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200" windowHeight="6585"/>
  </bookViews>
  <sheets>
    <sheet name="работники_2015" sheetId="1" r:id="rId1"/>
    <sheet name="динамика_2008-2015" sheetId="3" r:id="rId2"/>
  </sheets>
  <definedNames>
    <definedName name="_xlnm._FilterDatabase" localSheetId="0" hidden="1">работники_2015!$H$1:$H$93</definedName>
    <definedName name="_xlnm.Print_Titles" localSheetId="0">работники_2015!$1:$1</definedName>
  </definedNames>
  <calcPr calcId="125725"/>
</workbook>
</file>

<file path=xl/calcChain.xml><?xml version="1.0" encoding="utf-8"?>
<calcChain xmlns="http://schemas.openxmlformats.org/spreadsheetml/2006/main">
  <c r="J3" i="3"/>
  <c r="J4"/>
  <c r="J5"/>
  <c r="J6"/>
  <c r="J7"/>
  <c r="J8"/>
  <c r="J9"/>
  <c r="J10"/>
  <c r="J11"/>
  <c r="J2"/>
  <c r="N10"/>
  <c r="N11"/>
  <c r="M10"/>
  <c r="M11"/>
  <c r="L10"/>
  <c r="L11"/>
  <c r="N9"/>
  <c r="M9"/>
  <c r="L9"/>
  <c r="K3"/>
  <c r="K4"/>
  <c r="K5"/>
  <c r="K6"/>
  <c r="K7"/>
  <c r="K8"/>
  <c r="K9"/>
  <c r="K10"/>
  <c r="K11"/>
  <c r="K2"/>
  <c r="D92" i="1"/>
  <c r="E92"/>
  <c r="F92"/>
  <c r="G92"/>
  <c r="H92"/>
  <c r="I92"/>
  <c r="J92"/>
  <c r="K92"/>
  <c r="L92"/>
  <c r="M92"/>
  <c r="C92"/>
  <c r="D82"/>
  <c r="E82"/>
  <c r="F82"/>
  <c r="G82"/>
  <c r="H82"/>
  <c r="I82"/>
  <c r="J82"/>
  <c r="K82"/>
  <c r="L82"/>
  <c r="M82"/>
  <c r="C82"/>
  <c r="D69"/>
  <c r="E69"/>
  <c r="F69"/>
  <c r="G69"/>
  <c r="H69"/>
  <c r="I69"/>
  <c r="J69"/>
  <c r="K69"/>
  <c r="L69"/>
  <c r="M69"/>
  <c r="C69"/>
  <c r="D62"/>
  <c r="E62"/>
  <c r="F62"/>
  <c r="G62"/>
  <c r="H62"/>
  <c r="I62"/>
  <c r="J62"/>
  <c r="K62"/>
  <c r="L62"/>
  <c r="M62"/>
  <c r="C62"/>
  <c r="D47"/>
  <c r="E47"/>
  <c r="F47"/>
  <c r="G47"/>
  <c r="H47"/>
  <c r="I47"/>
  <c r="J47"/>
  <c r="K47"/>
  <c r="L47"/>
  <c r="M47"/>
  <c r="C47"/>
  <c r="D39"/>
  <c r="E39"/>
  <c r="F39"/>
  <c r="G39"/>
  <c r="H39"/>
  <c r="I39"/>
  <c r="J39"/>
  <c r="K39"/>
  <c r="L39"/>
  <c r="M39"/>
  <c r="C39"/>
  <c r="D32"/>
  <c r="E32"/>
  <c r="F32"/>
  <c r="G32"/>
  <c r="H32"/>
  <c r="I32"/>
  <c r="J32"/>
  <c r="K32"/>
  <c r="L32"/>
  <c r="M32"/>
  <c r="C32"/>
  <c r="D20"/>
  <c r="E20"/>
  <c r="F20"/>
  <c r="G20"/>
  <c r="G93" s="1"/>
  <c r="H20"/>
  <c r="I20"/>
  <c r="J20"/>
  <c r="K20"/>
  <c r="K93" s="1"/>
  <c r="L20"/>
  <c r="M20"/>
  <c r="C20"/>
  <c r="D93" l="1"/>
  <c r="L93"/>
  <c r="H93"/>
  <c r="M93"/>
  <c r="E93"/>
  <c r="I93"/>
  <c r="C93"/>
  <c r="J93"/>
  <c r="F93"/>
</calcChain>
</file>

<file path=xl/sharedStrings.xml><?xml version="1.0" encoding="utf-8"?>
<sst xmlns="http://schemas.openxmlformats.org/spreadsheetml/2006/main" count="122" uniqueCount="118">
  <si>
    <t>№№</t>
  </si>
  <si>
    <t>Архивы</t>
  </si>
  <si>
    <t>Наименование</t>
  </si>
  <si>
    <t>театры</t>
  </si>
  <si>
    <t>библиотеки</t>
  </si>
  <si>
    <t>музеи</t>
  </si>
  <si>
    <t>Центральный фед.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</si>
  <si>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</si>
  <si>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</si>
  <si>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</si>
  <si>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</si>
  <si>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</si>
  <si>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</si>
  <si>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</si>
  <si>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</si>
  <si>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</si>
  <si>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</si>
  <si>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</si>
  <si>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</si>
  <si>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</si>
  <si>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</si>
  <si>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</si>
  <si>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</si>
  <si>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</si>
  <si>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</si>
  <si>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фед.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</si>
  <si>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</si>
  <si>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</si>
  <si>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</si>
  <si>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</si>
  <si>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</si>
  <si>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</si>
  <si>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</si>
  <si>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</si>
  <si>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</si>
  <si>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Ненецкий а.о.</t>
  </si>
  <si>
    <t>г. Санкт-Петербург</t>
  </si>
  <si>
    <t>Южный фед. округ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</si>
  <si>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</si>
  <si>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</si>
  <si>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</si>
  <si>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</si>
  <si>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</si>
  <si>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</si>
  <si>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фед. округ</t>
  </si>
  <si>
    <t>Республика Дагестан</t>
  </si>
  <si>
    <t>Республика Ингушетия</t>
  </si>
  <si>
    <t>Кабардино-Балкарская Респ.</t>
  </si>
  <si>
    <t xml:space="preserve">Карачаево-Черкесская Респ. </t>
  </si>
  <si>
    <t>Респ.Северная Осетия-Алания</t>
  </si>
  <si>
    <t>Чеченская Республика</t>
  </si>
  <si>
    <t>Ставропольский край</t>
  </si>
  <si>
    <t>Приволжский фед.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</si>
  <si>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</si>
  <si>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</si>
  <si>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</si>
  <si>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</si>
  <si>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</si>
  <si>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</si>
  <si>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</si>
  <si>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</si>
  <si>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</si>
  <si>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</si>
  <si>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</si>
  <si>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</si>
  <si>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</si>
  <si>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</si>
  <si>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фед.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</si>
  <si>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</si>
  <si>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</si>
  <si>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</si>
  <si>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</si>
  <si>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Ханты-Мансийский а.о.</t>
  </si>
  <si>
    <t>Ямало-Ненецкий а.о.</t>
  </si>
  <si>
    <t>Сибирский фед.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</si>
  <si>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</si>
  <si>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</si>
  <si>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</si>
  <si>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</si>
  <si>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</si>
  <si>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</si>
  <si>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</si>
  <si>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</si>
  <si>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</si>
  <si>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</si>
  <si>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</si>
  <si>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</si>
  <si>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фед.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</si>
  <si>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</si>
  <si>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</si>
  <si>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</si>
  <si>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</si>
  <si>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</si>
  <si>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</si>
  <si>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</si>
  <si>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Чукотский авт. округ</t>
  </si>
  <si>
    <t>Еврейская авт. обл.</t>
  </si>
  <si>
    <t>Всего по субъектам РФ</t>
  </si>
  <si>
    <t>концерты и цирки</t>
  </si>
  <si>
    <t>прочие культурно-досуговые учреждения</t>
  </si>
  <si>
    <t>Кинофикация и прокат фильмов</t>
  </si>
  <si>
    <t>Учебные заведения</t>
  </si>
  <si>
    <t>Детские школы искусств</t>
  </si>
  <si>
    <t>Аппарат и централизованные бухгалтерии</t>
  </si>
  <si>
    <t>Прочие объекты культуры</t>
  </si>
  <si>
    <t>Показатели</t>
  </si>
  <si>
    <t> 20924,9</t>
  </si>
  <si>
    <t> 107039,1</t>
  </si>
  <si>
    <t>1. Среднесписочная численность работников (без внешних совместителей), всего, человек</t>
  </si>
  <si>
    <t>- федерального ведения</t>
  </si>
  <si>
    <t>- местного ведения</t>
  </si>
  <si>
    <t>2. Среднесписочная численность работников (без внешних совместителей и без учета работников аппарата органов управления культуры исполнительной власти субъектов РФ), человек</t>
  </si>
  <si>
    <t>3. Фонд заработной платы, начисленный работникам списочного и несписочного состава, включая всех совместителей, всего, млн, рублей</t>
  </si>
  <si>
    <t>4. Начисленная среднемесячная заработная  плата работникам списочного состава (без внешних совместителей),  рублей</t>
  </si>
  <si>
    <t>% показателей 2015 от 2014</t>
  </si>
  <si>
    <t>средняя зарплата</t>
  </si>
  <si>
    <t>максимальная зарплата</t>
  </si>
  <si>
    <t>минимальная зарплата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</si>
</sst>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 vertical="center"/>
    </xf>
    <xf numFmtId="164" fontId="0" fillId="0" borderId="0" xfId="0" applyNumberFormat="1"/>
    <xf numFmtId="164" fontId="2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4" fontId="0" fillId="0" borderId="0" xfId="0" applyNumberFormat="1" applyFont="1"/>
    <xf numFmtId="0" fontId="1" fillId="0" borderId="0" xfId="0" applyFont="1"/>
    <xf numFmtId="0" fontId="0" fillId="0" borderId="0" xfId="0" applyFont="1"/>
    <xf numFmtId="0" fontId="3" fillId="0" borderId="0" xfId="0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/>
    <xf numFmtId="4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49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wrapText="1"/>
    </xf>
    <xf numFmtId="10" fontId="5" fillId="0" borderId="0" xfId="0" applyNumberFormat="1" applyFont="1"/>
    <xf numFmtId="4" fontId="5" fillId="0" borderId="0" xfId="0" applyNumberFormat="1" applyFont="1" applyBorder="1" applyAlignment="1">
      <alignment horizontal="right" vertical="center"/>
    </xf>
    <xf numFmtId="4" fontId="5" fillId="0" borderId="0" xfId="0" applyNumberFormat="1" applyFont="1" applyBorder="1" applyAlignment="1">
      <alignment horizontal="right" vertical="center" wrapText="1"/>
    </xf>
    <xf numFmtId="4" fontId="5" fillId="0" borderId="0" xfId="0" applyNumberFormat="1" applyFont="1" applyBorder="1" applyAlignment="1">
      <alignment vertical="center"/>
    </xf>
    <xf numFmtId="4" fontId="5" fillId="0" borderId="0" xfId="0" applyNumberFormat="1" applyFont="1"/>
  </cellXfs>
  <cellStyles count="1">
    <cellStyle name="Обычный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600"/>
              <a:t>Начисленная среднемесячная заработная  плата работникам списочного состава (без внешних совместителей),  рублей</a:t>
            </a:r>
          </a:p>
        </c:rich>
      </c:tx>
      <c:layout>
        <c:manualLayout>
          <c:xMode val="edge"/>
          <c:yMode val="edge"/>
          <c:x val="0.13330320172072357"/>
          <c:y val="2.3894862604540029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'динамика_2008-2015'!$A$10</c:f>
              <c:strCache>
                <c:ptCount val="1"/>
                <c:pt idx="0">
                  <c:v>- федерального ведения</c:v>
                </c:pt>
              </c:strCache>
            </c:strRef>
          </c:tx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'динамика_2008-2015'!$B$10:$I$10</c:f>
              <c:numCache>
                <c:formatCode>#,##0.00</c:formatCode>
                <c:ptCount val="8"/>
                <c:pt idx="0">
                  <c:v>17704</c:v>
                </c:pt>
                <c:pt idx="1">
                  <c:v>21522</c:v>
                </c:pt>
                <c:pt idx="2">
                  <c:v>22659</c:v>
                </c:pt>
                <c:pt idx="3">
                  <c:v>24903</c:v>
                </c:pt>
                <c:pt idx="4">
                  <c:v>30028</c:v>
                </c:pt>
                <c:pt idx="5">
                  <c:v>39029</c:v>
                </c:pt>
                <c:pt idx="6">
                  <c:v>45697</c:v>
                </c:pt>
                <c:pt idx="7">
                  <c:v>49343</c:v>
                </c:pt>
              </c:numCache>
            </c:numRef>
          </c:val>
        </c:ser>
        <c:ser>
          <c:idx val="1"/>
          <c:order val="1"/>
          <c:tx>
            <c:strRef>
              <c:f>'динамика_2008-2015'!$A$11</c:f>
              <c:strCache>
                <c:ptCount val="1"/>
                <c:pt idx="0">
                  <c:v>- местного ведения</c:v>
                </c:pt>
              </c:strCache>
            </c:strRef>
          </c:tx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'динамика_2008-2015'!$B$11:$I$11</c:f>
              <c:numCache>
                <c:formatCode>#,##0.00</c:formatCode>
                <c:ptCount val="8"/>
                <c:pt idx="0">
                  <c:v>8782</c:v>
                </c:pt>
                <c:pt idx="1">
                  <c:v>10034</c:v>
                </c:pt>
                <c:pt idx="2">
                  <c:v>10743</c:v>
                </c:pt>
                <c:pt idx="3">
                  <c:v>11978</c:v>
                </c:pt>
                <c:pt idx="4">
                  <c:v>14166</c:v>
                </c:pt>
                <c:pt idx="5">
                  <c:v>18295</c:v>
                </c:pt>
                <c:pt idx="6">
                  <c:v>21722</c:v>
                </c:pt>
                <c:pt idx="7">
                  <c:v>23469</c:v>
                </c:pt>
              </c:numCache>
            </c:numRef>
          </c:val>
        </c:ser>
        <c:marker val="1"/>
        <c:axId val="61474688"/>
        <c:axId val="61476224"/>
      </c:lineChart>
      <c:catAx>
        <c:axId val="61474688"/>
        <c:scaling>
          <c:orientation val="minMax"/>
        </c:scaling>
        <c:axPos val="b"/>
        <c:numFmt formatCode="General" sourceLinked="1"/>
        <c:tickLblPos val="nextTo"/>
        <c:crossAx val="61476224"/>
        <c:crosses val="autoZero"/>
        <c:auto val="1"/>
        <c:lblAlgn val="ctr"/>
        <c:lblOffset val="100"/>
      </c:catAx>
      <c:valAx>
        <c:axId val="61476224"/>
        <c:scaling>
          <c:orientation val="minMax"/>
        </c:scaling>
        <c:axPos val="l"/>
        <c:majorGridlines/>
        <c:numFmt formatCode="#,##0.00" sourceLinked="1"/>
        <c:tickLblPos val="nextTo"/>
        <c:crossAx val="6147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12</xdr:row>
      <xdr:rowOff>0</xdr:rowOff>
    </xdr:from>
    <xdr:to>
      <xdr:col>7</xdr:col>
      <xdr:colOff>619125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45"/>
  <sheetViews>
    <sheetView tabSelected="1" workbookViewId="0">
      <pane ySplit="1" topLeftCell="A2" activePane="bottomLeft" state="frozen"/>
      <selection pane="bottomLeft" activeCell="C93" sqref="C93"/>
    </sheetView>
  </sheetViews>
  <sheetFormatPr defaultRowHeight="15" outlineLevelRow="1"/>
  <cols>
    <col min="1" max="1" width="5.5703125" style="1" customWidth="1"/>
    <col min="2" max="2" width="23.42578125" customWidth="1"/>
    <col min="4" max="4" width="15.5703125" bestFit="1" customWidth="1"/>
    <col min="5" max="5" width="10.28515625" bestFit="1" customWidth="1"/>
    <col min="6" max="6" width="9.140625" customWidth="1"/>
    <col min="7" max="7" width="10.140625" customWidth="1"/>
    <col min="8" max="8" width="10.85546875" customWidth="1"/>
    <col min="11" max="11" width="9.140625" style="11" customWidth="1"/>
    <col min="12" max="12" width="10.85546875" customWidth="1"/>
    <col min="13" max="14" width="9.140625" customWidth="1"/>
  </cols>
  <sheetData>
    <row r="1" spans="1:14">
      <c r="A1" s="25" t="s">
        <v>0</v>
      </c>
      <c r="B1" s="26" t="s">
        <v>2</v>
      </c>
      <c r="C1" s="26" t="s">
        <v>3</v>
      </c>
      <c r="D1" s="26" t="s">
        <v>98</v>
      </c>
      <c r="E1" s="26" t="s">
        <v>4</v>
      </c>
      <c r="F1" s="26" t="s">
        <v>5</v>
      </c>
      <c r="G1" s="29" t="s">
        <v>99</v>
      </c>
      <c r="H1" s="26" t="s">
        <v>100</v>
      </c>
      <c r="I1" s="26" t="s">
        <v>101</v>
      </c>
      <c r="J1" s="26" t="s">
        <v>102</v>
      </c>
      <c r="K1" s="27" t="s">
        <v>1</v>
      </c>
      <c r="L1" s="27" t="s">
        <v>103</v>
      </c>
      <c r="M1" s="28" t="s">
        <v>104</v>
      </c>
    </row>
    <row r="2" spans="1:14" hidden="1" outlineLevel="1">
      <c r="A2" s="17"/>
      <c r="B2" s="18" t="s">
        <v>7</v>
      </c>
      <c r="C2" s="19">
        <v>338.8</v>
      </c>
      <c r="D2" s="19">
        <v>506.7</v>
      </c>
      <c r="E2" s="19">
        <v>1672.2</v>
      </c>
      <c r="F2" s="19">
        <v>489</v>
      </c>
      <c r="G2" s="19">
        <v>3368.7</v>
      </c>
      <c r="H2" s="19">
        <v>54.1</v>
      </c>
      <c r="I2" s="19">
        <v>913.1</v>
      </c>
      <c r="J2" s="19">
        <v>1973.7</v>
      </c>
      <c r="K2" s="19">
        <v>0</v>
      </c>
      <c r="L2" s="20">
        <v>374.4</v>
      </c>
      <c r="M2" s="20">
        <v>1799.2</v>
      </c>
      <c r="N2" s="3"/>
    </row>
    <row r="3" spans="1:14" hidden="1" outlineLevel="1">
      <c r="A3" s="17"/>
      <c r="B3" s="18" t="s">
        <v>8</v>
      </c>
      <c r="C3" s="19">
        <v>237.1</v>
      </c>
      <c r="D3" s="19">
        <v>226.9</v>
      </c>
      <c r="E3" s="19">
        <v>1211.5</v>
      </c>
      <c r="F3" s="19">
        <v>308.10000000000002</v>
      </c>
      <c r="G3" s="19">
        <v>1994.7</v>
      </c>
      <c r="H3" s="19">
        <v>43</v>
      </c>
      <c r="I3" s="19">
        <v>229.2</v>
      </c>
      <c r="J3" s="19">
        <v>1168.3</v>
      </c>
      <c r="K3" s="19">
        <v>70.400000000000006</v>
      </c>
      <c r="L3" s="20">
        <v>126.6</v>
      </c>
      <c r="M3" s="20">
        <v>9</v>
      </c>
      <c r="N3" s="3"/>
    </row>
    <row r="4" spans="1:14" hidden="1" outlineLevel="1">
      <c r="A4" s="17"/>
      <c r="B4" s="18" t="s">
        <v>9</v>
      </c>
      <c r="C4" s="19">
        <v>184.9</v>
      </c>
      <c r="D4" s="19">
        <v>344.7</v>
      </c>
      <c r="E4" s="19">
        <v>1107.7</v>
      </c>
      <c r="F4" s="19">
        <v>295.89999999999998</v>
      </c>
      <c r="G4" s="19">
        <v>2641.1</v>
      </c>
      <c r="H4" s="19">
        <v>9.6999999999999993</v>
      </c>
      <c r="I4" s="19">
        <v>215.3</v>
      </c>
      <c r="J4" s="19">
        <v>1572.2</v>
      </c>
      <c r="K4" s="19">
        <v>0</v>
      </c>
      <c r="L4" s="20">
        <v>294.60000000000002</v>
      </c>
      <c r="M4" s="20">
        <v>17</v>
      </c>
      <c r="N4" s="3"/>
    </row>
    <row r="5" spans="1:14" hidden="1" outlineLevel="1">
      <c r="A5" s="17"/>
      <c r="B5" s="18" t="s">
        <v>10</v>
      </c>
      <c r="C5" s="19">
        <v>813.8</v>
      </c>
      <c r="D5" s="19">
        <v>479.3</v>
      </c>
      <c r="E5" s="19">
        <v>1351.1</v>
      </c>
      <c r="F5" s="19">
        <v>343.6</v>
      </c>
      <c r="G5" s="19">
        <v>2950</v>
      </c>
      <c r="H5" s="19">
        <v>51.3</v>
      </c>
      <c r="I5" s="19">
        <v>509</v>
      </c>
      <c r="J5" s="19">
        <v>2221.1999999999998</v>
      </c>
      <c r="K5" s="19">
        <v>0</v>
      </c>
      <c r="L5" s="20">
        <v>238</v>
      </c>
      <c r="M5" s="20">
        <v>103</v>
      </c>
      <c r="N5" s="3"/>
    </row>
    <row r="6" spans="1:14" hidden="1" outlineLevel="1">
      <c r="A6" s="17"/>
      <c r="B6" s="18" t="s">
        <v>11</v>
      </c>
      <c r="C6" s="19">
        <v>377.6</v>
      </c>
      <c r="D6" s="19">
        <v>83</v>
      </c>
      <c r="E6" s="19">
        <v>722.2</v>
      </c>
      <c r="F6" s="19">
        <v>463.6</v>
      </c>
      <c r="G6" s="19">
        <v>1750.9</v>
      </c>
      <c r="H6" s="19">
        <v>0</v>
      </c>
      <c r="I6" s="19">
        <v>256.8</v>
      </c>
      <c r="J6" s="19">
        <v>749.1</v>
      </c>
      <c r="K6" s="19">
        <v>84</v>
      </c>
      <c r="L6" s="20">
        <v>0</v>
      </c>
      <c r="M6" s="20">
        <v>0</v>
      </c>
      <c r="N6" s="3"/>
    </row>
    <row r="7" spans="1:14" hidden="1" outlineLevel="1">
      <c r="A7" s="17"/>
      <c r="B7" s="18" t="s">
        <v>12</v>
      </c>
      <c r="C7" s="19">
        <v>272.39999999999998</v>
      </c>
      <c r="D7" s="19">
        <v>207.6</v>
      </c>
      <c r="E7" s="19">
        <v>975.7</v>
      </c>
      <c r="F7" s="19">
        <v>288.89999999999998</v>
      </c>
      <c r="G7" s="19">
        <v>1653.4</v>
      </c>
      <c r="H7" s="19">
        <v>0</v>
      </c>
      <c r="I7" s="19">
        <v>219.8</v>
      </c>
      <c r="J7" s="19">
        <v>1332.8</v>
      </c>
      <c r="K7" s="19">
        <v>103</v>
      </c>
      <c r="L7" s="20">
        <v>239.8</v>
      </c>
      <c r="M7" s="20">
        <v>17.5</v>
      </c>
      <c r="N7" s="3"/>
    </row>
    <row r="8" spans="1:14" hidden="1" outlineLevel="1">
      <c r="A8" s="17"/>
      <c r="B8" s="18" t="s">
        <v>13</v>
      </c>
      <c r="C8" s="19">
        <v>217.2</v>
      </c>
      <c r="D8" s="19">
        <v>271.8</v>
      </c>
      <c r="E8" s="19">
        <v>842.5</v>
      </c>
      <c r="F8" s="19">
        <v>430.9</v>
      </c>
      <c r="G8" s="19">
        <v>1306.4000000000001</v>
      </c>
      <c r="H8" s="19">
        <v>5</v>
      </c>
      <c r="I8" s="19">
        <v>191</v>
      </c>
      <c r="J8" s="19">
        <v>872.3</v>
      </c>
      <c r="K8" s="19">
        <v>0</v>
      </c>
      <c r="L8" s="20">
        <v>214.9</v>
      </c>
      <c r="M8" s="20">
        <v>25.6</v>
      </c>
      <c r="N8" s="3"/>
    </row>
    <row r="9" spans="1:14" hidden="1" outlineLevel="1">
      <c r="A9" s="17"/>
      <c r="B9" s="18" t="s">
        <v>14</v>
      </c>
      <c r="C9" s="19">
        <v>211</v>
      </c>
      <c r="D9" s="19">
        <v>212.3</v>
      </c>
      <c r="E9" s="19">
        <v>1267.4000000000001</v>
      </c>
      <c r="F9" s="19">
        <v>352.1</v>
      </c>
      <c r="G9" s="19">
        <v>1668</v>
      </c>
      <c r="H9" s="19">
        <v>269.39999999999998</v>
      </c>
      <c r="I9" s="19">
        <v>338.9</v>
      </c>
      <c r="J9" s="19">
        <v>1376.9</v>
      </c>
      <c r="K9" s="19">
        <v>0</v>
      </c>
      <c r="L9" s="20">
        <v>471.9</v>
      </c>
      <c r="M9" s="20">
        <v>198.6</v>
      </c>
      <c r="N9" s="3"/>
    </row>
    <row r="10" spans="1:14" hidden="1" outlineLevel="1">
      <c r="A10" s="17"/>
      <c r="B10" s="18" t="s">
        <v>15</v>
      </c>
      <c r="C10" s="19">
        <v>398.8</v>
      </c>
      <c r="D10" s="19">
        <v>208.3</v>
      </c>
      <c r="E10" s="19">
        <v>854.1</v>
      </c>
      <c r="F10" s="19">
        <v>160</v>
      </c>
      <c r="G10" s="19">
        <v>2412</v>
      </c>
      <c r="H10" s="19">
        <v>67.7</v>
      </c>
      <c r="I10" s="19">
        <v>287.2</v>
      </c>
      <c r="J10" s="19">
        <v>1134.3</v>
      </c>
      <c r="K10" s="19">
        <v>0</v>
      </c>
      <c r="L10" s="20">
        <v>146</v>
      </c>
      <c r="M10" s="20">
        <v>160</v>
      </c>
      <c r="N10" s="3"/>
    </row>
    <row r="11" spans="1:14" hidden="1" outlineLevel="1">
      <c r="A11" s="17"/>
      <c r="B11" s="18" t="s">
        <v>16</v>
      </c>
      <c r="C11" s="19">
        <v>1603.6</v>
      </c>
      <c r="D11" s="19">
        <v>535.79999999999995</v>
      </c>
      <c r="E11" s="19">
        <v>3499.2</v>
      </c>
      <c r="F11" s="19">
        <v>2191.1</v>
      </c>
      <c r="G11" s="19">
        <v>12089.6</v>
      </c>
      <c r="H11" s="19">
        <v>140</v>
      </c>
      <c r="I11" s="19">
        <v>713</v>
      </c>
      <c r="J11" s="19">
        <v>7326.6</v>
      </c>
      <c r="K11" s="19">
        <v>0</v>
      </c>
      <c r="L11" s="20">
        <v>1050</v>
      </c>
      <c r="M11" s="20">
        <v>300</v>
      </c>
      <c r="N11" s="3"/>
    </row>
    <row r="12" spans="1:14" hidden="1" outlineLevel="1">
      <c r="A12" s="17"/>
      <c r="B12" s="18" t="s">
        <v>17</v>
      </c>
      <c r="C12" s="19">
        <v>329</v>
      </c>
      <c r="D12" s="19">
        <v>67</v>
      </c>
      <c r="E12" s="19">
        <v>751.9</v>
      </c>
      <c r="F12" s="19">
        <v>280.7</v>
      </c>
      <c r="G12" s="19">
        <v>896.5</v>
      </c>
      <c r="H12" s="19">
        <v>0</v>
      </c>
      <c r="I12" s="19">
        <v>282.5</v>
      </c>
      <c r="J12" s="19">
        <v>1023.2</v>
      </c>
      <c r="K12" s="19">
        <v>57.5</v>
      </c>
      <c r="L12" s="20">
        <v>125</v>
      </c>
      <c r="M12" s="20">
        <v>45</v>
      </c>
      <c r="N12" s="3"/>
    </row>
    <row r="13" spans="1:14" hidden="1" outlineLevel="1">
      <c r="A13" s="17"/>
      <c r="B13" s="18" t="s">
        <v>18</v>
      </c>
      <c r="C13" s="19">
        <v>476.8</v>
      </c>
      <c r="D13" s="19">
        <v>219.7</v>
      </c>
      <c r="E13" s="19">
        <v>1802.2</v>
      </c>
      <c r="F13" s="19">
        <v>466.9</v>
      </c>
      <c r="G13" s="19">
        <v>2547.9</v>
      </c>
      <c r="H13" s="19">
        <v>0</v>
      </c>
      <c r="I13" s="19">
        <v>263</v>
      </c>
      <c r="J13" s="19">
        <v>1242.2</v>
      </c>
      <c r="K13" s="19">
        <v>0</v>
      </c>
      <c r="L13" s="20">
        <v>388</v>
      </c>
      <c r="M13" s="20">
        <v>0</v>
      </c>
      <c r="N13" s="3"/>
    </row>
    <row r="14" spans="1:14" hidden="1" outlineLevel="1">
      <c r="A14" s="17"/>
      <c r="B14" s="18" t="s">
        <v>19</v>
      </c>
      <c r="C14" s="19">
        <v>215.8</v>
      </c>
      <c r="D14" s="19">
        <v>151.19999999999999</v>
      </c>
      <c r="E14" s="19">
        <v>1124.8</v>
      </c>
      <c r="F14" s="19">
        <v>463</v>
      </c>
      <c r="G14" s="19">
        <v>1451.5</v>
      </c>
      <c r="H14" s="19">
        <v>36.1</v>
      </c>
      <c r="I14" s="19">
        <v>259.5</v>
      </c>
      <c r="J14" s="19">
        <v>1108.3</v>
      </c>
      <c r="K14" s="19">
        <v>109.8</v>
      </c>
      <c r="L14" s="20">
        <v>233.1</v>
      </c>
      <c r="M14" s="20">
        <v>639.20000000000005</v>
      </c>
      <c r="N14" s="3"/>
    </row>
    <row r="15" spans="1:14" hidden="1" outlineLevel="1">
      <c r="A15" s="17"/>
      <c r="B15" s="18" t="s">
        <v>20</v>
      </c>
      <c r="C15" s="19">
        <v>329.8</v>
      </c>
      <c r="D15" s="19">
        <v>299.60000000000002</v>
      </c>
      <c r="E15" s="19">
        <v>799</v>
      </c>
      <c r="F15" s="19">
        <v>277.2</v>
      </c>
      <c r="G15" s="19">
        <v>1084.5999999999999</v>
      </c>
      <c r="H15" s="19">
        <v>0</v>
      </c>
      <c r="I15" s="19">
        <v>375</v>
      </c>
      <c r="J15" s="19">
        <v>920.8</v>
      </c>
      <c r="K15" s="19">
        <v>107.1</v>
      </c>
      <c r="L15" s="20">
        <v>410</v>
      </c>
      <c r="M15" s="20">
        <v>29.4</v>
      </c>
      <c r="N15" s="3"/>
    </row>
    <row r="16" spans="1:14" hidden="1" outlineLevel="1">
      <c r="A16" s="17"/>
      <c r="B16" s="18" t="s">
        <v>21</v>
      </c>
      <c r="C16" s="19">
        <v>421.8</v>
      </c>
      <c r="D16" s="19">
        <v>109</v>
      </c>
      <c r="E16" s="19">
        <v>1561.3</v>
      </c>
      <c r="F16" s="19">
        <v>433.5</v>
      </c>
      <c r="G16" s="19">
        <v>2590.1</v>
      </c>
      <c r="H16" s="19">
        <v>37.6</v>
      </c>
      <c r="I16" s="19">
        <v>276</v>
      </c>
      <c r="J16" s="19">
        <v>1071.9000000000001</v>
      </c>
      <c r="K16" s="19">
        <v>18.3</v>
      </c>
      <c r="L16" s="20">
        <v>206.9</v>
      </c>
      <c r="M16" s="20">
        <v>44.3</v>
      </c>
      <c r="N16" s="3"/>
    </row>
    <row r="17" spans="1:24" hidden="1" outlineLevel="1">
      <c r="A17" s="17"/>
      <c r="B17" s="18" t="s">
        <v>22</v>
      </c>
      <c r="C17" s="19">
        <v>445.8</v>
      </c>
      <c r="D17" s="19">
        <v>359.8</v>
      </c>
      <c r="E17" s="19">
        <v>1007</v>
      </c>
      <c r="F17" s="19">
        <v>511.9</v>
      </c>
      <c r="G17" s="19">
        <v>1867.3</v>
      </c>
      <c r="H17" s="19">
        <v>0</v>
      </c>
      <c r="I17" s="19">
        <v>399.9</v>
      </c>
      <c r="J17" s="19">
        <v>1681.6</v>
      </c>
      <c r="K17" s="19">
        <v>188</v>
      </c>
      <c r="L17" s="20">
        <v>470</v>
      </c>
      <c r="M17" s="20">
        <v>145.80000000000001</v>
      </c>
      <c r="N17" s="3"/>
    </row>
    <row r="18" spans="1:24" hidden="1" outlineLevel="1">
      <c r="A18" s="17"/>
      <c r="B18" s="18" t="s">
        <v>23</v>
      </c>
      <c r="C18" s="19">
        <v>353</v>
      </c>
      <c r="D18" s="19">
        <v>423</v>
      </c>
      <c r="E18" s="19">
        <v>1198</v>
      </c>
      <c r="F18" s="19">
        <v>814</v>
      </c>
      <c r="G18" s="19">
        <v>2828</v>
      </c>
      <c r="H18" s="19">
        <v>13</v>
      </c>
      <c r="I18" s="19">
        <v>267</v>
      </c>
      <c r="J18" s="19">
        <v>1050</v>
      </c>
      <c r="K18" s="19">
        <v>0</v>
      </c>
      <c r="L18" s="20">
        <v>201</v>
      </c>
      <c r="M18" s="20">
        <v>39</v>
      </c>
      <c r="N18" s="3"/>
    </row>
    <row r="19" spans="1:24" hidden="1" outlineLevel="1">
      <c r="A19" s="17"/>
      <c r="B19" s="18" t="s">
        <v>24</v>
      </c>
      <c r="C19" s="19">
        <v>11846.2</v>
      </c>
      <c r="D19" s="19">
        <v>2044.1</v>
      </c>
      <c r="E19" s="19">
        <v>4335.2</v>
      </c>
      <c r="F19" s="19">
        <v>4665.3999999999996</v>
      </c>
      <c r="G19" s="19">
        <v>5436.9</v>
      </c>
      <c r="H19" s="19">
        <v>360.5</v>
      </c>
      <c r="I19" s="19">
        <v>1301.7</v>
      </c>
      <c r="J19" s="19">
        <v>8715.1</v>
      </c>
      <c r="K19" s="19">
        <v>0</v>
      </c>
      <c r="L19" s="20">
        <v>130.19999999999999</v>
      </c>
      <c r="M19" s="20">
        <v>1185.3</v>
      </c>
      <c r="N19" s="3"/>
    </row>
    <row r="20" spans="1:24" s="10" customFormat="1" collapsed="1">
      <c r="A20" s="13"/>
      <c r="B20" s="14" t="s">
        <v>6</v>
      </c>
      <c r="C20" s="15">
        <f>SUM(C2:C19)</f>
        <v>19073.400000000001</v>
      </c>
      <c r="D20" s="15">
        <f t="shared" ref="D20:M20" si="0">SUM(D2:D19)</f>
        <v>6749.7999999999993</v>
      </c>
      <c r="E20" s="15">
        <f t="shared" si="0"/>
        <v>26083</v>
      </c>
      <c r="F20" s="15">
        <f t="shared" si="0"/>
        <v>13235.799999999997</v>
      </c>
      <c r="G20" s="15">
        <f t="shared" si="0"/>
        <v>50537.599999999999</v>
      </c>
      <c r="H20" s="15">
        <f t="shared" si="0"/>
        <v>1087.4000000000001</v>
      </c>
      <c r="I20" s="15">
        <f t="shared" si="0"/>
        <v>7297.9</v>
      </c>
      <c r="J20" s="15">
        <f t="shared" si="0"/>
        <v>36540.5</v>
      </c>
      <c r="K20" s="15">
        <f t="shared" si="0"/>
        <v>738.09999999999991</v>
      </c>
      <c r="L20" s="15">
        <f t="shared" si="0"/>
        <v>5320.3999999999987</v>
      </c>
      <c r="M20" s="15">
        <f t="shared" si="0"/>
        <v>4757.9000000000005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idden="1" outlineLevel="1">
      <c r="A21" s="17"/>
      <c r="B21" s="18" t="s">
        <v>26</v>
      </c>
      <c r="C21" s="19">
        <v>450</v>
      </c>
      <c r="D21" s="19">
        <v>199</v>
      </c>
      <c r="E21" s="19">
        <v>697</v>
      </c>
      <c r="F21" s="19">
        <v>252</v>
      </c>
      <c r="G21" s="19">
        <v>827</v>
      </c>
      <c r="H21" s="19">
        <v>47</v>
      </c>
      <c r="I21" s="19">
        <v>152</v>
      </c>
      <c r="J21" s="23">
        <v>695</v>
      </c>
      <c r="K21" s="19">
        <v>120</v>
      </c>
      <c r="L21" s="20">
        <v>81</v>
      </c>
      <c r="M21" s="20">
        <v>170</v>
      </c>
      <c r="N21" s="3"/>
    </row>
    <row r="22" spans="1:24" hidden="1" outlineLevel="1">
      <c r="A22" s="17"/>
      <c r="B22" s="18" t="s">
        <v>27</v>
      </c>
      <c r="C22" s="19">
        <v>469.2</v>
      </c>
      <c r="D22" s="19">
        <v>134.30000000000001</v>
      </c>
      <c r="E22" s="19">
        <v>1079</v>
      </c>
      <c r="F22" s="19">
        <v>339.9</v>
      </c>
      <c r="G22" s="19">
        <v>1543.7</v>
      </c>
      <c r="H22" s="19">
        <v>49.3</v>
      </c>
      <c r="I22" s="19">
        <v>258</v>
      </c>
      <c r="J22" s="19">
        <v>849.2</v>
      </c>
      <c r="K22" s="23">
        <v>95.2</v>
      </c>
      <c r="L22" s="20">
        <v>348.9</v>
      </c>
      <c r="M22" s="20">
        <v>927.7</v>
      </c>
      <c r="N22" s="3"/>
    </row>
    <row r="23" spans="1:24" hidden="1" outlineLevel="1">
      <c r="A23" s="17"/>
      <c r="B23" s="18" t="s">
        <v>28</v>
      </c>
      <c r="C23" s="19">
        <v>399.9</v>
      </c>
      <c r="D23" s="19">
        <v>221.8</v>
      </c>
      <c r="E23" s="19">
        <v>1288.0999999999999</v>
      </c>
      <c r="F23" s="19">
        <v>591.29999999999995</v>
      </c>
      <c r="G23" s="19">
        <v>2258.1999999999998</v>
      </c>
      <c r="H23" s="19">
        <v>0</v>
      </c>
      <c r="I23" s="19">
        <v>230</v>
      </c>
      <c r="J23" s="19">
        <v>1231.2</v>
      </c>
      <c r="K23" s="23">
        <v>115.5</v>
      </c>
      <c r="L23" s="20">
        <v>125</v>
      </c>
      <c r="M23" s="20">
        <v>22.3</v>
      </c>
      <c r="N23" s="3"/>
    </row>
    <row r="24" spans="1:24" hidden="1" outlineLevel="1">
      <c r="A24" s="17"/>
      <c r="B24" s="18" t="s">
        <v>29</v>
      </c>
      <c r="C24" s="19">
        <v>282.89999999999998</v>
      </c>
      <c r="D24" s="19">
        <v>360.3</v>
      </c>
      <c r="E24" s="19">
        <v>1204.5</v>
      </c>
      <c r="F24" s="19">
        <v>734.6</v>
      </c>
      <c r="G24" s="19">
        <v>2375.4</v>
      </c>
      <c r="H24" s="19">
        <v>0</v>
      </c>
      <c r="I24" s="19">
        <v>244</v>
      </c>
      <c r="J24" s="19">
        <v>1141.9000000000001</v>
      </c>
      <c r="K24" s="19">
        <v>188.1</v>
      </c>
      <c r="L24" s="20">
        <v>256.2</v>
      </c>
      <c r="M24" s="20">
        <v>105.6</v>
      </c>
      <c r="N24" s="3"/>
    </row>
    <row r="25" spans="1:24" hidden="1" outlineLevel="1">
      <c r="A25" s="17"/>
      <c r="B25" s="18" t="s">
        <v>30</v>
      </c>
      <c r="C25" s="19">
        <v>354.1</v>
      </c>
      <c r="D25" s="19">
        <v>267.3</v>
      </c>
      <c r="E25" s="19">
        <v>767.6</v>
      </c>
      <c r="F25" s="19">
        <v>290.10000000000002</v>
      </c>
      <c r="G25" s="19">
        <v>949.7</v>
      </c>
      <c r="H25" s="19">
        <v>13.6</v>
      </c>
      <c r="I25" s="19">
        <v>153.6</v>
      </c>
      <c r="J25" s="19">
        <v>1111.3</v>
      </c>
      <c r="K25" s="19">
        <v>74.2</v>
      </c>
      <c r="L25" s="20">
        <v>0</v>
      </c>
      <c r="M25" s="20">
        <v>106.9</v>
      </c>
      <c r="N25" s="3"/>
    </row>
    <row r="26" spans="1:24" hidden="1" outlineLevel="1">
      <c r="A26" s="17"/>
      <c r="B26" s="18" t="s">
        <v>31</v>
      </c>
      <c r="C26" s="19">
        <v>511</v>
      </c>
      <c r="D26" s="19">
        <v>44.4</v>
      </c>
      <c r="E26" s="19">
        <v>968.4</v>
      </c>
      <c r="F26" s="19">
        <v>709.2</v>
      </c>
      <c r="G26" s="19">
        <v>3619</v>
      </c>
      <c r="H26" s="19">
        <v>25</v>
      </c>
      <c r="I26" s="19">
        <v>167</v>
      </c>
      <c r="J26" s="19">
        <v>3875.5</v>
      </c>
      <c r="K26" s="19">
        <v>52</v>
      </c>
      <c r="L26" s="20">
        <v>26</v>
      </c>
      <c r="M26" s="20">
        <v>163.9</v>
      </c>
      <c r="N26" s="3"/>
    </row>
    <row r="27" spans="1:24" hidden="1" outlineLevel="1">
      <c r="A27" s="17"/>
      <c r="B27" s="18" t="s">
        <v>32</v>
      </c>
      <c r="C27" s="19">
        <v>202</v>
      </c>
      <c r="D27" s="19">
        <v>37</v>
      </c>
      <c r="E27" s="19">
        <v>1294</v>
      </c>
      <c r="F27" s="19">
        <v>239</v>
      </c>
      <c r="G27" s="19">
        <v>1508</v>
      </c>
      <c r="H27" s="19">
        <v>0</v>
      </c>
      <c r="I27" s="19">
        <v>105</v>
      </c>
      <c r="J27" s="19">
        <v>1246</v>
      </c>
      <c r="K27" s="19">
        <v>0</v>
      </c>
      <c r="L27" s="20">
        <v>143</v>
      </c>
      <c r="M27" s="20">
        <v>4</v>
      </c>
      <c r="N27" s="3"/>
    </row>
    <row r="28" spans="1:24" hidden="1" outlineLevel="1">
      <c r="A28" s="17"/>
      <c r="B28" s="18" t="s">
        <v>33</v>
      </c>
      <c r="C28" s="19">
        <v>157.5</v>
      </c>
      <c r="D28" s="19">
        <v>91.6</v>
      </c>
      <c r="E28" s="19">
        <v>788.8</v>
      </c>
      <c r="F28" s="19">
        <v>80.3</v>
      </c>
      <c r="G28" s="19">
        <v>1581.7</v>
      </c>
      <c r="H28" s="19">
        <v>58.4</v>
      </c>
      <c r="I28" s="19">
        <v>194.5</v>
      </c>
      <c r="J28" s="19">
        <v>507.3</v>
      </c>
      <c r="K28" s="19">
        <v>103</v>
      </c>
      <c r="L28" s="20">
        <v>189</v>
      </c>
      <c r="M28" s="20">
        <v>0</v>
      </c>
      <c r="N28" s="3"/>
    </row>
    <row r="29" spans="1:24" hidden="1" outlineLevel="1">
      <c r="A29" s="17"/>
      <c r="B29" s="18" t="s">
        <v>34</v>
      </c>
      <c r="C29" s="19">
        <v>266.3</v>
      </c>
      <c r="D29" s="19">
        <v>39.5</v>
      </c>
      <c r="E29" s="19">
        <v>588.29999999999995</v>
      </c>
      <c r="F29" s="19">
        <v>377.1</v>
      </c>
      <c r="G29" s="19">
        <v>1040.4000000000001</v>
      </c>
      <c r="H29" s="19">
        <v>0</v>
      </c>
      <c r="I29" s="19">
        <v>123</v>
      </c>
      <c r="J29" s="19">
        <v>634.20000000000005</v>
      </c>
      <c r="K29" s="19">
        <v>0</v>
      </c>
      <c r="L29" s="20">
        <v>0</v>
      </c>
      <c r="M29" s="20">
        <v>83</v>
      </c>
      <c r="N29" s="3"/>
    </row>
    <row r="30" spans="1:24" hidden="1" outlineLevel="1">
      <c r="A30" s="17"/>
      <c r="B30" s="18" t="s">
        <v>35</v>
      </c>
      <c r="C30" s="19">
        <v>0</v>
      </c>
      <c r="D30" s="19">
        <v>0</v>
      </c>
      <c r="E30" s="19">
        <v>95.8</v>
      </c>
      <c r="F30" s="19">
        <v>62.5</v>
      </c>
      <c r="G30" s="19">
        <v>456.8</v>
      </c>
      <c r="H30" s="19">
        <v>0</v>
      </c>
      <c r="I30" s="19">
        <v>160</v>
      </c>
      <c r="J30" s="19">
        <v>19</v>
      </c>
      <c r="K30" s="19">
        <v>0</v>
      </c>
      <c r="L30" s="20">
        <v>0</v>
      </c>
      <c r="M30" s="20">
        <v>57</v>
      </c>
      <c r="N30" s="3"/>
    </row>
    <row r="31" spans="1:24" hidden="1" outlineLevel="1">
      <c r="A31" s="17"/>
      <c r="B31" s="18" t="s">
        <v>36</v>
      </c>
      <c r="C31" s="19">
        <v>4537</v>
      </c>
      <c r="D31" s="19">
        <v>1599</v>
      </c>
      <c r="E31" s="19">
        <v>2953</v>
      </c>
      <c r="F31" s="19">
        <v>1944</v>
      </c>
      <c r="G31" s="19">
        <v>1267</v>
      </c>
      <c r="H31" s="19">
        <v>271</v>
      </c>
      <c r="I31" s="19">
        <v>852</v>
      </c>
      <c r="J31" s="19">
        <v>4056</v>
      </c>
      <c r="K31" s="19">
        <v>8</v>
      </c>
      <c r="L31" s="20">
        <v>163</v>
      </c>
      <c r="M31" s="20">
        <v>1397</v>
      </c>
      <c r="N31" s="3"/>
    </row>
    <row r="32" spans="1:24" s="10" customFormat="1" collapsed="1">
      <c r="A32" s="21"/>
      <c r="B32" s="14" t="s">
        <v>25</v>
      </c>
      <c r="C32" s="15">
        <f>SUM(C21:C31)</f>
        <v>7629.9</v>
      </c>
      <c r="D32" s="15">
        <f t="shared" ref="D32:M32" si="1">SUM(D21:D31)</f>
        <v>2994.2</v>
      </c>
      <c r="E32" s="15">
        <f t="shared" si="1"/>
        <v>11724.5</v>
      </c>
      <c r="F32" s="15">
        <f t="shared" si="1"/>
        <v>5620</v>
      </c>
      <c r="G32" s="15">
        <f t="shared" si="1"/>
        <v>17426.900000000001</v>
      </c>
      <c r="H32" s="15">
        <f t="shared" si="1"/>
        <v>464.29999999999995</v>
      </c>
      <c r="I32" s="15">
        <f t="shared" si="1"/>
        <v>2639.1</v>
      </c>
      <c r="J32" s="15">
        <f t="shared" si="1"/>
        <v>15366.6</v>
      </c>
      <c r="K32" s="15">
        <f t="shared" si="1"/>
        <v>756</v>
      </c>
      <c r="L32" s="15">
        <f t="shared" si="1"/>
        <v>1332.1</v>
      </c>
      <c r="M32" s="15">
        <f t="shared" si="1"/>
        <v>3037.4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5" hidden="1" outlineLevel="1">
      <c r="A33" s="17"/>
      <c r="B33" s="18" t="s">
        <v>38</v>
      </c>
      <c r="C33" s="19">
        <v>218.5</v>
      </c>
      <c r="D33" s="19">
        <v>369.2</v>
      </c>
      <c r="E33" s="24">
        <v>479.5</v>
      </c>
      <c r="F33" s="19">
        <v>112.2</v>
      </c>
      <c r="G33" s="19">
        <v>795.5</v>
      </c>
      <c r="H33" s="20">
        <v>26.1</v>
      </c>
      <c r="I33" s="20">
        <v>143.1</v>
      </c>
      <c r="J33" s="19">
        <v>536.9</v>
      </c>
      <c r="K33" s="19">
        <v>0</v>
      </c>
      <c r="L33" s="20">
        <v>140.9</v>
      </c>
      <c r="M33" s="20">
        <v>183.3</v>
      </c>
      <c r="N33" s="3"/>
    </row>
    <row r="34" spans="1:25" hidden="1" outlineLevel="1">
      <c r="A34" s="17"/>
      <c r="B34" s="18" t="s">
        <v>39</v>
      </c>
      <c r="C34" s="19">
        <v>202.1</v>
      </c>
      <c r="D34" s="19">
        <v>260.89999999999998</v>
      </c>
      <c r="E34" s="19">
        <v>352</v>
      </c>
      <c r="F34" s="19">
        <v>85.7</v>
      </c>
      <c r="G34" s="19">
        <v>367.6</v>
      </c>
      <c r="H34" s="19">
        <v>0</v>
      </c>
      <c r="I34" s="19">
        <v>86.2</v>
      </c>
      <c r="J34" s="19">
        <v>241.5</v>
      </c>
      <c r="K34" s="19">
        <v>42.5</v>
      </c>
      <c r="L34" s="20">
        <v>21.9</v>
      </c>
      <c r="M34" s="20">
        <v>12.4</v>
      </c>
      <c r="N34" s="3"/>
    </row>
    <row r="35" spans="1:25" hidden="1" outlineLevel="1">
      <c r="A35" s="17"/>
      <c r="B35" s="18" t="s">
        <v>40</v>
      </c>
      <c r="C35" s="19">
        <v>1758.9</v>
      </c>
      <c r="D35" s="19">
        <v>1185.2</v>
      </c>
      <c r="E35" s="19">
        <v>3986.3</v>
      </c>
      <c r="F35" s="19">
        <v>1107.0999999999999</v>
      </c>
      <c r="G35" s="19">
        <v>11673.5</v>
      </c>
      <c r="H35" s="19">
        <v>629.79999999999995</v>
      </c>
      <c r="I35" s="19">
        <v>622.1</v>
      </c>
      <c r="J35" s="19">
        <v>6399.4</v>
      </c>
      <c r="K35" s="19">
        <v>0</v>
      </c>
      <c r="L35" s="20">
        <v>797.2</v>
      </c>
      <c r="M35" s="20">
        <v>543.5</v>
      </c>
      <c r="N35" s="3"/>
    </row>
    <row r="36" spans="1:25" hidden="1" outlineLevel="1">
      <c r="A36" s="17"/>
      <c r="B36" s="18" t="s">
        <v>41</v>
      </c>
      <c r="C36" s="19">
        <v>766.2</v>
      </c>
      <c r="D36" s="19">
        <v>361.3</v>
      </c>
      <c r="E36" s="19">
        <v>669.1</v>
      </c>
      <c r="F36" s="19">
        <v>343.4</v>
      </c>
      <c r="G36" s="19">
        <v>795.6</v>
      </c>
      <c r="H36" s="19">
        <v>71.2</v>
      </c>
      <c r="I36" s="19">
        <v>309.39999999999998</v>
      </c>
      <c r="J36" s="20">
        <v>876.1</v>
      </c>
      <c r="K36" s="19">
        <v>142</v>
      </c>
      <c r="L36" s="20">
        <v>58.4</v>
      </c>
      <c r="M36" s="20">
        <v>438.2</v>
      </c>
      <c r="N36" s="3"/>
    </row>
    <row r="37" spans="1:25" hidden="1" outlineLevel="1">
      <c r="A37" s="17"/>
      <c r="B37" s="18" t="s">
        <v>42</v>
      </c>
      <c r="C37" s="19">
        <v>1121.2</v>
      </c>
      <c r="D37" s="19">
        <v>536.9</v>
      </c>
      <c r="E37" s="19">
        <v>1598.9</v>
      </c>
      <c r="F37" s="19">
        <v>526.79999999999995</v>
      </c>
      <c r="G37" s="19">
        <v>4378.7</v>
      </c>
      <c r="H37" s="19">
        <v>144.80000000000001</v>
      </c>
      <c r="I37" s="19">
        <v>476.5</v>
      </c>
      <c r="J37" s="19">
        <v>2461.1999999999998</v>
      </c>
      <c r="K37" s="19">
        <v>121.7</v>
      </c>
      <c r="L37" s="20">
        <v>196.7</v>
      </c>
      <c r="M37" s="20">
        <v>130.5</v>
      </c>
      <c r="N37" s="3"/>
    </row>
    <row r="38" spans="1:25" hidden="1" outlineLevel="1">
      <c r="A38" s="17"/>
      <c r="B38" s="18" t="s">
        <v>43</v>
      </c>
      <c r="C38" s="19">
        <v>1477.3</v>
      </c>
      <c r="D38" s="19">
        <v>546.20000000000005</v>
      </c>
      <c r="E38" s="19">
        <v>3234.1</v>
      </c>
      <c r="F38" s="19">
        <v>1092.3</v>
      </c>
      <c r="G38" s="19">
        <v>6613.7</v>
      </c>
      <c r="H38" s="19">
        <v>11</v>
      </c>
      <c r="I38" s="19">
        <v>726.1</v>
      </c>
      <c r="J38" s="19">
        <v>4059.9</v>
      </c>
      <c r="K38" s="20">
        <v>0</v>
      </c>
      <c r="L38" s="20">
        <v>577.20000000000005</v>
      </c>
      <c r="M38" s="20">
        <v>76.3</v>
      </c>
      <c r="N38" s="3"/>
    </row>
    <row r="39" spans="1:25" s="10" customFormat="1" collapsed="1">
      <c r="A39" s="21"/>
      <c r="B39" s="14" t="s">
        <v>37</v>
      </c>
      <c r="C39" s="15">
        <f>SUM(C33:C38)</f>
        <v>5544.2</v>
      </c>
      <c r="D39" s="15">
        <f t="shared" ref="D39:M39" si="2">SUM(D33:D38)</f>
        <v>3259.7</v>
      </c>
      <c r="E39" s="15">
        <f t="shared" si="2"/>
        <v>10319.900000000001</v>
      </c>
      <c r="F39" s="15">
        <f t="shared" si="2"/>
        <v>3267.5</v>
      </c>
      <c r="G39" s="15">
        <f t="shared" si="2"/>
        <v>24624.600000000002</v>
      </c>
      <c r="H39" s="15">
        <f t="shared" si="2"/>
        <v>882.90000000000009</v>
      </c>
      <c r="I39" s="15">
        <f t="shared" si="2"/>
        <v>2363.4</v>
      </c>
      <c r="J39" s="15">
        <f t="shared" si="2"/>
        <v>14574.999999999998</v>
      </c>
      <c r="K39" s="15">
        <f t="shared" si="2"/>
        <v>306.2</v>
      </c>
      <c r="L39" s="15">
        <f t="shared" si="2"/>
        <v>1792.3</v>
      </c>
      <c r="M39" s="15">
        <f t="shared" si="2"/>
        <v>1384.2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idden="1" outlineLevel="1">
      <c r="A40" s="17"/>
      <c r="B40" s="18" t="s">
        <v>45</v>
      </c>
      <c r="C40" s="19">
        <v>1093.2</v>
      </c>
      <c r="D40" s="19">
        <v>737.1</v>
      </c>
      <c r="E40" s="19">
        <v>1585.1</v>
      </c>
      <c r="F40" s="19">
        <v>665</v>
      </c>
      <c r="G40" s="19">
        <v>3403.5</v>
      </c>
      <c r="H40" s="19">
        <v>0</v>
      </c>
      <c r="I40" s="19">
        <v>330</v>
      </c>
      <c r="J40" s="19">
        <v>2067.5</v>
      </c>
      <c r="K40" s="19">
        <v>0</v>
      </c>
      <c r="L40" s="20">
        <v>43</v>
      </c>
      <c r="M40" s="20">
        <v>941</v>
      </c>
      <c r="N40" s="3"/>
    </row>
    <row r="41" spans="1:25" hidden="1" outlineLevel="1">
      <c r="A41" s="17"/>
      <c r="B41" s="18" t="s">
        <v>46</v>
      </c>
      <c r="C41" s="19">
        <v>321</v>
      </c>
      <c r="D41" s="19">
        <v>374</v>
      </c>
      <c r="E41" s="19">
        <v>260</v>
      </c>
      <c r="F41" s="19">
        <v>138</v>
      </c>
      <c r="G41" s="19">
        <v>406</v>
      </c>
      <c r="H41" s="20">
        <v>0</v>
      </c>
      <c r="I41" s="20">
        <v>51</v>
      </c>
      <c r="J41" s="19">
        <v>216</v>
      </c>
      <c r="K41" s="19">
        <v>0</v>
      </c>
      <c r="L41" s="20">
        <v>0</v>
      </c>
      <c r="M41" s="20">
        <v>76</v>
      </c>
      <c r="N41" s="3"/>
    </row>
    <row r="42" spans="1:25" hidden="1" outlineLevel="1">
      <c r="A42" s="17"/>
      <c r="B42" s="18" t="s">
        <v>47</v>
      </c>
      <c r="C42" s="19">
        <v>396.1</v>
      </c>
      <c r="D42" s="19">
        <v>271.7</v>
      </c>
      <c r="E42" s="19">
        <v>531.5</v>
      </c>
      <c r="F42" s="19">
        <v>130.19999999999999</v>
      </c>
      <c r="G42" s="19">
        <v>958</v>
      </c>
      <c r="H42" s="19">
        <v>28</v>
      </c>
      <c r="I42" s="19">
        <v>0</v>
      </c>
      <c r="J42" s="19">
        <v>727.1</v>
      </c>
      <c r="K42" s="19">
        <v>0</v>
      </c>
      <c r="L42" s="20">
        <v>67</v>
      </c>
      <c r="M42" s="20">
        <v>92.8</v>
      </c>
      <c r="N42" s="3"/>
    </row>
    <row r="43" spans="1:25" hidden="1" outlineLevel="1">
      <c r="A43" s="17"/>
      <c r="B43" s="18" t="s">
        <v>48</v>
      </c>
      <c r="C43" s="19">
        <v>174.6</v>
      </c>
      <c r="D43" s="19">
        <v>153</v>
      </c>
      <c r="E43" s="19">
        <v>330.3</v>
      </c>
      <c r="F43" s="19">
        <v>77.2</v>
      </c>
      <c r="G43" s="19">
        <v>456.3</v>
      </c>
      <c r="H43" s="19">
        <v>7</v>
      </c>
      <c r="I43" s="19">
        <v>97</v>
      </c>
      <c r="J43" s="19">
        <v>647.9</v>
      </c>
      <c r="K43" s="19">
        <v>32</v>
      </c>
      <c r="L43" s="20">
        <v>30</v>
      </c>
      <c r="M43" s="20">
        <v>229.5</v>
      </c>
      <c r="N43" s="3"/>
    </row>
    <row r="44" spans="1:25" hidden="1" outlineLevel="1">
      <c r="A44" s="17"/>
      <c r="B44" s="18" t="s">
        <v>49</v>
      </c>
      <c r="C44" s="19">
        <v>780.7</v>
      </c>
      <c r="D44" s="19">
        <v>396.2</v>
      </c>
      <c r="E44" s="19">
        <v>711</v>
      </c>
      <c r="F44" s="19">
        <v>222.5</v>
      </c>
      <c r="G44" s="19">
        <v>1170.3</v>
      </c>
      <c r="H44" s="19">
        <v>0</v>
      </c>
      <c r="I44" s="19">
        <v>255</v>
      </c>
      <c r="J44" s="19">
        <v>750.3</v>
      </c>
      <c r="K44" s="19">
        <v>0</v>
      </c>
      <c r="L44" s="20">
        <v>0</v>
      </c>
      <c r="M44" s="20">
        <v>156.1</v>
      </c>
      <c r="N44" s="3"/>
    </row>
    <row r="45" spans="1:25" hidden="1" outlineLevel="1">
      <c r="A45" s="17"/>
      <c r="B45" s="18" t="s">
        <v>50</v>
      </c>
      <c r="C45" s="19">
        <v>364.5</v>
      </c>
      <c r="D45" s="19">
        <v>925</v>
      </c>
      <c r="E45" s="19">
        <v>930</v>
      </c>
      <c r="F45" s="19">
        <v>365</v>
      </c>
      <c r="G45" s="19">
        <v>2009.7</v>
      </c>
      <c r="H45" s="19">
        <v>35</v>
      </c>
      <c r="I45" s="19">
        <v>118</v>
      </c>
      <c r="J45" s="20">
        <v>869.6</v>
      </c>
      <c r="K45" s="19">
        <v>0</v>
      </c>
      <c r="L45" s="20">
        <v>232.5</v>
      </c>
      <c r="M45" s="20">
        <v>204</v>
      </c>
      <c r="N45" s="3"/>
    </row>
    <row r="46" spans="1:25" hidden="1" outlineLevel="1">
      <c r="A46" s="17"/>
      <c r="B46" s="18" t="s">
        <v>51</v>
      </c>
      <c r="C46" s="19">
        <v>406.6</v>
      </c>
      <c r="D46" s="19">
        <v>382.9</v>
      </c>
      <c r="E46" s="19">
        <v>2136.4</v>
      </c>
      <c r="F46" s="19">
        <v>537</v>
      </c>
      <c r="G46" s="19">
        <v>4155.8</v>
      </c>
      <c r="H46" s="19">
        <v>115</v>
      </c>
      <c r="I46" s="19">
        <v>454.5</v>
      </c>
      <c r="J46" s="19">
        <v>2281.8000000000002</v>
      </c>
      <c r="K46" s="19">
        <v>0</v>
      </c>
      <c r="L46" s="20">
        <v>268.5</v>
      </c>
      <c r="M46" s="20">
        <v>200.6</v>
      </c>
      <c r="N46" s="3"/>
    </row>
    <row r="47" spans="1:25" s="10" customFormat="1" collapsed="1">
      <c r="A47" s="21"/>
      <c r="B47" s="14" t="s">
        <v>44</v>
      </c>
      <c r="C47" s="22">
        <f>SUM(C40:C46)</f>
        <v>3536.7000000000003</v>
      </c>
      <c r="D47" s="22">
        <f t="shared" ref="D47:M47" si="3">SUM(D40:D46)</f>
        <v>3239.9</v>
      </c>
      <c r="E47" s="22">
        <f t="shared" si="3"/>
        <v>6484.2999999999993</v>
      </c>
      <c r="F47" s="22">
        <f t="shared" si="3"/>
        <v>2134.9</v>
      </c>
      <c r="G47" s="22">
        <f t="shared" si="3"/>
        <v>12559.600000000002</v>
      </c>
      <c r="H47" s="22">
        <f t="shared" si="3"/>
        <v>185</v>
      </c>
      <c r="I47" s="22">
        <f t="shared" si="3"/>
        <v>1305.5</v>
      </c>
      <c r="J47" s="22">
        <f t="shared" si="3"/>
        <v>7560.2000000000007</v>
      </c>
      <c r="K47" s="22">
        <f t="shared" si="3"/>
        <v>32</v>
      </c>
      <c r="L47" s="22">
        <f t="shared" si="3"/>
        <v>641</v>
      </c>
      <c r="M47" s="22">
        <f t="shared" si="3"/>
        <v>1899.9999999999998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5" hidden="1" outlineLevel="1">
      <c r="A48" s="17"/>
      <c r="B48" s="18" t="s">
        <v>53</v>
      </c>
      <c r="C48" s="19">
        <v>1698.3</v>
      </c>
      <c r="D48" s="19">
        <v>884.2</v>
      </c>
      <c r="E48" s="20">
        <v>3175.2</v>
      </c>
      <c r="F48" s="19">
        <v>613.9</v>
      </c>
      <c r="G48" s="19">
        <v>6159.9</v>
      </c>
      <c r="H48" s="19">
        <v>216.6</v>
      </c>
      <c r="I48" s="19">
        <v>951.6</v>
      </c>
      <c r="J48" s="19">
        <v>3576.4</v>
      </c>
      <c r="K48" s="20">
        <v>0</v>
      </c>
      <c r="L48" s="20">
        <v>985.6</v>
      </c>
      <c r="M48" s="20">
        <v>883.4</v>
      </c>
      <c r="N48" s="3"/>
    </row>
    <row r="49" spans="1:24" hidden="1" outlineLevel="1">
      <c r="A49" s="17"/>
      <c r="B49" s="18" t="s">
        <v>54</v>
      </c>
      <c r="C49" s="19">
        <v>593.6</v>
      </c>
      <c r="D49" s="19">
        <v>106.6</v>
      </c>
      <c r="E49" s="24">
        <v>842.5</v>
      </c>
      <c r="F49" s="19">
        <v>322.60000000000002</v>
      </c>
      <c r="G49" s="19">
        <v>1572.7</v>
      </c>
      <c r="H49" s="19">
        <v>8.4</v>
      </c>
      <c r="I49" s="19">
        <v>251.5</v>
      </c>
      <c r="J49" s="19">
        <v>797.1</v>
      </c>
      <c r="K49" s="20">
        <v>95.8</v>
      </c>
      <c r="L49" s="20">
        <v>185.9</v>
      </c>
      <c r="M49" s="20">
        <v>905.6</v>
      </c>
      <c r="N49" s="3"/>
    </row>
    <row r="50" spans="1:24" hidden="1" outlineLevel="1">
      <c r="A50" s="17"/>
      <c r="B50" s="18" t="s">
        <v>55</v>
      </c>
      <c r="C50" s="19">
        <v>543.79999999999995</v>
      </c>
      <c r="D50" s="19">
        <v>309</v>
      </c>
      <c r="E50" s="19">
        <v>891.8</v>
      </c>
      <c r="F50" s="19">
        <v>253.9</v>
      </c>
      <c r="G50" s="19">
        <v>1554.7</v>
      </c>
      <c r="H50" s="20">
        <v>16.2</v>
      </c>
      <c r="I50" s="20">
        <v>155.1</v>
      </c>
      <c r="J50" s="19">
        <v>883.3</v>
      </c>
      <c r="K50" s="19">
        <v>0</v>
      </c>
      <c r="L50" s="20">
        <v>35</v>
      </c>
      <c r="M50" s="20">
        <v>7</v>
      </c>
      <c r="N50" s="3"/>
    </row>
    <row r="51" spans="1:24" hidden="1" outlineLevel="1">
      <c r="A51" s="17"/>
      <c r="B51" s="18" t="s">
        <v>56</v>
      </c>
      <c r="C51" s="19">
        <v>1470.8</v>
      </c>
      <c r="D51" s="19">
        <v>698.2</v>
      </c>
      <c r="E51" s="19">
        <v>2740.2</v>
      </c>
      <c r="F51" s="19">
        <v>1251.8</v>
      </c>
      <c r="G51" s="19">
        <v>4695.7</v>
      </c>
      <c r="H51" s="19">
        <v>149.69999999999999</v>
      </c>
      <c r="I51" s="19">
        <v>829.7</v>
      </c>
      <c r="J51" s="19">
        <v>3419.9</v>
      </c>
      <c r="K51" s="19">
        <v>14.3</v>
      </c>
      <c r="L51" s="20">
        <v>62</v>
      </c>
      <c r="M51" s="20">
        <v>214</v>
      </c>
      <c r="N51" s="3"/>
    </row>
    <row r="52" spans="1:24" hidden="1" outlineLevel="1">
      <c r="A52" s="17"/>
      <c r="B52" s="18" t="s">
        <v>57</v>
      </c>
      <c r="C52" s="19">
        <v>849</v>
      </c>
      <c r="D52" s="19">
        <v>492</v>
      </c>
      <c r="E52" s="19">
        <v>1793.1</v>
      </c>
      <c r="F52" s="19">
        <v>718.5</v>
      </c>
      <c r="G52" s="19">
        <v>4264.5</v>
      </c>
      <c r="H52" s="19">
        <v>0</v>
      </c>
      <c r="I52" s="19">
        <v>270</v>
      </c>
      <c r="J52" s="19">
        <v>1667.1</v>
      </c>
      <c r="K52" s="19">
        <v>0</v>
      </c>
      <c r="L52" s="20">
        <v>393.5</v>
      </c>
      <c r="M52" s="20">
        <v>273.2</v>
      </c>
      <c r="N52" s="3"/>
    </row>
    <row r="53" spans="1:24" hidden="1" outlineLevel="1">
      <c r="A53" s="17"/>
      <c r="B53" s="18" t="s">
        <v>58</v>
      </c>
      <c r="C53" s="19">
        <v>589.4</v>
      </c>
      <c r="D53" s="19">
        <v>269.60000000000002</v>
      </c>
      <c r="E53" s="19">
        <v>1142.3</v>
      </c>
      <c r="F53" s="19">
        <v>266.39999999999998</v>
      </c>
      <c r="G53" s="19">
        <v>1581.6</v>
      </c>
      <c r="H53" s="19">
        <v>0</v>
      </c>
      <c r="I53" s="19">
        <v>296.7</v>
      </c>
      <c r="J53" s="19">
        <v>1032.4000000000001</v>
      </c>
      <c r="K53" s="19">
        <v>131.5</v>
      </c>
      <c r="L53" s="20">
        <v>231.4</v>
      </c>
      <c r="M53" s="20">
        <v>0</v>
      </c>
      <c r="N53" s="3"/>
    </row>
    <row r="54" spans="1:24" hidden="1" outlineLevel="1">
      <c r="A54" s="17"/>
      <c r="B54" s="18" t="s">
        <v>59</v>
      </c>
      <c r="C54" s="19">
        <v>1459</v>
      </c>
      <c r="D54" s="19">
        <v>208</v>
      </c>
      <c r="E54" s="19">
        <v>2219</v>
      </c>
      <c r="F54" s="19">
        <v>679</v>
      </c>
      <c r="G54" s="19">
        <v>4445</v>
      </c>
      <c r="H54" s="19">
        <v>48</v>
      </c>
      <c r="I54" s="19">
        <v>291.3</v>
      </c>
      <c r="J54" s="19">
        <v>2091.4</v>
      </c>
      <c r="K54" s="19">
        <v>0</v>
      </c>
      <c r="L54" s="20">
        <v>44</v>
      </c>
      <c r="M54" s="20">
        <v>310</v>
      </c>
      <c r="N54" s="3"/>
    </row>
    <row r="55" spans="1:24" hidden="1" outlineLevel="1">
      <c r="A55" s="17"/>
      <c r="B55" s="18" t="s">
        <v>60</v>
      </c>
      <c r="C55" s="19">
        <v>254</v>
      </c>
      <c r="D55" s="19">
        <v>137</v>
      </c>
      <c r="E55" s="19">
        <v>1552.3</v>
      </c>
      <c r="F55" s="19">
        <v>373.3</v>
      </c>
      <c r="G55" s="19">
        <v>1848.3</v>
      </c>
      <c r="H55" s="19">
        <v>0</v>
      </c>
      <c r="I55" s="19">
        <v>280</v>
      </c>
      <c r="J55" s="19">
        <v>1285.5999999999999</v>
      </c>
      <c r="K55" s="19">
        <v>168</v>
      </c>
      <c r="L55" s="20">
        <v>725.9</v>
      </c>
      <c r="M55" s="20">
        <v>10</v>
      </c>
      <c r="N55" s="3"/>
    </row>
    <row r="56" spans="1:24" hidden="1" outlineLevel="1">
      <c r="A56" s="17"/>
      <c r="B56" s="18" t="s">
        <v>61</v>
      </c>
      <c r="C56" s="19">
        <v>1355.7</v>
      </c>
      <c r="D56" s="19">
        <v>388.3</v>
      </c>
      <c r="E56" s="19">
        <v>3679.2</v>
      </c>
      <c r="F56" s="19">
        <v>945</v>
      </c>
      <c r="G56" s="19">
        <v>4893.6000000000004</v>
      </c>
      <c r="H56" s="19">
        <v>27.8</v>
      </c>
      <c r="I56" s="19">
        <v>548.6</v>
      </c>
      <c r="J56" s="20">
        <v>3793.8</v>
      </c>
      <c r="K56" s="19">
        <v>0</v>
      </c>
      <c r="L56" s="20">
        <v>541.79999999999995</v>
      </c>
      <c r="M56" s="20">
        <v>876.9</v>
      </c>
      <c r="N56" s="3"/>
    </row>
    <row r="57" spans="1:24" hidden="1" outlineLevel="1">
      <c r="A57" s="17"/>
      <c r="B57" s="18" t="s">
        <v>62</v>
      </c>
      <c r="C57" s="19">
        <v>627.1</v>
      </c>
      <c r="D57" s="19">
        <v>225.6</v>
      </c>
      <c r="E57" s="19">
        <v>1402.4</v>
      </c>
      <c r="F57" s="19">
        <v>305.7</v>
      </c>
      <c r="G57" s="19">
        <v>2514.5</v>
      </c>
      <c r="H57" s="19">
        <v>65</v>
      </c>
      <c r="I57" s="19">
        <v>480</v>
      </c>
      <c r="J57" s="19">
        <v>1515.6</v>
      </c>
      <c r="K57" s="19">
        <v>0</v>
      </c>
      <c r="L57" s="20">
        <v>1413.4</v>
      </c>
      <c r="M57" s="20">
        <v>156.9</v>
      </c>
      <c r="N57" s="3"/>
    </row>
    <row r="58" spans="1:24" hidden="1" outlineLevel="1">
      <c r="A58" s="17"/>
      <c r="B58" s="18" t="s">
        <v>63</v>
      </c>
      <c r="C58" s="19">
        <v>345.3</v>
      </c>
      <c r="D58" s="19">
        <v>295.5</v>
      </c>
      <c r="E58" s="19">
        <v>949.8</v>
      </c>
      <c r="F58" s="19">
        <v>261</v>
      </c>
      <c r="G58" s="19">
        <v>2346.6999999999998</v>
      </c>
      <c r="H58" s="19">
        <v>0</v>
      </c>
      <c r="I58" s="19">
        <v>277.10000000000002</v>
      </c>
      <c r="J58" s="19">
        <v>1391.5</v>
      </c>
      <c r="K58" s="19">
        <v>63.1</v>
      </c>
      <c r="L58" s="20">
        <v>29</v>
      </c>
      <c r="M58" s="20">
        <v>26.8</v>
      </c>
      <c r="N58" s="3"/>
    </row>
    <row r="59" spans="1:24" hidden="1" outlineLevel="1">
      <c r="A59" s="17"/>
      <c r="B59" s="18" t="s">
        <v>64</v>
      </c>
      <c r="C59" s="19">
        <v>1462.5</v>
      </c>
      <c r="D59" s="19">
        <v>554.29999999999995</v>
      </c>
      <c r="E59" s="19">
        <v>1774.9</v>
      </c>
      <c r="F59" s="19">
        <v>581.1</v>
      </c>
      <c r="G59" s="19">
        <v>2462.3000000000002</v>
      </c>
      <c r="H59" s="19">
        <v>61.5</v>
      </c>
      <c r="I59" s="19">
        <v>28.4</v>
      </c>
      <c r="J59" s="19">
        <v>2966.2</v>
      </c>
      <c r="K59" s="19">
        <v>166.3</v>
      </c>
      <c r="L59" s="20">
        <v>0</v>
      </c>
      <c r="M59" s="20">
        <v>630.9</v>
      </c>
      <c r="N59" s="3"/>
    </row>
    <row r="60" spans="1:24" hidden="1" outlineLevel="1">
      <c r="A60" s="17"/>
      <c r="B60" s="18" t="s">
        <v>65</v>
      </c>
      <c r="C60" s="19">
        <v>1307.8</v>
      </c>
      <c r="D60" s="19">
        <v>337.1</v>
      </c>
      <c r="E60" s="19">
        <v>2202.1999999999998</v>
      </c>
      <c r="F60" s="19">
        <v>451.6</v>
      </c>
      <c r="G60" s="19">
        <v>4780.1000000000004</v>
      </c>
      <c r="H60" s="19">
        <v>185.1</v>
      </c>
      <c r="I60" s="19">
        <v>703</v>
      </c>
      <c r="J60" s="19">
        <v>2847.8</v>
      </c>
      <c r="K60" s="20">
        <v>0</v>
      </c>
      <c r="L60" s="20">
        <v>535.5</v>
      </c>
      <c r="M60" s="20">
        <v>0</v>
      </c>
      <c r="N60" s="3"/>
    </row>
    <row r="61" spans="1:24" hidden="1" outlineLevel="1">
      <c r="A61" s="17"/>
      <c r="B61" s="18" t="s">
        <v>66</v>
      </c>
      <c r="C61" s="19">
        <v>392.4</v>
      </c>
      <c r="D61" s="19">
        <v>207.5</v>
      </c>
      <c r="E61" s="19">
        <v>1140.3</v>
      </c>
      <c r="F61" s="19">
        <v>443</v>
      </c>
      <c r="G61" s="23">
        <v>1996.9</v>
      </c>
      <c r="H61" s="19">
        <v>38.6</v>
      </c>
      <c r="I61" s="19">
        <v>124</v>
      </c>
      <c r="J61" s="19">
        <v>1324.7</v>
      </c>
      <c r="K61" s="19">
        <v>133.5</v>
      </c>
      <c r="L61" s="20">
        <v>163.19999999999999</v>
      </c>
      <c r="M61" s="20">
        <v>172.4</v>
      </c>
      <c r="N61" s="3"/>
    </row>
    <row r="62" spans="1:24" s="10" customFormat="1" collapsed="1">
      <c r="A62" s="21"/>
      <c r="B62" s="14" t="s">
        <v>52</v>
      </c>
      <c r="C62" s="15">
        <f>SUM(C48:C61)</f>
        <v>12948.699999999999</v>
      </c>
      <c r="D62" s="15">
        <f t="shared" ref="D62:M62" si="4">SUM(D48:D61)</f>
        <v>5112.9000000000005</v>
      </c>
      <c r="E62" s="15">
        <f t="shared" si="4"/>
        <v>25505.200000000001</v>
      </c>
      <c r="F62" s="15">
        <f t="shared" si="4"/>
        <v>7466.8000000000011</v>
      </c>
      <c r="G62" s="15">
        <f t="shared" si="4"/>
        <v>45116.5</v>
      </c>
      <c r="H62" s="15">
        <f t="shared" si="4"/>
        <v>816.90000000000009</v>
      </c>
      <c r="I62" s="15">
        <f t="shared" si="4"/>
        <v>5487</v>
      </c>
      <c r="J62" s="15">
        <f t="shared" si="4"/>
        <v>28592.799999999999</v>
      </c>
      <c r="K62" s="15">
        <f t="shared" si="4"/>
        <v>772.5</v>
      </c>
      <c r="L62" s="15">
        <f t="shared" si="4"/>
        <v>5346.2</v>
      </c>
      <c r="M62" s="15">
        <f t="shared" si="4"/>
        <v>4467.0999999999995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idden="1" outlineLevel="1">
      <c r="A63" s="17"/>
      <c r="B63" s="18" t="s">
        <v>68</v>
      </c>
      <c r="C63" s="23">
        <v>255</v>
      </c>
      <c r="D63" s="23">
        <v>183.2</v>
      </c>
      <c r="E63" s="20">
        <v>1025.5</v>
      </c>
      <c r="F63" s="23">
        <v>193</v>
      </c>
      <c r="G63" s="23">
        <v>1619.2</v>
      </c>
      <c r="H63" s="19">
        <v>32</v>
      </c>
      <c r="I63" s="19">
        <v>225</v>
      </c>
      <c r="J63" s="19">
        <v>885.7</v>
      </c>
      <c r="K63" s="19">
        <v>130.1</v>
      </c>
      <c r="L63" s="20">
        <v>231</v>
      </c>
      <c r="M63" s="20">
        <v>4.5</v>
      </c>
      <c r="N63" s="3"/>
    </row>
    <row r="64" spans="1:24" hidden="1" outlineLevel="1">
      <c r="A64" s="17"/>
      <c r="B64" s="18" t="s">
        <v>69</v>
      </c>
      <c r="C64" s="23">
        <v>1715.5</v>
      </c>
      <c r="D64" s="23">
        <v>1115</v>
      </c>
      <c r="E64" s="24">
        <v>3072.6</v>
      </c>
      <c r="F64" s="23">
        <v>1524.9</v>
      </c>
      <c r="G64" s="23">
        <v>6028.5</v>
      </c>
      <c r="H64" s="19">
        <v>114.7</v>
      </c>
      <c r="I64" s="19">
        <v>875.4</v>
      </c>
      <c r="J64" s="19">
        <v>5217.8</v>
      </c>
      <c r="K64" s="19">
        <v>0</v>
      </c>
      <c r="L64" s="20">
        <v>386.4</v>
      </c>
      <c r="M64" s="20">
        <v>742.7</v>
      </c>
      <c r="N64" s="3"/>
    </row>
    <row r="65" spans="1:25" hidden="1" outlineLevel="1">
      <c r="A65" s="17"/>
      <c r="B65" s="18" t="s">
        <v>70</v>
      </c>
      <c r="C65" s="19">
        <v>679</v>
      </c>
      <c r="D65" s="19">
        <v>0</v>
      </c>
      <c r="E65" s="23">
        <v>955.4</v>
      </c>
      <c r="F65" s="19">
        <v>379.2</v>
      </c>
      <c r="G65" s="19">
        <v>3173.7</v>
      </c>
      <c r="H65" s="19">
        <v>0</v>
      </c>
      <c r="I65" s="19">
        <v>83.4</v>
      </c>
      <c r="J65" s="19">
        <v>960.3</v>
      </c>
      <c r="K65" s="19">
        <v>0</v>
      </c>
      <c r="L65" s="20">
        <v>0</v>
      </c>
      <c r="M65" s="20">
        <v>26</v>
      </c>
      <c r="N65" s="3"/>
    </row>
    <row r="66" spans="1:25" hidden="1" outlineLevel="1">
      <c r="A66" s="17"/>
      <c r="B66" s="18" t="s">
        <v>71</v>
      </c>
      <c r="C66" s="19">
        <v>1718.3</v>
      </c>
      <c r="D66" s="19">
        <v>655.1</v>
      </c>
      <c r="E66" s="23">
        <v>2895.3</v>
      </c>
      <c r="F66" s="19">
        <v>740.9</v>
      </c>
      <c r="G66" s="19">
        <v>3993.8</v>
      </c>
      <c r="H66" s="20">
        <v>148.80000000000001</v>
      </c>
      <c r="I66" s="20">
        <v>949.2</v>
      </c>
      <c r="J66" s="19">
        <v>3513.8</v>
      </c>
      <c r="K66" s="19">
        <v>0</v>
      </c>
      <c r="L66" s="20">
        <v>585.29999999999995</v>
      </c>
      <c r="M66" s="20">
        <v>361.8</v>
      </c>
      <c r="N66" s="3"/>
    </row>
    <row r="67" spans="1:25" hidden="1" outlineLevel="1">
      <c r="A67" s="17"/>
      <c r="B67" s="18" t="s">
        <v>72</v>
      </c>
      <c r="C67" s="19">
        <v>481.5</v>
      </c>
      <c r="D67" s="19">
        <v>401.5</v>
      </c>
      <c r="E67" s="19">
        <v>1367.2</v>
      </c>
      <c r="F67" s="19">
        <v>760.5</v>
      </c>
      <c r="G67" s="19">
        <v>3030.4</v>
      </c>
      <c r="H67" s="19">
        <v>42</v>
      </c>
      <c r="I67" s="19">
        <v>512</v>
      </c>
      <c r="J67" s="19">
        <v>2209.8000000000002</v>
      </c>
      <c r="K67" s="19">
        <v>31</v>
      </c>
      <c r="L67" s="20">
        <v>0</v>
      </c>
      <c r="M67" s="20">
        <v>0</v>
      </c>
      <c r="N67" s="3"/>
    </row>
    <row r="68" spans="1:25" hidden="1" outlineLevel="1">
      <c r="A68" s="17"/>
      <c r="B68" s="18" t="s">
        <v>73</v>
      </c>
      <c r="C68" s="19">
        <v>0</v>
      </c>
      <c r="D68" s="23">
        <v>72.900000000000006</v>
      </c>
      <c r="E68" s="19">
        <v>521.70000000000005</v>
      </c>
      <c r="F68" s="19">
        <v>403.3</v>
      </c>
      <c r="G68" s="19">
        <v>1773.7</v>
      </c>
      <c r="H68" s="23">
        <v>0</v>
      </c>
      <c r="I68" s="23">
        <v>0</v>
      </c>
      <c r="J68" s="19">
        <v>1272.5</v>
      </c>
      <c r="K68" s="19">
        <v>0</v>
      </c>
      <c r="L68" s="20">
        <v>404.8</v>
      </c>
      <c r="M68" s="20">
        <v>14.1</v>
      </c>
      <c r="N68" s="3"/>
    </row>
    <row r="69" spans="1:25" s="10" customFormat="1" collapsed="1">
      <c r="A69" s="21"/>
      <c r="B69" s="14" t="s">
        <v>67</v>
      </c>
      <c r="C69" s="15">
        <f>SUM(C63:C68)</f>
        <v>4849.3</v>
      </c>
      <c r="D69" s="15">
        <f t="shared" ref="D69:M69" si="5">SUM(D63:D68)</f>
        <v>2427.7000000000003</v>
      </c>
      <c r="E69" s="15">
        <f t="shared" si="5"/>
        <v>9837.7000000000007</v>
      </c>
      <c r="F69" s="15">
        <f t="shared" si="5"/>
        <v>4001.8</v>
      </c>
      <c r="G69" s="15">
        <f t="shared" si="5"/>
        <v>19619.300000000003</v>
      </c>
      <c r="H69" s="15">
        <f t="shared" si="5"/>
        <v>337.5</v>
      </c>
      <c r="I69" s="15">
        <f t="shared" si="5"/>
        <v>2645</v>
      </c>
      <c r="J69" s="15">
        <f t="shared" si="5"/>
        <v>14059.900000000001</v>
      </c>
      <c r="K69" s="15">
        <f t="shared" si="5"/>
        <v>161.1</v>
      </c>
      <c r="L69" s="15">
        <f t="shared" si="5"/>
        <v>1607.4999999999998</v>
      </c>
      <c r="M69" s="15">
        <f t="shared" si="5"/>
        <v>1149.0999999999999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idden="1" outlineLevel="1">
      <c r="A70" s="17"/>
      <c r="B70" s="18" t="s">
        <v>75</v>
      </c>
      <c r="C70" s="19">
        <v>53.5</v>
      </c>
      <c r="D70" s="19">
        <v>42.9</v>
      </c>
      <c r="E70" s="19">
        <v>307.2</v>
      </c>
      <c r="F70" s="19">
        <v>92</v>
      </c>
      <c r="G70" s="19">
        <v>601.9</v>
      </c>
      <c r="H70" s="23">
        <v>0</v>
      </c>
      <c r="I70" s="23">
        <v>62.7</v>
      </c>
      <c r="J70" s="19">
        <v>287.7</v>
      </c>
      <c r="K70" s="19">
        <v>16.600000000000001</v>
      </c>
      <c r="L70" s="20">
        <v>37</v>
      </c>
      <c r="M70" s="20">
        <v>187.9</v>
      </c>
      <c r="N70" s="3"/>
    </row>
    <row r="71" spans="1:25" hidden="1" outlineLevel="1">
      <c r="A71" s="17"/>
      <c r="B71" s="18" t="s">
        <v>76</v>
      </c>
      <c r="C71" s="19">
        <v>589.70000000000005</v>
      </c>
      <c r="D71" s="19">
        <v>240.5</v>
      </c>
      <c r="E71" s="20">
        <v>758.4</v>
      </c>
      <c r="F71" s="19">
        <v>184.2</v>
      </c>
      <c r="G71" s="19">
        <v>1473</v>
      </c>
      <c r="H71" s="23">
        <v>0</v>
      </c>
      <c r="I71" s="23">
        <v>230</v>
      </c>
      <c r="J71" s="19">
        <v>906.1</v>
      </c>
      <c r="K71" s="19">
        <v>51</v>
      </c>
      <c r="L71" s="20">
        <v>31</v>
      </c>
      <c r="M71" s="20">
        <v>58.3</v>
      </c>
      <c r="N71" s="3"/>
    </row>
    <row r="72" spans="1:25" hidden="1" outlineLevel="1">
      <c r="A72" s="17"/>
      <c r="B72" s="18" t="s">
        <v>77</v>
      </c>
      <c r="C72" s="19">
        <v>210.2</v>
      </c>
      <c r="D72" s="19">
        <v>219</v>
      </c>
      <c r="E72" s="24">
        <v>562.5</v>
      </c>
      <c r="F72" s="19">
        <v>118</v>
      </c>
      <c r="G72" s="19">
        <v>896.9</v>
      </c>
      <c r="H72" s="23">
        <v>0</v>
      </c>
      <c r="I72" s="23">
        <v>139</v>
      </c>
      <c r="J72" s="19">
        <v>674.1</v>
      </c>
      <c r="K72" s="19">
        <v>35</v>
      </c>
      <c r="L72" s="20">
        <v>24</v>
      </c>
      <c r="M72" s="20">
        <v>70</v>
      </c>
      <c r="N72" s="3"/>
    </row>
    <row r="73" spans="1:25" hidden="1" outlineLevel="1">
      <c r="A73" s="17"/>
      <c r="B73" s="18" t="s">
        <v>78</v>
      </c>
      <c r="C73" s="19">
        <v>347.5</v>
      </c>
      <c r="D73" s="19">
        <v>165.8</v>
      </c>
      <c r="E73" s="19">
        <v>668.1</v>
      </c>
      <c r="F73" s="19">
        <v>195.7</v>
      </c>
      <c r="G73" s="19">
        <v>1275.0999999999999</v>
      </c>
      <c r="H73" s="19">
        <v>0</v>
      </c>
      <c r="I73" s="19">
        <v>0</v>
      </c>
      <c r="J73" s="20">
        <v>676</v>
      </c>
      <c r="K73" s="19">
        <v>22</v>
      </c>
      <c r="L73" s="20">
        <v>198.4</v>
      </c>
      <c r="M73" s="20">
        <v>135</v>
      </c>
      <c r="N73" s="3"/>
    </row>
    <row r="74" spans="1:25" hidden="1" outlineLevel="1">
      <c r="A74" s="17"/>
      <c r="B74" s="18" t="s">
        <v>79</v>
      </c>
      <c r="C74" s="19">
        <v>622.1</v>
      </c>
      <c r="D74" s="19">
        <v>419</v>
      </c>
      <c r="E74" s="19">
        <v>1723.3</v>
      </c>
      <c r="F74" s="19">
        <v>464.6</v>
      </c>
      <c r="G74" s="19">
        <v>2788.2</v>
      </c>
      <c r="H74" s="20">
        <v>24.1</v>
      </c>
      <c r="I74" s="20">
        <v>403.8</v>
      </c>
      <c r="J74" s="19">
        <v>2179.9</v>
      </c>
      <c r="K74" s="19">
        <v>115</v>
      </c>
      <c r="L74" s="20">
        <v>704.6</v>
      </c>
      <c r="M74" s="20">
        <v>272.2</v>
      </c>
      <c r="N74" s="3"/>
    </row>
    <row r="75" spans="1:25" hidden="1" outlineLevel="1">
      <c r="A75" s="17"/>
      <c r="B75" s="18" t="s">
        <v>80</v>
      </c>
      <c r="C75" s="19">
        <v>443</v>
      </c>
      <c r="D75" s="19">
        <v>123</v>
      </c>
      <c r="E75" s="19">
        <v>1293</v>
      </c>
      <c r="F75" s="19">
        <v>285</v>
      </c>
      <c r="G75" s="19">
        <v>1779</v>
      </c>
      <c r="H75" s="19">
        <v>128</v>
      </c>
      <c r="I75" s="19">
        <v>255</v>
      </c>
      <c r="J75" s="19">
        <v>1110</v>
      </c>
      <c r="K75" s="19">
        <v>0</v>
      </c>
      <c r="L75" s="20">
        <v>36</v>
      </c>
      <c r="M75" s="20">
        <v>499</v>
      </c>
      <c r="N75" s="3"/>
    </row>
    <row r="76" spans="1:25" hidden="1" outlineLevel="1">
      <c r="A76" s="17"/>
      <c r="B76" s="18" t="s">
        <v>81</v>
      </c>
      <c r="C76" s="19">
        <v>2028</v>
      </c>
      <c r="D76" s="19">
        <v>712.4</v>
      </c>
      <c r="E76" s="19">
        <v>4128.3</v>
      </c>
      <c r="F76" s="19">
        <v>1396.3</v>
      </c>
      <c r="G76" s="19">
        <v>9154.4</v>
      </c>
      <c r="H76" s="19">
        <v>252.9</v>
      </c>
      <c r="I76" s="19">
        <v>720.8</v>
      </c>
      <c r="J76" s="23">
        <v>3282.8</v>
      </c>
      <c r="K76" s="19">
        <v>290.89999999999998</v>
      </c>
      <c r="L76" s="20">
        <v>722.4</v>
      </c>
      <c r="M76" s="20">
        <v>228.2</v>
      </c>
      <c r="N76" s="3"/>
    </row>
    <row r="77" spans="1:25" hidden="1" outlineLevel="1">
      <c r="A77" s="17"/>
      <c r="B77" s="18" t="s">
        <v>82</v>
      </c>
      <c r="C77" s="19">
        <v>993.4</v>
      </c>
      <c r="D77" s="19">
        <v>224</v>
      </c>
      <c r="E77" s="19">
        <v>1950.4</v>
      </c>
      <c r="F77" s="19">
        <v>789.3</v>
      </c>
      <c r="G77" s="19">
        <v>3344.1</v>
      </c>
      <c r="H77" s="19">
        <v>80.2</v>
      </c>
      <c r="I77" s="19">
        <v>414.1</v>
      </c>
      <c r="J77" s="23">
        <v>2800.6</v>
      </c>
      <c r="K77" s="19">
        <v>134</v>
      </c>
      <c r="L77" s="20">
        <v>695.2</v>
      </c>
      <c r="M77" s="20">
        <v>619.9</v>
      </c>
      <c r="N77" s="3"/>
    </row>
    <row r="78" spans="1:25" hidden="1" outlineLevel="1">
      <c r="A78" s="17"/>
      <c r="B78" s="18" t="s">
        <v>83</v>
      </c>
      <c r="C78" s="19">
        <v>754.9</v>
      </c>
      <c r="D78" s="19">
        <v>334.9</v>
      </c>
      <c r="E78" s="19">
        <v>2545.6999999999998</v>
      </c>
      <c r="F78" s="19">
        <v>625.70000000000005</v>
      </c>
      <c r="G78" s="19">
        <v>5343.3</v>
      </c>
      <c r="H78" s="19">
        <v>155.4</v>
      </c>
      <c r="I78" s="19">
        <v>391.6</v>
      </c>
      <c r="J78" s="23">
        <v>3071.6</v>
      </c>
      <c r="K78" s="19">
        <v>0</v>
      </c>
      <c r="L78" s="20">
        <v>641</v>
      </c>
      <c r="M78" s="20">
        <v>99</v>
      </c>
      <c r="N78" s="3"/>
    </row>
    <row r="79" spans="1:25" hidden="1" outlineLevel="1">
      <c r="A79" s="17"/>
      <c r="B79" s="18" t="s">
        <v>84</v>
      </c>
      <c r="C79" s="19">
        <v>1054.2</v>
      </c>
      <c r="D79" s="19">
        <v>887.8</v>
      </c>
      <c r="E79" s="19">
        <v>2018</v>
      </c>
      <c r="F79" s="19">
        <v>526.29999999999995</v>
      </c>
      <c r="G79" s="19">
        <v>5666.3</v>
      </c>
      <c r="H79" s="23">
        <v>38</v>
      </c>
      <c r="I79" s="19">
        <v>607.70000000000005</v>
      </c>
      <c r="J79" s="23">
        <v>2463.4</v>
      </c>
      <c r="K79" s="19">
        <v>184.6</v>
      </c>
      <c r="L79" s="20">
        <v>59.5</v>
      </c>
      <c r="M79" s="20">
        <v>159.4</v>
      </c>
      <c r="N79" s="3"/>
    </row>
    <row r="80" spans="1:25" hidden="1" outlineLevel="1">
      <c r="A80" s="17"/>
      <c r="B80" s="18" t="s">
        <v>85</v>
      </c>
      <c r="C80" s="19">
        <v>1220.7</v>
      </c>
      <c r="D80" s="19">
        <v>458.9</v>
      </c>
      <c r="E80" s="19">
        <v>1615.2</v>
      </c>
      <c r="F80" s="19">
        <v>525.20000000000005</v>
      </c>
      <c r="G80" s="19">
        <v>2612.3000000000002</v>
      </c>
      <c r="H80" s="19">
        <v>51.7</v>
      </c>
      <c r="I80" s="19">
        <v>340.8</v>
      </c>
      <c r="J80" s="19">
        <v>1789.1</v>
      </c>
      <c r="K80" s="20">
        <v>134</v>
      </c>
      <c r="L80" s="20">
        <v>392.1</v>
      </c>
      <c r="M80" s="20">
        <v>2648.5</v>
      </c>
      <c r="N80" s="3"/>
    </row>
    <row r="81" spans="1:24" hidden="1" outlineLevel="1">
      <c r="A81" s="17"/>
      <c r="B81" s="18" t="s">
        <v>86</v>
      </c>
      <c r="C81" s="19">
        <v>574.6</v>
      </c>
      <c r="D81" s="19">
        <v>153</v>
      </c>
      <c r="E81" s="19">
        <v>905.7</v>
      </c>
      <c r="F81" s="19">
        <v>314.39999999999998</v>
      </c>
      <c r="G81" s="19">
        <v>1744.9</v>
      </c>
      <c r="H81" s="19">
        <v>0</v>
      </c>
      <c r="I81" s="19">
        <v>199.9</v>
      </c>
      <c r="J81" s="19">
        <v>846.1</v>
      </c>
      <c r="K81" s="19">
        <v>113.3</v>
      </c>
      <c r="L81" s="20">
        <v>168.4</v>
      </c>
      <c r="M81" s="20">
        <v>77.5</v>
      </c>
      <c r="N81" s="3"/>
    </row>
    <row r="82" spans="1:24" s="10" customFormat="1" collapsed="1">
      <c r="A82" s="21"/>
      <c r="B82" s="14" t="s">
        <v>74</v>
      </c>
      <c r="C82" s="15">
        <f>SUM(C70:C81)</f>
        <v>8891.7999999999993</v>
      </c>
      <c r="D82" s="15">
        <f t="shared" ref="D82:M82" si="6">SUM(D70:D81)</f>
        <v>3981.2000000000003</v>
      </c>
      <c r="E82" s="15">
        <f t="shared" si="6"/>
        <v>18475.8</v>
      </c>
      <c r="F82" s="15">
        <f t="shared" si="6"/>
        <v>5516.7</v>
      </c>
      <c r="G82" s="15">
        <f t="shared" si="6"/>
        <v>36679.4</v>
      </c>
      <c r="H82" s="15">
        <f t="shared" si="6"/>
        <v>730.30000000000007</v>
      </c>
      <c r="I82" s="15">
        <f t="shared" si="6"/>
        <v>3765.4</v>
      </c>
      <c r="J82" s="15">
        <f t="shared" si="6"/>
        <v>20087.399999999998</v>
      </c>
      <c r="K82" s="15">
        <f t="shared" si="6"/>
        <v>1096.4000000000001</v>
      </c>
      <c r="L82" s="15">
        <f t="shared" si="6"/>
        <v>3709.6000000000004</v>
      </c>
      <c r="M82" s="15">
        <f t="shared" si="6"/>
        <v>5054.8999999999996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idden="1" outlineLevel="1">
      <c r="A83" s="17"/>
      <c r="B83" s="18" t="s">
        <v>88</v>
      </c>
      <c r="C83" s="19">
        <v>997.6</v>
      </c>
      <c r="D83" s="19">
        <v>464.7</v>
      </c>
      <c r="E83" s="19">
        <v>1777.2</v>
      </c>
      <c r="F83" s="19">
        <v>580.20000000000005</v>
      </c>
      <c r="G83" s="19">
        <v>3565.5</v>
      </c>
      <c r="H83" s="19">
        <v>61</v>
      </c>
      <c r="I83" s="19">
        <v>1162.2</v>
      </c>
      <c r="J83" s="20">
        <v>1572</v>
      </c>
      <c r="K83" s="23">
        <v>0</v>
      </c>
      <c r="L83" s="20">
        <v>0</v>
      </c>
      <c r="M83" s="20">
        <v>475</v>
      </c>
      <c r="N83" s="3"/>
    </row>
    <row r="84" spans="1:24" hidden="1" outlineLevel="1">
      <c r="A84" s="17"/>
      <c r="B84" s="18" t="s">
        <v>89</v>
      </c>
      <c r="C84" s="19">
        <v>150.4</v>
      </c>
      <c r="D84" s="19">
        <v>113.6</v>
      </c>
      <c r="E84" s="20">
        <v>543.70000000000005</v>
      </c>
      <c r="F84" s="19">
        <v>112.8</v>
      </c>
      <c r="G84" s="19">
        <v>883.4</v>
      </c>
      <c r="H84" s="19">
        <v>0</v>
      </c>
      <c r="I84" s="19">
        <v>79.3</v>
      </c>
      <c r="J84" s="19">
        <v>468.5</v>
      </c>
      <c r="K84" s="23">
        <v>5.6</v>
      </c>
      <c r="L84" s="20">
        <v>233.8</v>
      </c>
      <c r="M84" s="20">
        <v>10.7</v>
      </c>
      <c r="N84" s="3"/>
    </row>
    <row r="85" spans="1:24" hidden="1" outlineLevel="1">
      <c r="A85" s="17"/>
      <c r="B85" s="18" t="s">
        <v>90</v>
      </c>
      <c r="C85" s="19">
        <v>908.3</v>
      </c>
      <c r="D85" s="19">
        <v>173</v>
      </c>
      <c r="E85" s="20">
        <v>830.9</v>
      </c>
      <c r="F85" s="19">
        <v>326.8</v>
      </c>
      <c r="G85" s="19">
        <v>2159.6</v>
      </c>
      <c r="H85" s="19">
        <v>0</v>
      </c>
      <c r="I85" s="19">
        <v>344.3</v>
      </c>
      <c r="J85" s="19">
        <v>1635.6</v>
      </c>
      <c r="K85" s="23">
        <v>0</v>
      </c>
      <c r="L85" s="20">
        <v>110</v>
      </c>
      <c r="M85" s="20">
        <v>79.400000000000006</v>
      </c>
      <c r="N85" s="3"/>
    </row>
    <row r="86" spans="1:24" hidden="1" outlineLevel="1">
      <c r="A86" s="17"/>
      <c r="B86" s="18" t="s">
        <v>91</v>
      </c>
      <c r="C86" s="19">
        <v>735.2</v>
      </c>
      <c r="D86" s="19">
        <v>272.60000000000002</v>
      </c>
      <c r="E86" s="19">
        <v>1418.1</v>
      </c>
      <c r="F86" s="19">
        <v>473.9</v>
      </c>
      <c r="G86" s="19">
        <v>2143.5</v>
      </c>
      <c r="H86" s="19">
        <v>165.7</v>
      </c>
      <c r="I86" s="19">
        <v>147.4</v>
      </c>
      <c r="J86" s="19">
        <v>940.5</v>
      </c>
      <c r="K86" s="19">
        <v>0</v>
      </c>
      <c r="L86" s="20">
        <v>0</v>
      </c>
      <c r="M86" s="20">
        <v>500.5</v>
      </c>
      <c r="N86" s="3"/>
    </row>
    <row r="87" spans="1:24" hidden="1" outlineLevel="1">
      <c r="A87" s="17"/>
      <c r="B87" s="18" t="s">
        <v>92</v>
      </c>
      <c r="C87" s="19">
        <v>176.9</v>
      </c>
      <c r="D87" s="19">
        <v>86.8</v>
      </c>
      <c r="E87" s="19">
        <v>490</v>
      </c>
      <c r="F87" s="19">
        <v>121.8</v>
      </c>
      <c r="G87" s="19">
        <v>1072.2</v>
      </c>
      <c r="H87" s="19">
        <v>9</v>
      </c>
      <c r="I87" s="19">
        <v>101.4</v>
      </c>
      <c r="J87" s="19">
        <v>556.20000000000005</v>
      </c>
      <c r="K87" s="19">
        <v>33.799999999999997</v>
      </c>
      <c r="L87" s="20">
        <v>329.9</v>
      </c>
      <c r="M87" s="20">
        <v>136.80000000000001</v>
      </c>
      <c r="N87" s="3"/>
    </row>
    <row r="88" spans="1:24" hidden="1" outlineLevel="1">
      <c r="A88" s="17"/>
      <c r="B88" s="18" t="s">
        <v>93</v>
      </c>
      <c r="C88" s="19">
        <v>201.3</v>
      </c>
      <c r="D88" s="19">
        <v>45.6</v>
      </c>
      <c r="E88" s="19">
        <v>360.9</v>
      </c>
      <c r="F88" s="19">
        <v>117.8</v>
      </c>
      <c r="G88" s="19">
        <v>512</v>
      </c>
      <c r="H88" s="20">
        <v>40.4</v>
      </c>
      <c r="I88" s="20">
        <v>62.7</v>
      </c>
      <c r="J88" s="19">
        <v>257.39999999999998</v>
      </c>
      <c r="K88" s="19">
        <v>0</v>
      </c>
      <c r="L88" s="20">
        <v>111.8</v>
      </c>
      <c r="M88" s="20">
        <v>71.900000000000006</v>
      </c>
      <c r="N88" s="3"/>
    </row>
    <row r="89" spans="1:24" hidden="1" outlineLevel="1">
      <c r="A89" s="17"/>
      <c r="B89" s="18" t="s">
        <v>94</v>
      </c>
      <c r="C89" s="19">
        <v>258.89999999999998</v>
      </c>
      <c r="D89" s="19">
        <v>59.4</v>
      </c>
      <c r="E89" s="19">
        <v>958.1</v>
      </c>
      <c r="F89" s="19">
        <v>290.2</v>
      </c>
      <c r="G89" s="19">
        <v>1247.5</v>
      </c>
      <c r="H89" s="20">
        <v>144.1</v>
      </c>
      <c r="I89" s="20">
        <v>123.7</v>
      </c>
      <c r="J89" s="19">
        <v>746.2</v>
      </c>
      <c r="K89" s="20">
        <v>0</v>
      </c>
      <c r="L89" s="20">
        <v>0</v>
      </c>
      <c r="M89" s="20">
        <v>35.200000000000003</v>
      </c>
      <c r="N89" s="3"/>
    </row>
    <row r="90" spans="1:24" hidden="1" outlineLevel="1">
      <c r="A90" s="17"/>
      <c r="B90" s="18" t="s">
        <v>95</v>
      </c>
      <c r="C90" s="19">
        <v>0</v>
      </c>
      <c r="D90" s="19">
        <v>26.7</v>
      </c>
      <c r="E90" s="19">
        <v>104.6</v>
      </c>
      <c r="F90" s="19">
        <v>49.1</v>
      </c>
      <c r="G90" s="19">
        <v>183.8</v>
      </c>
      <c r="H90" s="19">
        <v>8.1</v>
      </c>
      <c r="I90" s="19">
        <v>0</v>
      </c>
      <c r="J90" s="19">
        <v>156.1</v>
      </c>
      <c r="K90" s="19">
        <v>0</v>
      </c>
      <c r="L90" s="20">
        <v>0</v>
      </c>
      <c r="M90" s="20">
        <v>2.4</v>
      </c>
      <c r="N90" s="3"/>
    </row>
    <row r="91" spans="1:24" hidden="1" outlineLevel="1">
      <c r="A91" s="17"/>
      <c r="B91" s="18" t="s">
        <v>96</v>
      </c>
      <c r="C91" s="19">
        <v>29</v>
      </c>
      <c r="D91" s="19">
        <v>40</v>
      </c>
      <c r="E91" s="19">
        <v>157.6</v>
      </c>
      <c r="F91" s="19">
        <v>21</v>
      </c>
      <c r="G91" s="19">
        <v>452.1</v>
      </c>
      <c r="H91" s="23">
        <v>17.7</v>
      </c>
      <c r="I91" s="19">
        <v>77</v>
      </c>
      <c r="J91" s="19">
        <v>127.7</v>
      </c>
      <c r="K91" s="19">
        <v>27</v>
      </c>
      <c r="L91" s="20">
        <v>86</v>
      </c>
      <c r="M91" s="20">
        <v>29</v>
      </c>
      <c r="N91" s="3"/>
    </row>
    <row r="92" spans="1:24" s="10" customFormat="1" collapsed="1">
      <c r="A92" s="21"/>
      <c r="B92" s="14" t="s">
        <v>87</v>
      </c>
      <c r="C92" s="16">
        <f>SUM(C83:C91)</f>
        <v>3457.6000000000004</v>
      </c>
      <c r="D92" s="16">
        <f t="shared" ref="D92:M92" si="7">SUM(D83:D91)</f>
        <v>1282.4000000000001</v>
      </c>
      <c r="E92" s="16">
        <f t="shared" si="7"/>
        <v>6641.1</v>
      </c>
      <c r="F92" s="16">
        <f t="shared" si="7"/>
        <v>2093.6</v>
      </c>
      <c r="G92" s="16">
        <f t="shared" si="7"/>
        <v>12219.6</v>
      </c>
      <c r="H92" s="16">
        <f t="shared" si="7"/>
        <v>445.99999999999994</v>
      </c>
      <c r="I92" s="16">
        <f t="shared" si="7"/>
        <v>2098</v>
      </c>
      <c r="J92" s="16">
        <f t="shared" si="7"/>
        <v>6460.2</v>
      </c>
      <c r="K92" s="16">
        <f t="shared" si="7"/>
        <v>66.400000000000006</v>
      </c>
      <c r="L92" s="16">
        <f t="shared" si="7"/>
        <v>871.5</v>
      </c>
      <c r="M92" s="16">
        <f t="shared" si="7"/>
        <v>1340.9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s="12" customFormat="1" ht="12.75">
      <c r="A93" s="21"/>
      <c r="B93" s="14" t="s">
        <v>97</v>
      </c>
      <c r="C93" s="16">
        <f>SUM(C92,C82,C69,C62,C47,C39,C32,C20)</f>
        <v>65931.600000000006</v>
      </c>
      <c r="D93" s="16">
        <f t="shared" ref="D93:M93" si="8">SUM(D92,D82,D69,D62,D47,D39,D32,D20)</f>
        <v>29047.8</v>
      </c>
      <c r="E93" s="16">
        <f t="shared" si="8"/>
        <v>115071.5</v>
      </c>
      <c r="F93" s="16">
        <f t="shared" si="8"/>
        <v>43337.1</v>
      </c>
      <c r="G93" s="16">
        <f t="shared" si="8"/>
        <v>218783.5</v>
      </c>
      <c r="H93" s="16">
        <f t="shared" si="8"/>
        <v>4950.2999999999993</v>
      </c>
      <c r="I93" s="16">
        <f t="shared" si="8"/>
        <v>27601.299999999996</v>
      </c>
      <c r="J93" s="16">
        <f t="shared" si="8"/>
        <v>143242.6</v>
      </c>
      <c r="K93" s="16">
        <f t="shared" si="8"/>
        <v>3928.7</v>
      </c>
      <c r="L93" s="16">
        <f t="shared" si="8"/>
        <v>20620.599999999999</v>
      </c>
      <c r="M93" s="16">
        <f t="shared" si="8"/>
        <v>23091.500000000004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>
      <c r="A94" s="2"/>
      <c r="C94" s="5"/>
      <c r="D94" s="5"/>
      <c r="E94" s="8"/>
      <c r="F94" s="5"/>
      <c r="G94" s="5"/>
      <c r="H94" s="4"/>
      <c r="I94" s="4"/>
      <c r="J94" s="4"/>
      <c r="K94" s="4"/>
      <c r="L94" s="8"/>
      <c r="M94" s="8"/>
      <c r="N94" s="3"/>
    </row>
    <row r="95" spans="1:24">
      <c r="C95" s="3"/>
      <c r="D95" s="3"/>
      <c r="E95" s="8"/>
      <c r="F95" s="3"/>
      <c r="G95" s="3"/>
      <c r="H95" s="4"/>
      <c r="I95" s="4"/>
      <c r="J95" s="4"/>
      <c r="K95" s="4"/>
      <c r="L95" s="8"/>
      <c r="M95" s="8"/>
      <c r="N95" s="3"/>
    </row>
    <row r="96" spans="1:24">
      <c r="C96" s="3"/>
      <c r="D96" s="3"/>
      <c r="E96" s="3"/>
      <c r="F96" s="3"/>
      <c r="G96" s="3"/>
      <c r="H96" s="4"/>
      <c r="I96" s="4"/>
      <c r="J96" s="8"/>
      <c r="K96" s="4"/>
      <c r="L96" s="8"/>
      <c r="M96" s="8"/>
      <c r="N96" s="3"/>
    </row>
    <row r="97" spans="3:14">
      <c r="C97" s="3"/>
      <c r="D97" s="3"/>
      <c r="E97" s="7"/>
      <c r="F97" s="3"/>
      <c r="G97" s="3"/>
      <c r="H97" s="3"/>
      <c r="I97" s="8"/>
      <c r="J97" s="8"/>
      <c r="K97" s="4"/>
      <c r="L97" s="8"/>
      <c r="M97" s="8"/>
      <c r="N97" s="3"/>
    </row>
    <row r="98" spans="3:14">
      <c r="C98" s="3"/>
      <c r="D98" s="3"/>
      <c r="E98" s="5"/>
      <c r="F98" s="3"/>
      <c r="G98" s="3"/>
      <c r="H98" s="3"/>
      <c r="I98" s="8"/>
      <c r="J98" s="4"/>
      <c r="K98" s="4"/>
      <c r="L98" s="8"/>
      <c r="M98" s="7"/>
      <c r="N98" s="3"/>
    </row>
    <row r="99" spans="3:14">
      <c r="C99" s="3"/>
      <c r="D99" s="3"/>
      <c r="E99" s="3"/>
      <c r="F99" s="3"/>
      <c r="G99" s="3"/>
      <c r="H99" s="3"/>
      <c r="I99" s="8"/>
      <c r="J99" s="4"/>
      <c r="K99" s="4"/>
      <c r="L99" s="8"/>
      <c r="M99" s="8"/>
      <c r="N99" s="3"/>
    </row>
    <row r="100" spans="3:14">
      <c r="C100" s="3"/>
      <c r="D100" s="3"/>
      <c r="E100" s="3"/>
      <c r="F100" s="3"/>
      <c r="G100" s="3"/>
      <c r="H100" s="3"/>
      <c r="I100" s="8"/>
      <c r="J100" s="4"/>
      <c r="K100" s="4"/>
      <c r="L100" s="8"/>
      <c r="M100" s="8"/>
      <c r="N100" s="3"/>
    </row>
    <row r="101" spans="3:14">
      <c r="C101" s="3"/>
      <c r="D101" s="3"/>
      <c r="E101" s="3"/>
      <c r="F101" s="3"/>
      <c r="G101" s="3"/>
      <c r="H101" s="3"/>
      <c r="I101" s="8"/>
      <c r="J101" s="4"/>
      <c r="K101" s="4"/>
      <c r="L101" s="8"/>
      <c r="M101" s="8"/>
      <c r="N101" s="3"/>
    </row>
    <row r="102" spans="3:14">
      <c r="C102" s="3"/>
      <c r="D102" s="3"/>
      <c r="E102" s="3"/>
      <c r="F102" s="3"/>
      <c r="G102" s="3"/>
      <c r="H102" s="8"/>
      <c r="I102" s="8"/>
      <c r="J102" s="5"/>
      <c r="K102" s="5"/>
      <c r="L102" s="8"/>
      <c r="M102" s="7"/>
      <c r="N102" s="3"/>
    </row>
    <row r="103" spans="3:14">
      <c r="C103" s="3"/>
      <c r="D103" s="3"/>
      <c r="E103" s="3"/>
      <c r="F103" s="3"/>
      <c r="G103" s="3"/>
      <c r="H103" s="5"/>
      <c r="I103" s="5"/>
      <c r="J103" s="4"/>
      <c r="K103" s="4"/>
      <c r="L103" s="3"/>
      <c r="M103" s="3"/>
      <c r="N103" s="3"/>
    </row>
    <row r="104" spans="3:14">
      <c r="C104" s="3"/>
      <c r="D104" s="3"/>
      <c r="E104" s="3"/>
      <c r="F104" s="3"/>
      <c r="G104" s="3"/>
      <c r="H104" s="3"/>
      <c r="I104" s="3"/>
      <c r="J104" s="4"/>
      <c r="K104" s="4"/>
      <c r="L104" s="3"/>
      <c r="M104" s="3"/>
      <c r="N104" s="3"/>
    </row>
    <row r="105" spans="3:14">
      <c r="C105" s="3"/>
      <c r="D105" s="3"/>
      <c r="E105" s="3"/>
      <c r="F105" s="3"/>
      <c r="G105" s="3"/>
      <c r="H105" s="3"/>
      <c r="I105" s="3"/>
      <c r="J105" s="4"/>
      <c r="K105" s="4"/>
      <c r="L105" s="3"/>
      <c r="M105" s="3"/>
      <c r="N105" s="3"/>
    </row>
    <row r="106" spans="3:14">
      <c r="C106" s="3"/>
      <c r="D106" s="3"/>
      <c r="E106" s="3"/>
      <c r="F106" s="3"/>
      <c r="G106" s="3"/>
      <c r="H106" s="3"/>
      <c r="I106" s="3"/>
      <c r="J106" s="5"/>
      <c r="K106" s="7"/>
      <c r="L106" s="3"/>
      <c r="M106" s="3"/>
      <c r="N106" s="3"/>
    </row>
    <row r="107" spans="3:14">
      <c r="C107" s="3"/>
      <c r="D107" s="3"/>
      <c r="E107" s="3"/>
      <c r="F107" s="3"/>
      <c r="G107" s="3"/>
      <c r="H107" s="3"/>
      <c r="I107" s="3"/>
      <c r="J107" s="4"/>
      <c r="K107" s="8"/>
      <c r="L107" s="3"/>
      <c r="M107" s="3"/>
      <c r="N107" s="3"/>
    </row>
    <row r="108" spans="3:14">
      <c r="C108" s="3"/>
      <c r="D108" s="3"/>
      <c r="E108" s="3"/>
      <c r="F108" s="3"/>
      <c r="G108" s="3"/>
      <c r="H108" s="3"/>
      <c r="I108" s="3"/>
      <c r="J108" s="4"/>
      <c r="K108" s="4"/>
      <c r="L108" s="3"/>
      <c r="M108" s="3"/>
      <c r="N108" s="3"/>
    </row>
    <row r="109" spans="3:14">
      <c r="C109" s="3"/>
      <c r="D109" s="3"/>
      <c r="E109" s="3"/>
      <c r="F109" s="3"/>
      <c r="G109" s="3"/>
      <c r="H109" s="3"/>
      <c r="I109" s="3"/>
      <c r="J109" s="4"/>
      <c r="K109" s="4"/>
      <c r="L109" s="3"/>
      <c r="M109" s="3"/>
      <c r="N109" s="3"/>
    </row>
    <row r="110" spans="3:14">
      <c r="C110" s="3"/>
      <c r="D110" s="3"/>
      <c r="E110" s="3"/>
      <c r="F110" s="3"/>
      <c r="G110" s="3"/>
      <c r="H110" s="3"/>
      <c r="I110" s="3"/>
      <c r="J110" s="8"/>
      <c r="K110" s="4"/>
      <c r="L110" s="3"/>
      <c r="M110" s="3"/>
      <c r="N110" s="3"/>
    </row>
    <row r="111" spans="3:14">
      <c r="C111" s="3"/>
      <c r="D111" s="3"/>
      <c r="E111" s="3"/>
      <c r="F111" s="3"/>
      <c r="G111" s="3"/>
      <c r="H111" s="3"/>
      <c r="I111" s="3"/>
      <c r="J111" s="8"/>
      <c r="K111" s="4"/>
      <c r="L111" s="3"/>
      <c r="M111" s="3"/>
      <c r="N111" s="3"/>
    </row>
    <row r="112" spans="3:14">
      <c r="C112" s="3"/>
      <c r="D112" s="3"/>
      <c r="E112" s="3"/>
      <c r="F112" s="3"/>
      <c r="G112" s="3"/>
      <c r="H112" s="3"/>
      <c r="I112" s="3"/>
      <c r="J112" s="8"/>
      <c r="K112" s="4"/>
      <c r="L112" s="3"/>
      <c r="M112" s="3"/>
    </row>
    <row r="113" spans="3:13">
      <c r="C113" s="3"/>
      <c r="D113" s="3"/>
      <c r="E113" s="3"/>
      <c r="F113" s="3"/>
      <c r="G113" s="3"/>
      <c r="H113" s="3"/>
      <c r="I113" s="3"/>
      <c r="J113" s="8"/>
      <c r="K113" s="4"/>
      <c r="L113" s="3"/>
      <c r="M113" s="3"/>
    </row>
    <row r="114" spans="3:13">
      <c r="C114" s="3"/>
      <c r="D114" s="3"/>
      <c r="E114" s="3"/>
      <c r="F114" s="3"/>
      <c r="G114" s="3"/>
      <c r="H114" s="3"/>
      <c r="I114" s="3"/>
      <c r="J114" s="8"/>
      <c r="K114" s="4"/>
      <c r="L114" s="3"/>
      <c r="M114" s="3"/>
    </row>
    <row r="115" spans="3:13">
      <c r="E115" s="3"/>
      <c r="H115" s="3"/>
      <c r="I115" s="3"/>
      <c r="J115" s="8"/>
      <c r="K115" s="4"/>
      <c r="M115" s="3"/>
    </row>
    <row r="116" spans="3:13">
      <c r="E116" s="3"/>
      <c r="H116" s="3"/>
      <c r="I116" s="3"/>
      <c r="J116" s="5"/>
      <c r="K116" s="4"/>
      <c r="M116" s="3"/>
    </row>
    <row r="117" spans="3:13">
      <c r="E117" s="3"/>
      <c r="H117" s="3"/>
      <c r="I117" s="3"/>
      <c r="J117" s="3"/>
      <c r="K117" s="4"/>
      <c r="M117" s="3"/>
    </row>
    <row r="118" spans="3:13">
      <c r="E118" s="3"/>
      <c r="H118" s="3"/>
      <c r="I118" s="3"/>
      <c r="J118" s="3"/>
      <c r="K118" s="4"/>
      <c r="M118" s="3"/>
    </row>
    <row r="119" spans="3:13">
      <c r="H119" s="3"/>
      <c r="I119" s="3"/>
      <c r="J119" s="3"/>
      <c r="K119" s="8"/>
      <c r="M119" s="3"/>
    </row>
    <row r="120" spans="3:13">
      <c r="H120" s="3"/>
      <c r="I120" s="3"/>
      <c r="J120" s="3"/>
      <c r="K120" s="8"/>
      <c r="M120" s="3"/>
    </row>
    <row r="121" spans="3:13">
      <c r="H121" s="3"/>
      <c r="I121" s="3"/>
      <c r="J121" s="3"/>
      <c r="K121" s="8"/>
      <c r="M121" s="3"/>
    </row>
    <row r="122" spans="3:13">
      <c r="H122" s="3"/>
      <c r="I122" s="3"/>
      <c r="J122" s="3"/>
      <c r="K122" s="8"/>
      <c r="M122" s="3"/>
    </row>
    <row r="123" spans="3:13">
      <c r="H123" s="3"/>
      <c r="I123" s="3"/>
      <c r="J123" s="3"/>
      <c r="K123" s="8"/>
      <c r="M123" s="3"/>
    </row>
    <row r="124" spans="3:13">
      <c r="J124" s="3"/>
      <c r="K124" s="8"/>
    </row>
    <row r="125" spans="3:13">
      <c r="J125" s="3"/>
      <c r="K125" s="4"/>
    </row>
    <row r="126" spans="3:13">
      <c r="J126" s="3"/>
      <c r="K126" s="9"/>
    </row>
    <row r="127" spans="3:13">
      <c r="J127" s="3"/>
      <c r="K127" s="9"/>
    </row>
    <row r="128" spans="3:13">
      <c r="J128" s="3"/>
      <c r="K128" s="9"/>
    </row>
    <row r="129" spans="10:11">
      <c r="J129" s="3"/>
      <c r="K129" s="9"/>
    </row>
    <row r="130" spans="10:11">
      <c r="J130" s="3"/>
      <c r="K130" s="9"/>
    </row>
    <row r="131" spans="10:11">
      <c r="J131" s="3"/>
      <c r="K131" s="9"/>
    </row>
    <row r="132" spans="10:11">
      <c r="J132" s="3"/>
      <c r="K132" s="9"/>
    </row>
    <row r="133" spans="10:11">
      <c r="J133" s="3"/>
      <c r="K133" s="9"/>
    </row>
    <row r="134" spans="10:11">
      <c r="J134" s="3"/>
      <c r="K134" s="9"/>
    </row>
    <row r="135" spans="10:11">
      <c r="J135" s="3"/>
      <c r="K135" s="9"/>
    </row>
    <row r="136" spans="10:11">
      <c r="J136" s="3"/>
      <c r="K136" s="9"/>
    </row>
    <row r="137" spans="10:11">
      <c r="K137" s="9"/>
    </row>
    <row r="138" spans="10:11">
      <c r="K138" s="9"/>
    </row>
    <row r="139" spans="10:11">
      <c r="K139" s="9"/>
    </row>
    <row r="140" spans="10:11">
      <c r="K140" s="9"/>
    </row>
    <row r="141" spans="10:11">
      <c r="K141" s="9"/>
    </row>
    <row r="142" spans="10:11">
      <c r="K142" s="9"/>
    </row>
    <row r="143" spans="10:11">
      <c r="K143" s="9"/>
    </row>
    <row r="144" spans="10:11">
      <c r="K144" s="9"/>
    </row>
    <row r="145" spans="11:11">
      <c r="K145" s="9"/>
    </row>
  </sheetData>
  <pageMargins left="0.23622047244094491" right="0.23622047244094491" top="0.74803149606299213" bottom="0.74803149606299213" header="0.31496062992125984" footer="0.31496062992125984"/>
  <pageSetup paperSize="9" orientation="landscape" verticalDpi="0" r:id="rId1"/>
  <headerFooter>
    <oddHeader xml:space="preserve">&amp;C&amp;P+38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topLeftCell="A10" workbookViewId="0">
      <selection activeCell="K34" sqref="K34"/>
    </sheetView>
  </sheetViews>
  <sheetFormatPr defaultColWidth="9" defaultRowHeight="12.75"/>
  <cols>
    <col min="1" max="1" width="21.140625" style="34" customWidth="1"/>
    <col min="2" max="7" width="9.28515625" style="34" bestFit="1" customWidth="1"/>
    <col min="8" max="9" width="11.7109375" style="34" bestFit="1" customWidth="1"/>
    <col min="10" max="10" width="11.7109375" style="34" customWidth="1"/>
    <col min="11" max="11" width="13.42578125" style="34" customWidth="1"/>
    <col min="12" max="12" width="14.28515625" style="34" customWidth="1"/>
    <col min="13" max="13" width="12.85546875" style="34" customWidth="1"/>
    <col min="14" max="14" width="14" style="34" customWidth="1"/>
    <col min="15" max="16384" width="9" style="34"/>
  </cols>
  <sheetData>
    <row r="1" spans="1:14" ht="38.25">
      <c r="A1" s="30" t="s">
        <v>105</v>
      </c>
      <c r="B1" s="30">
        <v>2008</v>
      </c>
      <c r="C1" s="30">
        <v>2009</v>
      </c>
      <c r="D1" s="30">
        <v>2010</v>
      </c>
      <c r="E1" s="30">
        <v>2011</v>
      </c>
      <c r="F1" s="30">
        <v>2012</v>
      </c>
      <c r="G1" s="30">
        <v>2013</v>
      </c>
      <c r="H1" s="31">
        <v>2014</v>
      </c>
      <c r="I1" s="32">
        <v>2015</v>
      </c>
      <c r="J1" s="32"/>
      <c r="K1" s="35" t="s">
        <v>114</v>
      </c>
      <c r="L1" s="35" t="s">
        <v>115</v>
      </c>
      <c r="M1" s="35" t="s">
        <v>116</v>
      </c>
      <c r="N1" s="35" t="s">
        <v>117</v>
      </c>
    </row>
    <row r="2" spans="1:14" ht="63.75">
      <c r="A2" s="33" t="s">
        <v>108</v>
      </c>
      <c r="B2" s="37">
        <v>803388</v>
      </c>
      <c r="C2" s="37">
        <v>817822</v>
      </c>
      <c r="D2" s="37">
        <v>828032</v>
      </c>
      <c r="E2" s="37">
        <v>837722</v>
      </c>
      <c r="F2" s="37">
        <v>848205</v>
      </c>
      <c r="G2" s="37">
        <v>803303</v>
      </c>
      <c r="H2" s="38">
        <v>778481</v>
      </c>
      <c r="I2" s="39">
        <v>770111</v>
      </c>
      <c r="J2" s="39">
        <f>IF(H2&gt;I2,(H2-I2)/H2*100,"2015")</f>
        <v>1.0751707491897684</v>
      </c>
      <c r="K2" s="36">
        <f>I2/H2</f>
        <v>0.98924829250810231</v>
      </c>
      <c r="L2" s="40"/>
      <c r="M2" s="40"/>
      <c r="N2" s="40"/>
    </row>
    <row r="3" spans="1:14">
      <c r="A3" s="33" t="s">
        <v>109</v>
      </c>
      <c r="B3" s="37">
        <v>66818</v>
      </c>
      <c r="C3" s="37">
        <v>68352</v>
      </c>
      <c r="D3" s="37">
        <v>68858</v>
      </c>
      <c r="E3" s="37">
        <v>68946</v>
      </c>
      <c r="F3" s="37">
        <v>68875</v>
      </c>
      <c r="G3" s="37">
        <v>66306</v>
      </c>
      <c r="H3" s="38">
        <v>65261</v>
      </c>
      <c r="I3" s="39">
        <v>62770.7</v>
      </c>
      <c r="J3" s="39">
        <f t="shared" ref="J3:J11" si="0">IF(H3&gt;I3,(H3-I3)/H3*100,"2015")</f>
        <v>3.8159084292303262</v>
      </c>
      <c r="K3" s="36">
        <f t="shared" ref="K3:K11" si="1">I3/H3</f>
        <v>0.9618409157076967</v>
      </c>
    </row>
    <row r="4" spans="1:14">
      <c r="A4" s="33" t="s">
        <v>110</v>
      </c>
      <c r="B4" s="37">
        <v>736570</v>
      </c>
      <c r="C4" s="37">
        <v>749470</v>
      </c>
      <c r="D4" s="37">
        <v>759174</v>
      </c>
      <c r="E4" s="37">
        <v>768776</v>
      </c>
      <c r="F4" s="37">
        <v>779330</v>
      </c>
      <c r="G4" s="37">
        <v>736997</v>
      </c>
      <c r="H4" s="38">
        <v>713220</v>
      </c>
      <c r="I4" s="39">
        <v>707340.3</v>
      </c>
      <c r="J4" s="39">
        <f t="shared" si="0"/>
        <v>0.82438798687641313</v>
      </c>
      <c r="K4" s="36">
        <f t="shared" si="1"/>
        <v>0.99175612013123582</v>
      </c>
    </row>
    <row r="5" spans="1:14" ht="114.75">
      <c r="A5" s="33" t="s">
        <v>111</v>
      </c>
      <c r="B5" s="37">
        <v>794550</v>
      </c>
      <c r="C5" s="37">
        <v>808714</v>
      </c>
      <c r="D5" s="37">
        <v>825317</v>
      </c>
      <c r="E5" s="37">
        <v>828691</v>
      </c>
      <c r="F5" s="37">
        <v>838110</v>
      </c>
      <c r="G5" s="37">
        <v>793197</v>
      </c>
      <c r="H5" s="38">
        <v>768563</v>
      </c>
      <c r="I5" s="39">
        <v>7415570</v>
      </c>
      <c r="J5" s="39" t="str">
        <f t="shared" si="0"/>
        <v>2015</v>
      </c>
      <c r="K5" s="36">
        <f t="shared" si="1"/>
        <v>9.6486169643867843</v>
      </c>
    </row>
    <row r="6" spans="1:14" ht="89.25">
      <c r="A6" s="33" t="s">
        <v>112</v>
      </c>
      <c r="B6" s="37">
        <v>101464</v>
      </c>
      <c r="C6" s="37">
        <v>118817.9</v>
      </c>
      <c r="D6" s="37">
        <v>127964</v>
      </c>
      <c r="E6" s="37">
        <v>144314.6</v>
      </c>
      <c r="F6" s="37">
        <v>157296</v>
      </c>
      <c r="G6" s="37">
        <v>192858.2</v>
      </c>
      <c r="H6" s="38">
        <v>240731504.5</v>
      </c>
      <c r="I6" s="39">
        <v>254954065.09999999</v>
      </c>
      <c r="J6" s="39" t="str">
        <f t="shared" si="0"/>
        <v>2015</v>
      </c>
      <c r="K6" s="36">
        <f t="shared" si="1"/>
        <v>1.0590805953277296</v>
      </c>
    </row>
    <row r="7" spans="1:14">
      <c r="A7" s="33" t="s">
        <v>109</v>
      </c>
      <c r="B7" s="37">
        <v>15929.5</v>
      </c>
      <c r="C7" s="37">
        <v>19675.900000000001</v>
      </c>
      <c r="D7" s="37" t="s">
        <v>106</v>
      </c>
      <c r="E7" s="37">
        <v>22687.7</v>
      </c>
      <c r="F7" s="37">
        <v>24818.3</v>
      </c>
      <c r="G7" s="37">
        <v>31054.6</v>
      </c>
      <c r="H7" s="38">
        <v>38610808.600000001</v>
      </c>
      <c r="I7" s="39">
        <v>40141930.5</v>
      </c>
      <c r="J7" s="39" t="str">
        <f t="shared" si="0"/>
        <v>2015</v>
      </c>
      <c r="K7" s="36">
        <f t="shared" si="1"/>
        <v>1.0396552663753329</v>
      </c>
    </row>
    <row r="8" spans="1:14">
      <c r="A8" s="33" t="s">
        <v>110</v>
      </c>
      <c r="B8" s="37">
        <v>85534.5</v>
      </c>
      <c r="C8" s="37">
        <v>99142</v>
      </c>
      <c r="D8" s="37" t="s">
        <v>107</v>
      </c>
      <c r="E8" s="37">
        <v>121627</v>
      </c>
      <c r="F8" s="37">
        <v>132477.70000000001</v>
      </c>
      <c r="G8" s="37">
        <v>161803.6</v>
      </c>
      <c r="H8" s="38">
        <v>202120695.90000001</v>
      </c>
      <c r="I8" s="39">
        <v>214812134.59999999</v>
      </c>
      <c r="J8" s="39" t="str">
        <f t="shared" si="0"/>
        <v>2015</v>
      </c>
      <c r="K8" s="36">
        <f t="shared" si="1"/>
        <v>1.0627913863223544</v>
      </c>
    </row>
    <row r="9" spans="1:14" ht="76.5">
      <c r="A9" s="33" t="s">
        <v>113</v>
      </c>
      <c r="B9" s="37">
        <v>9524</v>
      </c>
      <c r="C9" s="37">
        <v>10994</v>
      </c>
      <c r="D9" s="37">
        <v>11734</v>
      </c>
      <c r="E9" s="37">
        <v>13042</v>
      </c>
      <c r="F9" s="37">
        <v>15454</v>
      </c>
      <c r="G9" s="37">
        <v>20007</v>
      </c>
      <c r="H9" s="38">
        <v>23732</v>
      </c>
      <c r="I9" s="39">
        <v>25578</v>
      </c>
      <c r="J9" s="39" t="str">
        <f t="shared" si="0"/>
        <v>2015</v>
      </c>
      <c r="K9" s="36">
        <f t="shared" si="1"/>
        <v>1.0777852688353278</v>
      </c>
      <c r="L9" s="40">
        <f>AVERAGE(B9:I9)</f>
        <v>16258.125</v>
      </c>
      <c r="M9" s="40">
        <f>MAX(B9:I9)</f>
        <v>25578</v>
      </c>
      <c r="N9" s="40">
        <f>MIN(B9:I9)</f>
        <v>9524</v>
      </c>
    </row>
    <row r="10" spans="1:14">
      <c r="A10" s="33" t="s">
        <v>109</v>
      </c>
      <c r="B10" s="37">
        <v>17704</v>
      </c>
      <c r="C10" s="37">
        <v>21522</v>
      </c>
      <c r="D10" s="37">
        <v>22659</v>
      </c>
      <c r="E10" s="37">
        <v>24903</v>
      </c>
      <c r="F10" s="37">
        <v>30028</v>
      </c>
      <c r="G10" s="37">
        <v>39029</v>
      </c>
      <c r="H10" s="38">
        <v>45697</v>
      </c>
      <c r="I10" s="39">
        <v>49343</v>
      </c>
      <c r="J10" s="39" t="str">
        <f t="shared" si="0"/>
        <v>2015</v>
      </c>
      <c r="K10" s="36">
        <f t="shared" si="1"/>
        <v>1.079786419239775</v>
      </c>
      <c r="L10" s="40">
        <f t="shared" ref="L10:L11" si="2">AVERAGE(B10:I10)</f>
        <v>31360.625</v>
      </c>
      <c r="M10" s="40">
        <f t="shared" ref="M10:M11" si="3">MAX(B10:I10)</f>
        <v>49343</v>
      </c>
      <c r="N10" s="40">
        <f t="shared" ref="N10:N11" si="4">MIN(B10:I10)</f>
        <v>17704</v>
      </c>
    </row>
    <row r="11" spans="1:14">
      <c r="A11" s="33" t="s">
        <v>110</v>
      </c>
      <c r="B11" s="37">
        <v>8782</v>
      </c>
      <c r="C11" s="37">
        <v>10034</v>
      </c>
      <c r="D11" s="37">
        <v>10743</v>
      </c>
      <c r="E11" s="37">
        <v>11978</v>
      </c>
      <c r="F11" s="37">
        <v>14166</v>
      </c>
      <c r="G11" s="37">
        <v>18295</v>
      </c>
      <c r="H11" s="38">
        <v>21722</v>
      </c>
      <c r="I11" s="39">
        <v>23469</v>
      </c>
      <c r="J11" s="39" t="str">
        <f t="shared" si="0"/>
        <v>2015</v>
      </c>
      <c r="K11" s="36">
        <f t="shared" si="1"/>
        <v>1.0804253751956541</v>
      </c>
      <c r="L11" s="40">
        <f t="shared" si="2"/>
        <v>14898.625</v>
      </c>
      <c r="M11" s="40">
        <f t="shared" si="3"/>
        <v>23469</v>
      </c>
      <c r="N11" s="40">
        <f t="shared" si="4"/>
        <v>8782</v>
      </c>
    </row>
  </sheetData>
  <conditionalFormatting sqref="L2">
    <cfRule type="cellIs" dxfId="5" priority="6" stopIfTrue="1" operator="lessThan">
      <formula>67000</formula>
    </cfRule>
  </conditionalFormatting>
  <conditionalFormatting sqref="B2:J11">
    <cfRule type="cellIs" dxfId="4" priority="5" stopIfTrue="1" operator="lessThan">
      <formula>67000</formula>
    </cfRule>
  </conditionalFormatting>
  <conditionalFormatting sqref="B7:J7">
    <cfRule type="aboveAverage" dxfId="3" priority="4" stopIfTrue="1"/>
  </conditionalFormatting>
  <conditionalFormatting sqref="B8:I8">
    <cfRule type="aboveAverage" dxfId="2" priority="3" stopIfTrue="1"/>
  </conditionalFormatting>
  <conditionalFormatting sqref="B10:I10">
    <cfRule type="aboveAverage" dxfId="1" priority="2" stopIfTrue="1"/>
  </conditionalFormatting>
  <conditionalFormatting sqref="B11:I11">
    <cfRule type="aboveAverage" dxfId="0" priority="1" stopIfTrue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работники_2015</vt:lpstr>
      <vt:lpstr>динамика_2008-2015</vt:lpstr>
      <vt:lpstr>работники_2015!Заголовки_для_печати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Погода Галина Алексеевна</dc:creator>
  <cp:lastModifiedBy>Samsung</cp:lastModifiedBy>
  <cp:lastPrinted>2016-08-11T11:11:04Z</cp:lastPrinted>
  <dcterms:created xsi:type="dcterms:W3CDTF">2016-06-14T09:11:34Z</dcterms:created>
  <dcterms:modified xsi:type="dcterms:W3CDTF">2018-09-25T19:31:37Z</dcterms:modified>
</cp:coreProperties>
</file>