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https://seneca-my.sharepoint.com/personal/jde-appolonia_myseneca_ca/Documents/"/>
    </mc:Choice>
  </mc:AlternateContent>
  <xr:revisionPtr revIDLastSave="23" documentId="8_{5ED3CB30-6EA9-4B97-B259-C63A710D1F26}" xr6:coauthVersionLast="47" xr6:coauthVersionMax="47" xr10:uidLastSave="{CACD67C4-D59E-4E64-B57C-828086054EC2}"/>
  <bookViews>
    <workbookView xWindow="-108" yWindow="-108" windowWidth="23256" windowHeight="13896"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6" i="1" s="1"/>
  <c r="O4" i="1"/>
  <c r="T4" i="1" s="1"/>
  <c r="M4" i="1"/>
  <c r="R4" i="1" s="1"/>
  <c r="L4" i="1"/>
  <c r="Q4" i="1" s="1"/>
  <c r="J2" i="1"/>
  <c r="O2" i="1" s="1"/>
  <c r="T2" i="1" s="1"/>
  <c r="I2" i="1"/>
  <c r="N2" i="1" s="1"/>
  <c r="S2" i="1" s="1"/>
  <c r="H2" i="1"/>
  <c r="M2" i="1" s="1"/>
  <c r="R2" i="1" s="1"/>
  <c r="G2" i="1"/>
  <c r="L2" i="1" s="1"/>
  <c r="Q2" i="1" s="1"/>
  <c r="F3" i="1"/>
  <c r="O6" i="1"/>
  <c r="J6" i="1"/>
  <c r="E6" i="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<sst xmlns="http://schemas.openxmlformats.org/spreadsheetml/2006/main" count="141" uniqueCount="95">
  <si>
    <r>
      <t xml:space="preserve">Blackboard Group No
?? Class </t>
    </r>
    <r>
      <rPr>
        <i/>
        <sz val="11"/>
        <color theme="1"/>
        <rFont val="Calibri"/>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</si>
  <si>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</si>
  <si>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</si>
  <si>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</si>
  <si>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</si>
  <si>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</si>
  <si>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</si>
  <si>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</si>
  <si>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</si>
  <si>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</si>
  <si>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</si>
  <si>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</si>
  <si>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</si>
  <si>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</si>
  <si>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</si>
  <si>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</si>
  <si>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</si>
  <si>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</si>
  <si>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</si>
  <si>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</si>
  <si>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</si>
  <si>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</si>
  <si>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</si>
  <si>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</si>
  <si>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</si>
  <si>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</si>
  <si>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</si>
  <si>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</si>
  <si>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</si>
  <si>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</si>
  <si>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</si>
  <si>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</si>
  <si>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</si>
  <si>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</si>
  <si>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</si>
  <si>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</si>
  <si>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</si>
  <si>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</si>
  <si>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rPr>
        <i/>
        <sz val="11"/>
        <color rgb="FF000000"/>
        <rFont val="Calibri"/>
        <scheme val="minor"/>
      </rPr>
      <t xml:space="preserve">[John De Appolonia] 
</t>
    </r>
    <r>
      <rPr>
        <b/>
        <sz val="11"/>
        <color rgb="FF000000"/>
        <rFont val="Calibri"/>
        <scheme val="minor"/>
      </rPr>
      <t>Fundamentals</t>
    </r>
  </si>
  <si>
    <t xml:space="preserve">After reviewing the assignment, we assigned tasks to each member evenly. </t>
  </si>
  <si>
    <t>We each created and reviewed each members SMART goal plans to ensure we are all on the right path to completing our tasks.</t>
  </si>
  <si>
    <t>1hr
 1.5hr</t>
  </si>
  <si>
    <t>DONE</t>
  </si>
  <si>
    <t>Create the code as displayed, ensure proper functionality, write comments and unit tests.</t>
  </si>
  <si>
    <t>Program works as intended, unit test sheet filled out and completed, program comments are clear and concise.</t>
  </si>
  <si>
    <t>2hr              3hr</t>
  </si>
  <si>
    <t>Implement the new version two piece of code and record unit tests and create comments.</t>
  </si>
  <si>
    <t>The sucessful completition of the new code and passing of all unit tests</t>
  </si>
  <si>
    <t>3hr</t>
  </si>
  <si>
    <t>Add final v3 code, comment it, run tests and upload all files</t>
  </si>
  <si>
    <t>All test results have passed, git has a save of the lastest commits, and everything is uploaded on MS teams and github.</t>
  </si>
  <si>
    <t>1hr</t>
  </si>
  <si>
    <r>
      <rPr>
        <i/>
        <sz val="11"/>
        <color rgb="FF000000"/>
        <rFont val="Calibri"/>
        <scheme val="minor"/>
      </rPr>
      <t xml:space="preserve">[Ashton Miguelle Mendoza] </t>
    </r>
    <r>
      <rPr>
        <b/>
        <sz val="11"/>
        <color rgb="FF000000"/>
        <rFont val="Calibri"/>
        <scheme val="minor"/>
      </rPr>
      <t>Manipulations</t>
    </r>
  </si>
  <si>
    <t>Review each other's PM notes on process Teams. Agree on how project will be done.
Decide which module to do
&amp; choose Team Leader</t>
  </si>
  <si>
    <t>Read all the files uploaded in blackboards and made a to do litst that is needed to complete my assigned tasks. All communicated through Microsoft Teams.</t>
  </si>
  <si>
    <t>2hr - 2.5hr</t>
  </si>
  <si>
    <t>Done</t>
  </si>
  <si>
    <t>Copy, Build and create the code given. Write comments and runs multple test</t>
  </si>
  <si>
    <t>The programs works for the most parts but when testing extreme cases, it would be recommended to have error handlers and clear input buffers</t>
  </si>
  <si>
    <t>2hrs - 3hrs</t>
  </si>
  <si>
    <t>Implement the code in your chosen IDE. Compile it. Go through proper testing procedures and record it in an excel sheet.</t>
  </si>
  <si>
    <t xml:space="preserve">Completed the implemtation of version 2 along with </t>
  </si>
  <si>
    <t>add the final version of the code. Do final testing with every code block. Upload in git. Compile all testing methods</t>
  </si>
  <si>
    <t>Multiple test have been done and for the most part they passed bu when taken to extreme cases the code fails. I finalized all my testing to one file, uploaded to git and msteams all my requirements</t>
  </si>
  <si>
    <r>
      <t xml:space="preserve">[Kittikhun Komonpis] </t>
    </r>
    <r>
      <rPr>
        <b/>
        <sz val="11"/>
        <color rgb="FF000000"/>
        <rFont val="Calibri"/>
        <family val="2"/>
        <scheme val="minor"/>
      </rPr>
      <t>Tokenizing</t>
    </r>
  </si>
  <si>
    <t xml:space="preserve">Select module to work with and read all related documents. 
</t>
  </si>
  <si>
    <t>1.5 hr / 2.5 hr</t>
  </si>
  <si>
    <t xml:space="preserve">Write and comment code from course's provided. And test program.  </t>
  </si>
  <si>
    <t>Program works as it should be. And all module test result have passed.</t>
  </si>
  <si>
    <t>2 hr / 3 hr</t>
  </si>
  <si>
    <t>Add new block in code and update git version</t>
  </si>
  <si>
    <t>Test results of new code block have passed, and the sorce code have backup in git.</t>
  </si>
  <si>
    <t>Add sentence tokenizing code block in program and update git version</t>
  </si>
  <si>
    <t>Test results all version have passed, and the sorce code have backup in git.</t>
  </si>
  <si>
    <t>1 hr / 0.75 hr</t>
  </si>
  <si>
    <r>
      <rPr>
        <i/>
        <sz val="11"/>
        <color rgb="FF000000"/>
        <rFont val="Calibri"/>
        <scheme val="minor"/>
      </rPr>
      <t xml:space="preserve">[Lena Park] 
</t>
    </r>
    <r>
      <rPr>
        <b/>
        <sz val="11"/>
        <color rgb="FF000000"/>
        <rFont val="Calibri"/>
        <scheme val="minor"/>
      </rPr>
      <t xml:space="preserve">Conversions
</t>
    </r>
    <r>
      <rPr>
        <sz val="11"/>
        <color rgb="FF000000"/>
        <rFont val="Calibri"/>
        <scheme val="minor"/>
      </rPr>
      <t xml:space="preserve">Team Leader </t>
    </r>
  </si>
  <si>
    <t>We allocate each section. We also created teams channel and set up for a meeting on 30th November at 9am.</t>
  </si>
  <si>
    <t>Each part was selected by member's own choice and agreed that we must upload our work until deadline.</t>
  </si>
  <si>
    <t>2 hours| 3hours</t>
  </si>
  <si>
    <t>Created file following instruction, tested code  how converting works in the code, examined the result.</t>
  </si>
  <si>
    <t>The code worked as I intended</t>
  </si>
  <si>
    <t>2.5h|3h</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</si>
  <si>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</si>
  <si>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The new code was built successfully and passed unit tests. I added comments on non-pass unit tests.</t>
  </si>
  <si>
    <t>2 hr | 3.5hr</t>
  </si>
  <si>
    <t>I gathered all the files that members submitted in Teams and compiled them</t>
  </si>
  <si>
    <t>It expected as I expected and uploaded in Teams and github.</t>
  </si>
  <si>
    <t>4hr|5hr</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</si>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</sst>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dd\ mmm\.d\ hh:mm"/>
    <numFmt numFmtId="177" formatCode="mmm\.d\ hh:mm"/>
  </numFmts>
  <fonts count="22">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sz val="11"/>
      <color rgb="FF000000"/>
      <name val="Calibri"/>
      <scheme val="minor"/>
    </font>
    <font>
      <b/>
      <i/>
      <sz val="11"/>
      <color rgb="FF000000"/>
      <name val="Calibri"/>
      <scheme val="minor"/>
    </font>
    <font>
      <b/>
      <i/>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76"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77"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76"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76"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76"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0" fontId="20" fillId="0" borderId="0" xfId="0" applyFont="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표준"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sheetPr>
    <tabColor theme="0"/>
  </sheetPr>
  <dimension ref="A1:Z12"/>
  <sheetViews>
    <sheetView tabSelected="1" zoomScale="88" workbookViewId="0">
      <pane xSplit="1" ySplit="2" topLeftCell="L6" activePane="bottomRight" state="frozen"/>
      <selection pane="bottomRight" activeCell="T10" sqref="T10"/>
      <selection pane="bottomLeft" activeCell="A3" sqref="A3"/>
      <selection pane="topRight" activeCell="B1" sqref="B1"/>
    </sheetView>
  </sheetViews>
  <sheetFormatPr defaultColWidth="9.140625" defaultRowHeight="14.45"/>
  <cols>
    <col min="1" max="1" width="19.7109375" style="2" customWidth="1"/>
    <col min="2" max="2" width="25.7109375" style="2" customWidth="1"/>
    <col min="3" max="3" width="28.7109375" style="2" customWidth="1"/>
    <col min="4" max="4" width="10" style="19" bestFit="1" customWidth="1"/>
    <col min="5" max="5" width="12.7109375" style="19" customWidth="1"/>
    <col min="6" max="6" width="12.140625" style="19" customWidth="1"/>
    <col min="7" max="7" width="25.7109375" style="2" customWidth="1"/>
    <col min="8" max="8" width="28.7109375" style="2" customWidth="1"/>
    <col min="9" max="9" width="10" style="19" bestFit="1" customWidth="1"/>
    <col min="10" max="10" width="12.7109375" style="19" customWidth="1"/>
    <col min="11" max="11" width="12.140625" style="19" customWidth="1"/>
    <col min="12" max="12" width="25.7109375" style="2" customWidth="1"/>
    <col min="13" max="13" width="28.7109375" style="2" customWidth="1"/>
    <col min="14" max="14" width="10" style="19" bestFit="1" customWidth="1"/>
    <col min="15" max="15" width="12.7109375" style="19" customWidth="1"/>
    <col min="16" max="16" width="12.140625" style="19" customWidth="1"/>
    <col min="17" max="17" width="25.7109375" style="2" customWidth="1"/>
    <col min="18" max="18" width="28.7109375" style="2" customWidth="1"/>
    <col min="19" max="19" width="10" style="19" bestFit="1" customWidth="1"/>
    <col min="20" max="20" width="12.7109375" style="19" customWidth="1"/>
    <col min="21" max="21" width="12.140625" style="19" customWidth="1"/>
    <col min="22" max="23" width="25.7109375" style="2" customWidth="1"/>
    <col min="24" max="24" width="10" style="19" bestFit="1" customWidth="1"/>
    <col min="25" max="25" width="12.7109375" style="19" customWidth="1"/>
    <col min="26" max="26" width="12.140625" style="19" customWidth="1"/>
    <col min="27" max="16384" width="9.140625" style="2"/>
  </cols>
  <sheetData>
    <row r="1" spans="1:26" ht="62.25" customHeight="1">
      <c r="A1" s="1" t="s">
        <v>0</v>
      </c>
      <c r="B1" s="48" t="s">
        <v>1</v>
      </c>
      <c r="C1" s="48"/>
      <c r="D1" s="48"/>
      <c r="E1" s="48"/>
      <c r="F1" s="48"/>
      <c r="G1" s="48" t="s">
        <v>2</v>
      </c>
      <c r="H1" s="48"/>
      <c r="I1" s="48"/>
      <c r="J1" s="48"/>
      <c r="K1" s="48"/>
      <c r="L1" s="48" t="s">
        <v>3</v>
      </c>
      <c r="M1" s="50"/>
      <c r="N1" s="50"/>
      <c r="O1" s="50"/>
      <c r="P1" s="51"/>
      <c r="Q1" s="49" t="s">
        <v>4</v>
      </c>
      <c r="R1" s="49"/>
      <c r="S1" s="49"/>
      <c r="T1" s="49"/>
      <c r="U1" s="49"/>
      <c r="V1" s="46" t="s">
        <v>5</v>
      </c>
      <c r="W1" s="47"/>
      <c r="X1" s="47"/>
      <c r="Y1" s="47"/>
      <c r="Z1" s="47"/>
    </row>
    <row r="2" spans="1:26" s="3" customFormat="1" ht="101.45" thickBot="1">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2.599999999999994" thickBot="1">
      <c r="A3" s="28" t="s">
        <v>13</v>
      </c>
      <c r="B3" s="29"/>
      <c r="C3" s="30" t="s">
        <v>14</v>
      </c>
      <c r="D3" s="31" t="s">
        <v>15</v>
      </c>
      <c r="E3" s="37">
        <v>45247</v>
      </c>
      <c r="F3" s="20" t="str">
        <f>TEXT(($E$3),"dddd
") &amp; TEXT(($E$3),"mmm.d")</f>
        <v>Friday
Nov.17</v>
      </c>
      <c r="G3" s="29"/>
      <c r="H3" s="29"/>
      <c r="I3" s="32" t="s">
        <v>16</v>
      </c>
      <c r="J3" s="4">
        <v>9</v>
      </c>
      <c r="K3" s="33" t="s">
        <v>17</v>
      </c>
      <c r="L3" s="34"/>
      <c r="M3" s="34"/>
      <c r="N3" s="32" t="s">
        <v>16</v>
      </c>
      <c r="O3" s="4">
        <v>14</v>
      </c>
      <c r="P3" s="33" t="s">
        <v>17</v>
      </c>
      <c r="Q3" s="29"/>
      <c r="R3" s="29"/>
      <c r="S3" s="32" t="s">
        <v>16</v>
      </c>
      <c r="T3" s="4">
        <f>IF($E$3+21&lt;=$W$3,21,ROUND($W$3 - $E$3,0))</f>
        <v>21</v>
      </c>
      <c r="U3" s="33" t="s">
        <v>17</v>
      </c>
      <c r="V3" s="35" t="s">
        <v>18</v>
      </c>
      <c r="W3" s="36">
        <v>45273.999988425923</v>
      </c>
      <c r="X3" s="41"/>
      <c r="Y3" s="29"/>
      <c r="Z3" s="33"/>
    </row>
    <row r="4" spans="1:26" ht="72">
      <c r="A4" s="8" t="s">
        <v>19</v>
      </c>
      <c r="B4" s="4" t="s">
        <v>20</v>
      </c>
      <c r="C4" s="4" t="s">
        <v>21</v>
      </c>
      <c r="D4" s="9"/>
      <c r="E4" s="20" t="str">
        <f>TEXT(($E$3+2),"dddd
") &amp; TEXT(($E$3+2),"mmm.d")</f>
        <v>Sunday
Nov.19</v>
      </c>
      <c r="F4" s="10" t="s">
        <v>22</v>
      </c>
      <c r="G4" s="4" t="s">
        <v>23</v>
      </c>
      <c r="H4" s="4" t="s">
        <v>24</v>
      </c>
      <c r="I4" s="5"/>
      <c r="J4" s="4" t="s">
        <v>25</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57.6">
      <c r="A5" s="12" t="s">
        <v>26</v>
      </c>
      <c r="B5" s="12" t="s">
        <v>27</v>
      </c>
      <c r="C5" s="12" t="s">
        <v>28</v>
      </c>
      <c r="D5" s="12">
        <v>1.5</v>
      </c>
      <c r="E5" s="20" t="str">
        <f>TEXT(($E$3+3),"dddd
") &amp; TEXT(($E$3+3),"mmm.d")</f>
        <v>Monday
Nov.20</v>
      </c>
      <c r="F5" s="10" t="s">
        <v>22</v>
      </c>
      <c r="G5" s="12" t="s">
        <v>29</v>
      </c>
      <c r="H5" s="12" t="s">
        <v>30</v>
      </c>
      <c r="I5" s="13"/>
      <c r="J5" s="23" t="str">
        <f>TEXT(($E$3+J$3-2),"dddd
") &amp; TEXT(($E$3+J$3-2),"mmm.d")</f>
        <v>Friday
Nov.24</v>
      </c>
      <c r="K5" s="10" t="s">
        <v>22</v>
      </c>
      <c r="L5" s="10" t="s">
        <v>31</v>
      </c>
      <c r="M5" s="10" t="s">
        <v>32</v>
      </c>
      <c r="N5" s="13"/>
      <c r="O5" s="23" t="str">
        <f>IF(($E$3+O$3-2)&lt;$W$3,(TEXT(($E$3+O$3-2),"dddd
") &amp; TEXT(($E$3+O$3-2),"mmm.d")),(TEXT($W$3,"dddd
") &amp; TEXT($W$3,"mmm.d")))</f>
        <v>Wednesday
Nov.29</v>
      </c>
      <c r="P5" s="10" t="s">
        <v>22</v>
      </c>
      <c r="Q5" s="10" t="s">
        <v>33</v>
      </c>
      <c r="R5" s="10" t="s">
        <v>32</v>
      </c>
      <c r="S5" s="13"/>
      <c r="T5" s="23" t="str">
        <f>IF(($E$3+T$3-2)&lt;$W$3,(TEXT(($E$3+T$3-2),"dddd
") &amp; TEXT(($E$3+T$3-2),"mmm.d")),(TEXT($W$3,"dddd
") &amp; TEXT($W$3,"mmm.d")))</f>
        <v>Wednesday
Dec.6</v>
      </c>
      <c r="U5" s="10" t="s">
        <v>22</v>
      </c>
      <c r="V5" s="10" t="s">
        <v>34</v>
      </c>
      <c r="W5" s="10" t="s">
        <v>35</v>
      </c>
      <c r="X5" s="13"/>
      <c r="Y5" s="23" t="str">
        <f>IF(($W$3+Y$3-2)&lt;$W$3,(TEXT(($W$3+Y$3-2),"dddd
") &amp; TEXT(($W$3+Y$3-2),"mmm.d")),(TEXT($W$3,"dddd
") &amp; TEXT($W$3,"mmm.d")))</f>
        <v>Monday
Dec.11</v>
      </c>
      <c r="Z5" s="10" t="s">
        <v>22</v>
      </c>
    </row>
    <row r="6" spans="1:26" s="14" customFormat="1" ht="57.6">
      <c r="A6" s="12"/>
      <c r="B6" s="12" t="s">
        <v>36</v>
      </c>
      <c r="C6" s="12" t="s">
        <v>37</v>
      </c>
      <c r="D6" s="12"/>
      <c r="E6" s="20" t="str">
        <f>TEXT(($E$3+4),"dddd
") &amp; TEXT(($E$3+4),"mmm.d")</f>
        <v>Tuesday
Nov.21</v>
      </c>
      <c r="F6" s="10"/>
      <c r="G6" s="12" t="s">
        <v>36</v>
      </c>
      <c r="H6" s="12" t="s">
        <v>37</v>
      </c>
      <c r="I6" s="13"/>
      <c r="J6" s="23" t="str">
        <f>TEXT(($E$3+J$3-2),"dddd
") &amp; TEXT(($E$3+J$3-2),"mmm.d")</f>
        <v>Friday
Nov.24</v>
      </c>
      <c r="K6" s="10" t="s">
        <v>22</v>
      </c>
      <c r="L6" s="12" t="s">
        <v>36</v>
      </c>
      <c r="M6" s="12" t="s">
        <v>37</v>
      </c>
      <c r="N6" s="13"/>
      <c r="O6" s="23" t="str">
        <f>TEXT(($E$3+O$3-2),"dddd
") &amp; TEXT(($E$3+O$3-2),"mmm.d")</f>
        <v>Wednesday
Nov.29</v>
      </c>
      <c r="P6" s="10" t="s">
        <v>22</v>
      </c>
      <c r="Q6" s="12" t="s">
        <v>36</v>
      </c>
      <c r="R6" s="12" t="s">
        <v>37</v>
      </c>
      <c r="S6" s="13"/>
      <c r="T6" s="23" t="str">
        <f>TEXT(($E$3+T$3-2),"dddd
") &amp; TEXT(($E$3+T$3-2),"mmm.d")</f>
        <v>Wednesday
Dec.6</v>
      </c>
      <c r="U6" s="10" t="s">
        <v>22</v>
      </c>
      <c r="V6" s="10"/>
      <c r="W6" s="10"/>
      <c r="X6" s="13"/>
      <c r="Y6" s="23"/>
      <c r="Z6" s="10"/>
    </row>
    <row r="7" spans="1:26" s="15" customFormat="1" ht="76.5">
      <c r="A7" s="42" t="s">
        <v>38</v>
      </c>
      <c r="B7" s="15" t="s">
        <v>39</v>
      </c>
      <c r="C7" s="15" t="s">
        <v>40</v>
      </c>
      <c r="D7" s="12" t="s">
        <v>41</v>
      </c>
      <c r="E7" s="20" t="str">
        <f>TEXT(($E$3+3),"dddd
") &amp; TEXT(($E$3+3),"mmm.d")</f>
        <v>Monday
Nov.20</v>
      </c>
      <c r="F7" s="12" t="s">
        <v>42</v>
      </c>
      <c r="G7" s="16" t="s">
        <v>43</v>
      </c>
      <c r="H7" s="15" t="s">
        <v>44</v>
      </c>
      <c r="I7" s="12" t="s">
        <v>45</v>
      </c>
      <c r="J7" s="23" t="str">
        <f>TEXT(($E$3+J$3-1),"dddd
") &amp; TEXT(($E$3+J$3-1),"mmm.d")</f>
        <v>Saturday
Nov.25</v>
      </c>
      <c r="K7" s="12" t="s">
        <v>42</v>
      </c>
      <c r="L7" s="43" t="s">
        <v>46</v>
      </c>
      <c r="M7" s="17" t="s">
        <v>47</v>
      </c>
      <c r="N7" s="17" t="s">
        <v>48</v>
      </c>
      <c r="O7" s="23" t="str">
        <f>TEXT(($E$3+O$3-1),"dddd
") &amp; TEXT(($E$3+O$3-1),"mmm.d")</f>
        <v>Thursday
Nov.30</v>
      </c>
      <c r="P7" s="17" t="s">
        <v>42</v>
      </c>
      <c r="Q7" s="45" t="s">
        <v>49</v>
      </c>
      <c r="R7" s="17" t="s">
        <v>50</v>
      </c>
      <c r="S7" s="17" t="s">
        <v>51</v>
      </c>
      <c r="T7" s="23" t="str">
        <f>TEXT(($E$3+T$3-1),"dddd
") &amp; TEXT(($E$3+T$3-1),"mmm.d")</f>
        <v>Thursday
Dec.7</v>
      </c>
      <c r="U7" s="15" t="s">
        <v>42</v>
      </c>
      <c r="V7" s="17"/>
      <c r="W7" s="17"/>
      <c r="X7" s="17"/>
      <c r="Y7" s="23" t="str">
        <f>IF(WORKDAY($W$3,Y$3-1)&lt;$W$3,(TEXT(WORKDAY($W$3,Y$3-1),"dddd
") &amp; TEXT(WORKDAY($W$3,Y$3-1),"mmm.d")),(TEXT($W$3,"dddd
") &amp; TEXT($W$3,"mmm.d")))</f>
        <v>Tuesday
Dec.12</v>
      </c>
      <c r="Z7" s="12"/>
    </row>
    <row r="8" spans="1:26" s="15" customFormat="1" ht="106.5">
      <c r="A8" s="42" t="s">
        <v>52</v>
      </c>
      <c r="B8" s="15" t="s">
        <v>53</v>
      </c>
      <c r="C8" s="15" t="s">
        <v>54</v>
      </c>
      <c r="D8" s="12" t="s">
        <v>55</v>
      </c>
      <c r="E8" s="20" t="str">
        <f>TEXT(($E$3+3),"dddd
") &amp; TEXT(($E$3+3),"mmm.d")</f>
        <v>Monday
Nov.20</v>
      </c>
      <c r="F8" s="12" t="s">
        <v>56</v>
      </c>
      <c r="G8" s="45" t="s">
        <v>57</v>
      </c>
      <c r="H8" s="15" t="s">
        <v>58</v>
      </c>
      <c r="I8" s="12" t="s">
        <v>59</v>
      </c>
      <c r="J8" s="23" t="str">
        <f>TEXT(($E$3+J$3-1),"dddd
") &amp; TEXT(($E$3+J$3-1),"mmm.d")</f>
        <v>Saturday
Nov.25</v>
      </c>
      <c r="K8" s="12" t="s">
        <v>42</v>
      </c>
      <c r="L8" s="43" t="s">
        <v>60</v>
      </c>
      <c r="M8" s="17" t="s">
        <v>61</v>
      </c>
      <c r="N8" s="17" t="s">
        <v>59</v>
      </c>
      <c r="O8" s="23" t="str">
        <f>TEXT(($E$3+O$3-1),"dddd
") &amp; TEXT(($E$3+O$3-1),"mmm.d")</f>
        <v>Thursday
Nov.30</v>
      </c>
      <c r="P8" s="17" t="s">
        <v>42</v>
      </c>
      <c r="Q8" s="45" t="s">
        <v>62</v>
      </c>
      <c r="R8" s="17" t="s">
        <v>63</v>
      </c>
      <c r="S8" s="17" t="s">
        <v>59</v>
      </c>
      <c r="T8" s="23" t="str">
        <f>TEXT(($E$3+T$3-1),"dddd
") &amp; TEXT(($E$3+T$3-1),"mmm.d")</f>
        <v>Thursday
Dec.7</v>
      </c>
      <c r="U8" s="17" t="s">
        <v>42</v>
      </c>
      <c r="V8" s="17"/>
      <c r="W8" s="17"/>
      <c r="X8" s="17"/>
      <c r="Y8" s="23" t="str">
        <f>IF(WORKDAY($W$3,Y$3-1)&lt;$W$3,(TEXT(WORKDAY($W$3,Y$3-1),"dddd
") &amp; TEXT(WORKDAY($W$3,Y$3-1),"mmm.d")),(TEXT($W$3,"dddd
") &amp; TEXT($W$3,"mmm.d")))</f>
        <v>Tuesday
Dec.12</v>
      </c>
      <c r="Z8" s="12"/>
    </row>
    <row r="9" spans="1:26" s="15" customFormat="1" ht="87" thickBot="1">
      <c r="A9" s="42" t="s">
        <v>64</v>
      </c>
      <c r="B9" s="15" t="s">
        <v>53</v>
      </c>
      <c r="C9" s="15" t="s">
        <v>65</v>
      </c>
      <c r="D9" s="12" t="s">
        <v>66</v>
      </c>
      <c r="E9" s="20" t="str">
        <f>TEXT(($E$3+3),"dddd
") &amp; TEXT(($E$3+3),"mmm.d")</f>
        <v>Monday
Nov.20</v>
      </c>
      <c r="F9" s="12" t="s">
        <v>42</v>
      </c>
      <c r="G9" s="16" t="s">
        <v>67</v>
      </c>
      <c r="H9" s="15" t="s">
        <v>68</v>
      </c>
      <c r="I9" s="12" t="s">
        <v>69</v>
      </c>
      <c r="J9" s="23" t="str">
        <f>TEXT(($E$3+J$3-1),"dddd
") &amp; TEXT(($E$3+J$3-1),"mmm.d")</f>
        <v>Saturday
Nov.25</v>
      </c>
      <c r="K9" s="12" t="s">
        <v>42</v>
      </c>
      <c r="L9" s="44" t="s">
        <v>70</v>
      </c>
      <c r="M9" s="17" t="s">
        <v>71</v>
      </c>
      <c r="N9" s="17" t="s">
        <v>69</v>
      </c>
      <c r="O9" s="23" t="str">
        <f>TEXT(($E$3+O$3-1),"dddd
") &amp; TEXT(($E$3+O$3-1),"mmm.d")</f>
        <v>Thursday
Nov.30</v>
      </c>
      <c r="P9" s="17" t="s">
        <v>42</v>
      </c>
      <c r="Q9" s="16" t="s">
        <v>72</v>
      </c>
      <c r="R9" s="17" t="s">
        <v>73</v>
      </c>
      <c r="S9" s="17" t="s">
        <v>74</v>
      </c>
      <c r="T9" s="23" t="str">
        <f>TEXT(($E$3+T$3-1),"dddd
") &amp; TEXT(($E$3+T$3-1),"mmm.d")</f>
        <v>Thursday
Dec.7</v>
      </c>
      <c r="U9" s="17" t="s">
        <v>42</v>
      </c>
      <c r="V9" s="17"/>
      <c r="W9" s="17"/>
      <c r="X9" s="17"/>
      <c r="Y9" s="23" t="str">
        <f>IF(WORKDAY($W$3,Y$3-1)&lt;$W$3,(TEXT(WORKDAY($W$3,Y$3-1),"dddd
") &amp; TEXT(WORKDAY($W$3,Y$3-1),"mmm.d")),(TEXT($W$3,"dddd
") &amp; TEXT($W$3,"mmm.d")))</f>
        <v>Tuesday
Dec.12</v>
      </c>
      <c r="Z9" s="12"/>
    </row>
    <row r="10" spans="1:26" s="15" customFormat="1" ht="76.5">
      <c r="A10" s="42" t="s">
        <v>75</v>
      </c>
      <c r="B10" s="15" t="s">
        <v>76</v>
      </c>
      <c r="C10" s="12" t="s">
        <v>77</v>
      </c>
      <c r="D10" s="12" t="s">
        <v>78</v>
      </c>
      <c r="E10" s="21" t="str">
        <f>TEXT(($E$3+4),"dddd
") &amp; TEXT(($E$3+4),"mmm.d")</f>
        <v>Tuesday
Nov.21</v>
      </c>
      <c r="F10" s="12" t="s">
        <v>42</v>
      </c>
      <c r="G10" s="16" t="s">
        <v>79</v>
      </c>
      <c r="H10" s="12" t="s">
        <v>80</v>
      </c>
      <c r="I10" s="12" t="s">
        <v>81</v>
      </c>
      <c r="J10" s="21" t="str">
        <f>TEXT(($E$3+J$3),"dddd
") &amp; TEXT(($E$3+J$3),"mmm.d")</f>
        <v>Sunday
Nov.26</v>
      </c>
      <c r="K10" s="12" t="s">
        <v>42</v>
      </c>
      <c r="L10" s="16" t="s">
        <v>82</v>
      </c>
      <c r="M10" s="12" t="s">
        <v>83</v>
      </c>
      <c r="N10" s="12" t="s">
        <v>84</v>
      </c>
      <c r="O10" s="21" t="str">
        <f>TEXT(($E$3+O$3),"dddd
") &amp; TEXT(($E$3+O$3),"mmm.d")</f>
        <v>Friday
Dec.1</v>
      </c>
      <c r="P10" s="12" t="s">
        <v>42</v>
      </c>
      <c r="Q10" s="16" t="s">
        <v>85</v>
      </c>
      <c r="R10" s="12" t="s">
        <v>86</v>
      </c>
      <c r="S10" s="12" t="s">
        <v>87</v>
      </c>
      <c r="T10" s="24" t="str">
        <f>TEXT(($E$3+T$3),"dddd
") &amp; TEXT(($E$3+T$3),"mmm.d")</f>
        <v>Friday
Dec.8</v>
      </c>
      <c r="U10" s="17" t="s">
        <v>42</v>
      </c>
      <c r="V10" s="17"/>
      <c r="W10" s="17"/>
      <c r="X10" s="17"/>
      <c r="Y10" s="26" t="str">
        <f>IF(WORKDAY($W$3,Y$3)&lt;$W$3,(TEXT(WORKDAY($W$3,Y$3),"dddd
") &amp; TEXT(WORKDAY($W$3,Y$3),"mmm.d")),(TEXT($W$3,"dddd
") &amp; TEXT($W$3,"mmm.d")))</f>
        <v>Wednesday
Dec.13</v>
      </c>
      <c r="Z10" s="12"/>
    </row>
    <row r="11" spans="1:26" s="13" customFormat="1" ht="43.9" thickBot="1">
      <c r="E11" s="22" t="s">
        <v>88</v>
      </c>
      <c r="J11" s="22" t="s">
        <v>88</v>
      </c>
      <c r="O11" s="22" t="s">
        <v>88</v>
      </c>
      <c r="T11" s="25" t="s">
        <v>89</v>
      </c>
      <c r="Y11" s="27" t="s">
        <v>90</v>
      </c>
    </row>
    <row r="12" spans="1:26" s="14" customFormat="1" ht="216">
      <c r="D12" s="18"/>
      <c r="E12" s="18"/>
      <c r="F12" s="18"/>
      <c r="G12" s="14" t="s">
        <v>91</v>
      </c>
      <c r="H12" s="14" t="s">
        <v>92</v>
      </c>
      <c r="I12" s="18"/>
      <c r="J12" s="18"/>
      <c r="K12" s="18"/>
      <c r="N12" s="18"/>
      <c r="O12" s="18"/>
      <c r="P12" s="18"/>
      <c r="S12" s="18"/>
      <c r="T12" s="25" t="s">
        <v>93</v>
      </c>
      <c r="U12" s="18"/>
      <c r="X12" s="18"/>
      <c r="Y12" s="25" t="s">
        <v>94</v>
      </c>
      <c r="Z12" s="18"/>
    </row>
  </sheetData>
  <sheetProtection sheet="1" objects="1" scenarios="1"/>
  <mergeCells count="5">
    <mergeCell ref="V1:Z1"/>
    <mergeCell ref="B1:F1"/>
    <mergeCell ref="G1:K1"/>
    <mergeCell ref="Q1:U1"/>
    <mergeCell ref="L1:P1"/>
  </mergeCells>
  <conditionalFormatting sqref="B12:U1048576 V7:X7 U8:X10">
    <cfRule type="containsText" dxfId="31" priority="36" operator="containsText" text="complete">
      <formula>NOT(ISERROR(SEARCH("complete",B7)))</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8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8 Z7 F11:F1048576 K11:K1048576 P11:P1048576 U11:U1048576 Z11:Z1048576">
    <cfRule type="containsText" dxfId="27" priority="211" operator="containsText" text="not yet started">
      <formula>NOT(ISERROR(SEARCH("not yet started",F1)))</formula>
    </cfRule>
  </conditionalFormatting>
  <conditionalFormatting sqref="F7:F10 K7:K10 P7:P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2C2EB83FBF2E4A94A93DADBF2D1EBA" ma:contentTypeVersion="8" ma:contentTypeDescription="Create a new document." ma:contentTypeScope="" ma:versionID="d978eb660ab363ed98485f83b570e740">
  <xsd:schema xmlns:xsd="http://www.w3.org/2001/XMLSchema" xmlns:xs="http://www.w3.org/2001/XMLSchema" xmlns:p="http://schemas.microsoft.com/office/2006/metadata/properties" xmlns:ns2="33092293-e30b-4cbb-90f4-f07707ccfcc7" targetNamespace="http://schemas.microsoft.com/office/2006/metadata/properties" ma:root="true" ma:fieldsID="0925afee67cc6985a3404c9f9036f929" ns2:_="">
    <xsd:import namespace="33092293-e30b-4cbb-90f4-f07707ccfc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092293-e30b-4cbb-90f4-f07707ccfc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3092293-e30b-4cbb-90f4-f07707ccfc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37522F-39F4-4439-AEEC-7D6E0C35C759}"/>
</file>

<file path=customXml/itemProps2.xml><?xml version="1.0" encoding="utf-8"?>
<ds:datastoreItem xmlns:ds="http://schemas.openxmlformats.org/officeDocument/2006/customXml" ds:itemID="{9C7301EA-35FC-4B63-9256-BC777F718AAF}"/>
</file>

<file path=customXml/itemProps3.xml><?xml version="1.0" encoding="utf-8"?>
<ds:datastoreItem xmlns:ds="http://schemas.openxmlformats.org/officeDocument/2006/customXml" ds:itemID="{76FEA26C-2233-4295-8BE1-B265CEAD26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Lena Park</cp:lastModifiedBy>
  <cp:revision/>
  <dcterms:created xsi:type="dcterms:W3CDTF">2020-03-22T18:31:45Z</dcterms:created>
  <dcterms:modified xsi:type="dcterms:W3CDTF">2023-12-09T03:02:18Z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0x0101006E2C2EB83FBF2E4A94A93DADBF2D1EBA</vt:lpwstr>
  </property>
  <property fmtid="{D5CDD505-2E9C-101B-9397-08002B2CF9AE}" pid="3" name="MediaServiceImageTags">
    <vt:lpwstr/>
  </property>
</Properties>
</file>