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tg005/Documents/Data/2023/2023-climate-project/FIRE-BUILDING/Fire-Building-Analysis/WUI/"/>
    </mc:Choice>
  </mc:AlternateContent>
  <xr:revisionPtr revIDLastSave="0" documentId="13_ncr:1_{EDABE223-5A72-A449-8FE6-47BF2BD5D3A5}" xr6:coauthVersionLast="47" xr6:coauthVersionMax="47" xr10:uidLastSave="{00000000-0000-0000-0000-000000000000}"/>
  <bookViews>
    <workbookView xWindow="0" yWindow="500" windowWidth="22500" windowHeight="19400" activeTab="2" xr2:uid="{00000000-000D-0000-FFFF-FFFF00000000}"/>
  </bookViews>
  <sheets>
    <sheet name="INTRO" sheetId="8" r:id="rId1"/>
    <sheet name="AREA_KM" sheetId="1" r:id="rId2"/>
    <sheet name="HOUSING" sheetId="2" r:id="rId3"/>
    <sheet name="%AREA" sheetId="6" r:id="rId4"/>
    <sheet name="%HOUSING" sheetId="4" r:id="rId5"/>
  </sheets>
  <definedNames>
    <definedName name="_xlnm._FilterDatabase" localSheetId="2" hidden="1">HOUSING!$A$2:$U$52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8" i="2" l="1"/>
  <c r="T4" i="2"/>
  <c r="U4" i="2" s="1"/>
  <c r="T28" i="2"/>
  <c r="U28" i="2" s="1"/>
  <c r="T27" i="2"/>
  <c r="U27" i="2" s="1"/>
  <c r="T7" i="2"/>
  <c r="U7" i="2" s="1"/>
  <c r="T42" i="2"/>
  <c r="U42" i="2" s="1"/>
  <c r="T16" i="2"/>
  <c r="U16" i="2" s="1"/>
  <c r="T52" i="2"/>
  <c r="U52" i="2" s="1"/>
  <c r="T6" i="2"/>
  <c r="U6" i="2" s="1"/>
  <c r="T11" i="2"/>
  <c r="U11" i="2" s="1"/>
  <c r="T9" i="2"/>
  <c r="U9" i="2" s="1"/>
  <c r="T45" i="2"/>
  <c r="U45" i="2" s="1"/>
  <c r="T38" i="2"/>
  <c r="U38" i="2" s="1"/>
  <c r="T51" i="2"/>
  <c r="U51" i="2" s="1"/>
  <c r="T47" i="2"/>
  <c r="U47" i="2" s="1"/>
  <c r="T43" i="2"/>
  <c r="U43" i="2" s="1"/>
  <c r="T32" i="2"/>
  <c r="U32" i="2" s="1"/>
  <c r="T30" i="2"/>
  <c r="U30" i="2" s="1"/>
  <c r="T24" i="2"/>
  <c r="U24" i="2" s="1"/>
  <c r="T40" i="2"/>
  <c r="U40" i="2" s="1"/>
  <c r="T34" i="2"/>
  <c r="U34" i="2" s="1"/>
  <c r="T35" i="2"/>
  <c r="U35" i="2" s="1"/>
  <c r="T22" i="2"/>
  <c r="U22" i="2" s="1"/>
  <c r="T25" i="2"/>
  <c r="U25" i="2" s="1"/>
  <c r="T20" i="2"/>
  <c r="U20" i="2" s="1"/>
  <c r="T50" i="2"/>
  <c r="U50" i="2" s="1"/>
  <c r="T3" i="2"/>
  <c r="U3" i="2" s="1"/>
  <c r="T33" i="2"/>
  <c r="U33" i="2" s="1"/>
  <c r="T41" i="2"/>
  <c r="U41" i="2" s="1"/>
  <c r="T14" i="2"/>
  <c r="U14" i="2" s="1"/>
  <c r="T44" i="2"/>
  <c r="U44" i="2" s="1"/>
  <c r="T12" i="2"/>
  <c r="U12" i="2" s="1"/>
  <c r="T13" i="2"/>
  <c r="U13" i="2" s="1"/>
  <c r="T46" i="2"/>
  <c r="U46" i="2" s="1"/>
  <c r="T37" i="2"/>
  <c r="U37" i="2" s="1"/>
  <c r="T18" i="2"/>
  <c r="U18" i="2" s="1"/>
  <c r="T48" i="2"/>
  <c r="U48" i="2" s="1"/>
  <c r="T36" i="2"/>
  <c r="U36" i="2" s="1"/>
  <c r="T10" i="2"/>
  <c r="U10" i="2" s="1"/>
  <c r="T26" i="2"/>
  <c r="U26" i="2" s="1"/>
  <c r="T21" i="2"/>
  <c r="U21" i="2" s="1"/>
  <c r="T8" i="2"/>
  <c r="U8" i="2" s="1"/>
  <c r="T5" i="2"/>
  <c r="U5" i="2" s="1"/>
  <c r="T39" i="2"/>
  <c r="U39" i="2" s="1"/>
  <c r="T17" i="2"/>
  <c r="U17" i="2" s="1"/>
  <c r="T15" i="2"/>
  <c r="U15" i="2" s="1"/>
  <c r="T49" i="2"/>
  <c r="U49" i="2" s="1"/>
  <c r="T31" i="2"/>
  <c r="U31" i="2" s="1"/>
  <c r="T29" i="2"/>
  <c r="U29" i="2" s="1"/>
  <c r="T19" i="2"/>
  <c r="U19" i="2" s="1"/>
  <c r="T23" i="2"/>
  <c r="U23" i="2" s="1"/>
  <c r="S37" i="2"/>
  <c r="R4" i="2"/>
  <c r="S4" i="2" s="1"/>
  <c r="R28" i="2"/>
  <c r="S28" i="2" s="1"/>
  <c r="R27" i="2"/>
  <c r="S27" i="2" s="1"/>
  <c r="R7" i="2"/>
  <c r="S7" i="2" s="1"/>
  <c r="R42" i="2"/>
  <c r="S42" i="2" s="1"/>
  <c r="R16" i="2"/>
  <c r="S16" i="2" s="1"/>
  <c r="R52" i="2"/>
  <c r="S52" i="2" s="1"/>
  <c r="R6" i="2"/>
  <c r="S6" i="2" s="1"/>
  <c r="R11" i="2"/>
  <c r="S11" i="2" s="1"/>
  <c r="R9" i="2"/>
  <c r="S9" i="2" s="1"/>
  <c r="R45" i="2"/>
  <c r="S45" i="2" s="1"/>
  <c r="R38" i="2"/>
  <c r="S38" i="2" s="1"/>
  <c r="R51" i="2"/>
  <c r="S51" i="2" s="1"/>
  <c r="R47" i="2"/>
  <c r="S47" i="2" s="1"/>
  <c r="R43" i="2"/>
  <c r="S43" i="2" s="1"/>
  <c r="R32" i="2"/>
  <c r="S32" i="2" s="1"/>
  <c r="R30" i="2"/>
  <c r="S30" i="2" s="1"/>
  <c r="R24" i="2"/>
  <c r="S24" i="2" s="1"/>
  <c r="R40" i="2"/>
  <c r="S40" i="2" s="1"/>
  <c r="R34" i="2"/>
  <c r="S34" i="2" s="1"/>
  <c r="R35" i="2"/>
  <c r="S35" i="2" s="1"/>
  <c r="R22" i="2"/>
  <c r="S22" i="2" s="1"/>
  <c r="R25" i="2"/>
  <c r="S25" i="2" s="1"/>
  <c r="R20" i="2"/>
  <c r="S20" i="2" s="1"/>
  <c r="R50" i="2"/>
  <c r="S50" i="2" s="1"/>
  <c r="R3" i="2"/>
  <c r="S3" i="2" s="1"/>
  <c r="R33" i="2"/>
  <c r="S33" i="2" s="1"/>
  <c r="R41" i="2"/>
  <c r="S41" i="2" s="1"/>
  <c r="R14" i="2"/>
  <c r="S14" i="2" s="1"/>
  <c r="R44" i="2"/>
  <c r="S44" i="2" s="1"/>
  <c r="R12" i="2"/>
  <c r="S12" i="2" s="1"/>
  <c r="R13" i="2"/>
  <c r="S13" i="2" s="1"/>
  <c r="R46" i="2"/>
  <c r="S46" i="2" s="1"/>
  <c r="R37" i="2"/>
  <c r="R18" i="2"/>
  <c r="S18" i="2" s="1"/>
  <c r="R48" i="2"/>
  <c r="S48" i="2" s="1"/>
  <c r="R36" i="2"/>
  <c r="S36" i="2" s="1"/>
  <c r="R10" i="2"/>
  <c r="S10" i="2" s="1"/>
  <c r="R26" i="2"/>
  <c r="S26" i="2" s="1"/>
  <c r="R21" i="2"/>
  <c r="S21" i="2" s="1"/>
  <c r="R8" i="2"/>
  <c r="R5" i="2"/>
  <c r="S5" i="2" s="1"/>
  <c r="R39" i="2"/>
  <c r="S39" i="2" s="1"/>
  <c r="R17" i="2"/>
  <c r="S17" i="2" s="1"/>
  <c r="R15" i="2"/>
  <c r="S15" i="2" s="1"/>
  <c r="R49" i="2"/>
  <c r="S49" i="2" s="1"/>
  <c r="R31" i="2"/>
  <c r="S31" i="2" s="1"/>
  <c r="R29" i="2"/>
  <c r="S29" i="2" s="1"/>
  <c r="R19" i="2"/>
  <c r="S19" i="2" s="1"/>
  <c r="R23" i="2"/>
  <c r="S23" i="2" s="1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O3" i="4"/>
  <c r="P3" i="4"/>
  <c r="Q3" i="4"/>
  <c r="N3" i="4"/>
  <c r="K3" i="4"/>
  <c r="L3" i="4"/>
  <c r="M3" i="4"/>
  <c r="J3" i="4"/>
  <c r="G3" i="4"/>
  <c r="H3" i="4"/>
  <c r="I3" i="4"/>
  <c r="F3" i="4"/>
  <c r="C3" i="4"/>
  <c r="D3" i="4"/>
  <c r="E3" i="4"/>
  <c r="B3" i="4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O3" i="6"/>
  <c r="P3" i="6"/>
  <c r="Q3" i="6"/>
  <c r="N3" i="6"/>
  <c r="K3" i="6"/>
  <c r="L3" i="6"/>
  <c r="M3" i="6"/>
  <c r="J3" i="6"/>
  <c r="G3" i="6"/>
  <c r="H3" i="6"/>
  <c r="I3" i="6"/>
  <c r="F3" i="6"/>
  <c r="C3" i="6"/>
  <c r="D3" i="6"/>
  <c r="E3" i="6"/>
  <c r="B3" i="6"/>
</calcChain>
</file>

<file path=xl/sharedStrings.xml><?xml version="1.0" encoding="utf-8"?>
<sst xmlns="http://schemas.openxmlformats.org/spreadsheetml/2006/main" count="249" uniqueCount="80">
  <si>
    <t>Alabama</t>
  </si>
  <si>
    <t>Arkansas</t>
  </si>
  <si>
    <t>Arizona</t>
  </si>
  <si>
    <t>California</t>
  </si>
  <si>
    <t>Colorado</t>
  </si>
  <si>
    <t>Connecticut</t>
  </si>
  <si>
    <t>Delaware</t>
  </si>
  <si>
    <t>Florida</t>
  </si>
  <si>
    <t>Georgia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</si>
  <si>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</si>
  <si>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</si>
  <si>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</si>
  <si>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</si>
  <si>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</si>
  <si>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</si>
  <si>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</si>
  <si>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</si>
  <si>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</si>
  <si>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</si>
  <si>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</si>
  <si>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</si>
  <si>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</si>
  <si>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</si>
  <si>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</si>
  <si>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</si>
  <si>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</si>
  <si>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</si>
  <si>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</si>
  <si>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</si>
  <si>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</si>
  <si>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</si>
  <si>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</si>
  <si>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</si>
  <si>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</si>
  <si>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</si>
  <si>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</si>
  <si>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</si>
  <si>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</si>
  <si>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</si>
  <si>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</si>
  <si>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</si>
  <si>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</si>
  <si>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</si>
  <si>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</si>
  <si>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</si>
  <si>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</si>
  <si>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District of Columbia</t>
  </si>
  <si>
    <t>North Carolina</t>
  </si>
  <si>
    <t>South Carolina</t>
  </si>
  <si>
    <t>Non-WUI</t>
  </si>
  <si>
    <t>STATE</t>
  </si>
  <si>
    <t>AREA (square km)</t>
  </si>
  <si>
    <t>Intermix WUI</t>
  </si>
  <si>
    <t>Interface WUI</t>
  </si>
  <si>
    <t>WUI (total)</t>
  </si>
  <si>
    <t>HOUSING UNITS</t>
  </si>
  <si>
    <t>Conterminous U.S.</t>
  </si>
  <si>
    <t>HOUSING %</t>
  </si>
  <si>
    <t>AREA %</t>
  </si>
  <si>
    <t>Mapping Change in the Wildland Urban Interface (WUI)</t>
  </si>
  <si>
    <t>State Summary Statistics</t>
  </si>
  <si>
    <t>Volker Radeloff</t>
  </si>
  <si>
    <t>Miranda Mockrin</t>
  </si>
  <si>
    <t>USDA Forest Service, Northern Research Station</t>
  </si>
  <si>
    <t>David Helmers</t>
  </si>
  <si>
    <t>Website:</t>
  </si>
  <si>
    <t>Publication:</t>
  </si>
  <si>
    <t>Radeloff, V. C., D. P. Helmers, H. A. Kramer, M. H. Mockrin, P. M. Alexandre, A. Bar-Massada, V. Butsic, T. J. Hawbaker, S. Martinuzzi, A. D. Syphard, and S. I. Stewart. 2018. Rapid growth of the U.S. Wildland Urban Interface raises wildfire risk. Proceedings of the National Academy of Sciences, 115(13): 3314-3319.</t>
  </si>
  <si>
    <t>1990 - 2020</t>
  </si>
  <si>
    <t xml:space="preserve">  </t>
  </si>
  <si>
    <t xml:space="preserve"> </t>
  </si>
  <si>
    <t>SILVIS Lab, Department of Forest Ecology &amp; Management, University of Wisconsin-Madison</t>
  </si>
  <si>
    <t>http://silvis.forest.wisc.edu/data/wui_change</t>
  </si>
  <si>
    <t>version 4</t>
  </si>
  <si>
    <t>July 2023</t>
  </si>
  <si>
    <t>Increase in WUI</t>
  </si>
  <si>
    <t>1990 to 2020</t>
  </si>
  <si>
    <t>Pct Increase in WUI</t>
  </si>
  <si>
    <t>Total Housing</t>
  </si>
  <si>
    <t>Pct WUI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</si>
</sst>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0_);\(0\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43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9" fillId="33" borderId="13" xfId="0" applyFont="1" applyFill="1" applyBorder="1" applyAlignment="1">
      <alignment vertical="center"/>
    </xf>
    <xf numFmtId="0" fontId="19" fillId="33" borderId="14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0" fontId="19" fillId="0" borderId="10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33" borderId="12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37" fontId="18" fillId="0" borderId="10" xfId="1" applyNumberFormat="1" applyFont="1" applyBorder="1" applyAlignment="1">
      <alignment horizontal="center" vertical="center"/>
    </xf>
    <xf numFmtId="37" fontId="18" fillId="0" borderId="0" xfId="1" applyNumberFormat="1" applyFont="1" applyBorder="1" applyAlignment="1">
      <alignment horizontal="center" vertical="center"/>
    </xf>
    <xf numFmtId="37" fontId="18" fillId="0" borderId="11" xfId="1" applyNumberFormat="1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37" fontId="18" fillId="0" borderId="10" xfId="0" applyNumberFormat="1" applyFont="1" applyBorder="1" applyAlignment="1">
      <alignment horizontal="center" vertical="center"/>
    </xf>
    <xf numFmtId="37" fontId="18" fillId="0" borderId="0" xfId="0" applyNumberFormat="1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vertical="center"/>
    </xf>
    <xf numFmtId="0" fontId="20" fillId="0" borderId="0" xfId="43" applyAlignment="1">
      <alignment horizontal="center" vertical="center"/>
    </xf>
    <xf numFmtId="0" fontId="18" fillId="0" borderId="11" xfId="0" applyFont="1" applyBorder="1" applyAlignment="1">
      <alignment vertical="center"/>
    </xf>
    <xf numFmtId="3" fontId="18" fillId="0" borderId="0" xfId="0" applyNumberFormat="1" applyFont="1" applyAlignment="1">
      <alignment horizontal="center" vertical="center"/>
    </xf>
    <xf numFmtId="164" fontId="18" fillId="0" borderId="10" xfId="1" applyNumberFormat="1" applyFont="1" applyBorder="1" applyAlignment="1">
      <alignment horizontal="center" vertical="center"/>
    </xf>
    <xf numFmtId="164" fontId="18" fillId="0" borderId="0" xfId="1" applyNumberFormat="1" applyFont="1" applyBorder="1" applyAlignment="1">
      <alignment horizontal="center" vertical="center"/>
    </xf>
    <xf numFmtId="164" fontId="18" fillId="0" borderId="15" xfId="1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37" fontId="18" fillId="0" borderId="0" xfId="0" applyNumberFormat="1" applyFont="1" applyAlignment="1">
      <alignment vertical="center"/>
    </xf>
    <xf numFmtId="1" fontId="19" fillId="33" borderId="13" xfId="0" applyNumberFormat="1" applyFont="1" applyFill="1" applyBorder="1" applyAlignment="1">
      <alignment horizontal="center" vertical="center"/>
    </xf>
    <xf numFmtId="37" fontId="18" fillId="0" borderId="16" xfId="1" applyNumberFormat="1" applyFont="1" applyBorder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165" fontId="19" fillId="33" borderId="13" xfId="1" applyNumberFormat="1" applyFont="1" applyFill="1" applyBorder="1" applyAlignment="1">
      <alignment horizontal="center" vertical="center"/>
    </xf>
    <xf numFmtId="164" fontId="18" fillId="0" borderId="16" xfId="1" applyNumberFormat="1" applyFont="1" applyBorder="1" applyAlignment="1">
      <alignment horizontal="center" vertical="center"/>
    </xf>
    <xf numFmtId="164" fontId="18" fillId="0" borderId="17" xfId="1" applyNumberFormat="1" applyFont="1" applyBorder="1" applyAlignment="1">
      <alignment horizontal="center" vertical="center"/>
    </xf>
    <xf numFmtId="164" fontId="18" fillId="0" borderId="11" xfId="1" applyNumberFormat="1" applyFont="1" applyBorder="1" applyAlignment="1">
      <alignment horizontal="center" vertical="center"/>
    </xf>
    <xf numFmtId="37" fontId="18" fillId="0" borderId="10" xfId="0" applyNumberFormat="1" applyFont="1" applyBorder="1" applyAlignment="1">
      <alignment vertical="center"/>
    </xf>
    <xf numFmtId="9" fontId="18" fillId="0" borderId="0" xfId="44" applyFont="1" applyAlignment="1">
      <alignment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8" fillId="34" borderId="0" xfId="0" applyFont="1" applyFill="1" applyAlignment="1">
      <alignment vertical="center"/>
    </xf>
    <xf numFmtId="37" fontId="18" fillId="34" borderId="10" xfId="1" applyNumberFormat="1" applyFont="1" applyFill="1" applyBorder="1" applyAlignment="1">
      <alignment horizontal="center" vertical="center"/>
    </xf>
    <xf numFmtId="37" fontId="18" fillId="34" borderId="0" xfId="1" applyNumberFormat="1" applyFont="1" applyFill="1" applyBorder="1" applyAlignment="1">
      <alignment horizontal="center" vertical="center"/>
    </xf>
    <xf numFmtId="37" fontId="18" fillId="34" borderId="11" xfId="1" applyNumberFormat="1" applyFont="1" applyFill="1" applyBorder="1" applyAlignment="1">
      <alignment horizontal="center" vertical="center"/>
    </xf>
    <xf numFmtId="3" fontId="18" fillId="34" borderId="0" xfId="0" applyNumberFormat="1" applyFont="1" applyFill="1" applyAlignment="1">
      <alignment horizontal="center" vertical="center"/>
    </xf>
    <xf numFmtId="37" fontId="18" fillId="34" borderId="10" xfId="0" applyNumberFormat="1" applyFont="1" applyFill="1" applyBorder="1" applyAlignment="1">
      <alignment vertical="center"/>
    </xf>
    <xf numFmtId="9" fontId="18" fillId="34" borderId="0" xfId="44" applyFont="1" applyFill="1" applyAlignment="1">
      <alignment vertical="center"/>
    </xf>
    <xf numFmtId="37" fontId="18" fillId="34" borderId="0" xfId="0" applyNumberFormat="1" applyFont="1" applyFill="1" applyAlignment="1">
      <alignment vertical="center"/>
    </xf>
    <xf numFmtId="0" fontId="18" fillId="35" borderId="0" xfId="0" applyFont="1" applyFill="1" applyAlignment="1">
      <alignment horizontal="left" vertical="center"/>
    </xf>
    <xf numFmtId="37" fontId="18" fillId="35" borderId="10" xfId="0" applyNumberFormat="1" applyFont="1" applyFill="1" applyBorder="1" applyAlignment="1">
      <alignment horizontal="center" vertical="center"/>
    </xf>
    <xf numFmtId="37" fontId="18" fillId="35" borderId="0" xfId="0" applyNumberFormat="1" applyFont="1" applyFill="1" applyAlignment="1">
      <alignment horizontal="center" vertical="center"/>
    </xf>
    <xf numFmtId="37" fontId="18" fillId="35" borderId="11" xfId="0" applyNumberFormat="1" applyFont="1" applyFill="1" applyBorder="1" applyAlignment="1">
      <alignment horizontal="center" vertical="center"/>
    </xf>
    <xf numFmtId="37" fontId="18" fillId="35" borderId="10" xfId="0" applyNumberFormat="1" applyFont="1" applyFill="1" applyBorder="1" applyAlignment="1">
      <alignment vertical="center"/>
    </xf>
    <xf numFmtId="9" fontId="18" fillId="35" borderId="0" xfId="44" applyFont="1" applyFill="1" applyAlignment="1">
      <alignment vertical="center"/>
    </xf>
    <xf numFmtId="37" fontId="18" fillId="35" borderId="0" xfId="0" applyNumberFormat="1" applyFont="1" applyFill="1" applyAlignment="1">
      <alignment vertical="center"/>
    </xf>
    <xf numFmtId="0" fontId="18" fillId="35" borderId="0" xfId="0" applyFont="1" applyFill="1" applyAlignment="1">
      <alignment vertical="center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4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ilvis.forest.wisc.edu/data/wui_change" TargetMode="External"/><Relationship Id="rId1" Type="http://schemas.openxmlformats.org/officeDocument/2006/relationships/hyperlink" Target="http://silvis.forest.wisc.edu/sites/default/files/uploads/pubs/Radeloff_2018_PNAS_SI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477E0-0273-4AF3-8F60-8D1F5BD8C3BE}">
  <dimension ref="A1:A20"/>
  <sheetViews>
    <sheetView zoomScaleNormal="100" workbookViewId="0">
      <selection activeCell="A28" sqref="A28"/>
    </sheetView>
  </sheetViews>
  <sheetFormatPr baseColWidth="10" defaultColWidth="8.83203125" defaultRowHeight="15" x14ac:dyDescent="0.2"/>
  <cols>
    <col min="1" max="1" width="127.1640625" style="7" customWidth="1"/>
  </cols>
  <sheetData>
    <row r="1" spans="1:1" ht="31" x14ac:dyDescent="0.2">
      <c r="A1" s="1" t="s">
        <v>59</v>
      </c>
    </row>
    <row r="2" spans="1:1" ht="31" x14ac:dyDescent="0.2">
      <c r="A2" s="1" t="s">
        <v>68</v>
      </c>
    </row>
    <row r="3" spans="1:1" x14ac:dyDescent="0.2">
      <c r="A3" s="30" t="s">
        <v>73</v>
      </c>
    </row>
    <row r="4" spans="1:1" ht="21" x14ac:dyDescent="0.2">
      <c r="A4" s="2" t="s">
        <v>60</v>
      </c>
    </row>
    <row r="5" spans="1:1" ht="21" x14ac:dyDescent="0.2">
      <c r="A5" s="3" t="s">
        <v>74</v>
      </c>
    </row>
    <row r="7" spans="1:1" ht="21" x14ac:dyDescent="0.2">
      <c r="A7" s="4" t="s">
        <v>61</v>
      </c>
    </row>
    <row r="8" spans="1:1" ht="16" x14ac:dyDescent="0.2">
      <c r="A8" s="5" t="s">
        <v>71</v>
      </c>
    </row>
    <row r="10" spans="1:1" ht="21" x14ac:dyDescent="0.2">
      <c r="A10" s="4" t="s">
        <v>62</v>
      </c>
    </row>
    <row r="11" spans="1:1" ht="16" x14ac:dyDescent="0.2">
      <c r="A11" s="5" t="s">
        <v>63</v>
      </c>
    </row>
    <row r="13" spans="1:1" ht="21" x14ac:dyDescent="0.2">
      <c r="A13" s="4" t="s">
        <v>64</v>
      </c>
    </row>
    <row r="14" spans="1:1" ht="16" x14ac:dyDescent="0.2">
      <c r="A14" s="5" t="s">
        <v>71</v>
      </c>
    </row>
    <row r="16" spans="1:1" ht="16" x14ac:dyDescent="0.2">
      <c r="A16" s="5" t="s">
        <v>65</v>
      </c>
    </row>
    <row r="17" spans="1:1" x14ac:dyDescent="0.2">
      <c r="A17" s="24" t="s">
        <v>72</v>
      </c>
    </row>
    <row r="18" spans="1:1" ht="16" x14ac:dyDescent="0.2">
      <c r="A18" s="5"/>
    </row>
    <row r="19" spans="1:1" ht="16" x14ac:dyDescent="0.2">
      <c r="A19" s="5" t="s">
        <v>66</v>
      </c>
    </row>
    <row r="20" spans="1:1" ht="51" x14ac:dyDescent="0.2">
      <c r="A20" s="6" t="s">
        <v>67</v>
      </c>
    </row>
  </sheetData>
  <hyperlinks>
    <hyperlink ref="A20" r:id="rId1" display="http://silvis.forest.wisc.edu/sites/default/files/uploads/pubs/Radeloff_2018_PNAS_SI.pdf" xr:uid="{F7487DAA-9623-49B7-B751-0B93287C1E56}"/>
    <hyperlink ref="A17" r:id="rId2" xr:uid="{6D27069C-98A2-495A-9A57-D80BC5E0112F}"/>
  </hyperlinks>
  <pageMargins left="0.7" right="0.7" top="0.75" bottom="0.75" header="0.3" footer="0.3"/>
  <pageSetup scale="90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2"/>
  <sheetViews>
    <sheetView topLeftCell="A29" workbookViewId="0">
      <selection activeCell="T15" sqref="T15"/>
    </sheetView>
  </sheetViews>
  <sheetFormatPr baseColWidth="10" defaultColWidth="9.1640625" defaultRowHeight="15" customHeight="1" x14ac:dyDescent="0.2"/>
  <cols>
    <col min="1" max="1" width="18.33203125" style="14" customWidth="1"/>
    <col min="2" max="2" width="9.33203125" style="21" customWidth="1"/>
    <col min="3" max="5" width="9.33203125" style="22" customWidth="1"/>
    <col min="6" max="6" width="9.33203125" style="21" customWidth="1"/>
    <col min="7" max="9" width="9.33203125" style="22" customWidth="1"/>
    <col min="10" max="10" width="9.33203125" style="21" customWidth="1"/>
    <col min="11" max="13" width="9.33203125" style="22" customWidth="1"/>
    <col min="14" max="14" width="9.33203125" style="21" customWidth="1"/>
    <col min="15" max="16" width="9.33203125" style="22" customWidth="1"/>
    <col min="17" max="17" width="9.1640625" style="26"/>
    <col min="18" max="18" width="9.1640625" style="23"/>
    <col min="19" max="16384" width="9.1640625" style="14"/>
  </cols>
  <sheetData>
    <row r="1" spans="1:18" s="12" customFormat="1" ht="15" customHeight="1" x14ac:dyDescent="0.2">
      <c r="A1" s="12" t="s">
        <v>51</v>
      </c>
      <c r="B1" s="41" t="s">
        <v>52</v>
      </c>
      <c r="C1" s="42"/>
      <c r="D1" s="42"/>
      <c r="E1" s="43"/>
      <c r="F1" s="41" t="s">
        <v>53</v>
      </c>
      <c r="G1" s="42"/>
      <c r="H1" s="42"/>
      <c r="I1" s="43"/>
      <c r="J1" s="41" t="s">
        <v>54</v>
      </c>
      <c r="K1" s="42"/>
      <c r="L1" s="42"/>
      <c r="M1" s="43"/>
      <c r="N1" s="41" t="s">
        <v>49</v>
      </c>
      <c r="O1" s="42"/>
      <c r="P1" s="42"/>
      <c r="Q1" s="42"/>
      <c r="R1" s="11"/>
    </row>
    <row r="2" spans="1:18" s="12" customFormat="1" ht="15" customHeight="1" x14ac:dyDescent="0.2">
      <c r="A2" s="8" t="s">
        <v>50</v>
      </c>
      <c r="B2" s="9">
        <v>1990</v>
      </c>
      <c r="C2" s="10">
        <v>2000</v>
      </c>
      <c r="D2" s="10">
        <v>2010</v>
      </c>
      <c r="E2" s="10">
        <v>2020</v>
      </c>
      <c r="F2" s="9">
        <v>1990</v>
      </c>
      <c r="G2" s="10">
        <v>2000</v>
      </c>
      <c r="H2" s="10">
        <v>2010</v>
      </c>
      <c r="I2" s="10">
        <v>2020</v>
      </c>
      <c r="J2" s="9">
        <v>1990</v>
      </c>
      <c r="K2" s="10">
        <v>2000</v>
      </c>
      <c r="L2" s="10">
        <v>2010</v>
      </c>
      <c r="M2" s="10">
        <v>2020</v>
      </c>
      <c r="N2" s="9">
        <v>1990</v>
      </c>
      <c r="O2" s="10">
        <v>2000</v>
      </c>
      <c r="P2" s="10">
        <v>2010</v>
      </c>
      <c r="Q2" s="32">
        <v>2020</v>
      </c>
      <c r="R2" s="11"/>
    </row>
    <row r="3" spans="1:18" ht="15" customHeight="1" x14ac:dyDescent="0.2">
      <c r="A3" s="14" t="s">
        <v>0</v>
      </c>
      <c r="B3" s="15">
        <v>17784.983513082298</v>
      </c>
      <c r="C3" s="16">
        <v>21272.213654412</v>
      </c>
      <c r="D3" s="16">
        <v>23403.899670022998</v>
      </c>
      <c r="E3" s="16">
        <v>23545.285091214599</v>
      </c>
      <c r="F3" s="15">
        <v>4931.55701865232</v>
      </c>
      <c r="G3" s="16">
        <v>6792.9527326184298</v>
      </c>
      <c r="H3" s="16">
        <v>6896.7837502756001</v>
      </c>
      <c r="I3" s="16">
        <v>6995.85427093007</v>
      </c>
      <c r="J3" s="15">
        <v>22716.540531734616</v>
      </c>
      <c r="K3" s="33">
        <v>28065.166387030429</v>
      </c>
      <c r="L3" s="33">
        <v>30300.683420298599</v>
      </c>
      <c r="M3" s="16">
        <v>30541.13936214467</v>
      </c>
      <c r="N3" s="15">
        <v>113050.84265685601</v>
      </c>
      <c r="O3" s="16">
        <v>107702.21680156101</v>
      </c>
      <c r="P3" s="16">
        <v>105466.69976829401</v>
      </c>
      <c r="Q3" s="26">
        <v>105226.24382644701</v>
      </c>
    </row>
    <row r="4" spans="1:18" ht="15" customHeight="1" x14ac:dyDescent="0.2">
      <c r="A4" s="14" t="s">
        <v>2</v>
      </c>
      <c r="B4" s="15">
        <v>4573.3139376825402</v>
      </c>
      <c r="C4" s="16">
        <v>5362.5381603959904</v>
      </c>
      <c r="D4" s="16">
        <v>6258.9964731302607</v>
      </c>
      <c r="E4" s="16">
        <v>6171.5323103709497</v>
      </c>
      <c r="F4" s="15">
        <v>1291.44004593821</v>
      </c>
      <c r="G4" s="16">
        <v>1947.5936613311701</v>
      </c>
      <c r="H4" s="16">
        <v>2562.0505382282799</v>
      </c>
      <c r="I4" s="16">
        <v>2687.9709788435603</v>
      </c>
      <c r="J4" s="15">
        <v>5864.7539836207507</v>
      </c>
      <c r="K4" s="16">
        <v>7310.1318217271601</v>
      </c>
      <c r="L4" s="16">
        <v>8821.0470113585397</v>
      </c>
      <c r="M4" s="16">
        <v>8859.50328921451</v>
      </c>
      <c r="N4" s="15">
        <v>289355.118376659</v>
      </c>
      <c r="O4" s="16">
        <v>287909.74053855101</v>
      </c>
      <c r="P4" s="16">
        <v>286398.82534891902</v>
      </c>
      <c r="Q4" s="26">
        <v>286360.36907106201</v>
      </c>
    </row>
    <row r="5" spans="1:18" ht="15" customHeight="1" x14ac:dyDescent="0.2">
      <c r="A5" s="14" t="s">
        <v>1</v>
      </c>
      <c r="B5" s="15">
        <v>8340.2821381116992</v>
      </c>
      <c r="C5" s="16">
        <v>10451.3490910037</v>
      </c>
      <c r="D5" s="16">
        <v>11996.7241998097</v>
      </c>
      <c r="E5" s="16">
        <v>11958.124712434699</v>
      </c>
      <c r="F5" s="15">
        <v>2642.5739049182203</v>
      </c>
      <c r="G5" s="16">
        <v>3760.7197409840396</v>
      </c>
      <c r="H5" s="16">
        <v>3983.8386961543397</v>
      </c>
      <c r="I5" s="16">
        <v>3904.2875604894498</v>
      </c>
      <c r="J5" s="15">
        <v>10982.856043029919</v>
      </c>
      <c r="K5" s="16">
        <v>14212.068831987739</v>
      </c>
      <c r="L5" s="16">
        <v>15980.56289596404</v>
      </c>
      <c r="M5" s="16">
        <v>15862.41227292415</v>
      </c>
      <c r="N5" s="15">
        <v>126799.86930400399</v>
      </c>
      <c r="O5" s="16">
        <v>123570.65651504601</v>
      </c>
      <c r="P5" s="16">
        <v>121802.16245107001</v>
      </c>
      <c r="Q5" s="26">
        <v>121920.31307411</v>
      </c>
    </row>
    <row r="6" spans="1:18" ht="15" customHeight="1" x14ac:dyDescent="0.2">
      <c r="A6" s="14" t="s">
        <v>3</v>
      </c>
      <c r="B6" s="15">
        <v>16140.686457523399</v>
      </c>
      <c r="C6" s="16">
        <v>17708.066327550401</v>
      </c>
      <c r="D6" s="16">
        <v>19625.918630579301</v>
      </c>
      <c r="E6" s="16">
        <v>19223.933675002103</v>
      </c>
      <c r="F6" s="15">
        <v>7629.1878543620905</v>
      </c>
      <c r="G6" s="16">
        <v>7696.8364872839102</v>
      </c>
      <c r="H6" s="16">
        <v>8373.5323641851701</v>
      </c>
      <c r="I6" s="16">
        <v>8572.5103387265899</v>
      </c>
      <c r="J6" s="15">
        <v>23769.874311885491</v>
      </c>
      <c r="K6" s="16">
        <v>25404.902814834313</v>
      </c>
      <c r="L6" s="16">
        <v>27999.450994764469</v>
      </c>
      <c r="M6" s="16">
        <v>27796.444013728695</v>
      </c>
      <c r="N6" s="15">
        <v>400195.48608414503</v>
      </c>
      <c r="O6" s="16">
        <v>398560.45758119598</v>
      </c>
      <c r="P6" s="16">
        <v>395965.90940126503</v>
      </c>
      <c r="Q6" s="26">
        <v>396168.91638229799</v>
      </c>
    </row>
    <row r="7" spans="1:18" ht="15" customHeight="1" x14ac:dyDescent="0.2">
      <c r="A7" s="14" t="s">
        <v>4</v>
      </c>
      <c r="B7" s="15">
        <v>4265.2693985544302</v>
      </c>
      <c r="C7" s="16">
        <v>5798.4934465562601</v>
      </c>
      <c r="D7" s="16">
        <v>7011.0916397820793</v>
      </c>
      <c r="E7" s="16">
        <v>7298.7943013515396</v>
      </c>
      <c r="F7" s="15">
        <v>1732.53396924656</v>
      </c>
      <c r="G7" s="16">
        <v>2147.5891270359302</v>
      </c>
      <c r="H7" s="16">
        <v>2568.8072903552697</v>
      </c>
      <c r="I7" s="16">
        <v>2736.0570857420503</v>
      </c>
      <c r="J7" s="15">
        <v>5997.8033678009906</v>
      </c>
      <c r="K7" s="16">
        <v>7946.0825735921899</v>
      </c>
      <c r="L7" s="16">
        <v>9579.8989301373495</v>
      </c>
      <c r="M7" s="16">
        <v>10034.851387093589</v>
      </c>
      <c r="N7" s="15">
        <v>263606.73742075101</v>
      </c>
      <c r="O7" s="16">
        <v>261658.45821496</v>
      </c>
      <c r="P7" s="16">
        <v>260024.64185841399</v>
      </c>
      <c r="Q7" s="26">
        <v>259569.689401457</v>
      </c>
    </row>
    <row r="8" spans="1:18" ht="15" customHeight="1" x14ac:dyDescent="0.2">
      <c r="A8" s="14" t="s">
        <v>5</v>
      </c>
      <c r="B8" s="15">
        <v>6821.8272699433101</v>
      </c>
      <c r="C8" s="16">
        <v>7113.2512809546497</v>
      </c>
      <c r="D8" s="16">
        <v>7236.1956703405804</v>
      </c>
      <c r="E8" s="16">
        <v>7224.2745180167303</v>
      </c>
      <c r="F8" s="15">
        <v>1234.7427227185199</v>
      </c>
      <c r="G8" s="16">
        <v>1162.89815392778</v>
      </c>
      <c r="H8" s="16">
        <v>1272.29273854231</v>
      </c>
      <c r="I8" s="16">
        <v>1287.32274172708</v>
      </c>
      <c r="J8" s="15">
        <v>8056.5699926618299</v>
      </c>
      <c r="K8" s="16">
        <v>8276.149434882429</v>
      </c>
      <c r="L8" s="16">
        <v>8508.4884088828912</v>
      </c>
      <c r="M8" s="16">
        <v>8511.5972597438104</v>
      </c>
      <c r="N8" s="15">
        <v>6301.5456240017202</v>
      </c>
      <c r="O8" s="16">
        <v>6081.9661817810802</v>
      </c>
      <c r="P8" s="16">
        <v>5849.6272077806198</v>
      </c>
      <c r="Q8" s="26">
        <v>5846.5183569196997</v>
      </c>
    </row>
    <row r="9" spans="1:18" ht="15" customHeight="1" x14ac:dyDescent="0.2">
      <c r="A9" s="14" t="s">
        <v>6</v>
      </c>
      <c r="B9" s="15">
        <v>473.52615764014399</v>
      </c>
      <c r="C9" s="16">
        <v>606.05223210252905</v>
      </c>
      <c r="D9" s="16">
        <v>683.33061901325595</v>
      </c>
      <c r="E9" s="16">
        <v>690.79540921298303</v>
      </c>
      <c r="F9" s="15">
        <v>248.914206196832</v>
      </c>
      <c r="G9" s="16">
        <v>262.62474198802903</v>
      </c>
      <c r="H9" s="16">
        <v>304.69111078148399</v>
      </c>
      <c r="I9" s="16">
        <v>307.60737275189399</v>
      </c>
      <c r="J9" s="15">
        <v>722.44036383697596</v>
      </c>
      <c r="K9" s="16">
        <v>868.67697409055813</v>
      </c>
      <c r="L9" s="16">
        <v>988.02172979473994</v>
      </c>
      <c r="M9" s="16">
        <v>998.40278196487702</v>
      </c>
      <c r="N9" s="15">
        <v>5723.4710921346195</v>
      </c>
      <c r="O9" s="16">
        <v>5577.2344818810298</v>
      </c>
      <c r="P9" s="16">
        <v>5457.8897261768507</v>
      </c>
      <c r="Q9" s="26">
        <v>5447.50867400671</v>
      </c>
    </row>
    <row r="10" spans="1:18" ht="15" customHeight="1" x14ac:dyDescent="0.2">
      <c r="A10" s="14" t="s">
        <v>46</v>
      </c>
      <c r="B10" s="15">
        <v>8.4150796907791303</v>
      </c>
      <c r="C10" s="16">
        <v>5.0866147137245399</v>
      </c>
      <c r="D10" s="16">
        <v>4.0444262545248204</v>
      </c>
      <c r="E10" s="16">
        <v>3.1439384474883498</v>
      </c>
      <c r="F10" s="15">
        <v>0</v>
      </c>
      <c r="G10" s="16">
        <v>0</v>
      </c>
      <c r="H10" s="16">
        <v>0</v>
      </c>
      <c r="I10" s="16">
        <v>0</v>
      </c>
      <c r="J10" s="15">
        <v>8.4150796907791303</v>
      </c>
      <c r="K10" s="16">
        <v>5.0866147137245399</v>
      </c>
      <c r="L10" s="16">
        <v>4.0444262545248204</v>
      </c>
      <c r="M10" s="16">
        <v>3.1439384474883498</v>
      </c>
      <c r="N10" s="15">
        <v>168.61078858151001</v>
      </c>
      <c r="O10" s="16">
        <v>171.93925355856499</v>
      </c>
      <c r="P10" s="16">
        <v>172.98144201776401</v>
      </c>
      <c r="Q10" s="26">
        <v>173.88192982480101</v>
      </c>
    </row>
    <row r="11" spans="1:18" ht="15" customHeight="1" x14ac:dyDescent="0.2">
      <c r="A11" s="14" t="s">
        <v>7</v>
      </c>
      <c r="B11" s="15">
        <v>13212.4911865825</v>
      </c>
      <c r="C11" s="16">
        <v>14073.6376278269</v>
      </c>
      <c r="D11" s="16">
        <v>16196.880160488799</v>
      </c>
      <c r="E11" s="16">
        <v>16598.399772728299</v>
      </c>
      <c r="F11" s="15">
        <v>4519.91430460218</v>
      </c>
      <c r="G11" s="16">
        <v>6747.2183879793301</v>
      </c>
      <c r="H11" s="16">
        <v>7715.9034911502804</v>
      </c>
      <c r="I11" s="16">
        <v>8123.1127701094301</v>
      </c>
      <c r="J11" s="15">
        <v>17732.40549118468</v>
      </c>
      <c r="K11" s="16">
        <v>20820.856015806232</v>
      </c>
      <c r="L11" s="16">
        <v>23912.783651639082</v>
      </c>
      <c r="M11" s="16">
        <v>24721.512542837729</v>
      </c>
      <c r="N11" s="15">
        <v>167201.903509383</v>
      </c>
      <c r="O11" s="16">
        <v>164113.45298476098</v>
      </c>
      <c r="P11" s="16">
        <v>161021.52534892998</v>
      </c>
      <c r="Q11" s="26">
        <v>160212.796457733</v>
      </c>
    </row>
    <row r="12" spans="1:18" ht="15" customHeight="1" x14ac:dyDescent="0.2">
      <c r="A12" s="14" t="s">
        <v>8</v>
      </c>
      <c r="B12" s="15">
        <v>23999.192172895699</v>
      </c>
      <c r="C12" s="16">
        <v>27993.040084596101</v>
      </c>
      <c r="D12" s="16">
        <v>31774.217957383597</v>
      </c>
      <c r="E12" s="16">
        <v>31605.825043334302</v>
      </c>
      <c r="F12" s="15">
        <v>4979.3894813648594</v>
      </c>
      <c r="G12" s="16">
        <v>7274.4935144805295</v>
      </c>
      <c r="H12" s="16">
        <v>8262.0651812903907</v>
      </c>
      <c r="I12" s="16">
        <v>8374.5699310821001</v>
      </c>
      <c r="J12" s="15">
        <v>28978.581654260557</v>
      </c>
      <c r="K12" s="16">
        <v>35267.533599076633</v>
      </c>
      <c r="L12" s="16">
        <v>40036.283138673985</v>
      </c>
      <c r="M12" s="16">
        <v>39980.394974416398</v>
      </c>
      <c r="N12" s="15">
        <v>124926.40917332</v>
      </c>
      <c r="O12" s="16">
        <v>118637.457228503</v>
      </c>
      <c r="P12" s="16">
        <v>113868.70768890601</v>
      </c>
      <c r="Q12" s="26">
        <v>113924.59585316401</v>
      </c>
    </row>
    <row r="13" spans="1:18" ht="15" customHeight="1" x14ac:dyDescent="0.2">
      <c r="A13" s="14" t="s">
        <v>10</v>
      </c>
      <c r="B13" s="15">
        <v>1629.0894169199901</v>
      </c>
      <c r="C13" s="16">
        <v>2333.9408693836199</v>
      </c>
      <c r="D13" s="16">
        <v>3023.7981336033804</v>
      </c>
      <c r="E13" s="16">
        <v>3238.38747714499</v>
      </c>
      <c r="F13" s="15">
        <v>994.4630349026869</v>
      </c>
      <c r="G13" s="16">
        <v>1236.5780372035899</v>
      </c>
      <c r="H13" s="16">
        <v>1489.81073742627</v>
      </c>
      <c r="I13" s="16">
        <v>1600.78062768978</v>
      </c>
      <c r="J13" s="15">
        <v>2623.5524518226771</v>
      </c>
      <c r="K13" s="16">
        <v>3570.51890658721</v>
      </c>
      <c r="L13" s="16">
        <v>4513.6088710296499</v>
      </c>
      <c r="M13" s="16">
        <v>4839.16810483477</v>
      </c>
      <c r="N13" s="15">
        <v>213817.96578846898</v>
      </c>
      <c r="O13" s="16">
        <v>212870.99933370401</v>
      </c>
      <c r="P13" s="16">
        <v>211927.90936926097</v>
      </c>
      <c r="Q13" s="26">
        <v>211602.350135457</v>
      </c>
    </row>
    <row r="14" spans="1:18" ht="15" customHeight="1" x14ac:dyDescent="0.2">
      <c r="A14" s="14" t="s">
        <v>11</v>
      </c>
      <c r="B14" s="15">
        <v>2486.9352583909404</v>
      </c>
      <c r="C14" s="16">
        <v>2788.0641239206197</v>
      </c>
      <c r="D14" s="16">
        <v>3060.51892035934</v>
      </c>
      <c r="E14" s="16">
        <v>3105.7698499995799</v>
      </c>
      <c r="F14" s="15">
        <v>1227.6888256065199</v>
      </c>
      <c r="G14" s="16">
        <v>1361.10293996119</v>
      </c>
      <c r="H14" s="16">
        <v>1463.9188173085699</v>
      </c>
      <c r="I14" s="16">
        <v>1470.6965961593398</v>
      </c>
      <c r="J14" s="15">
        <v>3714.6240839974603</v>
      </c>
      <c r="K14" s="16">
        <v>4149.1670638818096</v>
      </c>
      <c r="L14" s="16">
        <v>4524.4377376679095</v>
      </c>
      <c r="M14" s="16">
        <v>4576.46644615892</v>
      </c>
      <c r="N14" s="15">
        <v>146280.430397452</v>
      </c>
      <c r="O14" s="16">
        <v>145845.88741756699</v>
      </c>
      <c r="P14" s="16">
        <v>145470.61674378099</v>
      </c>
      <c r="Q14" s="26">
        <v>145418.58803528899</v>
      </c>
    </row>
    <row r="15" spans="1:18" ht="15" customHeight="1" x14ac:dyDescent="0.2">
      <c r="A15" s="14" t="s">
        <v>12</v>
      </c>
      <c r="B15" s="15">
        <v>5656.7752739443395</v>
      </c>
      <c r="C15" s="16">
        <v>6989.40473232562</v>
      </c>
      <c r="D15" s="16">
        <v>7816.5096453994302</v>
      </c>
      <c r="E15" s="16">
        <v>7813.71801638126</v>
      </c>
      <c r="F15" s="15">
        <v>1879.8581698001999</v>
      </c>
      <c r="G15" s="16">
        <v>2223.2691090668895</v>
      </c>
      <c r="H15" s="16">
        <v>2516.3424960684301</v>
      </c>
      <c r="I15" s="16">
        <v>2512.8931979921999</v>
      </c>
      <c r="J15" s="15">
        <v>7536.6334437445394</v>
      </c>
      <c r="K15" s="16">
        <v>9212.6738413925086</v>
      </c>
      <c r="L15" s="16">
        <v>10332.85214146786</v>
      </c>
      <c r="M15" s="16">
        <v>10326.611214373461</v>
      </c>
      <c r="N15" s="15">
        <v>86793.978865625497</v>
      </c>
      <c r="O15" s="16">
        <v>85117.938467977292</v>
      </c>
      <c r="P15" s="16">
        <v>83997.760167902496</v>
      </c>
      <c r="Q15" s="26">
        <v>84004.001094996711</v>
      </c>
    </row>
    <row r="16" spans="1:18" ht="15" customHeight="1" x14ac:dyDescent="0.2">
      <c r="A16" s="14" t="s">
        <v>9</v>
      </c>
      <c r="B16" s="15">
        <v>990.447839979072</v>
      </c>
      <c r="C16" s="16">
        <v>1023.8936961287001</v>
      </c>
      <c r="D16" s="16">
        <v>1059.3418928349299</v>
      </c>
      <c r="E16" s="16">
        <v>1106.0339454172399</v>
      </c>
      <c r="F16" s="15">
        <v>287.35591371124298</v>
      </c>
      <c r="G16" s="16">
        <v>312.00341993819302</v>
      </c>
      <c r="H16" s="16">
        <v>345.22298910908597</v>
      </c>
      <c r="I16" s="16">
        <v>346.52144322279202</v>
      </c>
      <c r="J16" s="15">
        <v>1277.803753690315</v>
      </c>
      <c r="K16" s="16">
        <v>1335.897116066893</v>
      </c>
      <c r="L16" s="16">
        <v>1404.564881944016</v>
      </c>
      <c r="M16" s="16">
        <v>1452.5553886400319</v>
      </c>
      <c r="N16" s="15">
        <v>144467.885518469</v>
      </c>
      <c r="O16" s="16">
        <v>144409.79215609201</v>
      </c>
      <c r="P16" s="16">
        <v>144341.124390215</v>
      </c>
      <c r="Q16" s="26">
        <v>144293.13388351901</v>
      </c>
    </row>
    <row r="17" spans="1:21" ht="15" customHeight="1" x14ac:dyDescent="0.2">
      <c r="A17" s="14" t="s">
        <v>13</v>
      </c>
      <c r="B17" s="15">
        <v>1344.6231924410999</v>
      </c>
      <c r="C17" s="16">
        <v>1459.1539401223299</v>
      </c>
      <c r="D17" s="16">
        <v>1657.6462450968399</v>
      </c>
      <c r="E17" s="16">
        <v>1667.1450733758099</v>
      </c>
      <c r="F17" s="15">
        <v>568.89703189168301</v>
      </c>
      <c r="G17" s="16">
        <v>568.34123296534801</v>
      </c>
      <c r="H17" s="16">
        <v>615.905883851726</v>
      </c>
      <c r="I17" s="16">
        <v>631.57748855903003</v>
      </c>
      <c r="J17" s="15">
        <v>1913.5202243327831</v>
      </c>
      <c r="K17" s="16">
        <v>2027.4951730876778</v>
      </c>
      <c r="L17" s="16">
        <v>2273.552128948566</v>
      </c>
      <c r="M17" s="16">
        <v>2298.7225619348401</v>
      </c>
      <c r="N17" s="15">
        <v>211185.97424524301</v>
      </c>
      <c r="O17" s="16">
        <v>211071.99929648801</v>
      </c>
      <c r="P17" s="16">
        <v>210825.94234062702</v>
      </c>
      <c r="Q17" s="26">
        <v>210800.771907641</v>
      </c>
    </row>
    <row r="18" spans="1:21" ht="15" customHeight="1" x14ac:dyDescent="0.2">
      <c r="A18" s="14" t="s">
        <v>14</v>
      </c>
      <c r="B18" s="15">
        <v>14248.762457659501</v>
      </c>
      <c r="C18" s="16">
        <v>16736.337076608699</v>
      </c>
      <c r="D18" s="16">
        <v>18311.538053997101</v>
      </c>
      <c r="E18" s="16">
        <v>17895.1462438907</v>
      </c>
      <c r="F18" s="15">
        <v>3525.5196517374402</v>
      </c>
      <c r="G18" s="16">
        <v>4680.3517868955896</v>
      </c>
      <c r="H18" s="16">
        <v>4894.2310128102699</v>
      </c>
      <c r="I18" s="16">
        <v>4858.3894828591301</v>
      </c>
      <c r="J18" s="15">
        <v>17774.28210939694</v>
      </c>
      <c r="K18" s="16">
        <v>21416.688863504289</v>
      </c>
      <c r="L18" s="16">
        <v>23205.76906680737</v>
      </c>
      <c r="M18" s="16">
        <v>22753.535726749829</v>
      </c>
      <c r="N18" s="15">
        <v>86876.546764687606</v>
      </c>
      <c r="O18" s="16">
        <v>83234.140010580595</v>
      </c>
      <c r="P18" s="16">
        <v>81445.059807277896</v>
      </c>
      <c r="Q18" s="26">
        <v>81897.293147335498</v>
      </c>
    </row>
    <row r="19" spans="1:21" ht="15" customHeight="1" x14ac:dyDescent="0.2">
      <c r="A19" s="14" t="s">
        <v>15</v>
      </c>
      <c r="B19" s="15">
        <v>10038.3148245067</v>
      </c>
      <c r="C19" s="16">
        <v>11133.120102731898</v>
      </c>
      <c r="D19" s="16">
        <v>12466.694204559901</v>
      </c>
      <c r="E19" s="16">
        <v>12595.4518535102</v>
      </c>
      <c r="F19" s="15">
        <v>3193.97364618757</v>
      </c>
      <c r="G19" s="16">
        <v>3930.46725740084</v>
      </c>
      <c r="H19" s="16">
        <v>3959.4846231379902</v>
      </c>
      <c r="I19" s="16">
        <v>4091.3359773425204</v>
      </c>
      <c r="J19" s="15">
        <v>13232.288470694271</v>
      </c>
      <c r="K19" s="16">
        <v>15063.587360132738</v>
      </c>
      <c r="L19" s="16">
        <v>16426.178827697891</v>
      </c>
      <c r="M19" s="16">
        <v>16686.787830852722</v>
      </c>
      <c r="N19" s="15">
        <v>122419.35801964799</v>
      </c>
      <c r="O19" s="16">
        <v>120588.059130209</v>
      </c>
      <c r="P19" s="16">
        <v>119225.46766264399</v>
      </c>
      <c r="Q19" s="26">
        <v>118964.85865948899</v>
      </c>
    </row>
    <row r="20" spans="1:21" ht="15" customHeight="1" x14ac:dyDescent="0.2">
      <c r="A20" s="14" t="s">
        <v>18</v>
      </c>
      <c r="B20" s="15">
        <v>12446.3859876853</v>
      </c>
      <c r="C20" s="16">
        <v>14662.217905732401</v>
      </c>
      <c r="D20" s="16">
        <v>16667.1289023957</v>
      </c>
      <c r="E20" s="16">
        <v>16685.801776123302</v>
      </c>
      <c r="F20" s="15">
        <v>1037.24267302365</v>
      </c>
      <c r="G20" s="16">
        <v>1218.8206592684601</v>
      </c>
      <c r="H20" s="16">
        <v>1256.6875408159299</v>
      </c>
      <c r="I20" s="16">
        <v>1263.6185450839801</v>
      </c>
      <c r="J20" s="15">
        <v>13483.62866070895</v>
      </c>
      <c r="K20" s="16">
        <v>15881.038565000861</v>
      </c>
      <c r="L20" s="16">
        <v>17923.816443211628</v>
      </c>
      <c r="M20" s="16">
        <v>17949.420321207283</v>
      </c>
      <c r="N20" s="15">
        <v>78149.74705079</v>
      </c>
      <c r="O20" s="16">
        <v>75752.337146498001</v>
      </c>
      <c r="P20" s="16">
        <v>73709.559268287398</v>
      </c>
      <c r="Q20" s="26">
        <v>73683.9553902919</v>
      </c>
    </row>
    <row r="21" spans="1:21" ht="15" customHeight="1" x14ac:dyDescent="0.2">
      <c r="A21" s="14" t="s">
        <v>17</v>
      </c>
      <c r="B21" s="15">
        <v>4653.8439050220695</v>
      </c>
      <c r="C21" s="16">
        <v>5613.3953115980303</v>
      </c>
      <c r="D21" s="16">
        <v>5882.26973908332</v>
      </c>
      <c r="E21" s="16">
        <v>5881.9455833729198</v>
      </c>
      <c r="F21" s="15">
        <v>2505.8574000940698</v>
      </c>
      <c r="G21" s="16">
        <v>2240.41014074552</v>
      </c>
      <c r="H21" s="16">
        <v>2340.8456188346699</v>
      </c>
      <c r="I21" s="16">
        <v>2351.3617252762597</v>
      </c>
      <c r="J21" s="15">
        <v>7159.7013051161393</v>
      </c>
      <c r="K21" s="16">
        <v>7853.8054523435503</v>
      </c>
      <c r="L21" s="16">
        <v>8223.11535791799</v>
      </c>
      <c r="M21" s="16">
        <v>8233.3073086491786</v>
      </c>
      <c r="N21" s="15">
        <v>24971.368384410802</v>
      </c>
      <c r="O21" s="16">
        <v>24277.264237183103</v>
      </c>
      <c r="P21" s="16">
        <v>23907.954331608897</v>
      </c>
      <c r="Q21" s="26">
        <v>23897.762380877601</v>
      </c>
    </row>
    <row r="22" spans="1:21" ht="15" customHeight="1" x14ac:dyDescent="0.2">
      <c r="A22" s="14" t="s">
        <v>16</v>
      </c>
      <c r="B22" s="15">
        <v>8341.2015872044103</v>
      </c>
      <c r="C22" s="16">
        <v>8787.3343960186103</v>
      </c>
      <c r="D22" s="16">
        <v>8876.9930623991695</v>
      </c>
      <c r="E22" s="16">
        <v>8916.2222193492507</v>
      </c>
      <c r="F22" s="15">
        <v>2156.85921932258</v>
      </c>
      <c r="G22" s="16">
        <v>2204.20898465967</v>
      </c>
      <c r="H22" s="16">
        <v>2475.7809918747203</v>
      </c>
      <c r="I22" s="16">
        <v>2529.1385237746299</v>
      </c>
      <c r="J22" s="15">
        <v>10498.06080652699</v>
      </c>
      <c r="K22" s="16">
        <v>10991.54338067828</v>
      </c>
      <c r="L22" s="16">
        <v>11352.77405427389</v>
      </c>
      <c r="M22" s="16">
        <v>11445.360743123882</v>
      </c>
      <c r="N22" s="15">
        <v>16836.990350828601</v>
      </c>
      <c r="O22" s="16">
        <v>16343.507776677299</v>
      </c>
      <c r="P22" s="16">
        <v>15982.2771030817</v>
      </c>
      <c r="Q22" s="26">
        <v>15889.690414231702</v>
      </c>
    </row>
    <row r="23" spans="1:21" ht="15" customHeight="1" x14ac:dyDescent="0.2">
      <c r="A23" s="14" t="s">
        <v>19</v>
      </c>
      <c r="B23" s="15">
        <v>17914.319780240399</v>
      </c>
      <c r="C23" s="16">
        <v>22079.591698046501</v>
      </c>
      <c r="D23" s="16">
        <v>24093.919577053799</v>
      </c>
      <c r="E23" s="16">
        <v>23445.960989615003</v>
      </c>
      <c r="F23" s="15">
        <v>5128.26486707193</v>
      </c>
      <c r="G23" s="16">
        <v>5724.2104794054003</v>
      </c>
      <c r="H23" s="16">
        <v>6289.4439802046099</v>
      </c>
      <c r="I23" s="16">
        <v>6237.82743070586</v>
      </c>
      <c r="J23" s="15">
        <v>23042.584647312331</v>
      </c>
      <c r="K23" s="16">
        <v>27803.8021774519</v>
      </c>
      <c r="L23" s="16">
        <v>30383.36355725841</v>
      </c>
      <c r="M23" s="16">
        <v>29683.788420320863</v>
      </c>
      <c r="N23" s="15">
        <v>227444.03289357902</v>
      </c>
      <c r="O23" s="16">
        <v>222682.81536344101</v>
      </c>
      <c r="P23" s="16">
        <v>220103.253983634</v>
      </c>
      <c r="Q23" s="26">
        <v>220802.82912057199</v>
      </c>
    </row>
    <row r="24" spans="1:21" ht="15" customHeight="1" x14ac:dyDescent="0.2">
      <c r="A24" s="14" t="s">
        <v>20</v>
      </c>
      <c r="B24" s="15">
        <v>6900.9245369419605</v>
      </c>
      <c r="C24" s="16">
        <v>7706.5601034284</v>
      </c>
      <c r="D24" s="16">
        <v>8937.0511724435291</v>
      </c>
      <c r="E24" s="16">
        <v>8958.4069931796002</v>
      </c>
      <c r="F24" s="15">
        <v>1018.57936029608</v>
      </c>
      <c r="G24" s="16">
        <v>1256.0809946684799</v>
      </c>
      <c r="H24" s="16">
        <v>1432.15470435258</v>
      </c>
      <c r="I24" s="16">
        <v>1449.1718463419199</v>
      </c>
      <c r="J24" s="15">
        <v>7919.5038972380407</v>
      </c>
      <c r="K24" s="16">
        <v>8962.6410980968794</v>
      </c>
      <c r="L24" s="16">
        <v>10369.20587679611</v>
      </c>
      <c r="M24" s="16">
        <v>10407.57883952152</v>
      </c>
      <c r="N24" s="15">
        <v>217262.54059208601</v>
      </c>
      <c r="O24" s="16">
        <v>216219.40339122698</v>
      </c>
      <c r="P24" s="16">
        <v>214812.838612527</v>
      </c>
      <c r="Q24" s="26">
        <v>214774.465649802</v>
      </c>
    </row>
    <row r="25" spans="1:21" ht="15" customHeight="1" x14ac:dyDescent="0.2">
      <c r="A25" s="14" t="s">
        <v>22</v>
      </c>
      <c r="B25" s="15">
        <v>13762.4833404408</v>
      </c>
      <c r="C25" s="16">
        <v>16642.2490115482</v>
      </c>
      <c r="D25" s="16">
        <v>19895.732723185101</v>
      </c>
      <c r="E25" s="16">
        <v>20289.237771235999</v>
      </c>
      <c r="F25" s="15">
        <v>3142.19608971973</v>
      </c>
      <c r="G25" s="16">
        <v>4677.5479551192502</v>
      </c>
      <c r="H25" s="16">
        <v>4362.9922264369698</v>
      </c>
      <c r="I25" s="16">
        <v>4482.4468711467798</v>
      </c>
      <c r="J25" s="15">
        <v>16904.67943016053</v>
      </c>
      <c r="K25" s="16">
        <v>21319.796966667451</v>
      </c>
      <c r="L25" s="16">
        <v>24258.724949622072</v>
      </c>
      <c r="M25" s="16">
        <v>24771.684642382781</v>
      </c>
      <c r="N25" s="15">
        <v>108543.604566735</v>
      </c>
      <c r="O25" s="16">
        <v>104128.487030228</v>
      </c>
      <c r="P25" s="16">
        <v>101189.559047274</v>
      </c>
      <c r="Q25" s="26">
        <v>100676.599354513</v>
      </c>
    </row>
    <row r="26" spans="1:21" ht="15" customHeight="1" x14ac:dyDescent="0.2">
      <c r="A26" s="14" t="s">
        <v>21</v>
      </c>
      <c r="B26" s="15">
        <v>8523.7075304300197</v>
      </c>
      <c r="C26" s="16">
        <v>10455.0063768038</v>
      </c>
      <c r="D26" s="16">
        <v>12254.586131738601</v>
      </c>
      <c r="E26" s="16">
        <v>11843.4752908678</v>
      </c>
      <c r="F26" s="15">
        <v>1778.3868611100299</v>
      </c>
      <c r="G26" s="16">
        <v>2516.7011164143801</v>
      </c>
      <c r="H26" s="16">
        <v>2835.3742400337301</v>
      </c>
      <c r="I26" s="16">
        <v>2757.3201448305804</v>
      </c>
      <c r="J26" s="15">
        <v>10302.094391540049</v>
      </c>
      <c r="K26" s="16">
        <v>12971.70749321818</v>
      </c>
      <c r="L26" s="16">
        <v>15089.960371772331</v>
      </c>
      <c r="M26" s="16">
        <v>14600.795435698381</v>
      </c>
      <c r="N26" s="15">
        <v>170237.69126140798</v>
      </c>
      <c r="O26" s="16">
        <v>167568.07815973001</v>
      </c>
      <c r="P26" s="16">
        <v>165449.825281175</v>
      </c>
      <c r="Q26" s="26">
        <v>165938.99021724999</v>
      </c>
      <c r="U26" s="14" t="s">
        <v>70</v>
      </c>
    </row>
    <row r="27" spans="1:21" ht="15" customHeight="1" x14ac:dyDescent="0.2">
      <c r="A27" s="14" t="s">
        <v>23</v>
      </c>
      <c r="B27" s="15">
        <v>2081.8379847524602</v>
      </c>
      <c r="C27" s="16">
        <v>2911.8005275256301</v>
      </c>
      <c r="D27" s="16">
        <v>3751.30172014039</v>
      </c>
      <c r="E27" s="16">
        <v>3959.8315413204004</v>
      </c>
      <c r="F27" s="15">
        <v>1124.1204499335302</v>
      </c>
      <c r="G27" s="16">
        <v>1345.0599041813</v>
      </c>
      <c r="H27" s="16">
        <v>1557.41951762042</v>
      </c>
      <c r="I27" s="16">
        <v>1723.16483161765</v>
      </c>
      <c r="J27" s="15">
        <v>3205.9584346859901</v>
      </c>
      <c r="K27" s="16">
        <v>4256.8604317069303</v>
      </c>
      <c r="L27" s="16">
        <v>5308.7212377608103</v>
      </c>
      <c r="M27" s="16">
        <v>5682.9963729380506</v>
      </c>
      <c r="N27" s="15">
        <v>377634.40720919002</v>
      </c>
      <c r="O27" s="16">
        <v>376583.50521216902</v>
      </c>
      <c r="P27" s="16">
        <v>375531.64440611401</v>
      </c>
      <c r="Q27" s="26">
        <v>375157.36927093798</v>
      </c>
    </row>
    <row r="28" spans="1:21" ht="15" customHeight="1" x14ac:dyDescent="0.2">
      <c r="A28" s="14" t="s">
        <v>25</v>
      </c>
      <c r="B28" s="15">
        <v>705.09887047607992</v>
      </c>
      <c r="C28" s="16">
        <v>811.94544644333303</v>
      </c>
      <c r="D28" s="16">
        <v>834.65134609085203</v>
      </c>
      <c r="E28" s="16">
        <v>830.16085880800404</v>
      </c>
      <c r="F28" s="15">
        <v>311.88668802105997</v>
      </c>
      <c r="G28" s="16">
        <v>339.41308243440699</v>
      </c>
      <c r="H28" s="16">
        <v>350.65777727743699</v>
      </c>
      <c r="I28" s="16">
        <v>366.87747004880202</v>
      </c>
      <c r="J28" s="15">
        <v>1016.9855584971399</v>
      </c>
      <c r="K28" s="16">
        <v>1151.3585288777399</v>
      </c>
      <c r="L28" s="16">
        <v>1185.309123368289</v>
      </c>
      <c r="M28" s="16">
        <v>1197.0383288568059</v>
      </c>
      <c r="N28" s="15">
        <v>199311.51597408499</v>
      </c>
      <c r="O28" s="16">
        <v>199177.14300370499</v>
      </c>
      <c r="P28" s="16">
        <v>199143.19240921398</v>
      </c>
      <c r="Q28" s="26">
        <v>199131.46320372602</v>
      </c>
    </row>
    <row r="29" spans="1:21" ht="15" customHeight="1" x14ac:dyDescent="0.2">
      <c r="A29" s="14" t="s">
        <v>29</v>
      </c>
      <c r="B29" s="15">
        <v>910.94206058008399</v>
      </c>
      <c r="C29" s="16">
        <v>1211.97304929402</v>
      </c>
      <c r="D29" s="16">
        <v>1343.6480505043198</v>
      </c>
      <c r="E29" s="16">
        <v>1423.74883154905</v>
      </c>
      <c r="F29" s="15">
        <v>612.54865234863803</v>
      </c>
      <c r="G29" s="16">
        <v>895.64090656444796</v>
      </c>
      <c r="H29" s="16">
        <v>1087.2121401249399</v>
      </c>
      <c r="I29" s="16">
        <v>1131.35185493986</v>
      </c>
      <c r="J29" s="15">
        <v>1523.4907129287221</v>
      </c>
      <c r="K29" s="16">
        <v>2107.6139558584682</v>
      </c>
      <c r="L29" s="16">
        <v>2430.8601906292597</v>
      </c>
      <c r="M29" s="16">
        <v>2555.10068648891</v>
      </c>
      <c r="N29" s="15">
        <v>284853.45631333598</v>
      </c>
      <c r="O29" s="16">
        <v>284269.33307040599</v>
      </c>
      <c r="P29" s="16">
        <v>283946.08683563396</v>
      </c>
      <c r="Q29" s="26">
        <v>283821.84633977397</v>
      </c>
    </row>
    <row r="30" spans="1:21" ht="15" customHeight="1" x14ac:dyDescent="0.2">
      <c r="A30" s="14" t="s">
        <v>26</v>
      </c>
      <c r="B30" s="15">
        <v>7472.3258602010701</v>
      </c>
      <c r="C30" s="16">
        <v>8155.8894462107601</v>
      </c>
      <c r="D30" s="16">
        <v>9053.0709652290807</v>
      </c>
      <c r="E30" s="16">
        <v>9184.8124657276003</v>
      </c>
      <c r="F30" s="15">
        <v>863.40371387733194</v>
      </c>
      <c r="G30" s="16">
        <v>880.56330128106902</v>
      </c>
      <c r="H30" s="16">
        <v>976.73624448584997</v>
      </c>
      <c r="I30" s="16">
        <v>989.76104331814008</v>
      </c>
      <c r="J30" s="15">
        <v>8335.7295740784029</v>
      </c>
      <c r="K30" s="16">
        <v>9036.4527474918286</v>
      </c>
      <c r="L30" s="16">
        <v>10029.807209714931</v>
      </c>
      <c r="M30" s="16">
        <v>10174.57350904574</v>
      </c>
      <c r="N30" s="15">
        <v>15880.3589650308</v>
      </c>
      <c r="O30" s="16">
        <v>15179.6357916173</v>
      </c>
      <c r="P30" s="16">
        <v>14186.2813293943</v>
      </c>
      <c r="Q30" s="26">
        <v>14041.5150300635</v>
      </c>
    </row>
    <row r="31" spans="1:21" ht="15" customHeight="1" x14ac:dyDescent="0.2">
      <c r="A31" s="14" t="s">
        <v>27</v>
      </c>
      <c r="B31" s="15">
        <v>4404.4487287151806</v>
      </c>
      <c r="C31" s="16">
        <v>4573.8642187179203</v>
      </c>
      <c r="D31" s="16">
        <v>4527.3723733364295</v>
      </c>
      <c r="E31" s="16">
        <v>4525.87537573995</v>
      </c>
      <c r="F31" s="15">
        <v>2166.0324398989801</v>
      </c>
      <c r="G31" s="16">
        <v>2184.3119176854702</v>
      </c>
      <c r="H31" s="16">
        <v>2331.14932462968</v>
      </c>
      <c r="I31" s="16">
        <v>2354.5957950802203</v>
      </c>
      <c r="J31" s="15">
        <v>6570.4811686141602</v>
      </c>
      <c r="K31" s="16">
        <v>6758.17613640339</v>
      </c>
      <c r="L31" s="16">
        <v>6858.5216979661091</v>
      </c>
      <c r="M31" s="16">
        <v>6880.4711708201703</v>
      </c>
      <c r="N31" s="15">
        <v>16011.5198435125</v>
      </c>
      <c r="O31" s="16">
        <v>15823.8248757232</v>
      </c>
      <c r="P31" s="16">
        <v>15723.479314160601</v>
      </c>
      <c r="Q31" s="26">
        <v>15701.529841306499</v>
      </c>
    </row>
    <row r="32" spans="1:21" ht="15" customHeight="1" x14ac:dyDescent="0.2">
      <c r="A32" s="14" t="s">
        <v>28</v>
      </c>
      <c r="B32" s="15">
        <v>3718.2371943538701</v>
      </c>
      <c r="C32" s="16">
        <v>4756.1006217640497</v>
      </c>
      <c r="D32" s="16">
        <v>5164.7768862365301</v>
      </c>
      <c r="E32" s="16">
        <v>5176.62792746379</v>
      </c>
      <c r="F32" s="15">
        <v>1178.7652197867701</v>
      </c>
      <c r="G32" s="16">
        <v>1398.9171007454399</v>
      </c>
      <c r="H32" s="16">
        <v>1605.3433640363601</v>
      </c>
      <c r="I32" s="16">
        <v>1676.7921787519601</v>
      </c>
      <c r="J32" s="15">
        <v>4897.0024141406402</v>
      </c>
      <c r="K32" s="16">
        <v>6155.0177225094894</v>
      </c>
      <c r="L32" s="16">
        <v>6770.1202502728902</v>
      </c>
      <c r="M32" s="16">
        <v>6853.4201062157499</v>
      </c>
      <c r="N32" s="15">
        <v>310028.07206985302</v>
      </c>
      <c r="O32" s="16">
        <v>308770.05676148401</v>
      </c>
      <c r="P32" s="16">
        <v>308154.954233722</v>
      </c>
      <c r="Q32" s="26">
        <v>308071.65437778004</v>
      </c>
    </row>
    <row r="33" spans="1:17" ht="15" customHeight="1" x14ac:dyDescent="0.2">
      <c r="A33" s="14" t="s">
        <v>30</v>
      </c>
      <c r="B33" s="15">
        <v>25374.7059762807</v>
      </c>
      <c r="C33" s="16">
        <v>28510.948099135301</v>
      </c>
      <c r="D33" s="16">
        <v>31441.976855799901</v>
      </c>
      <c r="E33" s="16">
        <v>30890.074008045398</v>
      </c>
      <c r="F33" s="15">
        <v>6632.6404699476998</v>
      </c>
      <c r="G33" s="16">
        <v>7121.8745748875399</v>
      </c>
      <c r="H33" s="16">
        <v>7524.1170667318693</v>
      </c>
      <c r="I33" s="16">
        <v>7599.00503523517</v>
      </c>
      <c r="J33" s="15">
        <v>32007.346446228399</v>
      </c>
      <c r="K33" s="16">
        <v>35632.822674022842</v>
      </c>
      <c r="L33" s="16">
        <v>38966.093922531771</v>
      </c>
      <c r="M33" s="16">
        <v>38489.079043280566</v>
      </c>
      <c r="N33" s="15">
        <v>109298.90608647199</v>
      </c>
      <c r="O33" s="16">
        <v>105673.429858676</v>
      </c>
      <c r="P33" s="16">
        <v>102340.15861016701</v>
      </c>
      <c r="Q33" s="26">
        <v>102817.173489419</v>
      </c>
    </row>
    <row r="34" spans="1:17" ht="15" customHeight="1" x14ac:dyDescent="0.2">
      <c r="A34" s="14" t="s">
        <v>47</v>
      </c>
      <c r="B34" s="15">
        <v>35560.737058318802</v>
      </c>
      <c r="C34" s="16">
        <v>39325.536139018201</v>
      </c>
      <c r="D34" s="16">
        <v>43460.126841488403</v>
      </c>
      <c r="E34" s="16">
        <v>43211.2306734577</v>
      </c>
      <c r="F34" s="15">
        <v>6189.0607304199102</v>
      </c>
      <c r="G34" s="16">
        <v>8014.1837584713003</v>
      </c>
      <c r="H34" s="16">
        <v>8573.99471463593</v>
      </c>
      <c r="I34" s="16">
        <v>8600.4189114608598</v>
      </c>
      <c r="J34" s="15">
        <v>41749.79778873871</v>
      </c>
      <c r="K34" s="16">
        <v>47339.7198974895</v>
      </c>
      <c r="L34" s="16">
        <v>52034.12155612433</v>
      </c>
      <c r="M34" s="16">
        <v>51811.649584918559</v>
      </c>
      <c r="N34" s="15">
        <v>97639.632304954299</v>
      </c>
      <c r="O34" s="16">
        <v>92049.710196203203</v>
      </c>
      <c r="P34" s="16">
        <v>87355.3085375683</v>
      </c>
      <c r="Q34" s="26">
        <v>87577.780508774304</v>
      </c>
    </row>
    <row r="35" spans="1:17" ht="15" customHeight="1" x14ac:dyDescent="0.2">
      <c r="A35" s="14" t="s">
        <v>24</v>
      </c>
      <c r="B35" s="15">
        <v>312.184612171021</v>
      </c>
      <c r="C35" s="16">
        <v>415.06119809608902</v>
      </c>
      <c r="D35" s="16">
        <v>436.63115757795902</v>
      </c>
      <c r="E35" s="16">
        <v>475.027035389285</v>
      </c>
      <c r="F35" s="15">
        <v>151.35852106227202</v>
      </c>
      <c r="G35" s="16">
        <v>146.89387029600701</v>
      </c>
      <c r="H35" s="16">
        <v>189.55423375652799</v>
      </c>
      <c r="I35" s="16">
        <v>253.01111909628</v>
      </c>
      <c r="J35" s="15">
        <v>463.54313323329302</v>
      </c>
      <c r="K35" s="16">
        <v>561.955068392096</v>
      </c>
      <c r="L35" s="16">
        <v>626.18539133448701</v>
      </c>
      <c r="M35" s="16">
        <v>728.03815448556497</v>
      </c>
      <c r="N35" s="15">
        <v>182645.544739729</v>
      </c>
      <c r="O35" s="16">
        <v>182547.13280457002</v>
      </c>
      <c r="P35" s="16">
        <v>182482.902481628</v>
      </c>
      <c r="Q35" s="26">
        <v>182381.04971847602</v>
      </c>
    </row>
    <row r="36" spans="1:17" ht="15" customHeight="1" x14ac:dyDescent="0.2">
      <c r="A36" s="14" t="s">
        <v>31</v>
      </c>
      <c r="B36" s="15">
        <v>11890.3243973676</v>
      </c>
      <c r="C36" s="16">
        <v>13747.2162923407</v>
      </c>
      <c r="D36" s="16">
        <v>15456.8305900383</v>
      </c>
      <c r="E36" s="16">
        <v>15159.2897652229</v>
      </c>
      <c r="F36" s="15">
        <v>3856.3301553711499</v>
      </c>
      <c r="G36" s="16">
        <v>4391.4090564718599</v>
      </c>
      <c r="H36" s="16">
        <v>4675.4787106901995</v>
      </c>
      <c r="I36" s="16">
        <v>4621.7719185148999</v>
      </c>
      <c r="J36" s="15">
        <v>15746.65455273875</v>
      </c>
      <c r="K36" s="16">
        <v>18138.625348812559</v>
      </c>
      <c r="L36" s="16">
        <v>20132.309300728499</v>
      </c>
      <c r="M36" s="16">
        <v>19781.0616837378</v>
      </c>
      <c r="N36" s="15">
        <v>100351.68647987299</v>
      </c>
      <c r="O36" s="16">
        <v>97959.715683799601</v>
      </c>
      <c r="P36" s="16">
        <v>95966.031731883704</v>
      </c>
      <c r="Q36" s="26">
        <v>96317.279348874203</v>
      </c>
    </row>
    <row r="37" spans="1:17" ht="15" customHeight="1" x14ac:dyDescent="0.2">
      <c r="A37" s="14" t="s">
        <v>32</v>
      </c>
      <c r="B37" s="15">
        <v>7615.92218385261</v>
      </c>
      <c r="C37" s="16">
        <v>9072.7651550219398</v>
      </c>
      <c r="D37" s="16">
        <v>10629.743497666201</v>
      </c>
      <c r="E37" s="16">
        <v>10673.573638879499</v>
      </c>
      <c r="F37" s="15">
        <v>2494.3925466081901</v>
      </c>
      <c r="G37" s="16">
        <v>2712.1671910138202</v>
      </c>
      <c r="H37" s="16">
        <v>3032.7361090501099</v>
      </c>
      <c r="I37" s="16">
        <v>3060.7981939041201</v>
      </c>
      <c r="J37" s="15">
        <v>10110.314730460799</v>
      </c>
      <c r="K37" s="16">
        <v>11784.932346035759</v>
      </c>
      <c r="L37" s="16">
        <v>13662.479606716312</v>
      </c>
      <c r="M37" s="16">
        <v>13734.37183278362</v>
      </c>
      <c r="N37" s="15">
        <v>170927.57443979802</v>
      </c>
      <c r="O37" s="16">
        <v>169252.956824222</v>
      </c>
      <c r="P37" s="16">
        <v>167375.40956354098</v>
      </c>
      <c r="Q37" s="26">
        <v>167303.51733747299</v>
      </c>
    </row>
    <row r="38" spans="1:17" ht="15" customHeight="1" x14ac:dyDescent="0.2">
      <c r="A38" s="14" t="s">
        <v>33</v>
      </c>
      <c r="B38" s="15">
        <v>5282.0102680213204</v>
      </c>
      <c r="C38" s="16">
        <v>5599.1910117263697</v>
      </c>
      <c r="D38" s="16">
        <v>6481.6104920468706</v>
      </c>
      <c r="E38" s="16">
        <v>6702.3356071334492</v>
      </c>
      <c r="F38" s="15">
        <v>2375.49925206744</v>
      </c>
      <c r="G38" s="16">
        <v>2685.0441076697798</v>
      </c>
      <c r="H38" s="16">
        <v>2813.8163207684397</v>
      </c>
      <c r="I38" s="16">
        <v>2897.5819085213197</v>
      </c>
      <c r="J38" s="15">
        <v>7657.5095200887608</v>
      </c>
      <c r="K38" s="16">
        <v>8284.2351193961495</v>
      </c>
      <c r="L38" s="16">
        <v>9295.4268128153108</v>
      </c>
      <c r="M38" s="16">
        <v>9599.9175156547681</v>
      </c>
      <c r="N38" s="15">
        <v>247141.89531768099</v>
      </c>
      <c r="O38" s="16">
        <v>246515.16971837298</v>
      </c>
      <c r="P38" s="16">
        <v>245503.97802495302</v>
      </c>
      <c r="Q38" s="26">
        <v>245199.487322114</v>
      </c>
    </row>
    <row r="39" spans="1:17" ht="15" customHeight="1" x14ac:dyDescent="0.2">
      <c r="A39" s="14" t="s">
        <v>34</v>
      </c>
      <c r="B39" s="15">
        <v>26288.941916154999</v>
      </c>
      <c r="C39" s="16">
        <v>29302.890053353298</v>
      </c>
      <c r="D39" s="16">
        <v>30979.1974417315</v>
      </c>
      <c r="E39" s="16">
        <v>29798.524563944</v>
      </c>
      <c r="F39" s="15">
        <v>9677.2864531964206</v>
      </c>
      <c r="G39" s="16">
        <v>10098.6511642887</v>
      </c>
      <c r="H39" s="16">
        <v>10577.8561580395</v>
      </c>
      <c r="I39" s="16">
        <v>10560.161239442101</v>
      </c>
      <c r="J39" s="15">
        <v>35966.228369351418</v>
      </c>
      <c r="K39" s="16">
        <v>39401.541217642</v>
      </c>
      <c r="L39" s="16">
        <v>41557.053599770996</v>
      </c>
      <c r="M39" s="16">
        <v>40358.685803386099</v>
      </c>
      <c r="N39" s="15">
        <v>83313.470567716999</v>
      </c>
      <c r="O39" s="16">
        <v>79878.1577194274</v>
      </c>
      <c r="P39" s="16">
        <v>77722.645337297799</v>
      </c>
      <c r="Q39" s="26">
        <v>78921.013133683198</v>
      </c>
    </row>
    <row r="40" spans="1:17" ht="15" customHeight="1" x14ac:dyDescent="0.2">
      <c r="A40" s="14" t="s">
        <v>35</v>
      </c>
      <c r="B40" s="15">
        <v>1125.9040541418399</v>
      </c>
      <c r="C40" s="16">
        <v>1213.2535404366802</v>
      </c>
      <c r="D40" s="16">
        <v>1227.6104541485199</v>
      </c>
      <c r="E40" s="16">
        <v>1233.6744019427399</v>
      </c>
      <c r="F40" s="15">
        <v>277.64043328906399</v>
      </c>
      <c r="G40" s="16">
        <v>264.19226534987502</v>
      </c>
      <c r="H40" s="16">
        <v>293.92051489035703</v>
      </c>
      <c r="I40" s="16">
        <v>302.41622204749797</v>
      </c>
      <c r="J40" s="15">
        <v>1403.5444874309039</v>
      </c>
      <c r="K40" s="16">
        <v>1477.4458057865552</v>
      </c>
      <c r="L40" s="16">
        <v>1521.5309690388769</v>
      </c>
      <c r="M40" s="16">
        <v>1536.0906239902379</v>
      </c>
      <c r="N40" s="15">
        <v>2597.91022571142</v>
      </c>
      <c r="O40" s="16">
        <v>2524.0089073557601</v>
      </c>
      <c r="P40" s="16">
        <v>2479.9237441034297</v>
      </c>
      <c r="Q40" s="26">
        <v>2465.3640891520599</v>
      </c>
    </row>
    <row r="41" spans="1:17" ht="15" customHeight="1" x14ac:dyDescent="0.2">
      <c r="A41" s="14" t="s">
        <v>48</v>
      </c>
      <c r="B41" s="15">
        <v>17135.970552837498</v>
      </c>
      <c r="C41" s="16">
        <v>19852.7181181786</v>
      </c>
      <c r="D41" s="16">
        <v>21694.152651643799</v>
      </c>
      <c r="E41" s="16">
        <v>21712.863953845903</v>
      </c>
      <c r="F41" s="15">
        <v>3050.3700678311102</v>
      </c>
      <c r="G41" s="16">
        <v>4704.2090351163706</v>
      </c>
      <c r="H41" s="16">
        <v>5066.9687742144206</v>
      </c>
      <c r="I41" s="16">
        <v>5120.4483753729492</v>
      </c>
      <c r="J41" s="15">
        <v>20186.340620668609</v>
      </c>
      <c r="K41" s="16">
        <v>24556.927153294972</v>
      </c>
      <c r="L41" s="16">
        <v>26761.121425858219</v>
      </c>
      <c r="M41" s="16">
        <v>26833.312329218854</v>
      </c>
      <c r="N41" s="15">
        <v>62754.107174727098</v>
      </c>
      <c r="O41" s="16">
        <v>58383.520642100098</v>
      </c>
      <c r="P41" s="16">
        <v>56179.326369537303</v>
      </c>
      <c r="Q41" s="26">
        <v>56107.135466176696</v>
      </c>
    </row>
    <row r="42" spans="1:17" ht="15" customHeight="1" x14ac:dyDescent="0.2">
      <c r="A42" s="14" t="s">
        <v>36</v>
      </c>
      <c r="B42" s="15">
        <v>700.02168183322203</v>
      </c>
      <c r="C42" s="16">
        <v>878.28387987392296</v>
      </c>
      <c r="D42" s="16">
        <v>1083.3807696746298</v>
      </c>
      <c r="E42" s="16">
        <v>1181.56521468854</v>
      </c>
      <c r="F42" s="15">
        <v>212.53295902642699</v>
      </c>
      <c r="G42" s="16">
        <v>201.33844827766498</v>
      </c>
      <c r="H42" s="16">
        <v>244.78267597183799</v>
      </c>
      <c r="I42" s="16">
        <v>273.375089646616</v>
      </c>
      <c r="J42" s="15">
        <v>912.554640859649</v>
      </c>
      <c r="K42" s="16">
        <v>1079.6223281515879</v>
      </c>
      <c r="L42" s="16">
        <v>1328.1634456464678</v>
      </c>
      <c r="M42" s="16">
        <v>1454.940304335156</v>
      </c>
      <c r="N42" s="15">
        <v>198817.119266533</v>
      </c>
      <c r="O42" s="16">
        <v>198650.051579241</v>
      </c>
      <c r="P42" s="16">
        <v>198401.51046174602</v>
      </c>
      <c r="Q42" s="26">
        <v>198274.73360305701</v>
      </c>
    </row>
    <row r="43" spans="1:17" ht="15" customHeight="1" x14ac:dyDescent="0.2">
      <c r="A43" s="14" t="s">
        <v>37</v>
      </c>
      <c r="B43" s="15">
        <v>16393.4071525781</v>
      </c>
      <c r="C43" s="16">
        <v>18821.183509089402</v>
      </c>
      <c r="D43" s="16">
        <v>21900.022487501999</v>
      </c>
      <c r="E43" s="16">
        <v>22540.843473508703</v>
      </c>
      <c r="F43" s="15">
        <v>4497.5683429319597</v>
      </c>
      <c r="G43" s="16">
        <v>6501.8546656176204</v>
      </c>
      <c r="H43" s="16">
        <v>6895.5349641479497</v>
      </c>
      <c r="I43" s="16">
        <v>6973.12883537384</v>
      </c>
      <c r="J43" s="15">
        <v>20890.975495510058</v>
      </c>
      <c r="K43" s="16">
        <v>25323.038174707021</v>
      </c>
      <c r="L43" s="16">
        <v>28795.557451649947</v>
      </c>
      <c r="M43" s="16">
        <v>29513.972308882541</v>
      </c>
      <c r="N43" s="15">
        <v>88223.5906530871</v>
      </c>
      <c r="O43" s="16">
        <v>83791.527973890596</v>
      </c>
      <c r="P43" s="16">
        <v>80319.0086969478</v>
      </c>
      <c r="Q43" s="26">
        <v>79600.593839715191</v>
      </c>
    </row>
    <row r="44" spans="1:17" ht="15" customHeight="1" x14ac:dyDescent="0.2">
      <c r="A44" s="14" t="s">
        <v>38</v>
      </c>
      <c r="B44" s="15">
        <v>24978.022017083</v>
      </c>
      <c r="C44" s="16">
        <v>27825.108818282399</v>
      </c>
      <c r="D44" s="16">
        <v>32645.0613036664</v>
      </c>
      <c r="E44" s="16">
        <v>35068.167427655899</v>
      </c>
      <c r="F44" s="15">
        <v>5673.0858078483898</v>
      </c>
      <c r="G44" s="16">
        <v>8370.9567174969507</v>
      </c>
      <c r="H44" s="16">
        <v>9500.3244995978293</v>
      </c>
      <c r="I44" s="16">
        <v>10592.527331338801</v>
      </c>
      <c r="J44" s="15">
        <v>30651.10782493139</v>
      </c>
      <c r="K44" s="16">
        <v>36196.065535779351</v>
      </c>
      <c r="L44" s="16">
        <v>42145.385803264231</v>
      </c>
      <c r="M44" s="16">
        <v>45660.694758994701</v>
      </c>
      <c r="N44" s="15">
        <v>665008.86468938307</v>
      </c>
      <c r="O44" s="16">
        <v>659463.90697853698</v>
      </c>
      <c r="P44" s="16">
        <v>653514.58671106398</v>
      </c>
      <c r="Q44" s="26">
        <v>649999.27775532997</v>
      </c>
    </row>
    <row r="45" spans="1:17" ht="15" customHeight="1" x14ac:dyDescent="0.2">
      <c r="A45" s="14" t="s">
        <v>39</v>
      </c>
      <c r="B45" s="15">
        <v>998.30679744054601</v>
      </c>
      <c r="C45" s="16">
        <v>1260.40467435955</v>
      </c>
      <c r="D45" s="16">
        <v>1776.72734663952</v>
      </c>
      <c r="E45" s="16">
        <v>1795.62301147932</v>
      </c>
      <c r="F45" s="15">
        <v>1309.3897221785101</v>
      </c>
      <c r="G45" s="16">
        <v>1579.8015111581499</v>
      </c>
      <c r="H45" s="16">
        <v>1888.38130208142</v>
      </c>
      <c r="I45" s="16">
        <v>2020.30867646868</v>
      </c>
      <c r="J45" s="15">
        <v>2307.6965196190558</v>
      </c>
      <c r="K45" s="16">
        <v>2840.2061855176999</v>
      </c>
      <c r="L45" s="16">
        <v>3665.10864872094</v>
      </c>
      <c r="M45" s="16">
        <v>3815.9316879480002</v>
      </c>
      <c r="N45" s="15">
        <v>217577.37106884399</v>
      </c>
      <c r="O45" s="16">
        <v>217044.86140294501</v>
      </c>
      <c r="P45" s="16">
        <v>216219.95893974099</v>
      </c>
      <c r="Q45" s="26">
        <v>216069.135900514</v>
      </c>
    </row>
    <row r="46" spans="1:17" ht="15" customHeight="1" x14ac:dyDescent="0.2">
      <c r="A46" s="14" t="s">
        <v>41</v>
      </c>
      <c r="B46" s="15">
        <v>4765.8525632847204</v>
      </c>
      <c r="C46" s="16">
        <v>5739.94557049389</v>
      </c>
      <c r="D46" s="16">
        <v>6945.0050653072103</v>
      </c>
      <c r="E46" s="16">
        <v>6996.5637155654895</v>
      </c>
      <c r="F46" s="15">
        <v>1257.7731371125401</v>
      </c>
      <c r="G46" s="16">
        <v>1302.2920351949101</v>
      </c>
      <c r="H46" s="16">
        <v>1408.74450619101</v>
      </c>
      <c r="I46" s="16">
        <v>1434.7929314549799</v>
      </c>
      <c r="J46" s="15">
        <v>6023.6257003972605</v>
      </c>
      <c r="K46" s="16">
        <v>7042.2376056888006</v>
      </c>
      <c r="L46" s="16">
        <v>8353.7495714982197</v>
      </c>
      <c r="M46" s="16">
        <v>8431.3566470204696</v>
      </c>
      <c r="N46" s="15">
        <v>18879.700771251701</v>
      </c>
      <c r="O46" s="16">
        <v>17861.088865960097</v>
      </c>
      <c r="P46" s="16">
        <v>16549.576900150601</v>
      </c>
      <c r="Q46" s="26">
        <v>16471.969824628402</v>
      </c>
    </row>
    <row r="47" spans="1:17" ht="15" customHeight="1" x14ac:dyDescent="0.2">
      <c r="A47" s="14" t="s">
        <v>40</v>
      </c>
      <c r="B47" s="15">
        <v>20651.748507310902</v>
      </c>
      <c r="C47" s="16">
        <v>25375.742569852599</v>
      </c>
      <c r="D47" s="16">
        <v>28773.714206005297</v>
      </c>
      <c r="E47" s="16">
        <v>28618.1381541591</v>
      </c>
      <c r="F47" s="15">
        <v>6073.62835422444</v>
      </c>
      <c r="G47" s="16">
        <v>6609.9894025801896</v>
      </c>
      <c r="H47" s="16">
        <v>7284.0490503289902</v>
      </c>
      <c r="I47" s="16">
        <v>7357.8895271005404</v>
      </c>
      <c r="J47" s="15">
        <v>26725.37686153534</v>
      </c>
      <c r="K47" s="16">
        <v>31985.73197243279</v>
      </c>
      <c r="L47" s="16">
        <v>36057.763256334285</v>
      </c>
      <c r="M47" s="16">
        <v>35976.027681259642</v>
      </c>
      <c r="N47" s="15">
        <v>84060.879851290694</v>
      </c>
      <c r="O47" s="16">
        <v>78800.524740393288</v>
      </c>
      <c r="P47" s="16">
        <v>74728.493456492593</v>
      </c>
      <c r="Q47" s="26">
        <v>74810.229031567709</v>
      </c>
    </row>
    <row r="48" spans="1:17" ht="15" customHeight="1" x14ac:dyDescent="0.2">
      <c r="A48" s="14" t="s">
        <v>42</v>
      </c>
      <c r="B48" s="15">
        <v>8397.3521321843291</v>
      </c>
      <c r="C48" s="16">
        <v>9009.2345823976193</v>
      </c>
      <c r="D48" s="16">
        <v>10451.1492205949</v>
      </c>
      <c r="E48" s="16">
        <v>10888.905725262699</v>
      </c>
      <c r="F48" s="15">
        <v>2941.2414211528603</v>
      </c>
      <c r="G48" s="16">
        <v>3750.9932874664401</v>
      </c>
      <c r="H48" s="16">
        <v>4080.0367068737996</v>
      </c>
      <c r="I48" s="16">
        <v>4193.7477655365101</v>
      </c>
      <c r="J48" s="15">
        <v>11338.593553337188</v>
      </c>
      <c r="K48" s="16">
        <v>12760.227869864058</v>
      </c>
      <c r="L48" s="16">
        <v>14531.185927468699</v>
      </c>
      <c r="M48" s="16">
        <v>15082.65349079921</v>
      </c>
      <c r="N48" s="15">
        <v>173329.12804728901</v>
      </c>
      <c r="O48" s="16">
        <v>171907.493730763</v>
      </c>
      <c r="P48" s="16">
        <v>170136.535673159</v>
      </c>
      <c r="Q48" s="26">
        <v>169585.06810982799</v>
      </c>
    </row>
    <row r="49" spans="1:18" ht="15" customHeight="1" x14ac:dyDescent="0.2">
      <c r="A49" s="14" t="s">
        <v>44</v>
      </c>
      <c r="B49" s="15">
        <v>11667.4443306912</v>
      </c>
      <c r="C49" s="16">
        <v>13528.3725241743</v>
      </c>
      <c r="D49" s="16">
        <v>14594.7616404359</v>
      </c>
      <c r="E49" s="16">
        <v>13498.0798281692</v>
      </c>
      <c r="F49" s="15">
        <v>2715.8919782892399</v>
      </c>
      <c r="G49" s="16">
        <v>2921.4094747335803</v>
      </c>
      <c r="H49" s="16">
        <v>3073.9294602754403</v>
      </c>
      <c r="I49" s="16">
        <v>3018.1434271767102</v>
      </c>
      <c r="J49" s="15">
        <v>14383.336308980441</v>
      </c>
      <c r="K49" s="16">
        <v>16449.781998907878</v>
      </c>
      <c r="L49" s="16">
        <v>17668.691100711341</v>
      </c>
      <c r="M49" s="16">
        <v>16516.223255345911</v>
      </c>
      <c r="N49" s="15">
        <v>48372.171898950597</v>
      </c>
      <c r="O49" s="16">
        <v>46305.726209023203</v>
      </c>
      <c r="P49" s="16">
        <v>45086.8171072197</v>
      </c>
      <c r="Q49" s="26">
        <v>46239.284952585404</v>
      </c>
    </row>
    <row r="50" spans="1:18" ht="15" customHeight="1" x14ac:dyDescent="0.2">
      <c r="A50" s="14" t="s">
        <v>43</v>
      </c>
      <c r="B50" s="15">
        <v>8885.0015414539102</v>
      </c>
      <c r="C50" s="16">
        <v>10282.7661156752</v>
      </c>
      <c r="D50" s="16">
        <v>12421.513829528601</v>
      </c>
      <c r="E50" s="16">
        <v>12548.991572122901</v>
      </c>
      <c r="F50" s="15">
        <v>2468.9443293326003</v>
      </c>
      <c r="G50" s="16">
        <v>2865.41192396728</v>
      </c>
      <c r="H50" s="16">
        <v>3353.30184401623</v>
      </c>
      <c r="I50" s="16">
        <v>3462.1628495083401</v>
      </c>
      <c r="J50" s="15">
        <v>11353.945870786511</v>
      </c>
      <c r="K50" s="16">
        <v>13148.17803964248</v>
      </c>
      <c r="L50" s="16">
        <v>15774.815673544832</v>
      </c>
      <c r="M50" s="16">
        <v>16011.154421631241</v>
      </c>
      <c r="N50" s="15">
        <v>158282.03833040799</v>
      </c>
      <c r="O50" s="16">
        <v>156487.80616155302</v>
      </c>
      <c r="P50" s="16">
        <v>153861.168527651</v>
      </c>
      <c r="Q50" s="26">
        <v>153624.82977956501</v>
      </c>
    </row>
    <row r="51" spans="1:18" ht="15" customHeight="1" x14ac:dyDescent="0.2">
      <c r="A51" s="14" t="s">
        <v>45</v>
      </c>
      <c r="B51" s="15">
        <v>961.22636718282001</v>
      </c>
      <c r="C51" s="16">
        <v>1191.9445602216899</v>
      </c>
      <c r="D51" s="16">
        <v>1626.1293517506599</v>
      </c>
      <c r="E51" s="16">
        <v>1619.61100097448</v>
      </c>
      <c r="F51" s="15">
        <v>569.81817095527902</v>
      </c>
      <c r="G51" s="16">
        <v>660.478921965871</v>
      </c>
      <c r="H51" s="16">
        <v>788.06328148081002</v>
      </c>
      <c r="I51" s="16">
        <v>869.13048136650207</v>
      </c>
      <c r="J51" s="15">
        <v>1531.0445381380991</v>
      </c>
      <c r="K51" s="16">
        <v>1852.4234821875609</v>
      </c>
      <c r="L51" s="16">
        <v>2414.1926332314697</v>
      </c>
      <c r="M51" s="16">
        <v>2488.7414823409822</v>
      </c>
      <c r="N51" s="15">
        <v>251795.19696362299</v>
      </c>
      <c r="O51" s="16">
        <v>251473.81801957401</v>
      </c>
      <c r="P51" s="16">
        <v>250912.04886852999</v>
      </c>
      <c r="Q51" s="26">
        <v>250837.50001942099</v>
      </c>
    </row>
    <row r="52" spans="1:18" s="22" customFormat="1" ht="15" customHeight="1" x14ac:dyDescent="0.2">
      <c r="A52" s="18" t="s">
        <v>56</v>
      </c>
      <c r="B52" s="19">
        <v>452835.77705278125</v>
      </c>
      <c r="C52" s="20">
        <v>522168.1375861931</v>
      </c>
      <c r="D52" s="20">
        <v>586895.19439573935</v>
      </c>
      <c r="E52" s="20">
        <v>587476.95162763353</v>
      </c>
      <c r="F52" s="19">
        <v>126336.60626918703</v>
      </c>
      <c r="G52" s="20">
        <v>153890.07828625795</v>
      </c>
      <c r="H52" s="20">
        <v>167392.27028514605</v>
      </c>
      <c r="I52" s="20">
        <v>171025.73596371035</v>
      </c>
      <c r="J52" s="19">
        <v>579172.38332196814</v>
      </c>
      <c r="K52" s="20">
        <v>676058.2158724512</v>
      </c>
      <c r="L52" s="20">
        <v>754287.46468088531</v>
      </c>
      <c r="M52" s="20">
        <v>758502.68759134389</v>
      </c>
      <c r="N52" s="19">
        <v>7517354.2279815981</v>
      </c>
      <c r="O52" s="20">
        <v>7420468.3954311106</v>
      </c>
      <c r="P52" s="20">
        <v>7342239.1466226904</v>
      </c>
      <c r="Q52" s="20">
        <v>7338023.9237122312</v>
      </c>
      <c r="R52" s="21"/>
    </row>
  </sheetData>
  <sortState xmlns:xlrd2="http://schemas.microsoft.com/office/spreadsheetml/2017/richdata2" ref="A3:Q51">
    <sortCondition ref="A3:A51"/>
  </sortState>
  <mergeCells count="4">
    <mergeCell ref="N1:Q1"/>
    <mergeCell ref="J1:M1"/>
    <mergeCell ref="F1:I1"/>
    <mergeCell ref="B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61"/>
  <sheetViews>
    <sheetView tabSelected="1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F13" sqref="F13"/>
    </sheetView>
  </sheetViews>
  <sheetFormatPr baseColWidth="10" defaultColWidth="9.1640625" defaultRowHeight="15" customHeight="1" x14ac:dyDescent="0.2"/>
  <cols>
    <col min="1" max="1" width="18.33203125" style="14" customWidth="1"/>
    <col min="2" max="2" width="9.33203125" style="23" customWidth="1"/>
    <col min="3" max="4" width="9.33203125" style="14" customWidth="1"/>
    <col min="5" max="5" width="9.33203125" style="25" customWidth="1"/>
    <col min="6" max="9" width="9.33203125" style="14" customWidth="1"/>
    <col min="10" max="10" width="9.33203125" style="23" customWidth="1"/>
    <col min="11" max="13" width="9.33203125" style="14" customWidth="1"/>
    <col min="14" max="14" width="9.1640625" style="23"/>
    <col min="15" max="17" width="9.1640625" style="14"/>
    <col min="18" max="18" width="10.5" style="23" bestFit="1" customWidth="1"/>
    <col min="19" max="19" width="11.33203125" style="14" bestFit="1" customWidth="1"/>
    <col min="20" max="20" width="8.33203125" style="14" bestFit="1" customWidth="1"/>
    <col min="21" max="21" width="9.1640625" style="14" customWidth="1"/>
    <col min="22" max="16384" width="9.1640625" style="14"/>
  </cols>
  <sheetData>
    <row r="1" spans="1:28" s="12" customFormat="1" ht="15" customHeight="1" x14ac:dyDescent="0.2">
      <c r="A1" s="12" t="s">
        <v>55</v>
      </c>
      <c r="B1" s="41" t="s">
        <v>52</v>
      </c>
      <c r="C1" s="42"/>
      <c r="D1" s="42"/>
      <c r="E1" s="43"/>
      <c r="F1" s="41" t="s">
        <v>53</v>
      </c>
      <c r="G1" s="42"/>
      <c r="H1" s="42"/>
      <c r="I1" s="43"/>
      <c r="J1" s="41" t="s">
        <v>54</v>
      </c>
      <c r="K1" s="42"/>
      <c r="L1" s="42"/>
      <c r="M1" s="43"/>
      <c r="N1" s="41" t="s">
        <v>49</v>
      </c>
      <c r="O1" s="42"/>
      <c r="P1" s="42"/>
      <c r="Q1" s="42"/>
      <c r="R1" s="11" t="s">
        <v>75</v>
      </c>
      <c r="S1" s="11" t="s">
        <v>77</v>
      </c>
      <c r="T1" s="12" t="s">
        <v>78</v>
      </c>
      <c r="U1" s="12" t="s">
        <v>79</v>
      </c>
    </row>
    <row r="2" spans="1:28" s="12" customFormat="1" ht="15" customHeight="1" x14ac:dyDescent="0.2">
      <c r="A2" s="8" t="s">
        <v>50</v>
      </c>
      <c r="B2" s="9">
        <v>1990</v>
      </c>
      <c r="C2" s="10">
        <v>2000</v>
      </c>
      <c r="D2" s="10">
        <v>2010</v>
      </c>
      <c r="E2" s="13">
        <v>2020</v>
      </c>
      <c r="F2" s="10">
        <v>1990</v>
      </c>
      <c r="G2" s="10">
        <v>2000</v>
      </c>
      <c r="H2" s="10">
        <v>2010</v>
      </c>
      <c r="I2" s="10">
        <v>2020</v>
      </c>
      <c r="J2" s="9">
        <v>1990</v>
      </c>
      <c r="K2" s="34">
        <v>2000</v>
      </c>
      <c r="L2" s="34">
        <v>2010</v>
      </c>
      <c r="M2" s="10">
        <v>2020</v>
      </c>
      <c r="N2" s="9">
        <v>1990</v>
      </c>
      <c r="O2" s="10">
        <v>2000</v>
      </c>
      <c r="P2" s="10">
        <v>2010</v>
      </c>
      <c r="Q2" s="35">
        <v>2020</v>
      </c>
      <c r="R2" s="11" t="s">
        <v>76</v>
      </c>
      <c r="S2" s="11" t="s">
        <v>76</v>
      </c>
      <c r="T2" s="44">
        <v>2020</v>
      </c>
      <c r="U2" s="44">
        <v>2020</v>
      </c>
    </row>
    <row r="3" spans="1:28" ht="15" customHeight="1" x14ac:dyDescent="0.2">
      <c r="A3" s="14" t="s">
        <v>29</v>
      </c>
      <c r="B3" s="15">
        <v>40644</v>
      </c>
      <c r="C3" s="16">
        <v>43470</v>
      </c>
      <c r="D3" s="16">
        <v>53163</v>
      </c>
      <c r="E3" s="17">
        <v>55132</v>
      </c>
      <c r="F3" s="16">
        <v>144758</v>
      </c>
      <c r="G3" s="16">
        <v>244490</v>
      </c>
      <c r="H3" s="16">
        <v>437036</v>
      </c>
      <c r="I3" s="16">
        <v>515881</v>
      </c>
      <c r="J3" s="15">
        <v>185402</v>
      </c>
      <c r="K3" s="33">
        <v>287960</v>
      </c>
      <c r="L3" s="33">
        <v>490199</v>
      </c>
      <c r="M3" s="16">
        <v>571013</v>
      </c>
      <c r="N3" s="15">
        <v>333456</v>
      </c>
      <c r="O3" s="16">
        <v>539497</v>
      </c>
      <c r="P3" s="16">
        <v>683615</v>
      </c>
      <c r="Q3" s="26">
        <v>710005</v>
      </c>
      <c r="R3" s="39">
        <f>M3-J3</f>
        <v>385611</v>
      </c>
      <c r="S3" s="40">
        <f>R3/J3</f>
        <v>2.0798642948835502</v>
      </c>
      <c r="T3" s="31">
        <f>SUM(M3+Q3)</f>
        <v>1281018</v>
      </c>
      <c r="U3" s="40">
        <f>M3/T3</f>
        <v>0.44574939618334791</v>
      </c>
      <c r="Y3" s="31"/>
      <c r="Z3" s="31"/>
      <c r="AA3" s="31"/>
      <c r="AB3" s="31"/>
    </row>
    <row r="4" spans="1:28" ht="15" customHeight="1" x14ac:dyDescent="0.2">
      <c r="A4" s="14" t="s">
        <v>2</v>
      </c>
      <c r="B4" s="15">
        <v>214970</v>
      </c>
      <c r="C4" s="16">
        <v>226920</v>
      </c>
      <c r="D4" s="16">
        <v>261235</v>
      </c>
      <c r="E4" s="17">
        <v>272162</v>
      </c>
      <c r="F4" s="16">
        <v>438174</v>
      </c>
      <c r="G4" s="16">
        <v>723940</v>
      </c>
      <c r="H4" s="16">
        <v>1072995</v>
      </c>
      <c r="I4" s="16">
        <v>1188941</v>
      </c>
      <c r="J4" s="15">
        <v>653144</v>
      </c>
      <c r="K4" s="16">
        <v>950860</v>
      </c>
      <c r="L4" s="16">
        <v>1334230</v>
      </c>
      <c r="M4" s="16">
        <v>1461103</v>
      </c>
      <c r="N4" s="15">
        <v>1006286</v>
      </c>
      <c r="O4" s="16">
        <v>1238329</v>
      </c>
      <c r="P4" s="16">
        <v>1510296</v>
      </c>
      <c r="Q4" s="26">
        <v>1620897</v>
      </c>
      <c r="R4" s="39">
        <f>M4-J4</f>
        <v>807959</v>
      </c>
      <c r="S4" s="40">
        <f>R4/J4</f>
        <v>1.2370304251436131</v>
      </c>
      <c r="T4" s="31">
        <f>SUM(M4+Q4)</f>
        <v>3082000</v>
      </c>
      <c r="U4" s="40">
        <f>M4/T4</f>
        <v>0.47407624918883839</v>
      </c>
      <c r="Y4" s="31"/>
      <c r="Z4" s="31"/>
      <c r="AA4" s="31"/>
      <c r="AB4" s="31"/>
    </row>
    <row r="5" spans="1:28" ht="15" customHeight="1" x14ac:dyDescent="0.2">
      <c r="A5" s="14" t="s">
        <v>39</v>
      </c>
      <c r="B5" s="15">
        <v>39898</v>
      </c>
      <c r="C5" s="16">
        <v>43890</v>
      </c>
      <c r="D5" s="16">
        <v>57274</v>
      </c>
      <c r="E5" s="17">
        <v>64008</v>
      </c>
      <c r="F5" s="16">
        <v>234938</v>
      </c>
      <c r="G5" s="16">
        <v>317482</v>
      </c>
      <c r="H5" s="16">
        <v>431329</v>
      </c>
      <c r="I5" s="16">
        <v>508959</v>
      </c>
      <c r="J5" s="15">
        <v>274836</v>
      </c>
      <c r="K5" s="16">
        <v>361372</v>
      </c>
      <c r="L5" s="16">
        <v>488603</v>
      </c>
      <c r="M5" s="16">
        <v>572967</v>
      </c>
      <c r="N5" s="15">
        <v>323552</v>
      </c>
      <c r="O5" s="16">
        <v>407222</v>
      </c>
      <c r="P5" s="16">
        <v>491106</v>
      </c>
      <c r="Q5" s="26">
        <v>578447</v>
      </c>
      <c r="R5" s="39">
        <f>M5-J5</f>
        <v>298131</v>
      </c>
      <c r="S5" s="40">
        <f>R5/J5</f>
        <v>1.0847596384753089</v>
      </c>
      <c r="T5" s="31">
        <f>SUM(M5+Q5)</f>
        <v>1151414</v>
      </c>
      <c r="U5" s="40">
        <f>M5/T5</f>
        <v>0.49762031727944944</v>
      </c>
      <c r="Y5" s="31"/>
      <c r="Z5" s="31"/>
      <c r="AA5" s="31"/>
      <c r="AB5" s="31"/>
    </row>
    <row r="6" spans="1:28" ht="15" customHeight="1" x14ac:dyDescent="0.2">
      <c r="A6" s="14" t="s">
        <v>7</v>
      </c>
      <c r="B6" s="15">
        <v>498341</v>
      </c>
      <c r="C6" s="16">
        <v>475204</v>
      </c>
      <c r="D6" s="16">
        <v>559853</v>
      </c>
      <c r="E6" s="17">
        <v>613415</v>
      </c>
      <c r="F6" s="16">
        <v>831922</v>
      </c>
      <c r="G6" s="16">
        <v>1221224</v>
      </c>
      <c r="H6" s="16">
        <v>1734193</v>
      </c>
      <c r="I6" s="16">
        <v>1973298</v>
      </c>
      <c r="J6" s="15">
        <v>1330263</v>
      </c>
      <c r="K6" s="16">
        <v>1696428</v>
      </c>
      <c r="L6" s="16">
        <v>2294046</v>
      </c>
      <c r="M6" s="16">
        <v>2586713</v>
      </c>
      <c r="N6" s="15">
        <v>4769999</v>
      </c>
      <c r="O6" s="16">
        <v>5606519</v>
      </c>
      <c r="P6" s="16">
        <v>6695534</v>
      </c>
      <c r="Q6" s="26">
        <v>7278637</v>
      </c>
      <c r="R6" s="39">
        <f>M6-J6</f>
        <v>1256450</v>
      </c>
      <c r="S6" s="40">
        <f>R6/J6</f>
        <v>0.9445124761043493</v>
      </c>
      <c r="T6" s="31">
        <f>SUM(M6+Q6)</f>
        <v>9865350</v>
      </c>
      <c r="U6" s="40">
        <f>M6/T6</f>
        <v>0.26220184788172746</v>
      </c>
      <c r="Y6" s="31"/>
      <c r="Z6" s="31"/>
      <c r="AA6" s="31"/>
      <c r="AB6" s="31"/>
    </row>
    <row r="7" spans="1:28" ht="15" customHeight="1" x14ac:dyDescent="0.2">
      <c r="A7" s="14" t="s">
        <v>4</v>
      </c>
      <c r="B7" s="15">
        <v>154476</v>
      </c>
      <c r="C7" s="16">
        <v>176849</v>
      </c>
      <c r="D7" s="16">
        <v>209369</v>
      </c>
      <c r="E7" s="17">
        <v>224598</v>
      </c>
      <c r="F7" s="16">
        <v>420542</v>
      </c>
      <c r="G7" s="16">
        <v>583699</v>
      </c>
      <c r="H7" s="16">
        <v>759454</v>
      </c>
      <c r="I7" s="16">
        <v>856237</v>
      </c>
      <c r="J7" s="15">
        <v>575018</v>
      </c>
      <c r="K7" s="16">
        <v>760548</v>
      </c>
      <c r="L7" s="16">
        <v>968823</v>
      </c>
      <c r="M7" s="16">
        <v>1080835</v>
      </c>
      <c r="N7" s="15">
        <v>902331</v>
      </c>
      <c r="O7" s="16">
        <v>1047489</v>
      </c>
      <c r="P7" s="16">
        <v>1244075</v>
      </c>
      <c r="Q7" s="26">
        <v>1410569</v>
      </c>
      <c r="R7" s="39">
        <f>M7-J7</f>
        <v>505817</v>
      </c>
      <c r="S7" s="40">
        <f>R7/J7</f>
        <v>0.87965420212932466</v>
      </c>
      <c r="T7" s="31">
        <f>SUM(M7+Q7)</f>
        <v>2491404</v>
      </c>
      <c r="U7" s="40">
        <f>M7/T7</f>
        <v>0.43382566617056084</v>
      </c>
      <c r="Y7" s="31"/>
      <c r="Z7" s="31"/>
      <c r="AA7" s="31"/>
      <c r="AB7" s="31"/>
    </row>
    <row r="8" spans="1:28" s="45" customFormat="1" ht="15" customHeight="1" x14ac:dyDescent="0.2">
      <c r="A8" s="45" t="s">
        <v>38</v>
      </c>
      <c r="B8" s="46">
        <v>731680</v>
      </c>
      <c r="C8" s="47">
        <v>739144</v>
      </c>
      <c r="D8" s="47">
        <v>870453</v>
      </c>
      <c r="E8" s="48">
        <v>983293</v>
      </c>
      <c r="F8" s="47">
        <v>1016021</v>
      </c>
      <c r="G8" s="47">
        <v>1344363</v>
      </c>
      <c r="H8" s="47">
        <v>1768111</v>
      </c>
      <c r="I8" s="47">
        <v>2190000</v>
      </c>
      <c r="J8" s="46">
        <v>1747701</v>
      </c>
      <c r="K8" s="47">
        <v>2083507</v>
      </c>
      <c r="L8" s="47">
        <v>2638564</v>
      </c>
      <c r="M8" s="47">
        <v>3173293</v>
      </c>
      <c r="N8" s="46">
        <v>5261298</v>
      </c>
      <c r="O8" s="47">
        <v>6074068</v>
      </c>
      <c r="P8" s="47">
        <v>7338872</v>
      </c>
      <c r="Q8" s="49">
        <v>8416031</v>
      </c>
      <c r="R8" s="50">
        <f>M8-J8</f>
        <v>1425592</v>
      </c>
      <c r="S8" s="51">
        <f>R8/J8</f>
        <v>0.81569559095062605</v>
      </c>
      <c r="T8" s="52">
        <f>SUM(M8+Q8)</f>
        <v>11589324</v>
      </c>
      <c r="U8" s="51">
        <f>M8/T8</f>
        <v>0.27381174260034497</v>
      </c>
      <c r="Y8" s="52"/>
      <c r="Z8" s="52"/>
      <c r="AA8" s="52"/>
      <c r="AB8" s="52"/>
    </row>
    <row r="9" spans="1:28" ht="15" customHeight="1" x14ac:dyDescent="0.2">
      <c r="A9" s="14" t="s">
        <v>10</v>
      </c>
      <c r="B9" s="15">
        <v>43888</v>
      </c>
      <c r="C9" s="16">
        <v>52976</v>
      </c>
      <c r="D9" s="16">
        <v>69658</v>
      </c>
      <c r="E9" s="17">
        <v>74309</v>
      </c>
      <c r="F9" s="16">
        <v>127869</v>
      </c>
      <c r="G9" s="16">
        <v>169718</v>
      </c>
      <c r="H9" s="16">
        <v>205594</v>
      </c>
      <c r="I9" s="16">
        <v>223077</v>
      </c>
      <c r="J9" s="15">
        <v>171757</v>
      </c>
      <c r="K9" s="16">
        <v>222694</v>
      </c>
      <c r="L9" s="16">
        <v>275252</v>
      </c>
      <c r="M9" s="16">
        <v>297386</v>
      </c>
      <c r="N9" s="15">
        <v>241570</v>
      </c>
      <c r="O9" s="16">
        <v>305130</v>
      </c>
      <c r="P9" s="16">
        <v>392544</v>
      </c>
      <c r="Q9" s="26">
        <v>454473</v>
      </c>
      <c r="R9" s="39">
        <f>M9-J9</f>
        <v>125629</v>
      </c>
      <c r="S9" s="40">
        <f>R9/J9</f>
        <v>0.73143452668595743</v>
      </c>
      <c r="T9" s="31">
        <f>SUM(M9+Q9)</f>
        <v>751859</v>
      </c>
      <c r="U9" s="40">
        <f>M9/T9</f>
        <v>0.3955342690584272</v>
      </c>
      <c r="Y9" s="31"/>
      <c r="Z9" s="31"/>
      <c r="AA9" s="31"/>
      <c r="AB9" s="31"/>
    </row>
    <row r="10" spans="1:28" ht="15" customHeight="1" x14ac:dyDescent="0.2">
      <c r="A10" s="14" t="s">
        <v>48</v>
      </c>
      <c r="B10" s="15">
        <v>434303</v>
      </c>
      <c r="C10" s="16">
        <v>478832</v>
      </c>
      <c r="D10" s="16">
        <v>561574</v>
      </c>
      <c r="E10" s="17">
        <v>599335</v>
      </c>
      <c r="F10" s="16">
        <v>347476</v>
      </c>
      <c r="G10" s="16">
        <v>487940</v>
      </c>
      <c r="H10" s="16">
        <v>623345</v>
      </c>
      <c r="I10" s="16">
        <v>713289</v>
      </c>
      <c r="J10" s="15">
        <v>781779</v>
      </c>
      <c r="K10" s="16">
        <v>966772</v>
      </c>
      <c r="L10" s="16">
        <v>1184919</v>
      </c>
      <c r="M10" s="16">
        <v>1312624</v>
      </c>
      <c r="N10" s="15">
        <v>642376</v>
      </c>
      <c r="O10" s="16">
        <v>786898</v>
      </c>
      <c r="P10" s="16">
        <v>952764</v>
      </c>
      <c r="Q10" s="26">
        <v>1032339</v>
      </c>
      <c r="R10" s="39">
        <f>M10-J10</f>
        <v>530845</v>
      </c>
      <c r="S10" s="40">
        <f>R10/J10</f>
        <v>0.67902182074473727</v>
      </c>
      <c r="T10" s="31">
        <f>SUM(M10+Q10)</f>
        <v>2344963</v>
      </c>
      <c r="U10" s="40">
        <f>M10/T10</f>
        <v>0.5597632030867864</v>
      </c>
      <c r="Y10" s="31"/>
      <c r="Z10" s="31"/>
      <c r="AA10" s="31"/>
      <c r="AB10" s="31"/>
    </row>
    <row r="11" spans="1:28" ht="15" customHeight="1" x14ac:dyDescent="0.2">
      <c r="A11" s="14" t="s">
        <v>8</v>
      </c>
      <c r="B11" s="15">
        <v>671552</v>
      </c>
      <c r="C11" s="16">
        <v>774253</v>
      </c>
      <c r="D11" s="16">
        <v>924209</v>
      </c>
      <c r="E11" s="17">
        <v>956181</v>
      </c>
      <c r="F11" s="16">
        <v>494072</v>
      </c>
      <c r="G11" s="16">
        <v>674758</v>
      </c>
      <c r="H11" s="16">
        <v>892380</v>
      </c>
      <c r="I11" s="16">
        <v>963865</v>
      </c>
      <c r="J11" s="15">
        <v>1165624</v>
      </c>
      <c r="K11" s="16">
        <v>1449011</v>
      </c>
      <c r="L11" s="16">
        <v>1816589</v>
      </c>
      <c r="M11" s="16">
        <v>1920046</v>
      </c>
      <c r="N11" s="15">
        <v>1472794</v>
      </c>
      <c r="O11" s="16">
        <v>1832726</v>
      </c>
      <c r="P11" s="16">
        <v>2272212</v>
      </c>
      <c r="Q11" s="26">
        <v>2490910</v>
      </c>
      <c r="R11" s="39">
        <f>M11-J11</f>
        <v>754422</v>
      </c>
      <c r="S11" s="40">
        <f>R11/J11</f>
        <v>0.64722586357178646</v>
      </c>
      <c r="T11" s="31">
        <f>SUM(M11+Q11)</f>
        <v>4410956</v>
      </c>
      <c r="U11" s="40">
        <f>M11/T11</f>
        <v>0.43529021826560954</v>
      </c>
      <c r="Y11" s="31"/>
      <c r="Z11" s="31"/>
      <c r="AA11" s="31"/>
      <c r="AB11" s="31"/>
    </row>
    <row r="12" spans="1:28" s="45" customFormat="1" ht="15" customHeight="1" x14ac:dyDescent="0.2">
      <c r="A12" s="45" t="s">
        <v>47</v>
      </c>
      <c r="B12" s="46">
        <v>788751</v>
      </c>
      <c r="C12" s="47">
        <v>905560</v>
      </c>
      <c r="D12" s="47">
        <v>1081031</v>
      </c>
      <c r="E12" s="48">
        <v>1121451</v>
      </c>
      <c r="F12" s="47">
        <v>495435</v>
      </c>
      <c r="G12" s="47">
        <v>686635</v>
      </c>
      <c r="H12" s="47">
        <v>891790</v>
      </c>
      <c r="I12" s="47">
        <v>992402</v>
      </c>
      <c r="J12" s="46">
        <v>1284186</v>
      </c>
      <c r="K12" s="47">
        <v>1592195</v>
      </c>
      <c r="L12" s="47">
        <v>1972821</v>
      </c>
      <c r="M12" s="47">
        <v>2113853</v>
      </c>
      <c r="N12" s="46">
        <v>1534007</v>
      </c>
      <c r="O12" s="47">
        <v>1931749</v>
      </c>
      <c r="P12" s="47">
        <v>2354707</v>
      </c>
      <c r="Q12" s="49">
        <v>2594857</v>
      </c>
      <c r="R12" s="50">
        <f>M12-J12</f>
        <v>829667</v>
      </c>
      <c r="S12" s="51">
        <f>R12/J12</f>
        <v>0.64606451090418371</v>
      </c>
      <c r="T12" s="52">
        <f>SUM(M12+Q12)</f>
        <v>4708710</v>
      </c>
      <c r="U12" s="51">
        <f>M12/T12</f>
        <v>0.44892401528231723</v>
      </c>
      <c r="Y12" s="52"/>
      <c r="Z12" s="52"/>
      <c r="AA12" s="52"/>
      <c r="AB12" s="52"/>
    </row>
    <row r="13" spans="1:28" ht="15" customHeight="1" x14ac:dyDescent="0.2">
      <c r="A13" s="14" t="s">
        <v>24</v>
      </c>
      <c r="B13" s="15">
        <v>8845</v>
      </c>
      <c r="C13" s="16">
        <v>11190</v>
      </c>
      <c r="D13" s="16">
        <v>12071</v>
      </c>
      <c r="E13" s="17">
        <v>12676</v>
      </c>
      <c r="F13" s="16">
        <v>26268</v>
      </c>
      <c r="G13" s="16">
        <v>28082</v>
      </c>
      <c r="H13" s="16">
        <v>33496</v>
      </c>
      <c r="I13" s="16">
        <v>44555</v>
      </c>
      <c r="J13" s="15">
        <v>35113</v>
      </c>
      <c r="K13" s="16">
        <v>39272</v>
      </c>
      <c r="L13" s="16">
        <v>45567</v>
      </c>
      <c r="M13" s="16">
        <v>57231</v>
      </c>
      <c r="N13" s="15">
        <v>241227</v>
      </c>
      <c r="O13" s="16">
        <v>250405</v>
      </c>
      <c r="P13" s="16">
        <v>271931</v>
      </c>
      <c r="Q13" s="26">
        <v>313411</v>
      </c>
      <c r="R13" s="39">
        <f>M13-J13</f>
        <v>22118</v>
      </c>
      <c r="S13" s="40">
        <f>R13/J13</f>
        <v>0.62990915045709561</v>
      </c>
      <c r="T13" s="31">
        <f>SUM(M13+Q13)</f>
        <v>370642</v>
      </c>
      <c r="U13" s="40">
        <f>M13/T13</f>
        <v>0.15441045537203016</v>
      </c>
      <c r="Y13" s="31"/>
      <c r="Z13" s="31"/>
      <c r="AA13" s="31"/>
      <c r="AB13" s="31"/>
    </row>
    <row r="14" spans="1:28" ht="15" customHeight="1" x14ac:dyDescent="0.2">
      <c r="A14" s="14" t="s">
        <v>28</v>
      </c>
      <c r="B14" s="15">
        <v>142603</v>
      </c>
      <c r="C14" s="16">
        <v>168693</v>
      </c>
      <c r="D14" s="16">
        <v>181340</v>
      </c>
      <c r="E14" s="17">
        <v>183558</v>
      </c>
      <c r="F14" s="16">
        <v>252167</v>
      </c>
      <c r="G14" s="16">
        <v>345148</v>
      </c>
      <c r="H14" s="16">
        <v>427578</v>
      </c>
      <c r="I14" s="16">
        <v>456535</v>
      </c>
      <c r="J14" s="15">
        <v>394770</v>
      </c>
      <c r="K14" s="16">
        <v>513841</v>
      </c>
      <c r="L14" s="16">
        <v>608918</v>
      </c>
      <c r="M14" s="16">
        <v>640093</v>
      </c>
      <c r="N14" s="15">
        <v>237288</v>
      </c>
      <c r="O14" s="16">
        <v>266738</v>
      </c>
      <c r="P14" s="16">
        <v>292470</v>
      </c>
      <c r="Q14" s="26">
        <v>300766</v>
      </c>
      <c r="R14" s="39">
        <f>M14-J14</f>
        <v>245323</v>
      </c>
      <c r="S14" s="40">
        <f>R14/J14</f>
        <v>0.62143273298376267</v>
      </c>
      <c r="T14" s="31">
        <f>SUM(M14+Q14)</f>
        <v>940859</v>
      </c>
      <c r="U14" s="40">
        <f>M14/T14</f>
        <v>0.68032829573825626</v>
      </c>
      <c r="Y14" s="31"/>
      <c r="Z14" s="31"/>
      <c r="AA14" s="31"/>
      <c r="AB14" s="31"/>
    </row>
    <row r="15" spans="1:28" ht="15" customHeight="1" x14ac:dyDescent="0.2">
      <c r="A15" s="14" t="s">
        <v>42</v>
      </c>
      <c r="B15" s="15">
        <v>260719</v>
      </c>
      <c r="C15" s="16">
        <v>253413</v>
      </c>
      <c r="D15" s="16">
        <v>309207</v>
      </c>
      <c r="E15" s="17">
        <v>329461</v>
      </c>
      <c r="F15" s="16">
        <v>400618</v>
      </c>
      <c r="G15" s="16">
        <v>539960</v>
      </c>
      <c r="H15" s="16">
        <v>649526</v>
      </c>
      <c r="I15" s="16">
        <v>713905</v>
      </c>
      <c r="J15" s="15">
        <v>661337</v>
      </c>
      <c r="K15" s="16">
        <v>793373</v>
      </c>
      <c r="L15" s="16">
        <v>958733</v>
      </c>
      <c r="M15" s="16">
        <v>1043366</v>
      </c>
      <c r="N15" s="15">
        <v>1371041</v>
      </c>
      <c r="O15" s="16">
        <v>1657702</v>
      </c>
      <c r="P15" s="16">
        <v>1926944</v>
      </c>
      <c r="Q15" s="26">
        <v>2158875</v>
      </c>
      <c r="R15" s="39">
        <f>M15-J15</f>
        <v>382029</v>
      </c>
      <c r="S15" s="40">
        <f>R15/J15</f>
        <v>0.57766161578741249</v>
      </c>
      <c r="T15" s="31">
        <f>SUM(M15+Q15)</f>
        <v>3202241</v>
      </c>
      <c r="U15" s="40">
        <f>M15/T15</f>
        <v>0.32582369659248006</v>
      </c>
      <c r="Y15" s="31"/>
      <c r="Z15" s="31"/>
      <c r="AA15" s="31"/>
      <c r="AB15" s="31"/>
    </row>
    <row r="16" spans="1:28" ht="15" customHeight="1" x14ac:dyDescent="0.2">
      <c r="A16" s="14" t="s">
        <v>6</v>
      </c>
      <c r="B16" s="15">
        <v>17294</v>
      </c>
      <c r="C16" s="16">
        <v>19035</v>
      </c>
      <c r="D16" s="16">
        <v>22827</v>
      </c>
      <c r="E16" s="17">
        <v>23279</v>
      </c>
      <c r="F16" s="16">
        <v>11946</v>
      </c>
      <c r="G16" s="16">
        <v>14893</v>
      </c>
      <c r="H16" s="16">
        <v>18361</v>
      </c>
      <c r="I16" s="16">
        <v>21071</v>
      </c>
      <c r="J16" s="15">
        <v>29240</v>
      </c>
      <c r="K16" s="16">
        <v>33928</v>
      </c>
      <c r="L16" s="16">
        <v>41188</v>
      </c>
      <c r="M16" s="16">
        <v>44350</v>
      </c>
      <c r="N16" s="15">
        <v>260679</v>
      </c>
      <c r="O16" s="16">
        <v>309144</v>
      </c>
      <c r="P16" s="16">
        <v>364697</v>
      </c>
      <c r="Q16" s="26">
        <v>404385</v>
      </c>
      <c r="R16" s="39">
        <f>M16-J16</f>
        <v>15110</v>
      </c>
      <c r="S16" s="40">
        <f>R16/J16</f>
        <v>0.51675786593707251</v>
      </c>
      <c r="T16" s="31">
        <f>SUM(M16+Q16)</f>
        <v>448735</v>
      </c>
      <c r="U16" s="40">
        <f>M16/T16</f>
        <v>9.8833387188429697E-2</v>
      </c>
      <c r="Y16" s="31"/>
      <c r="Z16" s="31"/>
      <c r="AA16" s="31"/>
      <c r="AB16" s="31"/>
    </row>
    <row r="17" spans="1:28" ht="15" customHeight="1" x14ac:dyDescent="0.2">
      <c r="A17" s="14" t="s">
        <v>40</v>
      </c>
      <c r="B17" s="15">
        <v>461308</v>
      </c>
      <c r="C17" s="16">
        <v>529521</v>
      </c>
      <c r="D17" s="16">
        <v>602207</v>
      </c>
      <c r="E17" s="17">
        <v>625147</v>
      </c>
      <c r="F17" s="16">
        <v>463225</v>
      </c>
      <c r="G17" s="16">
        <v>583721</v>
      </c>
      <c r="H17" s="16">
        <v>713286</v>
      </c>
      <c r="I17" s="16">
        <v>764653</v>
      </c>
      <c r="J17" s="15">
        <v>924533</v>
      </c>
      <c r="K17" s="16">
        <v>1113242</v>
      </c>
      <c r="L17" s="16">
        <v>1315493</v>
      </c>
      <c r="M17" s="16">
        <v>1389800</v>
      </c>
      <c r="N17" s="15">
        <v>1571801</v>
      </c>
      <c r="O17" s="16">
        <v>1790950</v>
      </c>
      <c r="P17" s="16">
        <v>2049446</v>
      </c>
      <c r="Q17" s="26">
        <v>2228447</v>
      </c>
      <c r="R17" s="39">
        <f>M17-J17</f>
        <v>465267</v>
      </c>
      <c r="S17" s="40">
        <f>R17/J17</f>
        <v>0.50324542228346636</v>
      </c>
      <c r="T17" s="31">
        <f>SUM(M17+Q17)</f>
        <v>3618247</v>
      </c>
      <c r="U17" s="40">
        <f>M17/T17</f>
        <v>0.38410865814301787</v>
      </c>
      <c r="Y17" s="31"/>
      <c r="Z17" s="31"/>
      <c r="AA17" s="31"/>
      <c r="AB17" s="31"/>
    </row>
    <row r="18" spans="1:28" ht="15" customHeight="1" x14ac:dyDescent="0.2">
      <c r="A18" s="14" t="s">
        <v>33</v>
      </c>
      <c r="B18" s="15">
        <v>130124</v>
      </c>
      <c r="C18" s="16">
        <v>127578</v>
      </c>
      <c r="D18" s="16">
        <v>147827</v>
      </c>
      <c r="E18" s="17">
        <v>154315</v>
      </c>
      <c r="F18" s="16">
        <v>275786</v>
      </c>
      <c r="G18" s="16">
        <v>351646</v>
      </c>
      <c r="H18" s="16">
        <v>415472</v>
      </c>
      <c r="I18" s="16">
        <v>447139</v>
      </c>
      <c r="J18" s="15">
        <v>405910</v>
      </c>
      <c r="K18" s="16">
        <v>479224</v>
      </c>
      <c r="L18" s="16">
        <v>563299</v>
      </c>
      <c r="M18" s="16">
        <v>601454</v>
      </c>
      <c r="N18" s="15">
        <v>787657</v>
      </c>
      <c r="O18" s="16">
        <v>973485</v>
      </c>
      <c r="P18" s="16">
        <v>1112263</v>
      </c>
      <c r="Q18" s="26">
        <v>1212293</v>
      </c>
      <c r="R18" s="39">
        <f>M18-J18</f>
        <v>195544</v>
      </c>
      <c r="S18" s="40">
        <f>R18/J18</f>
        <v>0.48174225813603999</v>
      </c>
      <c r="T18" s="31">
        <f>SUM(M18+Q18)</f>
        <v>1813747</v>
      </c>
      <c r="U18" s="40">
        <f>M18/T18</f>
        <v>0.33160854297760384</v>
      </c>
      <c r="Y18" s="31"/>
      <c r="Z18" s="31"/>
      <c r="AA18" s="31"/>
      <c r="AB18" s="31"/>
    </row>
    <row r="19" spans="1:28" s="60" customFormat="1" ht="15" customHeight="1" x14ac:dyDescent="0.2">
      <c r="A19" s="53" t="s">
        <v>56</v>
      </c>
      <c r="B19" s="54">
        <v>12212669</v>
      </c>
      <c r="C19" s="55">
        <v>13254402</v>
      </c>
      <c r="D19" s="55">
        <v>15108293</v>
      </c>
      <c r="E19" s="56">
        <v>15579050</v>
      </c>
      <c r="F19" s="55">
        <v>17778032</v>
      </c>
      <c r="G19" s="55">
        <v>21910181</v>
      </c>
      <c r="H19" s="55">
        <v>26255965</v>
      </c>
      <c r="I19" s="55">
        <v>28390711</v>
      </c>
      <c r="J19" s="54">
        <v>29990701</v>
      </c>
      <c r="K19" s="55">
        <v>35164583</v>
      </c>
      <c r="L19" s="55">
        <v>41364258</v>
      </c>
      <c r="M19" s="55">
        <v>43969761</v>
      </c>
      <c r="N19" s="54">
        <v>71650553</v>
      </c>
      <c r="O19" s="55">
        <v>80018538</v>
      </c>
      <c r="P19" s="55">
        <v>89513997</v>
      </c>
      <c r="Q19" s="55">
        <v>95641709</v>
      </c>
      <c r="R19" s="57">
        <f>M19-J19</f>
        <v>13979060</v>
      </c>
      <c r="S19" s="58">
        <f>R19/J19</f>
        <v>0.46611314620488531</v>
      </c>
      <c r="T19" s="59">
        <f>SUM(M19+Q19)</f>
        <v>139611470</v>
      </c>
      <c r="U19" s="58">
        <f>M19/T19</f>
        <v>0.31494375784453815</v>
      </c>
      <c r="Y19" s="59"/>
      <c r="Z19" s="59"/>
      <c r="AA19" s="59"/>
      <c r="AB19" s="59"/>
    </row>
    <row r="20" spans="1:28" ht="15" customHeight="1" x14ac:dyDescent="0.2">
      <c r="A20" s="14" t="s">
        <v>23</v>
      </c>
      <c r="B20" s="15">
        <v>46220</v>
      </c>
      <c r="C20" s="16">
        <v>61766</v>
      </c>
      <c r="D20" s="16">
        <v>81101</v>
      </c>
      <c r="E20" s="17">
        <v>83197</v>
      </c>
      <c r="F20" s="16">
        <v>174420</v>
      </c>
      <c r="G20" s="16">
        <v>195414</v>
      </c>
      <c r="H20" s="16">
        <v>223078</v>
      </c>
      <c r="I20" s="16">
        <v>238619</v>
      </c>
      <c r="J20" s="15">
        <v>220640</v>
      </c>
      <c r="K20" s="16">
        <v>257180</v>
      </c>
      <c r="L20" s="16">
        <v>304179</v>
      </c>
      <c r="M20" s="16">
        <v>321816</v>
      </c>
      <c r="N20" s="15">
        <v>140515</v>
      </c>
      <c r="O20" s="16">
        <v>155453</v>
      </c>
      <c r="P20" s="16">
        <v>178646</v>
      </c>
      <c r="Q20" s="26">
        <v>192987</v>
      </c>
      <c r="R20" s="39">
        <f>M20-J20</f>
        <v>101176</v>
      </c>
      <c r="S20" s="40">
        <f>R20/J20</f>
        <v>0.45855692530819436</v>
      </c>
      <c r="T20" s="31">
        <f>SUM(M20+Q20)</f>
        <v>514803</v>
      </c>
      <c r="U20" s="40">
        <f>M20/T20</f>
        <v>0.62512456221117596</v>
      </c>
      <c r="Y20" s="31"/>
      <c r="Z20" s="31"/>
      <c r="AA20" s="31"/>
      <c r="AB20" s="31"/>
    </row>
    <row r="21" spans="1:28" ht="15" customHeight="1" x14ac:dyDescent="0.2">
      <c r="A21" s="14" t="s">
        <v>37</v>
      </c>
      <c r="B21" s="15">
        <v>352592</v>
      </c>
      <c r="C21" s="16">
        <v>374745</v>
      </c>
      <c r="D21" s="16">
        <v>444549</v>
      </c>
      <c r="E21" s="17">
        <v>458818</v>
      </c>
      <c r="F21" s="16">
        <v>286124</v>
      </c>
      <c r="G21" s="16">
        <v>393777</v>
      </c>
      <c r="H21" s="16">
        <v>445689</v>
      </c>
      <c r="I21" s="16">
        <v>468320</v>
      </c>
      <c r="J21" s="15">
        <v>638716</v>
      </c>
      <c r="K21" s="16">
        <v>768522</v>
      </c>
      <c r="L21" s="16">
        <v>890238</v>
      </c>
      <c r="M21" s="16">
        <v>927138</v>
      </c>
      <c r="N21" s="15">
        <v>1387351</v>
      </c>
      <c r="O21" s="16">
        <v>1670921</v>
      </c>
      <c r="P21" s="16">
        <v>1921895</v>
      </c>
      <c r="Q21" s="26">
        <v>2104467</v>
      </c>
      <c r="R21" s="39">
        <f>M21-J21</f>
        <v>288422</v>
      </c>
      <c r="S21" s="40">
        <f>R21/J21</f>
        <v>0.45156532793917797</v>
      </c>
      <c r="T21" s="31">
        <f>SUM(M21+Q21)</f>
        <v>3031605</v>
      </c>
      <c r="U21" s="40">
        <f>M21/T21</f>
        <v>0.30582414265710739</v>
      </c>
      <c r="Y21" s="31"/>
      <c r="Z21" s="31"/>
      <c r="AA21" s="31"/>
      <c r="AB21" s="31"/>
    </row>
    <row r="22" spans="1:28" ht="15" customHeight="1" x14ac:dyDescent="0.2">
      <c r="A22" s="14" t="s">
        <v>22</v>
      </c>
      <c r="B22" s="15">
        <v>240714</v>
      </c>
      <c r="C22" s="16">
        <v>276928</v>
      </c>
      <c r="D22" s="16">
        <v>341111</v>
      </c>
      <c r="E22" s="17">
        <v>354301</v>
      </c>
      <c r="F22" s="16">
        <v>259390</v>
      </c>
      <c r="G22" s="16">
        <v>327214</v>
      </c>
      <c r="H22" s="16">
        <v>356152</v>
      </c>
      <c r="I22" s="16">
        <v>371447</v>
      </c>
      <c r="J22" s="15">
        <v>500104</v>
      </c>
      <c r="K22" s="16">
        <v>604142</v>
      </c>
      <c r="L22" s="16">
        <v>697263</v>
      </c>
      <c r="M22" s="16">
        <v>725748</v>
      </c>
      <c r="N22" s="15">
        <v>510319</v>
      </c>
      <c r="O22" s="16">
        <v>557811</v>
      </c>
      <c r="P22" s="16">
        <v>577456</v>
      </c>
      <c r="Q22" s="26">
        <v>594197</v>
      </c>
      <c r="R22" s="39">
        <f>M22-J22</f>
        <v>225644</v>
      </c>
      <c r="S22" s="40">
        <f>R22/J22</f>
        <v>0.45119415161646376</v>
      </c>
      <c r="T22" s="31">
        <f>SUM(M22+Q22)</f>
        <v>1319945</v>
      </c>
      <c r="U22" s="40">
        <f>M22/T22</f>
        <v>0.54983200057578152</v>
      </c>
      <c r="Y22" s="31"/>
      <c r="Z22" s="31"/>
      <c r="AA22" s="31"/>
      <c r="AB22" s="31"/>
    </row>
    <row r="23" spans="1:28" ht="15" customHeight="1" x14ac:dyDescent="0.2">
      <c r="A23" s="14" t="s">
        <v>0</v>
      </c>
      <c r="B23" s="15">
        <v>399983</v>
      </c>
      <c r="C23" s="16">
        <v>461486</v>
      </c>
      <c r="D23" s="16">
        <v>514753</v>
      </c>
      <c r="E23" s="17">
        <v>531435</v>
      </c>
      <c r="F23" s="16">
        <v>480355</v>
      </c>
      <c r="G23" s="16">
        <v>608254</v>
      </c>
      <c r="H23" s="16">
        <v>688721</v>
      </c>
      <c r="I23" s="16">
        <v>739725</v>
      </c>
      <c r="J23" s="15">
        <v>880338</v>
      </c>
      <c r="K23" s="16">
        <v>1069740</v>
      </c>
      <c r="L23" s="16">
        <v>1203474</v>
      </c>
      <c r="M23" s="16">
        <v>1271160</v>
      </c>
      <c r="N23" s="15">
        <v>790041</v>
      </c>
      <c r="O23" s="16">
        <v>893971</v>
      </c>
      <c r="P23" s="16">
        <v>968379</v>
      </c>
      <c r="Q23" s="26">
        <v>1017170</v>
      </c>
      <c r="R23" s="39">
        <f>M23-J23</f>
        <v>390822</v>
      </c>
      <c r="S23" s="40">
        <f>R23/J23</f>
        <v>0.44394539370105573</v>
      </c>
      <c r="T23" s="31">
        <f>SUM(M23+Q23)</f>
        <v>2288330</v>
      </c>
      <c r="U23" s="40">
        <f>M23/T23</f>
        <v>0.55549680334567131</v>
      </c>
      <c r="Y23" s="31"/>
      <c r="Z23" s="31"/>
      <c r="AA23" s="31"/>
      <c r="AB23" s="31"/>
    </row>
    <row r="24" spans="1:28" ht="15" customHeight="1" x14ac:dyDescent="0.2">
      <c r="A24" s="14" t="s">
        <v>17</v>
      </c>
      <c r="B24" s="15">
        <v>190238</v>
      </c>
      <c r="C24" s="16">
        <v>212377</v>
      </c>
      <c r="D24" s="16">
        <v>229032</v>
      </c>
      <c r="E24" s="17">
        <v>240977</v>
      </c>
      <c r="F24" s="16">
        <v>272526</v>
      </c>
      <c r="G24" s="16">
        <v>326820</v>
      </c>
      <c r="H24" s="16">
        <v>387283</v>
      </c>
      <c r="I24" s="16">
        <v>416329</v>
      </c>
      <c r="J24" s="15">
        <v>462764</v>
      </c>
      <c r="K24" s="16">
        <v>539197</v>
      </c>
      <c r="L24" s="16">
        <v>616315</v>
      </c>
      <c r="M24" s="16">
        <v>657306</v>
      </c>
      <c r="N24" s="15">
        <v>1429153</v>
      </c>
      <c r="O24" s="16">
        <v>1606086</v>
      </c>
      <c r="P24" s="16">
        <v>1762499</v>
      </c>
      <c r="Q24" s="26">
        <v>1873538</v>
      </c>
      <c r="R24" s="39">
        <f>M24-J24</f>
        <v>194542</v>
      </c>
      <c r="S24" s="40">
        <f>R24/J24</f>
        <v>0.42039138740265014</v>
      </c>
      <c r="T24" s="31">
        <f>SUM(M24+Q24)</f>
        <v>2530844</v>
      </c>
      <c r="U24" s="40">
        <f>M24/T24</f>
        <v>0.25971810194543798</v>
      </c>
      <c r="Y24" s="31"/>
      <c r="Z24" s="31"/>
      <c r="AA24" s="31"/>
      <c r="AB24" s="31"/>
    </row>
    <row r="25" spans="1:28" ht="15" customHeight="1" x14ac:dyDescent="0.2">
      <c r="A25" s="14" t="s">
        <v>21</v>
      </c>
      <c r="B25" s="15">
        <v>217425</v>
      </c>
      <c r="C25" s="16">
        <v>237763</v>
      </c>
      <c r="D25" s="16">
        <v>277560</v>
      </c>
      <c r="E25" s="17">
        <v>273392</v>
      </c>
      <c r="F25" s="16">
        <v>149997</v>
      </c>
      <c r="G25" s="16">
        <v>203189</v>
      </c>
      <c r="H25" s="16">
        <v>239341</v>
      </c>
      <c r="I25" s="16">
        <v>245593</v>
      </c>
      <c r="J25" s="15">
        <v>367422</v>
      </c>
      <c r="K25" s="16">
        <v>440952</v>
      </c>
      <c r="L25" s="16">
        <v>516901</v>
      </c>
      <c r="M25" s="16">
        <v>518985</v>
      </c>
      <c r="N25" s="15">
        <v>1831707</v>
      </c>
      <c r="O25" s="16">
        <v>2001065</v>
      </c>
      <c r="P25" s="16">
        <v>2195828</v>
      </c>
      <c r="Q25" s="26">
        <v>2267636</v>
      </c>
      <c r="R25" s="39">
        <f>M25-J25</f>
        <v>151563</v>
      </c>
      <c r="S25" s="40">
        <f>R25/J25</f>
        <v>0.41250387837418556</v>
      </c>
      <c r="T25" s="31">
        <f>SUM(M25+Q25)</f>
        <v>2786621</v>
      </c>
      <c r="U25" s="40">
        <f>M25/T25</f>
        <v>0.18624168841044406</v>
      </c>
      <c r="Y25" s="31"/>
      <c r="Z25" s="31"/>
      <c r="AA25" s="31"/>
      <c r="AB25" s="31"/>
    </row>
    <row r="26" spans="1:28" ht="15" customHeight="1" x14ac:dyDescent="0.2">
      <c r="A26" s="14" t="s">
        <v>36</v>
      </c>
      <c r="B26" s="15">
        <v>19084</v>
      </c>
      <c r="C26" s="16">
        <v>23097</v>
      </c>
      <c r="D26" s="16">
        <v>28195</v>
      </c>
      <c r="E26" s="17">
        <v>30767</v>
      </c>
      <c r="F26" s="16">
        <v>53182</v>
      </c>
      <c r="G26" s="16">
        <v>58523</v>
      </c>
      <c r="H26" s="16">
        <v>66704</v>
      </c>
      <c r="I26" s="16">
        <v>71180</v>
      </c>
      <c r="J26" s="15">
        <v>72266</v>
      </c>
      <c r="K26" s="16">
        <v>81620</v>
      </c>
      <c r="L26" s="16">
        <v>94899</v>
      </c>
      <c r="M26" s="16">
        <v>101947</v>
      </c>
      <c r="N26" s="15">
        <v>220170</v>
      </c>
      <c r="O26" s="16">
        <v>241588</v>
      </c>
      <c r="P26" s="16">
        <v>268539</v>
      </c>
      <c r="Q26" s="26">
        <v>291428</v>
      </c>
      <c r="R26" s="39">
        <f>M26-J26</f>
        <v>29681</v>
      </c>
      <c r="S26" s="40">
        <f>R26/J26</f>
        <v>0.41071873356765282</v>
      </c>
      <c r="T26" s="31">
        <f>SUM(M26+Q26)</f>
        <v>393375</v>
      </c>
      <c r="U26" s="40">
        <f>M26/T26</f>
        <v>0.25915983476326659</v>
      </c>
      <c r="Y26" s="31"/>
      <c r="Z26" s="31"/>
      <c r="AA26" s="31"/>
      <c r="AB26" s="31"/>
    </row>
    <row r="27" spans="1:28" s="45" customFormat="1" ht="15" customHeight="1" x14ac:dyDescent="0.2">
      <c r="A27" s="45" t="s">
        <v>3</v>
      </c>
      <c r="B27" s="46">
        <v>610537</v>
      </c>
      <c r="C27" s="47">
        <v>617646</v>
      </c>
      <c r="D27" s="47">
        <v>707299</v>
      </c>
      <c r="E27" s="48">
        <v>705126</v>
      </c>
      <c r="F27" s="47">
        <v>3035499</v>
      </c>
      <c r="G27" s="47">
        <v>3539575</v>
      </c>
      <c r="H27" s="47">
        <v>4138836</v>
      </c>
      <c r="I27" s="47">
        <v>4384271</v>
      </c>
      <c r="J27" s="46">
        <v>3646036</v>
      </c>
      <c r="K27" s="47">
        <v>4157221</v>
      </c>
      <c r="L27" s="47">
        <v>4846135</v>
      </c>
      <c r="M27" s="47">
        <v>5089397</v>
      </c>
      <c r="N27" s="46">
        <v>7536846</v>
      </c>
      <c r="O27" s="47">
        <v>8057328</v>
      </c>
      <c r="P27" s="47">
        <v>8833946</v>
      </c>
      <c r="Q27" s="49">
        <v>9302743</v>
      </c>
      <c r="R27" s="50">
        <f>M27-J27</f>
        <v>1443361</v>
      </c>
      <c r="S27" s="51">
        <f>R27/J27</f>
        <v>0.39587129693727652</v>
      </c>
      <c r="T27" s="52">
        <f>SUM(M27+Q27)</f>
        <v>14392140</v>
      </c>
      <c r="U27" s="51">
        <f>M27/T27</f>
        <v>0.35362336664318161</v>
      </c>
      <c r="Y27" s="52"/>
      <c r="Z27" s="52"/>
      <c r="AA27" s="52"/>
      <c r="AB27" s="52"/>
    </row>
    <row r="28" spans="1:28" ht="15" customHeight="1" x14ac:dyDescent="0.2">
      <c r="A28" s="14" t="s">
        <v>1</v>
      </c>
      <c r="B28" s="15">
        <v>187611</v>
      </c>
      <c r="C28" s="16">
        <v>214288</v>
      </c>
      <c r="D28" s="16">
        <v>247188</v>
      </c>
      <c r="E28" s="17">
        <v>250613</v>
      </c>
      <c r="F28" s="16">
        <v>214707</v>
      </c>
      <c r="G28" s="16">
        <v>269516</v>
      </c>
      <c r="H28" s="16">
        <v>300513</v>
      </c>
      <c r="I28" s="16">
        <v>307307</v>
      </c>
      <c r="J28" s="15">
        <v>402318</v>
      </c>
      <c r="K28" s="16">
        <v>483804</v>
      </c>
      <c r="L28" s="16">
        <v>547701</v>
      </c>
      <c r="M28" s="16">
        <v>557920</v>
      </c>
      <c r="N28" s="15">
        <v>598349</v>
      </c>
      <c r="O28" s="16">
        <v>689239</v>
      </c>
      <c r="P28" s="16">
        <v>768598</v>
      </c>
      <c r="Q28" s="26">
        <v>807345</v>
      </c>
      <c r="R28" s="39">
        <f>M28-J28</f>
        <v>155602</v>
      </c>
      <c r="S28" s="40">
        <f>R28/J28</f>
        <v>0.38676370433338803</v>
      </c>
      <c r="T28" s="31">
        <f>SUM(M28+Q28)</f>
        <v>1365265</v>
      </c>
      <c r="U28" s="40">
        <f>M28/T28</f>
        <v>0.40865326511702854</v>
      </c>
      <c r="Y28" s="31"/>
      <c r="Z28" s="31"/>
      <c r="AA28" s="31"/>
      <c r="AB28" s="31"/>
    </row>
    <row r="29" spans="1:28" ht="15" customHeight="1" x14ac:dyDescent="0.2">
      <c r="A29" s="14" t="s">
        <v>45</v>
      </c>
      <c r="B29" s="15">
        <v>27266</v>
      </c>
      <c r="C29" s="16">
        <v>31629</v>
      </c>
      <c r="D29" s="16">
        <v>38959</v>
      </c>
      <c r="E29" s="17">
        <v>38996</v>
      </c>
      <c r="F29" s="16">
        <v>130662</v>
      </c>
      <c r="G29" s="16">
        <v>143159</v>
      </c>
      <c r="H29" s="16">
        <v>168552</v>
      </c>
      <c r="I29" s="16">
        <v>178712</v>
      </c>
      <c r="J29" s="15">
        <v>157928</v>
      </c>
      <c r="K29" s="16">
        <v>174788</v>
      </c>
      <c r="L29" s="16">
        <v>207511</v>
      </c>
      <c r="M29" s="16">
        <v>217708</v>
      </c>
      <c r="N29" s="15">
        <v>45483</v>
      </c>
      <c r="O29" s="16">
        <v>49066</v>
      </c>
      <c r="P29" s="16">
        <v>54357</v>
      </c>
      <c r="Q29" s="26">
        <v>54179</v>
      </c>
      <c r="R29" s="39">
        <f>M29-J29</f>
        <v>59780</v>
      </c>
      <c r="S29" s="40">
        <f>R29/J29</f>
        <v>0.37852692366141533</v>
      </c>
      <c r="T29" s="31">
        <f>SUM(M29+Q29)</f>
        <v>271887</v>
      </c>
      <c r="U29" s="40">
        <f>M29/T29</f>
        <v>0.80072971491833</v>
      </c>
      <c r="Y29" s="31"/>
      <c r="Z29" s="31"/>
      <c r="AA29" s="31"/>
      <c r="AB29" s="31"/>
    </row>
    <row r="30" spans="1:28" ht="15" customHeight="1" x14ac:dyDescent="0.2">
      <c r="A30" s="14" t="s">
        <v>18</v>
      </c>
      <c r="B30" s="15">
        <v>271726</v>
      </c>
      <c r="C30" s="16">
        <v>313926</v>
      </c>
      <c r="D30" s="16">
        <v>367421</v>
      </c>
      <c r="E30" s="17">
        <v>378392</v>
      </c>
      <c r="F30" s="16">
        <v>161463</v>
      </c>
      <c r="G30" s="16">
        <v>183054</v>
      </c>
      <c r="H30" s="16">
        <v>196071</v>
      </c>
      <c r="I30" s="16">
        <v>200709</v>
      </c>
      <c r="J30" s="15">
        <v>433189</v>
      </c>
      <c r="K30" s="16">
        <v>496980</v>
      </c>
      <c r="L30" s="16">
        <v>563492</v>
      </c>
      <c r="M30" s="16">
        <v>579101</v>
      </c>
      <c r="N30" s="15">
        <v>153856</v>
      </c>
      <c r="O30" s="16">
        <v>154921</v>
      </c>
      <c r="P30" s="16">
        <v>158338</v>
      </c>
      <c r="Q30" s="26">
        <v>159971</v>
      </c>
      <c r="R30" s="39">
        <f>M30-J30</f>
        <v>145912</v>
      </c>
      <c r="S30" s="40">
        <f>R30/J30</f>
        <v>0.33683219102978146</v>
      </c>
      <c r="T30" s="31">
        <f>SUM(M30+Q30)</f>
        <v>739072</v>
      </c>
      <c r="U30" s="40">
        <f>M30/T30</f>
        <v>0.78355153489781781</v>
      </c>
      <c r="Y30" s="31"/>
      <c r="Z30" s="31"/>
      <c r="AA30" s="31"/>
      <c r="AB30" s="31"/>
    </row>
    <row r="31" spans="1:28" ht="15" customHeight="1" x14ac:dyDescent="0.2">
      <c r="A31" s="14" t="s">
        <v>43</v>
      </c>
      <c r="B31" s="15">
        <v>227834</v>
      </c>
      <c r="C31" s="16">
        <v>249613</v>
      </c>
      <c r="D31" s="16">
        <v>296356</v>
      </c>
      <c r="E31" s="17">
        <v>296695</v>
      </c>
      <c r="F31" s="16">
        <v>210624</v>
      </c>
      <c r="G31" s="16">
        <v>247817</v>
      </c>
      <c r="H31" s="16">
        <v>279937</v>
      </c>
      <c r="I31" s="16">
        <v>289289</v>
      </c>
      <c r="J31" s="15">
        <v>438458</v>
      </c>
      <c r="K31" s="16">
        <v>497430</v>
      </c>
      <c r="L31" s="16">
        <v>576293</v>
      </c>
      <c r="M31" s="16">
        <v>585984</v>
      </c>
      <c r="N31" s="15">
        <v>1617310</v>
      </c>
      <c r="O31" s="16">
        <v>1823714</v>
      </c>
      <c r="P31" s="16">
        <v>2048065</v>
      </c>
      <c r="Q31" s="26">
        <v>2141742</v>
      </c>
      <c r="R31" s="39">
        <f>M31-J31</f>
        <v>147526</v>
      </c>
      <c r="S31" s="40">
        <f>R31/J31</f>
        <v>0.33646552235333826</v>
      </c>
      <c r="T31" s="31">
        <f>SUM(M31+Q31)</f>
        <v>2727726</v>
      </c>
      <c r="U31" s="40">
        <f>M31/T31</f>
        <v>0.21482509606903333</v>
      </c>
      <c r="Y31" s="31"/>
      <c r="Z31" s="31"/>
      <c r="AA31" s="31"/>
      <c r="AB31" s="31"/>
    </row>
    <row r="32" spans="1:28" ht="15" customHeight="1" x14ac:dyDescent="0.2">
      <c r="A32" s="14" t="s">
        <v>15</v>
      </c>
      <c r="B32" s="15">
        <v>232163</v>
      </c>
      <c r="C32" s="16">
        <v>241808</v>
      </c>
      <c r="D32" s="16">
        <v>274539</v>
      </c>
      <c r="E32" s="17">
        <v>290585</v>
      </c>
      <c r="F32" s="16">
        <v>429103</v>
      </c>
      <c r="G32" s="16">
        <v>500701</v>
      </c>
      <c r="H32" s="16">
        <v>551093</v>
      </c>
      <c r="I32" s="16">
        <v>589321</v>
      </c>
      <c r="J32" s="15">
        <v>661266</v>
      </c>
      <c r="K32" s="16">
        <v>742509</v>
      </c>
      <c r="L32" s="16">
        <v>825632</v>
      </c>
      <c r="M32" s="16">
        <v>879906</v>
      </c>
      <c r="N32" s="15">
        <v>1054975</v>
      </c>
      <c r="O32" s="16">
        <v>1104672</v>
      </c>
      <c r="P32" s="16">
        <v>1139349</v>
      </c>
      <c r="Q32" s="26">
        <v>1193294</v>
      </c>
      <c r="R32" s="39">
        <f>M32-J32</f>
        <v>218640</v>
      </c>
      <c r="S32" s="40">
        <f>R32/J32</f>
        <v>0.33063850250882398</v>
      </c>
      <c r="T32" s="31">
        <f>SUM(M32+Q32)</f>
        <v>2073200</v>
      </c>
      <c r="U32" s="40">
        <f>M32/T32</f>
        <v>0.42441925525757285</v>
      </c>
      <c r="Y32" s="31"/>
      <c r="Z32" s="31"/>
      <c r="AA32" s="31"/>
      <c r="AB32" s="31"/>
    </row>
    <row r="33" spans="1:28" ht="15" customHeight="1" x14ac:dyDescent="0.2">
      <c r="A33" s="14" t="s">
        <v>26</v>
      </c>
      <c r="B33" s="15">
        <v>211514</v>
      </c>
      <c r="C33" s="16">
        <v>234064</v>
      </c>
      <c r="D33" s="16">
        <v>270656</v>
      </c>
      <c r="E33" s="17">
        <v>281220</v>
      </c>
      <c r="F33" s="16">
        <v>162228</v>
      </c>
      <c r="G33" s="16">
        <v>180524</v>
      </c>
      <c r="H33" s="16">
        <v>205526</v>
      </c>
      <c r="I33" s="16">
        <v>212521</v>
      </c>
      <c r="J33" s="15">
        <v>373742</v>
      </c>
      <c r="K33" s="16">
        <v>414588</v>
      </c>
      <c r="L33" s="16">
        <v>476182</v>
      </c>
      <c r="M33" s="16">
        <v>493741</v>
      </c>
      <c r="N33" s="15">
        <v>130162</v>
      </c>
      <c r="O33" s="16">
        <v>132436</v>
      </c>
      <c r="P33" s="16">
        <v>138572</v>
      </c>
      <c r="Q33" s="26">
        <v>145054</v>
      </c>
      <c r="R33" s="39">
        <f>M33-J33</f>
        <v>119999</v>
      </c>
      <c r="S33" s="40">
        <f>R33/J33</f>
        <v>0.32107443102461058</v>
      </c>
      <c r="T33" s="31">
        <f>SUM(M33+Q33)</f>
        <v>638795</v>
      </c>
      <c r="U33" s="40">
        <f>M33/T33</f>
        <v>0.77292558645574871</v>
      </c>
      <c r="Y33" s="31"/>
      <c r="Z33" s="31"/>
      <c r="AA33" s="31"/>
      <c r="AB33" s="31"/>
    </row>
    <row r="34" spans="1:28" ht="15" customHeight="1" x14ac:dyDescent="0.2">
      <c r="A34" s="14" t="s">
        <v>19</v>
      </c>
      <c r="B34" s="15">
        <v>433921</v>
      </c>
      <c r="C34" s="16">
        <v>522984</v>
      </c>
      <c r="D34" s="16">
        <v>584544</v>
      </c>
      <c r="E34" s="17">
        <v>578918</v>
      </c>
      <c r="F34" s="16">
        <v>373516</v>
      </c>
      <c r="G34" s="16">
        <v>443660</v>
      </c>
      <c r="H34" s="16">
        <v>481157</v>
      </c>
      <c r="I34" s="16">
        <v>485189</v>
      </c>
      <c r="J34" s="15">
        <v>807437</v>
      </c>
      <c r="K34" s="16">
        <v>966644</v>
      </c>
      <c r="L34" s="16">
        <v>1065701</v>
      </c>
      <c r="M34" s="16">
        <v>1064107</v>
      </c>
      <c r="N34" s="15">
        <v>3040489</v>
      </c>
      <c r="O34" s="16">
        <v>3267635</v>
      </c>
      <c r="P34" s="16">
        <v>3466532</v>
      </c>
      <c r="Q34" s="26">
        <v>3506066</v>
      </c>
      <c r="R34" s="39">
        <f>M34-J34</f>
        <v>256670</v>
      </c>
      <c r="S34" s="40">
        <f>R34/J34</f>
        <v>0.31788238587035272</v>
      </c>
      <c r="T34" s="31">
        <f>SUM(M34+Q34)</f>
        <v>4570173</v>
      </c>
      <c r="U34" s="40">
        <f>M34/T34</f>
        <v>0.23283735648519213</v>
      </c>
      <c r="Y34" s="31"/>
      <c r="Z34" s="31"/>
      <c r="AA34" s="31"/>
      <c r="AB34" s="31"/>
    </row>
    <row r="35" spans="1:28" ht="15" customHeight="1" x14ac:dyDescent="0.2">
      <c r="A35" s="14" t="s">
        <v>20</v>
      </c>
      <c r="B35" s="15">
        <v>183353</v>
      </c>
      <c r="C35" s="16">
        <v>185430</v>
      </c>
      <c r="D35" s="16">
        <v>218323</v>
      </c>
      <c r="E35" s="17">
        <v>219894</v>
      </c>
      <c r="F35" s="16">
        <v>152651</v>
      </c>
      <c r="G35" s="16">
        <v>184032</v>
      </c>
      <c r="H35" s="16">
        <v>210740</v>
      </c>
      <c r="I35" s="16">
        <v>220343</v>
      </c>
      <c r="J35" s="15">
        <v>336004</v>
      </c>
      <c r="K35" s="16">
        <v>369462</v>
      </c>
      <c r="L35" s="16">
        <v>429063</v>
      </c>
      <c r="M35" s="16">
        <v>440237</v>
      </c>
      <c r="N35" s="15">
        <v>1512441</v>
      </c>
      <c r="O35" s="16">
        <v>1696484</v>
      </c>
      <c r="P35" s="16">
        <v>1918138</v>
      </c>
      <c r="Q35" s="26">
        <v>2045321</v>
      </c>
      <c r="R35" s="39">
        <f>M35-J35</f>
        <v>104233</v>
      </c>
      <c r="S35" s="40">
        <f>R35/J35</f>
        <v>0.3102135688860847</v>
      </c>
      <c r="T35" s="31">
        <f>SUM(M35+Q35)</f>
        <v>2485558</v>
      </c>
      <c r="U35" s="40">
        <f>M35/T35</f>
        <v>0.1771179751186655</v>
      </c>
      <c r="Y35" s="31"/>
      <c r="Z35" s="31"/>
      <c r="AA35" s="31"/>
      <c r="AB35" s="31"/>
    </row>
    <row r="36" spans="1:28" ht="15" customHeight="1" x14ac:dyDescent="0.2">
      <c r="A36" s="14" t="s">
        <v>35</v>
      </c>
      <c r="B36" s="15">
        <v>42734</v>
      </c>
      <c r="C36" s="16">
        <v>50603</v>
      </c>
      <c r="D36" s="16">
        <v>52393</v>
      </c>
      <c r="E36" s="17">
        <v>54257</v>
      </c>
      <c r="F36" s="16">
        <v>68633</v>
      </c>
      <c r="G36" s="16">
        <v>75990</v>
      </c>
      <c r="H36" s="16">
        <v>86677</v>
      </c>
      <c r="I36" s="16">
        <v>91340</v>
      </c>
      <c r="J36" s="15">
        <v>111367</v>
      </c>
      <c r="K36" s="16">
        <v>126593</v>
      </c>
      <c r="L36" s="16">
        <v>139070</v>
      </c>
      <c r="M36" s="16">
        <v>145597</v>
      </c>
      <c r="N36" s="15">
        <v>303205</v>
      </c>
      <c r="O36" s="16">
        <v>313244</v>
      </c>
      <c r="P36" s="16">
        <v>324318</v>
      </c>
      <c r="Q36" s="26">
        <v>337877</v>
      </c>
      <c r="R36" s="39">
        <f>M36-J36</f>
        <v>34230</v>
      </c>
      <c r="S36" s="40">
        <f>R36/J36</f>
        <v>0.30736214498011083</v>
      </c>
      <c r="T36" s="31">
        <f>SUM(M36+Q36)</f>
        <v>483474</v>
      </c>
      <c r="U36" s="40">
        <f>M36/T36</f>
        <v>0.30114752809871886</v>
      </c>
      <c r="Y36" s="31"/>
      <c r="Z36" s="31"/>
      <c r="AA36" s="31"/>
      <c r="AB36" s="31"/>
    </row>
    <row r="37" spans="1:28" ht="15" customHeight="1" x14ac:dyDescent="0.2">
      <c r="A37" s="14" t="s">
        <v>32</v>
      </c>
      <c r="B37" s="15">
        <v>183547</v>
      </c>
      <c r="C37" s="16">
        <v>205646</v>
      </c>
      <c r="D37" s="16">
        <v>235607</v>
      </c>
      <c r="E37" s="17">
        <v>249165</v>
      </c>
      <c r="F37" s="16">
        <v>319485</v>
      </c>
      <c r="G37" s="16">
        <v>347283</v>
      </c>
      <c r="H37" s="16">
        <v>387965</v>
      </c>
      <c r="I37" s="16">
        <v>402467</v>
      </c>
      <c r="J37" s="15">
        <v>503032</v>
      </c>
      <c r="K37" s="16">
        <v>552929</v>
      </c>
      <c r="L37" s="16">
        <v>623572</v>
      </c>
      <c r="M37" s="16">
        <v>651632</v>
      </c>
      <c r="N37" s="15">
        <v>903467</v>
      </c>
      <c r="O37" s="16">
        <v>961471</v>
      </c>
      <c r="P37" s="16">
        <v>1040806</v>
      </c>
      <c r="Q37" s="26">
        <v>1095175</v>
      </c>
      <c r="R37" s="39">
        <f>M37-J37</f>
        <v>148600</v>
      </c>
      <c r="S37" s="40">
        <f>R37/J37</f>
        <v>0.29540864199494266</v>
      </c>
      <c r="T37" s="31">
        <f>SUM(M37+Q37)</f>
        <v>1746807</v>
      </c>
      <c r="U37" s="40">
        <f>M37/T37</f>
        <v>0.3730417842383274</v>
      </c>
      <c r="Y37" s="31"/>
      <c r="Z37" s="31"/>
      <c r="AA37" s="31"/>
      <c r="AB37" s="31"/>
    </row>
    <row r="38" spans="1:28" ht="15" customHeight="1" x14ac:dyDescent="0.2">
      <c r="A38" s="14" t="s">
        <v>12</v>
      </c>
      <c r="B38" s="15">
        <v>140039</v>
      </c>
      <c r="C38" s="16">
        <v>148118</v>
      </c>
      <c r="D38" s="16">
        <v>163388</v>
      </c>
      <c r="E38" s="17">
        <v>166110</v>
      </c>
      <c r="F38" s="16">
        <v>109715</v>
      </c>
      <c r="G38" s="16">
        <v>135809</v>
      </c>
      <c r="H38" s="16">
        <v>150226</v>
      </c>
      <c r="I38" s="16">
        <v>154594</v>
      </c>
      <c r="J38" s="15">
        <v>249754</v>
      </c>
      <c r="K38" s="16">
        <v>283927</v>
      </c>
      <c r="L38" s="16">
        <v>313614</v>
      </c>
      <c r="M38" s="16">
        <v>320704</v>
      </c>
      <c r="N38" s="15">
        <v>1996292</v>
      </c>
      <c r="O38" s="16">
        <v>2248392</v>
      </c>
      <c r="P38" s="16">
        <v>2481927</v>
      </c>
      <c r="Q38" s="26">
        <v>2602471</v>
      </c>
      <c r="R38" s="39">
        <f>M38-J38</f>
        <v>70950</v>
      </c>
      <c r="S38" s="40">
        <f>R38/J38</f>
        <v>0.28407953426171351</v>
      </c>
      <c r="T38" s="31">
        <f>SUM(M38+Q38)</f>
        <v>2923175</v>
      </c>
      <c r="U38" s="40">
        <f>M38/T38</f>
        <v>0.10971084522821932</v>
      </c>
      <c r="Y38" s="31"/>
      <c r="Z38" s="31"/>
      <c r="AA38" s="31"/>
      <c r="AB38" s="31"/>
    </row>
    <row r="39" spans="1:28" ht="15" customHeight="1" x14ac:dyDescent="0.2">
      <c r="A39" s="14" t="s">
        <v>41</v>
      </c>
      <c r="B39" s="15">
        <v>92449</v>
      </c>
      <c r="C39" s="16">
        <v>103914</v>
      </c>
      <c r="D39" s="16">
        <v>122020</v>
      </c>
      <c r="E39" s="17">
        <v>124546</v>
      </c>
      <c r="F39" s="16">
        <v>92121</v>
      </c>
      <c r="G39" s="16">
        <v>99577</v>
      </c>
      <c r="H39" s="16">
        <v>106783</v>
      </c>
      <c r="I39" s="16">
        <v>111514</v>
      </c>
      <c r="J39" s="15">
        <v>184570</v>
      </c>
      <c r="K39" s="16">
        <v>203491</v>
      </c>
      <c r="L39" s="16">
        <v>228803</v>
      </c>
      <c r="M39" s="16">
        <v>236060</v>
      </c>
      <c r="N39" s="15">
        <v>86644</v>
      </c>
      <c r="O39" s="16">
        <v>90891</v>
      </c>
      <c r="P39" s="16">
        <v>93736</v>
      </c>
      <c r="Q39" s="26">
        <v>98258</v>
      </c>
      <c r="R39" s="39">
        <f>M39-J39</f>
        <v>51490</v>
      </c>
      <c r="S39" s="40">
        <f>R39/J39</f>
        <v>0.27897274746708567</v>
      </c>
      <c r="T39" s="31">
        <f>SUM(M39+Q39)</f>
        <v>334318</v>
      </c>
      <c r="U39" s="40">
        <f>M39/T39</f>
        <v>0.70609419773987636</v>
      </c>
      <c r="Y39" s="31"/>
      <c r="Z39" s="31"/>
      <c r="AA39" s="31"/>
      <c r="AB39" s="31"/>
    </row>
    <row r="40" spans="1:28" ht="15" customHeight="1" x14ac:dyDescent="0.2">
      <c r="A40" s="14" t="s">
        <v>16</v>
      </c>
      <c r="B40" s="15">
        <v>370713</v>
      </c>
      <c r="C40" s="16">
        <v>417939</v>
      </c>
      <c r="D40" s="16">
        <v>430724</v>
      </c>
      <c r="E40" s="17">
        <v>455624</v>
      </c>
      <c r="F40" s="16">
        <v>610148</v>
      </c>
      <c r="G40" s="16">
        <v>658880</v>
      </c>
      <c r="H40" s="16">
        <v>727207</v>
      </c>
      <c r="I40" s="16">
        <v>769970</v>
      </c>
      <c r="J40" s="15">
        <v>980861</v>
      </c>
      <c r="K40" s="16">
        <v>1076819</v>
      </c>
      <c r="L40" s="16">
        <v>1157931</v>
      </c>
      <c r="M40" s="16">
        <v>1225594</v>
      </c>
      <c r="N40" s="15">
        <v>1491850</v>
      </c>
      <c r="O40" s="16">
        <v>1545170</v>
      </c>
      <c r="P40" s="16">
        <v>1650323</v>
      </c>
      <c r="Q40" s="26">
        <v>1772943</v>
      </c>
      <c r="R40" s="39">
        <f>M40-J40</f>
        <v>244733</v>
      </c>
      <c r="S40" s="40">
        <f>R40/J40</f>
        <v>0.24950834012158704</v>
      </c>
      <c r="T40" s="31">
        <f>SUM(M40+Q40)</f>
        <v>2998537</v>
      </c>
      <c r="U40" s="40">
        <f>M40/T40</f>
        <v>0.40873065765071431</v>
      </c>
      <c r="Y40" s="31"/>
      <c r="Z40" s="31"/>
      <c r="AA40" s="31"/>
      <c r="AB40" s="31"/>
    </row>
    <row r="41" spans="1:28" ht="15" customHeight="1" x14ac:dyDescent="0.2">
      <c r="A41" s="14" t="s">
        <v>27</v>
      </c>
      <c r="B41" s="15">
        <v>262715</v>
      </c>
      <c r="C41" s="16">
        <v>243726</v>
      </c>
      <c r="D41" s="16">
        <v>255491</v>
      </c>
      <c r="E41" s="17">
        <v>260587</v>
      </c>
      <c r="F41" s="16">
        <v>453999</v>
      </c>
      <c r="G41" s="16">
        <v>530668</v>
      </c>
      <c r="H41" s="16">
        <v>594378</v>
      </c>
      <c r="I41" s="16">
        <v>623527</v>
      </c>
      <c r="J41" s="15">
        <v>716714</v>
      </c>
      <c r="K41" s="16">
        <v>774394</v>
      </c>
      <c r="L41" s="16">
        <v>849869</v>
      </c>
      <c r="M41" s="16">
        <v>884114</v>
      </c>
      <c r="N41" s="15">
        <v>2358596</v>
      </c>
      <c r="O41" s="16">
        <v>2535881</v>
      </c>
      <c r="P41" s="16">
        <v>2703693</v>
      </c>
      <c r="Q41" s="26">
        <v>2877115</v>
      </c>
      <c r="R41" s="39">
        <f>M41-J41</f>
        <v>167400</v>
      </c>
      <c r="S41" s="40">
        <f>R41/J41</f>
        <v>0.23356596913134109</v>
      </c>
      <c r="T41" s="31">
        <f>SUM(M41+Q41)</f>
        <v>3761229</v>
      </c>
      <c r="U41" s="40">
        <f>M41/T41</f>
        <v>0.23505987005843038</v>
      </c>
      <c r="Y41" s="31"/>
      <c r="Z41" s="31"/>
      <c r="AA41" s="31"/>
      <c r="AB41" s="31"/>
    </row>
    <row r="42" spans="1:28" ht="15" customHeight="1" x14ac:dyDescent="0.2">
      <c r="A42" s="14" t="s">
        <v>5</v>
      </c>
      <c r="B42" s="15">
        <v>291103</v>
      </c>
      <c r="C42" s="16">
        <v>326073</v>
      </c>
      <c r="D42" s="16">
        <v>352724</v>
      </c>
      <c r="E42" s="17">
        <v>357969</v>
      </c>
      <c r="F42" s="16">
        <v>343001</v>
      </c>
      <c r="G42" s="16">
        <v>361598</v>
      </c>
      <c r="H42" s="16">
        <v>396800</v>
      </c>
      <c r="I42" s="16">
        <v>407332</v>
      </c>
      <c r="J42" s="15">
        <v>634104</v>
      </c>
      <c r="K42" s="16">
        <v>687671</v>
      </c>
      <c r="L42" s="16">
        <v>749524</v>
      </c>
      <c r="M42" s="16">
        <v>765301</v>
      </c>
      <c r="N42" s="15">
        <v>686746</v>
      </c>
      <c r="O42" s="16">
        <v>698304</v>
      </c>
      <c r="P42" s="16">
        <v>738367</v>
      </c>
      <c r="Q42" s="26">
        <v>764896</v>
      </c>
      <c r="R42" s="39">
        <f>M42-J42</f>
        <v>131197</v>
      </c>
      <c r="S42" s="40">
        <f>R42/J42</f>
        <v>0.20690139156983711</v>
      </c>
      <c r="T42" s="31">
        <f>SUM(M42+Q42)</f>
        <v>1530197</v>
      </c>
      <c r="U42" s="40">
        <f>M42/T42</f>
        <v>0.50013233590184791</v>
      </c>
      <c r="Y42" s="31"/>
      <c r="Z42" s="31"/>
      <c r="AA42" s="31"/>
      <c r="AB42" s="31"/>
    </row>
    <row r="43" spans="1:28" ht="15" customHeight="1" x14ac:dyDescent="0.2">
      <c r="A43" s="14" t="s">
        <v>14</v>
      </c>
      <c r="B43" s="15">
        <v>283934</v>
      </c>
      <c r="C43" s="16">
        <v>283392</v>
      </c>
      <c r="D43" s="16">
        <v>305621</v>
      </c>
      <c r="E43" s="17">
        <v>296980</v>
      </c>
      <c r="F43" s="16">
        <v>215152</v>
      </c>
      <c r="G43" s="16">
        <v>276084</v>
      </c>
      <c r="H43" s="16">
        <v>293950</v>
      </c>
      <c r="I43" s="16">
        <v>297354</v>
      </c>
      <c r="J43" s="15">
        <v>499086</v>
      </c>
      <c r="K43" s="16">
        <v>559476</v>
      </c>
      <c r="L43" s="16">
        <v>599571</v>
      </c>
      <c r="M43" s="16">
        <v>594334</v>
      </c>
      <c r="N43" s="15">
        <v>1007759</v>
      </c>
      <c r="O43" s="16">
        <v>1191451</v>
      </c>
      <c r="P43" s="16">
        <v>1327593</v>
      </c>
      <c r="Q43" s="26">
        <v>1399989</v>
      </c>
      <c r="R43" s="39">
        <f>M43-J43</f>
        <v>95248</v>
      </c>
      <c r="S43" s="40">
        <f>R43/J43</f>
        <v>0.1908448644121454</v>
      </c>
      <c r="T43" s="31">
        <f>SUM(M43+Q43)</f>
        <v>1994323</v>
      </c>
      <c r="U43" s="40">
        <f>M43/T43</f>
        <v>0.29801290964402455</v>
      </c>
      <c r="Y43" s="31"/>
      <c r="Z43" s="31"/>
      <c r="AA43" s="31"/>
      <c r="AB43" s="31"/>
    </row>
    <row r="44" spans="1:28" s="45" customFormat="1" ht="15" customHeight="1" x14ac:dyDescent="0.2">
      <c r="A44" s="45" t="s">
        <v>30</v>
      </c>
      <c r="B44" s="46">
        <v>687674</v>
      </c>
      <c r="C44" s="47">
        <v>717464</v>
      </c>
      <c r="D44" s="47">
        <v>777996</v>
      </c>
      <c r="E44" s="48">
        <v>779738</v>
      </c>
      <c r="F44" s="47">
        <v>728894</v>
      </c>
      <c r="G44" s="47">
        <v>810841</v>
      </c>
      <c r="H44" s="47">
        <v>876983</v>
      </c>
      <c r="I44" s="47">
        <v>906284</v>
      </c>
      <c r="J44" s="46">
        <v>1416568</v>
      </c>
      <c r="K44" s="47">
        <v>1528305</v>
      </c>
      <c r="L44" s="47">
        <v>1654979</v>
      </c>
      <c r="M44" s="47">
        <v>1686022</v>
      </c>
      <c r="N44" s="46">
        <v>5810323</v>
      </c>
      <c r="O44" s="47">
        <v>6151002</v>
      </c>
      <c r="P44" s="47">
        <v>6453124</v>
      </c>
      <c r="Q44" s="49">
        <v>6802044</v>
      </c>
      <c r="R44" s="50">
        <f>M44-J44</f>
        <v>269454</v>
      </c>
      <c r="S44" s="51">
        <f>R44/J44</f>
        <v>0.19021607151933406</v>
      </c>
      <c r="T44" s="52">
        <f>SUM(M44+Q44)</f>
        <v>8488066</v>
      </c>
      <c r="U44" s="51">
        <f>M44/T44</f>
        <v>0.19863441212639016</v>
      </c>
      <c r="Y44" s="52"/>
      <c r="Z44" s="52"/>
      <c r="AA44" s="52"/>
      <c r="AB44" s="52"/>
    </row>
    <row r="45" spans="1:28" s="45" customFormat="1" ht="15" customHeight="1" x14ac:dyDescent="0.2">
      <c r="A45" s="45" t="s">
        <v>11</v>
      </c>
      <c r="B45" s="46">
        <v>81017</v>
      </c>
      <c r="C45" s="47">
        <v>80236</v>
      </c>
      <c r="D45" s="47">
        <v>80004</v>
      </c>
      <c r="E45" s="48">
        <v>80649</v>
      </c>
      <c r="F45" s="47">
        <v>253390</v>
      </c>
      <c r="G45" s="47">
        <v>281730</v>
      </c>
      <c r="H45" s="47">
        <v>311199</v>
      </c>
      <c r="I45" s="47">
        <v>315646</v>
      </c>
      <c r="J45" s="46">
        <v>334407</v>
      </c>
      <c r="K45" s="47">
        <v>361966</v>
      </c>
      <c r="L45" s="47">
        <v>391203</v>
      </c>
      <c r="M45" s="47">
        <v>396295</v>
      </c>
      <c r="N45" s="46">
        <v>4171868</v>
      </c>
      <c r="O45" s="47">
        <v>4523649</v>
      </c>
      <c r="P45" s="47">
        <v>4905512</v>
      </c>
      <c r="Q45" s="49">
        <v>5030134</v>
      </c>
      <c r="R45" s="50">
        <f>M45-J45</f>
        <v>61888</v>
      </c>
      <c r="S45" s="51">
        <f>R45/J45</f>
        <v>0.18506789630599838</v>
      </c>
      <c r="T45" s="52">
        <f>SUM(M45+Q45)</f>
        <v>5426429</v>
      </c>
      <c r="U45" s="51">
        <f>M45/T45</f>
        <v>7.303053260256423E-2</v>
      </c>
      <c r="Y45" s="52"/>
      <c r="Z45" s="52"/>
      <c r="AA45" s="52"/>
      <c r="AB45" s="52"/>
    </row>
    <row r="46" spans="1:28" ht="15" customHeight="1" x14ac:dyDescent="0.2">
      <c r="A46" s="14" t="s">
        <v>31</v>
      </c>
      <c r="B46" s="15">
        <v>306258</v>
      </c>
      <c r="C46" s="16">
        <v>322787</v>
      </c>
      <c r="D46" s="16">
        <v>350337</v>
      </c>
      <c r="E46" s="17">
        <v>346389</v>
      </c>
      <c r="F46" s="16">
        <v>368800</v>
      </c>
      <c r="G46" s="16">
        <v>414764</v>
      </c>
      <c r="H46" s="16">
        <v>439913</v>
      </c>
      <c r="I46" s="16">
        <v>441323</v>
      </c>
      <c r="J46" s="15">
        <v>675058</v>
      </c>
      <c r="K46" s="16">
        <v>737551</v>
      </c>
      <c r="L46" s="16">
        <v>790250</v>
      </c>
      <c r="M46" s="16">
        <v>787712</v>
      </c>
      <c r="N46" s="15">
        <v>3696887</v>
      </c>
      <c r="O46" s="16">
        <v>4045500</v>
      </c>
      <c r="P46" s="16">
        <v>4337258</v>
      </c>
      <c r="Q46" s="26">
        <v>4454812</v>
      </c>
      <c r="R46" s="39">
        <f>M46-J46</f>
        <v>112654</v>
      </c>
      <c r="S46" s="40">
        <f>R46/J46</f>
        <v>0.16688047545544235</v>
      </c>
      <c r="T46" s="31">
        <f>SUM(M46+Q46)</f>
        <v>5242524</v>
      </c>
      <c r="U46" s="40">
        <f>M46/T46</f>
        <v>0.15025434313700806</v>
      </c>
      <c r="Y46" s="31"/>
      <c r="Z46" s="31"/>
      <c r="AA46" s="31"/>
      <c r="AB46" s="31"/>
    </row>
    <row r="47" spans="1:28" ht="15" customHeight="1" x14ac:dyDescent="0.2">
      <c r="A47" s="14" t="s">
        <v>13</v>
      </c>
      <c r="B47" s="15">
        <v>40399</v>
      </c>
      <c r="C47" s="16">
        <v>40378</v>
      </c>
      <c r="D47" s="16">
        <v>42365</v>
      </c>
      <c r="E47" s="17">
        <v>42180</v>
      </c>
      <c r="F47" s="16">
        <v>106562</v>
      </c>
      <c r="G47" s="16">
        <v>112727</v>
      </c>
      <c r="H47" s="16">
        <v>123683</v>
      </c>
      <c r="I47" s="16">
        <v>128772</v>
      </c>
      <c r="J47" s="15">
        <v>146961</v>
      </c>
      <c r="K47" s="16">
        <v>153105</v>
      </c>
      <c r="L47" s="16">
        <v>166048</v>
      </c>
      <c r="M47" s="16">
        <v>170952</v>
      </c>
      <c r="N47" s="15">
        <v>897151</v>
      </c>
      <c r="O47" s="16">
        <v>978095</v>
      </c>
      <c r="P47" s="16">
        <v>1067167</v>
      </c>
      <c r="Q47" s="26">
        <v>1104737</v>
      </c>
      <c r="R47" s="39">
        <f>M47-J47</f>
        <v>23991</v>
      </c>
      <c r="S47" s="40">
        <f>R47/J47</f>
        <v>0.16324739216526835</v>
      </c>
      <c r="T47" s="31">
        <f>SUM(M47+Q47)</f>
        <v>1275689</v>
      </c>
      <c r="U47" s="40">
        <f>M47/T47</f>
        <v>0.13400758335299592</v>
      </c>
      <c r="Y47" s="31"/>
      <c r="Z47" s="31"/>
      <c r="AA47" s="31"/>
      <c r="AB47" s="31"/>
    </row>
    <row r="48" spans="1:28" s="45" customFormat="1" ht="15" customHeight="1" x14ac:dyDescent="0.2">
      <c r="A48" s="45" t="s">
        <v>34</v>
      </c>
      <c r="B48" s="46">
        <v>657434</v>
      </c>
      <c r="C48" s="47">
        <v>717449</v>
      </c>
      <c r="D48" s="47">
        <v>765085</v>
      </c>
      <c r="E48" s="48">
        <v>747307</v>
      </c>
      <c r="F48" s="47">
        <v>1074393</v>
      </c>
      <c r="G48" s="47">
        <v>1151279</v>
      </c>
      <c r="H48" s="47">
        <v>1207206</v>
      </c>
      <c r="I48" s="47">
        <v>1220446</v>
      </c>
      <c r="J48" s="46">
        <v>1731827</v>
      </c>
      <c r="K48" s="47">
        <v>1868728</v>
      </c>
      <c r="L48" s="47">
        <v>1972291</v>
      </c>
      <c r="M48" s="47">
        <v>1967753</v>
      </c>
      <c r="N48" s="46">
        <v>3206313</v>
      </c>
      <c r="O48" s="47">
        <v>3381022</v>
      </c>
      <c r="P48" s="47">
        <v>3595024</v>
      </c>
      <c r="Q48" s="49">
        <v>3775075</v>
      </c>
      <c r="R48" s="50">
        <f>M48-J48</f>
        <v>235926</v>
      </c>
      <c r="S48" s="51">
        <f>R48/J48</f>
        <v>0.13622954255823475</v>
      </c>
      <c r="T48" s="52">
        <f>SUM(M48+Q48)</f>
        <v>5742828</v>
      </c>
      <c r="U48" s="51">
        <f>M48/T48</f>
        <v>0.34264529601095489</v>
      </c>
      <c r="Y48" s="52"/>
      <c r="Z48" s="52"/>
      <c r="AA48" s="52"/>
      <c r="AB48" s="52"/>
    </row>
    <row r="49" spans="1:28" ht="15" customHeight="1" x14ac:dyDescent="0.2">
      <c r="A49" s="14" t="s">
        <v>44</v>
      </c>
      <c r="B49" s="15">
        <v>224464</v>
      </c>
      <c r="C49" s="16">
        <v>257476</v>
      </c>
      <c r="D49" s="16">
        <v>276841</v>
      </c>
      <c r="E49" s="17">
        <v>257682</v>
      </c>
      <c r="F49" s="16">
        <v>393673</v>
      </c>
      <c r="G49" s="16">
        <v>412813</v>
      </c>
      <c r="H49" s="16">
        <v>419396</v>
      </c>
      <c r="I49" s="16">
        <v>408126</v>
      </c>
      <c r="J49" s="15">
        <v>618137</v>
      </c>
      <c r="K49" s="16">
        <v>670289</v>
      </c>
      <c r="L49" s="16">
        <v>696237</v>
      </c>
      <c r="M49" s="16">
        <v>665808</v>
      </c>
      <c r="N49" s="15">
        <v>163158</v>
      </c>
      <c r="O49" s="16">
        <v>174334</v>
      </c>
      <c r="P49" s="16">
        <v>185680</v>
      </c>
      <c r="Q49" s="26">
        <v>189827</v>
      </c>
      <c r="R49" s="39">
        <f>M49-J49</f>
        <v>47671</v>
      </c>
      <c r="S49" s="40">
        <f>R49/J49</f>
        <v>7.7120444173379044E-2</v>
      </c>
      <c r="T49" s="31">
        <f>SUM(M49+Q49)</f>
        <v>855635</v>
      </c>
      <c r="U49" s="40">
        <f>M49/T49</f>
        <v>0.77814488654624925</v>
      </c>
      <c r="Y49" s="31"/>
      <c r="Z49" s="31"/>
      <c r="AA49" s="31"/>
      <c r="AB49" s="31"/>
    </row>
    <row r="50" spans="1:28" ht="15" customHeight="1" x14ac:dyDescent="0.2">
      <c r="A50" s="14" t="s">
        <v>25</v>
      </c>
      <c r="B50" s="15">
        <v>24555</v>
      </c>
      <c r="C50" s="16">
        <v>24905</v>
      </c>
      <c r="D50" s="16">
        <v>24893</v>
      </c>
      <c r="E50" s="17">
        <v>25060</v>
      </c>
      <c r="F50" s="16">
        <v>69436</v>
      </c>
      <c r="G50" s="16">
        <v>72877</v>
      </c>
      <c r="H50" s="16">
        <v>75112</v>
      </c>
      <c r="I50" s="16">
        <v>74250</v>
      </c>
      <c r="J50" s="15">
        <v>93991</v>
      </c>
      <c r="K50" s="16">
        <v>97782</v>
      </c>
      <c r="L50" s="16">
        <v>100005</v>
      </c>
      <c r="M50" s="16">
        <v>99310</v>
      </c>
      <c r="N50" s="15">
        <v>566630</v>
      </c>
      <c r="O50" s="16">
        <v>624886</v>
      </c>
      <c r="P50" s="16">
        <v>696788</v>
      </c>
      <c r="Q50" s="26">
        <v>744968</v>
      </c>
      <c r="R50" s="39">
        <f>M50-J50</f>
        <v>5319</v>
      </c>
      <c r="S50" s="40">
        <f>R50/J50</f>
        <v>5.6590524624698109E-2</v>
      </c>
      <c r="T50" s="31">
        <f>SUM(M50+Q50)</f>
        <v>844278</v>
      </c>
      <c r="U50" s="40">
        <f>M50/T50</f>
        <v>0.11762713229528662</v>
      </c>
      <c r="Y50" s="31"/>
      <c r="Z50" s="31"/>
      <c r="AA50" s="31"/>
      <c r="AB50" s="31"/>
    </row>
    <row r="51" spans="1:28" ht="15" customHeight="1" x14ac:dyDescent="0.2">
      <c r="A51" s="14" t="s">
        <v>9</v>
      </c>
      <c r="B51" s="15">
        <v>28038</v>
      </c>
      <c r="C51" s="16">
        <v>26564</v>
      </c>
      <c r="D51" s="16">
        <v>26753</v>
      </c>
      <c r="E51" s="17">
        <v>28181</v>
      </c>
      <c r="F51" s="16">
        <v>42966</v>
      </c>
      <c r="G51" s="16">
        <v>44333</v>
      </c>
      <c r="H51" s="16">
        <v>45148</v>
      </c>
      <c r="I51" s="16">
        <v>45084</v>
      </c>
      <c r="J51" s="15">
        <v>71004</v>
      </c>
      <c r="K51" s="16">
        <v>70897</v>
      </c>
      <c r="L51" s="16">
        <v>71901</v>
      </c>
      <c r="M51" s="16">
        <v>73265</v>
      </c>
      <c r="N51" s="15">
        <v>1072665</v>
      </c>
      <c r="O51" s="16">
        <v>1161614</v>
      </c>
      <c r="P51" s="16">
        <v>1264516</v>
      </c>
      <c r="Q51" s="26">
        <v>1339524</v>
      </c>
      <c r="R51" s="39">
        <f>M51-J51</f>
        <v>2261</v>
      </c>
      <c r="S51" s="40">
        <f>R51/J51</f>
        <v>3.1843276435130415E-2</v>
      </c>
      <c r="T51" s="31">
        <f>SUM(M51+Q51)</f>
        <v>1412789</v>
      </c>
      <c r="U51" s="40">
        <f>M51/T51</f>
        <v>5.1858416224928136E-2</v>
      </c>
      <c r="Y51" s="31"/>
      <c r="Z51" s="31"/>
      <c r="AA51" s="31"/>
      <c r="AB51" s="31"/>
    </row>
    <row r="52" spans="1:28" s="22" customFormat="1" ht="15" customHeight="1" x14ac:dyDescent="0.2">
      <c r="A52" s="14" t="s">
        <v>46</v>
      </c>
      <c r="B52" s="15">
        <v>4019</v>
      </c>
      <c r="C52" s="16">
        <v>1654</v>
      </c>
      <c r="D52" s="16">
        <v>1167</v>
      </c>
      <c r="E52" s="17">
        <v>980</v>
      </c>
      <c r="F52" s="16">
        <v>0</v>
      </c>
      <c r="G52" s="16">
        <v>0</v>
      </c>
      <c r="H52" s="16">
        <v>0</v>
      </c>
      <c r="I52" s="16">
        <v>0</v>
      </c>
      <c r="J52" s="15">
        <v>4019</v>
      </c>
      <c r="K52" s="16">
        <v>1654</v>
      </c>
      <c r="L52" s="16">
        <v>1167</v>
      </c>
      <c r="M52" s="16">
        <v>980</v>
      </c>
      <c r="N52" s="15">
        <v>274470</v>
      </c>
      <c r="O52" s="16">
        <v>273191</v>
      </c>
      <c r="P52" s="16">
        <v>295552</v>
      </c>
      <c r="Q52" s="26">
        <v>349384</v>
      </c>
      <c r="R52" s="39">
        <f>M52-J52</f>
        <v>-3039</v>
      </c>
      <c r="S52" s="40">
        <f>R52/J52</f>
        <v>-0.75615824832047773</v>
      </c>
      <c r="T52" s="31">
        <f>SUM(M52+Q52)</f>
        <v>350364</v>
      </c>
      <c r="U52" s="40">
        <f>M52/T52</f>
        <v>2.797091025333653E-3</v>
      </c>
    </row>
    <row r="61" spans="1:28" ht="15" customHeight="1" x14ac:dyDescent="0.2">
      <c r="I61" s="14" t="s">
        <v>70</v>
      </c>
    </row>
  </sheetData>
  <autoFilter ref="A2:U52" xr:uid="{00000000-0001-0000-0100-000000000000}">
    <sortState xmlns:xlrd2="http://schemas.microsoft.com/office/spreadsheetml/2017/richdata2" ref="A3:U52">
      <sortCondition descending="1" ref="S2:S52"/>
    </sortState>
  </autoFilter>
  <sortState xmlns:xlrd2="http://schemas.microsoft.com/office/spreadsheetml/2017/richdata2" ref="A3:Q51">
    <sortCondition ref="A3:A51"/>
  </sortState>
  <mergeCells count="4">
    <mergeCell ref="N1:Q1"/>
    <mergeCell ref="B1:E1"/>
    <mergeCell ref="F1:I1"/>
    <mergeCell ref="J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72F87-4DD7-44FC-A90B-73E3AE6B2C64}">
  <dimension ref="A1:R61"/>
  <sheetViews>
    <sheetView topLeftCell="A36" workbookViewId="0">
      <selection activeCell="E6" sqref="E6"/>
    </sheetView>
  </sheetViews>
  <sheetFormatPr baseColWidth="10" defaultColWidth="9.1640625" defaultRowHeight="15" customHeight="1" x14ac:dyDescent="0.2"/>
  <cols>
    <col min="1" max="1" width="18.33203125" style="14" customWidth="1"/>
    <col min="2" max="2" width="9.33203125" style="23" customWidth="1"/>
    <col min="3" max="4" width="9.33203125" style="14" customWidth="1"/>
    <col min="5" max="5" width="9.33203125" style="25" customWidth="1"/>
    <col min="6" max="9" width="9.33203125" style="14" customWidth="1"/>
    <col min="10" max="10" width="9.33203125" style="23" customWidth="1"/>
    <col min="11" max="13" width="9.33203125" style="14" customWidth="1"/>
    <col min="14" max="14" width="9.1640625" style="23"/>
    <col min="15" max="17" width="9.1640625" style="14"/>
    <col min="18" max="18" width="9.1640625" style="23"/>
    <col min="19" max="16384" width="9.1640625" style="14"/>
  </cols>
  <sheetData>
    <row r="1" spans="1:18" s="12" customFormat="1" ht="15" customHeight="1" x14ac:dyDescent="0.2">
      <c r="A1" s="12" t="s">
        <v>57</v>
      </c>
      <c r="B1" s="41" t="s">
        <v>52</v>
      </c>
      <c r="C1" s="42"/>
      <c r="D1" s="42"/>
      <c r="E1" s="43"/>
      <c r="F1" s="41" t="s">
        <v>53</v>
      </c>
      <c r="G1" s="42"/>
      <c r="H1" s="42"/>
      <c r="I1" s="43"/>
      <c r="J1" s="41" t="s">
        <v>54</v>
      </c>
      <c r="K1" s="42"/>
      <c r="L1" s="42"/>
      <c r="M1" s="43"/>
      <c r="N1" s="41" t="s">
        <v>49</v>
      </c>
      <c r="O1" s="42"/>
      <c r="P1" s="42"/>
      <c r="Q1" s="42"/>
      <c r="R1" s="11"/>
    </row>
    <row r="2" spans="1:18" s="12" customFormat="1" ht="15" customHeight="1" x14ac:dyDescent="0.2">
      <c r="A2" s="8" t="s">
        <v>50</v>
      </c>
      <c r="B2" s="9">
        <v>1990</v>
      </c>
      <c r="C2" s="10">
        <v>2000</v>
      </c>
      <c r="D2" s="10">
        <v>2010</v>
      </c>
      <c r="E2" s="13">
        <v>2020</v>
      </c>
      <c r="F2" s="10">
        <v>1990</v>
      </c>
      <c r="G2" s="10">
        <v>2000</v>
      </c>
      <c r="H2" s="10">
        <v>2010</v>
      </c>
      <c r="I2" s="10">
        <v>2020</v>
      </c>
      <c r="J2" s="9">
        <v>1990</v>
      </c>
      <c r="K2" s="10">
        <v>2000</v>
      </c>
      <c r="L2" s="10">
        <v>2010</v>
      </c>
      <c r="M2" s="10">
        <v>2020</v>
      </c>
      <c r="N2" s="9">
        <v>1990</v>
      </c>
      <c r="O2" s="10">
        <v>2000</v>
      </c>
      <c r="P2" s="10">
        <v>2010</v>
      </c>
      <c r="Q2" s="32">
        <v>2020</v>
      </c>
      <c r="R2" s="11"/>
    </row>
    <row r="3" spans="1:18" ht="15" customHeight="1" x14ac:dyDescent="0.2">
      <c r="A3" s="14" t="s">
        <v>0</v>
      </c>
      <c r="B3" s="29">
        <f>AREA_KM!B3/(AREA_KM!J3+AREA_KM!N3)</f>
        <v>0.13099599546952803</v>
      </c>
      <c r="C3" s="36">
        <f>AREA_KM!C3/(AREA_KM!K3+AREA_KM!O3)</f>
        <v>0.15668132621266806</v>
      </c>
      <c r="D3" s="36">
        <f>AREA_KM!D3/(AREA_KM!L3+AREA_KM!P3)</f>
        <v>0.17238234339033376</v>
      </c>
      <c r="E3" s="37">
        <f>AREA_KM!E3/(AREA_KM!M3+AREA_KM!Q3)</f>
        <v>0.17342372327017841</v>
      </c>
      <c r="F3" s="29">
        <f>AREA_KM!F3/(AREA_KM!J3+AREA_KM!N3)</f>
        <v>3.6323577156982055E-2</v>
      </c>
      <c r="G3" s="36">
        <f>AREA_KM!G3/(AREA_KM!K3+AREA_KM!O3)</f>
        <v>5.0033760488573983E-2</v>
      </c>
      <c r="H3" s="36">
        <f>AREA_KM!H3/(AREA_KM!L3+AREA_KM!P3)</f>
        <v>5.0798531932337326E-2</v>
      </c>
      <c r="I3" s="37">
        <f>AREA_KM!I3/(AREA_KM!M3+AREA_KM!Q3)</f>
        <v>5.1528239748218997E-2</v>
      </c>
      <c r="J3" s="29">
        <f>AREA_KM!J3/(AREA_KM!J3+AREA_KM!N3)</f>
        <v>0.16731957262651009</v>
      </c>
      <c r="K3" s="36">
        <f>AREA_KM!K3/(AREA_KM!K3+AREA_KM!O3)</f>
        <v>0.20671508670124206</v>
      </c>
      <c r="L3" s="36">
        <f>AREA_KM!L3/(AREA_KM!L3+AREA_KM!P3)</f>
        <v>0.22318087532267109</v>
      </c>
      <c r="M3" s="37">
        <f>AREA_KM!M3/(AREA_KM!M3+AREA_KM!Q3)</f>
        <v>0.22495196301839743</v>
      </c>
      <c r="N3" s="29">
        <f>AREA_KM!N3/(AREA_KM!J3+AREA_KM!N3)</f>
        <v>0.8326804273734898</v>
      </c>
      <c r="O3" s="36">
        <f>AREA_KM!O3/(AREA_KM!K3+AREA_KM!O3)</f>
        <v>0.79328491329875805</v>
      </c>
      <c r="P3" s="36">
        <f>AREA_KM!P3/(AREA_KM!L3+AREA_KM!P3)</f>
        <v>0.77681912467732883</v>
      </c>
      <c r="Q3" s="37">
        <f>AREA_KM!Q3/(AREA_KM!M3+AREA_KM!Q3)</f>
        <v>0.77504803698160252</v>
      </c>
    </row>
    <row r="4" spans="1:18" ht="15" customHeight="1" x14ac:dyDescent="0.2">
      <c r="A4" s="14" t="s">
        <v>2</v>
      </c>
      <c r="B4" s="27">
        <f>AREA_KM!B4/(AREA_KM!J4+AREA_KM!N4)</f>
        <v>1.5491213044430052E-2</v>
      </c>
      <c r="C4" s="28">
        <f>AREA_KM!C4/(AREA_KM!K4+AREA_KM!O4)</f>
        <v>1.816455686916529E-2</v>
      </c>
      <c r="D4" s="28">
        <f>AREA_KM!D4/(AREA_KM!L4+AREA_KM!P4)</f>
        <v>2.1201135354099628E-2</v>
      </c>
      <c r="E4" s="38">
        <f>AREA_KM!E4/(AREA_KM!M4+AREA_KM!Q4)</f>
        <v>2.0904867484121858E-2</v>
      </c>
      <c r="F4" s="27">
        <f>AREA_KM!F4/(AREA_KM!J4+AREA_KM!N4)</f>
        <v>4.3745024195463557E-3</v>
      </c>
      <c r="G4" s="28">
        <f>AREA_KM!G4/(AREA_KM!K4+AREA_KM!O4)</f>
        <v>6.5970953979492975E-3</v>
      </c>
      <c r="H4" s="28">
        <f>AREA_KM!H4/(AREA_KM!L4+AREA_KM!P4)</f>
        <v>8.678448770215676E-3</v>
      </c>
      <c r="I4" s="38">
        <f>AREA_KM!I4/(AREA_KM!M4+AREA_KM!Q4)</f>
        <v>9.1049798150554372E-3</v>
      </c>
      <c r="J4" s="27">
        <f>AREA_KM!J4/(AREA_KM!J4+AREA_KM!N4)</f>
        <v>1.9865715463976408E-2</v>
      </c>
      <c r="K4" s="28">
        <f>AREA_KM!K4/(AREA_KM!K4+AREA_KM!O4)</f>
        <v>2.4761652267114586E-2</v>
      </c>
      <c r="L4" s="28">
        <f>AREA_KM!L4/(AREA_KM!L4+AREA_KM!P4)</f>
        <v>2.9879584124315302E-2</v>
      </c>
      <c r="M4" s="38">
        <f>AREA_KM!M4/(AREA_KM!M4+AREA_KM!Q4)</f>
        <v>3.0009847299177293E-2</v>
      </c>
      <c r="N4" s="27">
        <f>AREA_KM!N4/(AREA_KM!J4+AREA_KM!N4)</f>
        <v>0.98013428453602369</v>
      </c>
      <c r="O4" s="28">
        <f>AREA_KM!O4/(AREA_KM!K4+AREA_KM!O4)</f>
        <v>0.97523834773288542</v>
      </c>
      <c r="P4" s="28">
        <f>AREA_KM!P4/(AREA_KM!L4+AREA_KM!P4)</f>
        <v>0.97012041587568465</v>
      </c>
      <c r="Q4" s="38">
        <f>AREA_KM!Q4/(AREA_KM!M4+AREA_KM!Q4)</f>
        <v>0.96999015270082267</v>
      </c>
    </row>
    <row r="5" spans="1:18" ht="15" customHeight="1" x14ac:dyDescent="0.2">
      <c r="A5" s="14" t="s">
        <v>1</v>
      </c>
      <c r="B5" s="27">
        <f>AREA_KM!B5/(AREA_KM!J5+AREA_KM!N5)</f>
        <v>6.0532132145775144E-2</v>
      </c>
      <c r="C5" s="28">
        <f>AREA_KM!C5/(AREA_KM!K5+AREA_KM!O5)</f>
        <v>7.585384208854816E-2</v>
      </c>
      <c r="D5" s="28">
        <f>AREA_KM!D5/(AREA_KM!L5+AREA_KM!P5)</f>
        <v>8.7069871564766116E-2</v>
      </c>
      <c r="E5" s="38">
        <f>AREA_KM!E5/(AREA_KM!M5+AREA_KM!Q5)</f>
        <v>8.6789724055143333E-2</v>
      </c>
      <c r="F5" s="27">
        <f>AREA_KM!F5/(AREA_KM!J5+AREA_KM!N5)</f>
        <v>1.9179283166756635E-2</v>
      </c>
      <c r="G5" s="28">
        <f>AREA_KM!G5/(AREA_KM!K5+AREA_KM!O5)</f>
        <v>2.729456636535461E-2</v>
      </c>
      <c r="H5" s="28">
        <f>AREA_KM!H5/(AREA_KM!L5+AREA_KM!P5)</f>
        <v>2.8913919986124713E-2</v>
      </c>
      <c r="I5" s="38">
        <f>AREA_KM!I5/(AREA_KM!M5+AREA_KM!Q5)</f>
        <v>2.8336553444241269E-2</v>
      </c>
      <c r="J5" s="27">
        <f>AREA_KM!J5/(AREA_KM!J5+AREA_KM!N5)</f>
        <v>7.9711415312531772E-2</v>
      </c>
      <c r="K5" s="28">
        <f>AREA_KM!K5/(AREA_KM!K5+AREA_KM!O5)</f>
        <v>0.10314840845390276</v>
      </c>
      <c r="L5" s="28">
        <f>AREA_KM!L5/(AREA_KM!L5+AREA_KM!P5)</f>
        <v>0.11598379155089084</v>
      </c>
      <c r="M5" s="38">
        <f>AREA_KM!M5/(AREA_KM!M5+AREA_KM!Q5)</f>
        <v>0.11512627749938462</v>
      </c>
      <c r="N5" s="27">
        <f>AREA_KM!N5/(AREA_KM!J5+AREA_KM!N5)</f>
        <v>0.92028858468746833</v>
      </c>
      <c r="O5" s="28">
        <f>AREA_KM!O5/(AREA_KM!K5+AREA_KM!O5)</f>
        <v>0.89685159154609717</v>
      </c>
      <c r="P5" s="28">
        <f>AREA_KM!P5/(AREA_KM!L5+AREA_KM!P5)</f>
        <v>0.88401620844910911</v>
      </c>
      <c r="Q5" s="38">
        <f>AREA_KM!Q5/(AREA_KM!M5+AREA_KM!Q5)</f>
        <v>0.88487372250061525</v>
      </c>
    </row>
    <row r="6" spans="1:18" ht="15" customHeight="1" x14ac:dyDescent="0.2">
      <c r="A6" s="14" t="s">
        <v>3</v>
      </c>
      <c r="B6" s="27">
        <f>AREA_KM!B6/(AREA_KM!J6+AREA_KM!N6)</f>
        <v>3.8070767013715964E-2</v>
      </c>
      <c r="C6" s="28">
        <f>AREA_KM!C6/(AREA_KM!K6+AREA_KM!O6)</f>
        <v>4.1767719681176589E-2</v>
      </c>
      <c r="D6" s="28">
        <f>AREA_KM!D6/(AREA_KM!L6+AREA_KM!P6)</f>
        <v>4.6291325810784566E-2</v>
      </c>
      <c r="E6" s="38">
        <f>AREA_KM!E6/(AREA_KM!M6+AREA_KM!Q6)</f>
        <v>4.5343170623762745E-2</v>
      </c>
      <c r="F6" s="27">
        <f>AREA_KM!F6/(AREA_KM!J6+AREA_KM!N6)</f>
        <v>1.7994837708523132E-2</v>
      </c>
      <c r="G6" s="28">
        <f>AREA_KM!G6/(AREA_KM!K6+AREA_KM!O6)</f>
        <v>1.815439940681526E-2</v>
      </c>
      <c r="H6" s="28">
        <f>AREA_KM!H6/(AREA_KM!L6+AREA_KM!P6)</f>
        <v>1.9750510646349469E-2</v>
      </c>
      <c r="I6" s="38">
        <f>AREA_KM!I6/(AREA_KM!M6+AREA_KM!Q6)</f>
        <v>2.0219836664766656E-2</v>
      </c>
      <c r="J6" s="27">
        <f>AREA_KM!J6/(AREA_KM!J6+AREA_KM!N6)</f>
        <v>5.60656047222391E-2</v>
      </c>
      <c r="K6" s="28">
        <f>AREA_KM!K6/(AREA_KM!K6+AREA_KM!O6)</f>
        <v>5.9922119087991853E-2</v>
      </c>
      <c r="L6" s="28">
        <f>AREA_KM!L6/(AREA_KM!L6+AREA_KM!P6)</f>
        <v>6.6041836457134032E-2</v>
      </c>
      <c r="M6" s="38">
        <f>AREA_KM!M6/(AREA_KM!M6+AREA_KM!Q6)</f>
        <v>6.5563007288529401E-2</v>
      </c>
      <c r="N6" s="27">
        <f>AREA_KM!N6/(AREA_KM!J6+AREA_KM!N6)</f>
        <v>0.94393439527776091</v>
      </c>
      <c r="O6" s="28">
        <f>AREA_KM!O6/(AREA_KM!K6+AREA_KM!O6)</f>
        <v>0.94007788091200817</v>
      </c>
      <c r="P6" s="28">
        <f>AREA_KM!P6/(AREA_KM!L6+AREA_KM!P6)</f>
        <v>0.93395816354286598</v>
      </c>
      <c r="Q6" s="38">
        <f>AREA_KM!Q6/(AREA_KM!M6+AREA_KM!Q6)</f>
        <v>0.93443699271147063</v>
      </c>
    </row>
    <row r="7" spans="1:18" ht="15" customHeight="1" x14ac:dyDescent="0.2">
      <c r="A7" s="14" t="s">
        <v>4</v>
      </c>
      <c r="B7" s="27">
        <f>AREA_KM!B7/(AREA_KM!J7+AREA_KM!N7)</f>
        <v>1.5820465731323254E-2</v>
      </c>
      <c r="C7" s="28">
        <f>AREA_KM!C7/(AREA_KM!K7+AREA_KM!O7)</f>
        <v>2.150740276701776E-2</v>
      </c>
      <c r="D7" s="28">
        <f>AREA_KM!D7/(AREA_KM!L7+AREA_KM!P7)</f>
        <v>2.6005094792824066E-2</v>
      </c>
      <c r="E7" s="38">
        <f>AREA_KM!E7/(AREA_KM!M7+AREA_KM!Q7)</f>
        <v>2.7072223190320616E-2</v>
      </c>
      <c r="F7" s="27">
        <f>AREA_KM!F7/(AREA_KM!J7+AREA_KM!N7)</f>
        <v>6.4262047077514465E-3</v>
      </c>
      <c r="G7" s="28">
        <f>AREA_KM!G7/(AREA_KM!K7+AREA_KM!O7)</f>
        <v>7.9657008771238033E-3</v>
      </c>
      <c r="H7" s="28">
        <f>AREA_KM!H7/(AREA_KM!L7+AREA_KM!P7)</f>
        <v>9.5280564742786164E-3</v>
      </c>
      <c r="I7" s="38">
        <f>AREA_KM!I7/(AREA_KM!M7+AREA_KM!Q7)</f>
        <v>1.0148408768411381E-2</v>
      </c>
      <c r="J7" s="27">
        <f>AREA_KM!J7/(AREA_KM!J7+AREA_KM!N7)</f>
        <v>2.2246670439074703E-2</v>
      </c>
      <c r="K7" s="28">
        <f>AREA_KM!K7/(AREA_KM!K7+AREA_KM!O7)</f>
        <v>2.947310364414156E-2</v>
      </c>
      <c r="L7" s="28">
        <f>AREA_KM!L7/(AREA_KM!L7+AREA_KM!P7)</f>
        <v>3.5533151267102679E-2</v>
      </c>
      <c r="M7" s="38">
        <f>AREA_KM!M7/(AREA_KM!M7+AREA_KM!Q7)</f>
        <v>3.7220631958731994E-2</v>
      </c>
      <c r="N7" s="27">
        <f>AREA_KM!N7/(AREA_KM!J7+AREA_KM!N7)</f>
        <v>0.9777533295609252</v>
      </c>
      <c r="O7" s="28">
        <f>AREA_KM!O7/(AREA_KM!K7+AREA_KM!O7)</f>
        <v>0.97052689635585843</v>
      </c>
      <c r="P7" s="28">
        <f>AREA_KM!P7/(AREA_KM!L7+AREA_KM!P7)</f>
        <v>0.96446684873289734</v>
      </c>
      <c r="Q7" s="38">
        <f>AREA_KM!Q7/(AREA_KM!M7+AREA_KM!Q7)</f>
        <v>0.96277936804126807</v>
      </c>
    </row>
    <row r="8" spans="1:18" ht="15" customHeight="1" x14ac:dyDescent="0.2">
      <c r="A8" s="14" t="s">
        <v>5</v>
      </c>
      <c r="B8" s="27">
        <f>AREA_KM!B8/(AREA_KM!J8+AREA_KM!N8)</f>
        <v>0.47511995669028634</v>
      </c>
      <c r="C8" s="28">
        <f>AREA_KM!C8/(AREA_KM!K8+AREA_KM!O8)</f>
        <v>0.49541677131358852</v>
      </c>
      <c r="D8" s="28">
        <f>AREA_KM!D8/(AREA_KM!L8+AREA_KM!P8)</f>
        <v>0.50397948195531395</v>
      </c>
      <c r="E8" s="38">
        <f>AREA_KM!E8/(AREA_KM!M8+AREA_KM!Q8)</f>
        <v>0.50314920919236072</v>
      </c>
      <c r="F8" s="27">
        <f>AREA_KM!F8/(AREA_KM!J8+AREA_KM!N8)</f>
        <v>8.5996154069515829E-2</v>
      </c>
      <c r="G8" s="28">
        <f>AREA_KM!G8/(AREA_KM!K8+AREA_KM!O8)</f>
        <v>8.0992393777506749E-2</v>
      </c>
      <c r="H8" s="28">
        <f>AREA_KM!H8/(AREA_KM!L8+AREA_KM!P8)</f>
        <v>8.8611400862779854E-2</v>
      </c>
      <c r="I8" s="38">
        <f>AREA_KM!I8/(AREA_KM!M8+AREA_KM!Q8)</f>
        <v>8.9658195831287202E-2</v>
      </c>
      <c r="J8" s="27">
        <f>AREA_KM!J8/(AREA_KM!J8+AREA_KM!N8)</f>
        <v>0.56111611075980217</v>
      </c>
      <c r="K8" s="28">
        <f>AREA_KM!K8/(AREA_KM!K8+AREA_KM!O8)</f>
        <v>0.5764091650910953</v>
      </c>
      <c r="L8" s="28">
        <f>AREA_KM!L8/(AREA_KM!L8+AREA_KM!P8)</f>
        <v>0.59259088281809391</v>
      </c>
      <c r="M8" s="38">
        <f>AREA_KM!M8/(AREA_KM!M8+AREA_KM!Q8)</f>
        <v>0.59280740502364793</v>
      </c>
      <c r="N8" s="27">
        <f>AREA_KM!N8/(AREA_KM!J8+AREA_KM!N8)</f>
        <v>0.43888388924019783</v>
      </c>
      <c r="O8" s="28">
        <f>AREA_KM!O8/(AREA_KM!K8+AREA_KM!O8)</f>
        <v>0.42359083490890481</v>
      </c>
      <c r="P8" s="28">
        <f>AREA_KM!P8/(AREA_KM!L8+AREA_KM!P8)</f>
        <v>0.40740911718190603</v>
      </c>
      <c r="Q8" s="38">
        <f>AREA_KM!Q8/(AREA_KM!M8+AREA_KM!Q8)</f>
        <v>0.40719259497635202</v>
      </c>
    </row>
    <row r="9" spans="1:18" ht="15" customHeight="1" x14ac:dyDescent="0.2">
      <c r="A9" s="14" t="s">
        <v>6</v>
      </c>
      <c r="B9" s="27">
        <f>AREA_KM!B9/(AREA_KM!J9+AREA_KM!N9)</f>
        <v>7.3461474125813775E-2</v>
      </c>
      <c r="C9" s="28">
        <f>AREA_KM!C9/(AREA_KM!K9+AREA_KM!O9)</f>
        <v>9.4021184783894804E-2</v>
      </c>
      <c r="D9" s="28">
        <f>AREA_KM!D9/(AREA_KM!L9+AREA_KM!P9)</f>
        <v>0.10600992950038245</v>
      </c>
      <c r="E9" s="38">
        <f>AREA_KM!E9/(AREA_KM!M9+AREA_KM!Q9)</f>
        <v>0.10716799539233819</v>
      </c>
      <c r="F9" s="27">
        <f>AREA_KM!F9/(AREA_KM!J9+AREA_KM!N9)</f>
        <v>3.8615827706760371E-2</v>
      </c>
      <c r="G9" s="28">
        <f>AREA_KM!G9/(AREA_KM!K9+AREA_KM!O9)</f>
        <v>4.074284044729308E-2</v>
      </c>
      <c r="H9" s="28">
        <f>AREA_KM!H9/(AREA_KM!L9+AREA_KM!P9)</f>
        <v>4.72688948432907E-2</v>
      </c>
      <c r="I9" s="38">
        <f>AREA_KM!I9/(AREA_KM!M9+AREA_KM!Q9)</f>
        <v>4.7721315263634594E-2</v>
      </c>
      <c r="J9" s="27">
        <f>AREA_KM!J9/(AREA_KM!J9+AREA_KM!N9)</f>
        <v>0.11207730183257414</v>
      </c>
      <c r="K9" s="28">
        <f>AREA_KM!K9/(AREA_KM!K9+AREA_KM!O9)</f>
        <v>0.13476402523118788</v>
      </c>
      <c r="L9" s="28">
        <f>AREA_KM!L9/(AREA_KM!L9+AREA_KM!P9)</f>
        <v>0.15327882434367315</v>
      </c>
      <c r="M9" s="38">
        <f>AREA_KM!M9/(AREA_KM!M9+AREA_KM!Q9)</f>
        <v>0.15488931065597278</v>
      </c>
      <c r="N9" s="27">
        <f>AREA_KM!N9/(AREA_KM!J9+AREA_KM!N9)</f>
        <v>0.88792269816742586</v>
      </c>
      <c r="O9" s="28">
        <f>AREA_KM!O9/(AREA_KM!K9+AREA_KM!O9)</f>
        <v>0.86523597476881209</v>
      </c>
      <c r="P9" s="28">
        <f>AREA_KM!P9/(AREA_KM!L9+AREA_KM!P9)</f>
        <v>0.84672117565632676</v>
      </c>
      <c r="Q9" s="38">
        <f>AREA_KM!Q9/(AREA_KM!M9+AREA_KM!Q9)</f>
        <v>0.84511068934402722</v>
      </c>
    </row>
    <row r="10" spans="1:18" ht="15" customHeight="1" x14ac:dyDescent="0.2">
      <c r="A10" s="14" t="s">
        <v>46</v>
      </c>
      <c r="B10" s="27">
        <f>AREA_KM!B10/(AREA_KM!J10+AREA_KM!N10)</f>
        <v>4.7535875818078902E-2</v>
      </c>
      <c r="C10" s="28">
        <f>AREA_KM!C10/(AREA_KM!K10+AREA_KM!O10)</f>
        <v>2.8733736845174763E-2</v>
      </c>
      <c r="D10" s="28">
        <f>AREA_KM!D10/(AREA_KM!L10+AREA_KM!P10)</f>
        <v>2.284652686071827E-2</v>
      </c>
      <c r="E10" s="38">
        <f>AREA_KM!E10/(AREA_KM!M10+AREA_KM!Q10)</f>
        <v>1.7759768547795252E-2</v>
      </c>
      <c r="F10" s="27">
        <f>AREA_KM!F10/(AREA_KM!J10+AREA_KM!N10)</f>
        <v>0</v>
      </c>
      <c r="G10" s="28">
        <f>AREA_KM!G10/(AREA_KM!K10+AREA_KM!O10)</f>
        <v>0</v>
      </c>
      <c r="H10" s="28">
        <f>AREA_KM!H10/(AREA_KM!L10+AREA_KM!P10)</f>
        <v>0</v>
      </c>
      <c r="I10" s="38">
        <f>AREA_KM!I10/(AREA_KM!M10+AREA_KM!Q10)</f>
        <v>0</v>
      </c>
      <c r="J10" s="27">
        <f>AREA_KM!J10/(AREA_KM!J10+AREA_KM!N10)</f>
        <v>4.7535875818078902E-2</v>
      </c>
      <c r="K10" s="28">
        <f>AREA_KM!K10/(AREA_KM!K10+AREA_KM!O10)</f>
        <v>2.8733736845174763E-2</v>
      </c>
      <c r="L10" s="28">
        <f>AREA_KM!L10/(AREA_KM!L10+AREA_KM!P10)</f>
        <v>2.284652686071827E-2</v>
      </c>
      <c r="M10" s="38">
        <f>AREA_KM!M10/(AREA_KM!M10+AREA_KM!Q10)</f>
        <v>1.7759768547795252E-2</v>
      </c>
      <c r="N10" s="27">
        <f>AREA_KM!N10/(AREA_KM!J10+AREA_KM!N10)</f>
        <v>0.95246412418192117</v>
      </c>
      <c r="O10" s="28">
        <f>AREA_KM!O10/(AREA_KM!K10+AREA_KM!O10)</f>
        <v>0.97126626315482523</v>
      </c>
      <c r="P10" s="28">
        <f>AREA_KM!P10/(AREA_KM!L10+AREA_KM!P10)</f>
        <v>0.9771534731392818</v>
      </c>
      <c r="Q10" s="38">
        <f>AREA_KM!Q10/(AREA_KM!M10+AREA_KM!Q10)</f>
        <v>0.98224023145220474</v>
      </c>
    </row>
    <row r="11" spans="1:18" ht="15" customHeight="1" x14ac:dyDescent="0.2">
      <c r="A11" s="14" t="s">
        <v>7</v>
      </c>
      <c r="B11" s="27">
        <f>AREA_KM!B11/(AREA_KM!J11+AREA_KM!N11)</f>
        <v>7.1444240162824205E-2</v>
      </c>
      <c r="C11" s="28">
        <f>AREA_KM!C11/(AREA_KM!K11+AREA_KM!O11)</f>
        <v>7.6100739251058785E-2</v>
      </c>
      <c r="D11" s="28">
        <f>AREA_KM!D11/(AREA_KM!L11+AREA_KM!P11)</f>
        <v>8.7581802684535734E-2</v>
      </c>
      <c r="E11" s="38">
        <f>AREA_KM!E11/(AREA_KM!M11+AREA_KM!Q11)</f>
        <v>8.9752949911944532E-2</v>
      </c>
      <c r="F11" s="27">
        <f>AREA_KM!F11/(AREA_KM!J11+AREA_KM!N11)</f>
        <v>2.4440647757730586E-2</v>
      </c>
      <c r="G11" s="28">
        <f>AREA_KM!G11/(AREA_KM!K11+AREA_KM!O11)</f>
        <v>3.648440586521258E-2</v>
      </c>
      <c r="H11" s="28">
        <f>AREA_KM!H11/(AREA_KM!L11+AREA_KM!P11)</f>
        <v>4.1722401499478055E-2</v>
      </c>
      <c r="I11" s="38">
        <f>AREA_KM!I11/(AREA_KM!M11+AREA_KM!Q11)</f>
        <v>4.3924314606676694E-2</v>
      </c>
      <c r="J11" s="27">
        <f>AREA_KM!J11/(AREA_KM!J11+AREA_KM!N11)</f>
        <v>9.5884887920554801E-2</v>
      </c>
      <c r="K11" s="28">
        <f>AREA_KM!K11/(AREA_KM!K11+AREA_KM!O11)</f>
        <v>0.11258514511627138</v>
      </c>
      <c r="L11" s="28">
        <f>AREA_KM!L11/(AREA_KM!L11+AREA_KM!P11)</f>
        <v>0.12930420418401381</v>
      </c>
      <c r="M11" s="38">
        <f>AREA_KM!M11/(AREA_KM!M11+AREA_KM!Q11)</f>
        <v>0.13367726451862122</v>
      </c>
      <c r="N11" s="27">
        <f>AREA_KM!N11/(AREA_KM!J11+AREA_KM!N11)</f>
        <v>0.90411511207944517</v>
      </c>
      <c r="O11" s="28">
        <f>AREA_KM!O11/(AREA_KM!K11+AREA_KM!O11)</f>
        <v>0.88741485488372862</v>
      </c>
      <c r="P11" s="28">
        <f>AREA_KM!P11/(AREA_KM!L11+AREA_KM!P11)</f>
        <v>0.87069579581598633</v>
      </c>
      <c r="Q11" s="38">
        <f>AREA_KM!Q11/(AREA_KM!M11+AREA_KM!Q11)</f>
        <v>0.86632273548137873</v>
      </c>
    </row>
    <row r="12" spans="1:18" ht="15" customHeight="1" x14ac:dyDescent="0.2">
      <c r="A12" s="14" t="s">
        <v>8</v>
      </c>
      <c r="B12" s="27">
        <f>AREA_KM!B12/(AREA_KM!J12+AREA_KM!N12)</f>
        <v>0.15593511323997247</v>
      </c>
      <c r="C12" s="28">
        <f>AREA_KM!C12/(AREA_KM!K12+AREA_KM!O12)</f>
        <v>0.18188520030488689</v>
      </c>
      <c r="D12" s="28">
        <f>AREA_KM!D12/(AREA_KM!L12+AREA_KM!P12)</f>
        <v>0.20645346058322636</v>
      </c>
      <c r="E12" s="38">
        <f>AREA_KM!E12/(AREA_KM!M12+AREA_KM!Q12)</f>
        <v>0.20535932508350088</v>
      </c>
      <c r="F12" s="27">
        <f>AREA_KM!F12/(AREA_KM!J12+AREA_KM!N12)</f>
        <v>3.2353658283526744E-2</v>
      </c>
      <c r="G12" s="28">
        <f>AREA_KM!G12/(AREA_KM!K12+AREA_KM!O12)</f>
        <v>4.7266131366916965E-2</v>
      </c>
      <c r="H12" s="28">
        <f>AREA_KM!H12/(AREA_KM!L12+AREA_KM!P12)</f>
        <v>5.3682893172362398E-2</v>
      </c>
      <c r="I12" s="38">
        <f>AREA_KM!I12/(AREA_KM!M12+AREA_KM!Q12)</f>
        <v>5.4413894481590418E-2</v>
      </c>
      <c r="J12" s="27">
        <f>AREA_KM!J12/(AREA_KM!J12+AREA_KM!N12)</f>
        <v>0.18828877152349921</v>
      </c>
      <c r="K12" s="28">
        <f>AREA_KM!K12/(AREA_KM!K12+AREA_KM!O12)</f>
        <v>0.22915133167180388</v>
      </c>
      <c r="L12" s="28">
        <f>AREA_KM!L12/(AREA_KM!L12+AREA_KM!P12)</f>
        <v>0.26013635375558875</v>
      </c>
      <c r="M12" s="38">
        <f>AREA_KM!M12/(AREA_KM!M12+AREA_KM!Q12)</f>
        <v>0.25977321956509125</v>
      </c>
      <c r="N12" s="27">
        <f>AREA_KM!N12/(AREA_KM!J12+AREA_KM!N12)</f>
        <v>0.81171122847650079</v>
      </c>
      <c r="O12" s="28">
        <f>AREA_KM!O12/(AREA_KM!K12+AREA_KM!O12)</f>
        <v>0.7708486683281961</v>
      </c>
      <c r="P12" s="28">
        <f>AREA_KM!P12/(AREA_KM!L12+AREA_KM!P12)</f>
        <v>0.73986364624441137</v>
      </c>
      <c r="Q12" s="38">
        <f>AREA_KM!Q12/(AREA_KM!M12+AREA_KM!Q12)</f>
        <v>0.74022678043490886</v>
      </c>
    </row>
    <row r="13" spans="1:18" ht="15" customHeight="1" x14ac:dyDescent="0.2">
      <c r="A13" s="14" t="s">
        <v>10</v>
      </c>
      <c r="B13" s="27">
        <f>AREA_KM!B13/(AREA_KM!J13+AREA_KM!N13)</f>
        <v>7.52669557192529E-3</v>
      </c>
      <c r="C13" s="28">
        <f>AREA_KM!C13/(AREA_KM!K13+AREA_KM!O13)</f>
        <v>1.0783240148927906E-2</v>
      </c>
      <c r="D13" s="28">
        <f>AREA_KM!D13/(AREA_KM!L13+AREA_KM!P13)</f>
        <v>1.3970508792339915E-2</v>
      </c>
      <c r="E13" s="38">
        <f>AREA_KM!E13/(AREA_KM!M13+AREA_KM!Q13)</f>
        <v>1.4961951401346927E-2</v>
      </c>
      <c r="F13" s="27">
        <f>AREA_KM!F13/(AREA_KM!J13+AREA_KM!N13)</f>
        <v>4.594603858759861E-3</v>
      </c>
      <c r="G13" s="28">
        <f>AREA_KM!G13/(AREA_KM!K13+AREA_KM!O13)</f>
        <v>5.7132201218009996E-3</v>
      </c>
      <c r="H13" s="28">
        <f>AREA_KM!H13/(AREA_KM!L13+AREA_KM!P13)</f>
        <v>6.8832022134140683E-3</v>
      </c>
      <c r="I13" s="38">
        <f>AREA_KM!I13/(AREA_KM!M13+AREA_KM!Q13)</f>
        <v>7.3959037097152741E-3</v>
      </c>
      <c r="J13" s="27">
        <f>AREA_KM!J13/(AREA_KM!J13+AREA_KM!N13)</f>
        <v>1.2121299430685151E-2</v>
      </c>
      <c r="K13" s="28">
        <f>AREA_KM!K13/(AREA_KM!K13+AREA_KM!O13)</f>
        <v>1.6496460270728906E-2</v>
      </c>
      <c r="L13" s="28">
        <f>AREA_KM!L13/(AREA_KM!L13+AREA_KM!P13)</f>
        <v>2.0853711005753981E-2</v>
      </c>
      <c r="M13" s="38">
        <f>AREA_KM!M13/(AREA_KM!M13+AREA_KM!Q13)</f>
        <v>2.23578551110622E-2</v>
      </c>
      <c r="N13" s="27">
        <f>AREA_KM!N13/(AREA_KM!J13+AREA_KM!N13)</f>
        <v>0.98787870056931482</v>
      </c>
      <c r="O13" s="28">
        <f>AREA_KM!O13/(AREA_KM!K13+AREA_KM!O13)</f>
        <v>0.98350353972927107</v>
      </c>
      <c r="P13" s="28">
        <f>AREA_KM!P13/(AREA_KM!L13+AREA_KM!P13)</f>
        <v>0.97914628899424594</v>
      </c>
      <c r="Q13" s="38">
        <f>AREA_KM!Q13/(AREA_KM!M13+AREA_KM!Q13)</f>
        <v>0.97764214488893786</v>
      </c>
    </row>
    <row r="14" spans="1:18" ht="15" customHeight="1" x14ac:dyDescent="0.2">
      <c r="A14" s="14" t="s">
        <v>11</v>
      </c>
      <c r="B14" s="27">
        <f>AREA_KM!B14/(AREA_KM!J14+AREA_KM!N14)</f>
        <v>1.6580115037716198E-2</v>
      </c>
      <c r="C14" s="28">
        <f>AREA_KM!C14/(AREA_KM!K14+AREA_KM!O14)</f>
        <v>1.8587706998469365E-2</v>
      </c>
      <c r="D14" s="28">
        <f>AREA_KM!D14/(AREA_KM!L14+AREA_KM!P14)</f>
        <v>2.0404132195824223E-2</v>
      </c>
      <c r="E14" s="38">
        <f>AREA_KM!E14/(AREA_KM!M14+AREA_KM!Q14)</f>
        <v>2.070581500661221E-2</v>
      </c>
      <c r="F14" s="27">
        <f>AREA_KM!F14/(AREA_KM!J14+AREA_KM!N14)</f>
        <v>8.1848620266233747E-3</v>
      </c>
      <c r="G14" s="28">
        <f>AREA_KM!G14/(AREA_KM!K14+AREA_KM!O14)</f>
        <v>9.0743187811537437E-3</v>
      </c>
      <c r="H14" s="28">
        <f>AREA_KM!H14/(AREA_KM!L14+AREA_KM!P14)</f>
        <v>9.7597805632293338E-3</v>
      </c>
      <c r="I14" s="38">
        <f>AREA_KM!I14/(AREA_KM!M14+AREA_KM!Q14)</f>
        <v>9.804967245378363E-3</v>
      </c>
      <c r="J14" s="27">
        <f>AREA_KM!J14/(AREA_KM!J14+AREA_KM!N14)</f>
        <v>2.4764977064339572E-2</v>
      </c>
      <c r="K14" s="28">
        <f>AREA_KM!K14/(AREA_KM!K14+AREA_KM!O14)</f>
        <v>2.7662025779623109E-2</v>
      </c>
      <c r="L14" s="28">
        <f>AREA_KM!L14/(AREA_KM!L14+AREA_KM!P14)</f>
        <v>3.0163912759053554E-2</v>
      </c>
      <c r="M14" s="38">
        <f>AREA_KM!M14/(AREA_KM!M14+AREA_KM!Q14)</f>
        <v>3.0510782251990574E-2</v>
      </c>
      <c r="N14" s="27">
        <f>AREA_KM!N14/(AREA_KM!J14+AREA_KM!N14)</f>
        <v>0.97523502293566056</v>
      </c>
      <c r="O14" s="28">
        <f>AREA_KM!O14/(AREA_KM!K14+AREA_KM!O14)</f>
        <v>0.97233797422037682</v>
      </c>
      <c r="P14" s="28">
        <f>AREA_KM!P14/(AREA_KM!L14+AREA_KM!P14)</f>
        <v>0.9698360872409465</v>
      </c>
      <c r="Q14" s="38">
        <f>AREA_KM!Q14/(AREA_KM!M14+AREA_KM!Q14)</f>
        <v>0.96948921774800945</v>
      </c>
    </row>
    <row r="15" spans="1:18" ht="15" customHeight="1" x14ac:dyDescent="0.2">
      <c r="A15" s="14" t="s">
        <v>12</v>
      </c>
      <c r="B15" s="27">
        <f>AREA_KM!B15/(AREA_KM!J15+AREA_KM!N15)</f>
        <v>5.9967545375325011E-2</v>
      </c>
      <c r="C15" s="28">
        <f>AREA_KM!C15/(AREA_KM!K15+AREA_KM!O15)</f>
        <v>7.4094766918324853E-2</v>
      </c>
      <c r="D15" s="28">
        <f>AREA_KM!D15/(AREA_KM!L15+AREA_KM!P15)</f>
        <v>8.2862916438664697E-2</v>
      </c>
      <c r="E15" s="38">
        <f>AREA_KM!E15/(AREA_KM!M15+AREA_KM!Q15)</f>
        <v>8.2833322344554497E-2</v>
      </c>
      <c r="F15" s="27">
        <f>AREA_KM!F15/(AREA_KM!J15+AREA_KM!N15)</f>
        <v>1.9928399951809391E-2</v>
      </c>
      <c r="G15" s="28">
        <f>AREA_KM!G15/(AREA_KM!K15+AREA_KM!O15)</f>
        <v>2.3568903610795854E-2</v>
      </c>
      <c r="H15" s="28">
        <f>AREA_KM!H15/(AREA_KM!L15+AREA_KM!P15)</f>
        <v>2.6675778249119545E-2</v>
      </c>
      <c r="I15" s="38">
        <f>AREA_KM!I15/(AREA_KM!M15+AREA_KM!Q15)</f>
        <v>2.6639212197105456E-2</v>
      </c>
      <c r="J15" s="27">
        <f>AREA_KM!J15/(AREA_KM!J15+AREA_KM!N15)</f>
        <v>7.9895945327134399E-2</v>
      </c>
      <c r="K15" s="28">
        <f>AREA_KM!K15/(AREA_KM!K15+AREA_KM!O15)</f>
        <v>9.7663670529120686E-2</v>
      </c>
      <c r="L15" s="28">
        <f>AREA_KM!L15/(AREA_KM!L15+AREA_KM!P15)</f>
        <v>0.10953869468778424</v>
      </c>
      <c r="M15" s="38">
        <f>AREA_KM!M15/(AREA_KM!M15+AREA_KM!Q15)</f>
        <v>0.10947253454165996</v>
      </c>
      <c r="N15" s="27">
        <f>AREA_KM!N15/(AREA_KM!J15+AREA_KM!N15)</f>
        <v>0.92010405467286571</v>
      </c>
      <c r="O15" s="28">
        <f>AREA_KM!O15/(AREA_KM!K15+AREA_KM!O15)</f>
        <v>0.90233632947087938</v>
      </c>
      <c r="P15" s="28">
        <f>AREA_KM!P15/(AREA_KM!L15+AREA_KM!P15)</f>
        <v>0.89046130531221579</v>
      </c>
      <c r="Q15" s="38">
        <f>AREA_KM!Q15/(AREA_KM!M15+AREA_KM!Q15)</f>
        <v>0.89052746545834005</v>
      </c>
    </row>
    <row r="16" spans="1:18" ht="15" customHeight="1" x14ac:dyDescent="0.2">
      <c r="A16" s="14" t="s">
        <v>9</v>
      </c>
      <c r="B16" s="27">
        <f>AREA_KM!B16/(AREA_KM!J16+AREA_KM!N16)</f>
        <v>6.7957264803184102E-3</v>
      </c>
      <c r="C16" s="28">
        <f>AREA_KM!C16/(AREA_KM!K16+AREA_KM!O16)</f>
        <v>7.025207409165477E-3</v>
      </c>
      <c r="D16" s="28">
        <f>AREA_KM!D16/(AREA_KM!L16+AREA_KM!P16)</f>
        <v>7.2684269299846116E-3</v>
      </c>
      <c r="E16" s="38">
        <f>AREA_KM!E16/(AREA_KM!M16+AREA_KM!Q16)</f>
        <v>7.5887935412750438E-3</v>
      </c>
      <c r="F16" s="27">
        <f>AREA_KM!F16/(AREA_KM!J16+AREA_KM!N16)</f>
        <v>1.9716254741136575E-3</v>
      </c>
      <c r="G16" s="28">
        <f>AREA_KM!G16/(AREA_KM!K16+AREA_KM!O16)</f>
        <v>2.1407385803059462E-3</v>
      </c>
      <c r="H16" s="28">
        <f>AREA_KM!H16/(AREA_KM!L16+AREA_KM!P16)</f>
        <v>2.3686668939101995E-3</v>
      </c>
      <c r="I16" s="38">
        <f>AREA_KM!I16/(AREA_KM!M16+AREA_KM!Q16)</f>
        <v>2.3775759334858488E-3</v>
      </c>
      <c r="J16" s="27">
        <f>AREA_KM!J16/(AREA_KM!J16+AREA_KM!N16)</f>
        <v>8.7673519544320677E-3</v>
      </c>
      <c r="K16" s="28">
        <f>AREA_KM!K16/(AREA_KM!K16+AREA_KM!O16)</f>
        <v>9.1659459894714232E-3</v>
      </c>
      <c r="L16" s="28">
        <f>AREA_KM!L16/(AREA_KM!L16+AREA_KM!P16)</f>
        <v>9.6370938238948111E-3</v>
      </c>
      <c r="M16" s="38">
        <f>AREA_KM!M16/(AREA_KM!M16+AREA_KM!Q16)</f>
        <v>9.9663694747608913E-3</v>
      </c>
      <c r="N16" s="27">
        <f>AREA_KM!N16/(AREA_KM!J16+AREA_KM!N16)</f>
        <v>0.99123264804556788</v>
      </c>
      <c r="O16" s="28">
        <f>AREA_KM!O16/(AREA_KM!K16+AREA_KM!O16)</f>
        <v>0.9908340540105286</v>
      </c>
      <c r="P16" s="28">
        <f>AREA_KM!P16/(AREA_KM!L16+AREA_KM!P16)</f>
        <v>0.99036290617610523</v>
      </c>
      <c r="Q16" s="38">
        <f>AREA_KM!Q16/(AREA_KM!M16+AREA_KM!Q16)</f>
        <v>0.99003363052523907</v>
      </c>
    </row>
    <row r="17" spans="1:17" ht="15" customHeight="1" x14ac:dyDescent="0.2">
      <c r="A17" s="14" t="s">
        <v>13</v>
      </c>
      <c r="B17" s="27">
        <f>AREA_KM!B17/(AREA_KM!J17+AREA_KM!N17)</f>
        <v>6.3098375516468987E-3</v>
      </c>
      <c r="C17" s="28">
        <f>AREA_KM!C17/(AREA_KM!K17+AREA_KM!O17)</f>
        <v>6.8472895431042615E-3</v>
      </c>
      <c r="D17" s="28">
        <f>AREA_KM!D17/(AREA_KM!L17+AREA_KM!P17)</f>
        <v>7.7787432073589628E-3</v>
      </c>
      <c r="E17" s="38">
        <f>AREA_KM!E17/(AREA_KM!M17+AREA_KM!Q17)</f>
        <v>7.8233178240309145E-3</v>
      </c>
      <c r="F17" s="27">
        <f>AREA_KM!F17/(AREA_KM!J17+AREA_KM!N17)</f>
        <v>2.6696310721323856E-3</v>
      </c>
      <c r="G17" s="28">
        <f>AREA_KM!G17/(AREA_KM!K17+AREA_KM!O17)</f>
        <v>2.6670229058027651E-3</v>
      </c>
      <c r="H17" s="28">
        <f>AREA_KM!H17/(AREA_KM!L17+AREA_KM!P17)</f>
        <v>2.8902268650837157E-3</v>
      </c>
      <c r="I17" s="38">
        <f>AREA_KM!I17/(AREA_KM!M17+AREA_KM!Q17)</f>
        <v>2.9637681221679302E-3</v>
      </c>
      <c r="J17" s="27">
        <f>AREA_KM!J17/(AREA_KM!J17+AREA_KM!N17)</f>
        <v>8.9794686237792843E-3</v>
      </c>
      <c r="K17" s="28">
        <f>AREA_KM!K17/(AREA_KM!K17+AREA_KM!O17)</f>
        <v>9.5143124489070266E-3</v>
      </c>
      <c r="L17" s="28">
        <f>AREA_KM!L17/(AREA_KM!L17+AREA_KM!P17)</f>
        <v>1.0668970072442678E-2</v>
      </c>
      <c r="M17" s="38">
        <f>AREA_KM!M17/(AREA_KM!M17+AREA_KM!Q17)</f>
        <v>1.0787085946198845E-2</v>
      </c>
      <c r="N17" s="27">
        <f>AREA_KM!N17/(AREA_KM!J17+AREA_KM!N17)</f>
        <v>0.9910205313762207</v>
      </c>
      <c r="O17" s="28">
        <f>AREA_KM!O17/(AREA_KM!K17+AREA_KM!O17)</f>
        <v>0.99048568755109301</v>
      </c>
      <c r="P17" s="28">
        <f>AREA_KM!P17/(AREA_KM!L17+AREA_KM!P17)</f>
        <v>0.98933102992755739</v>
      </c>
      <c r="Q17" s="38">
        <f>AREA_KM!Q17/(AREA_KM!M17+AREA_KM!Q17)</f>
        <v>0.98921291405380107</v>
      </c>
    </row>
    <row r="18" spans="1:17" ht="15" customHeight="1" x14ac:dyDescent="0.2">
      <c r="A18" s="14" t="s">
        <v>14</v>
      </c>
      <c r="B18" s="27">
        <f>AREA_KM!B18/(AREA_KM!J18+AREA_KM!N18)</f>
        <v>0.13615527570071667</v>
      </c>
      <c r="C18" s="28">
        <f>AREA_KM!C18/(AREA_KM!K18+AREA_KM!O18)</f>
        <v>0.15992550901575503</v>
      </c>
      <c r="D18" s="28">
        <f>AREA_KM!D18/(AREA_KM!L18+AREA_KM!P18)</f>
        <v>0.17497747749355472</v>
      </c>
      <c r="E18" s="38">
        <f>AREA_KM!E18/(AREA_KM!M18+AREA_KM!Q18)</f>
        <v>0.17099860972359746</v>
      </c>
      <c r="F18" s="27">
        <f>AREA_KM!F18/(AREA_KM!J18+AREA_KM!N18)</f>
        <v>3.3688406385957353E-2</v>
      </c>
      <c r="G18" s="28">
        <f>AREA_KM!G18/(AREA_KM!K18+AREA_KM!O18)</f>
        <v>4.4723504221136703E-2</v>
      </c>
      <c r="H18" s="28">
        <f>AREA_KM!H18/(AREA_KM!L18+AREA_KM!P18)</f>
        <v>4.676724556762904E-2</v>
      </c>
      <c r="I18" s="38">
        <f>AREA_KM!I18/(AREA_KM!M18+AREA_KM!Q18)</f>
        <v>4.6424758744191968E-2</v>
      </c>
      <c r="J18" s="27">
        <f>AREA_KM!J18/(AREA_KM!J18+AREA_KM!N18)</f>
        <v>0.169843682086674</v>
      </c>
      <c r="K18" s="28">
        <f>AREA_KM!K18/(AREA_KM!K18+AREA_KM!O18)</f>
        <v>0.20464901323689175</v>
      </c>
      <c r="L18" s="28">
        <f>AREA_KM!L18/(AREA_KM!L18+AREA_KM!P18)</f>
        <v>0.22174472306118373</v>
      </c>
      <c r="M18" s="38">
        <f>AREA_KM!M18/(AREA_KM!M18+AREA_KM!Q18)</f>
        <v>0.2174233684677894</v>
      </c>
      <c r="N18" s="27">
        <f>AREA_KM!N18/(AREA_KM!J18+AREA_KM!N18)</f>
        <v>0.830156317913326</v>
      </c>
      <c r="O18" s="28">
        <f>AREA_KM!O18/(AREA_KM!K18+AREA_KM!O18)</f>
        <v>0.79535098676310834</v>
      </c>
      <c r="P18" s="28">
        <f>AREA_KM!P18/(AREA_KM!L18+AREA_KM!P18)</f>
        <v>0.77825527693881624</v>
      </c>
      <c r="Q18" s="38">
        <f>AREA_KM!Q18/(AREA_KM!M18+AREA_KM!Q18)</f>
        <v>0.78257663153221058</v>
      </c>
    </row>
    <row r="19" spans="1:17" ht="15" customHeight="1" x14ac:dyDescent="0.2">
      <c r="A19" s="14" t="s">
        <v>15</v>
      </c>
      <c r="B19" s="27">
        <f>AREA_KM!B19/(AREA_KM!J19+AREA_KM!N19)</f>
        <v>7.400068546327139E-2</v>
      </c>
      <c r="C19" s="28">
        <f>AREA_KM!C19/(AREA_KM!K19+AREA_KM!O19)</f>
        <v>8.2071396778251149E-2</v>
      </c>
      <c r="D19" s="28">
        <f>AREA_KM!D19/(AREA_KM!L19+AREA_KM!P19)</f>
        <v>9.1902269726210101E-2</v>
      </c>
      <c r="E19" s="38">
        <f>AREA_KM!E19/(AREA_KM!M19+AREA_KM!Q19)</f>
        <v>9.2851448392902367E-2</v>
      </c>
      <c r="F19" s="27">
        <f>AREA_KM!F19/(AREA_KM!J19+AREA_KM!N19)</f>
        <v>2.3545410091391446E-2</v>
      </c>
      <c r="G19" s="28">
        <f>AREA_KM!G19/(AREA_KM!K19+AREA_KM!O19)</f>
        <v>2.8974711027047392E-2</v>
      </c>
      <c r="H19" s="28">
        <f>AREA_KM!H19/(AREA_KM!L19+AREA_KM!P19)</f>
        <v>2.9188621926678184E-2</v>
      </c>
      <c r="I19" s="38">
        <f>AREA_KM!I19/(AREA_KM!M19+AREA_KM!Q19)</f>
        <v>3.0160606842570246E-2</v>
      </c>
      <c r="J19" s="27">
        <f>AREA_KM!J19/(AREA_KM!J19+AREA_KM!N19)</f>
        <v>9.7546095554662843E-2</v>
      </c>
      <c r="K19" s="28">
        <f>AREA_KM!K19/(AREA_KM!K19+AREA_KM!O19)</f>
        <v>0.11104610780529854</v>
      </c>
      <c r="L19" s="28">
        <f>AREA_KM!L19/(AREA_KM!L19+AREA_KM!P19)</f>
        <v>0.12109089165288829</v>
      </c>
      <c r="M19" s="38">
        <f>AREA_KM!M19/(AREA_KM!M19+AREA_KM!Q19)</f>
        <v>0.12301205523547262</v>
      </c>
      <c r="N19" s="27">
        <f>AREA_KM!N19/(AREA_KM!J19+AREA_KM!N19)</f>
        <v>0.90245390444533702</v>
      </c>
      <c r="O19" s="28">
        <f>AREA_KM!O19/(AREA_KM!K19+AREA_KM!O19)</f>
        <v>0.88895389219470133</v>
      </c>
      <c r="P19" s="28">
        <f>AREA_KM!P19/(AREA_KM!L19+AREA_KM!P19)</f>
        <v>0.87890910834711178</v>
      </c>
      <c r="Q19" s="38">
        <f>AREA_KM!Q19/(AREA_KM!M19+AREA_KM!Q19)</f>
        <v>0.87698794476452735</v>
      </c>
    </row>
    <row r="20" spans="1:17" ht="15" customHeight="1" x14ac:dyDescent="0.2">
      <c r="A20" s="14" t="s">
        <v>18</v>
      </c>
      <c r="B20" s="27">
        <f>AREA_KM!B20/(AREA_KM!J20+AREA_KM!N20)</f>
        <v>0.13582808546606254</v>
      </c>
      <c r="C20" s="28">
        <f>AREA_KM!C20/(AREA_KM!K20+AREA_KM!O20)</f>
        <v>0.16000957939054156</v>
      </c>
      <c r="D20" s="28">
        <f>AREA_KM!D20/(AREA_KM!L20+AREA_KM!P20)</f>
        <v>0.18188928185807465</v>
      </c>
      <c r="E20" s="38">
        <f>AREA_KM!E20/(AREA_KM!M20+AREA_KM!Q20)</f>
        <v>0.18209305994201608</v>
      </c>
      <c r="F20" s="27">
        <f>AREA_KM!F20/(AREA_KM!J20+AREA_KM!N20)</f>
        <v>1.1319485558289738E-2</v>
      </c>
      <c r="G20" s="28">
        <f>AREA_KM!G20/(AREA_KM!K20+AREA_KM!O20)</f>
        <v>1.3301055972289286E-2</v>
      </c>
      <c r="H20" s="28">
        <f>AREA_KM!H20/(AREA_KM!L20+AREA_KM!P20)</f>
        <v>1.3714299304791722E-2</v>
      </c>
      <c r="I20" s="38">
        <f>AREA_KM!I20/(AREA_KM!M20+AREA_KM!Q20)</f>
        <v>1.3789937730356985E-2</v>
      </c>
      <c r="J20" s="27">
        <f>AREA_KM!J20/(AREA_KM!J20+AREA_KM!N20)</f>
        <v>0.14714757102435227</v>
      </c>
      <c r="K20" s="28">
        <f>AREA_KM!K20/(AREA_KM!K20+AREA_KM!O20)</f>
        <v>0.17331063536283084</v>
      </c>
      <c r="L20" s="28">
        <f>AREA_KM!L20/(AREA_KM!L20+AREA_KM!P20)</f>
        <v>0.19560358116286636</v>
      </c>
      <c r="M20" s="38">
        <f>AREA_KM!M20/(AREA_KM!M20+AREA_KM!Q20)</f>
        <v>0.19588299767237308</v>
      </c>
      <c r="N20" s="27">
        <f>AREA_KM!N20/(AREA_KM!J20+AREA_KM!N20)</f>
        <v>0.85285242897564761</v>
      </c>
      <c r="O20" s="28">
        <f>AREA_KM!O20/(AREA_KM!K20+AREA_KM!O20)</f>
        <v>0.82668936463716902</v>
      </c>
      <c r="P20" s="28">
        <f>AREA_KM!P20/(AREA_KM!L20+AREA_KM!P20)</f>
        <v>0.80439641883713364</v>
      </c>
      <c r="Q20" s="38">
        <f>AREA_KM!Q20/(AREA_KM!M20+AREA_KM!Q20)</f>
        <v>0.80411700232762684</v>
      </c>
    </row>
    <row r="21" spans="1:17" ht="15" customHeight="1" x14ac:dyDescent="0.2">
      <c r="A21" s="14" t="s">
        <v>17</v>
      </c>
      <c r="B21" s="27">
        <f>AREA_KM!B21/(AREA_KM!J21+AREA_KM!N21)</f>
        <v>0.14483937042839817</v>
      </c>
      <c r="C21" s="28">
        <f>AREA_KM!C21/(AREA_KM!K21+AREA_KM!O21)</f>
        <v>0.17470303248035829</v>
      </c>
      <c r="D21" s="28">
        <f>AREA_KM!D21/(AREA_KM!L21+AREA_KM!P21)</f>
        <v>0.18307108340686973</v>
      </c>
      <c r="E21" s="38">
        <f>AREA_KM!E21/(AREA_KM!M21+AREA_KM!Q21)</f>
        <v>0.18306099486286814</v>
      </c>
      <c r="F21" s="27">
        <f>AREA_KM!F21/(AREA_KM!J21+AREA_KM!N21)</f>
        <v>7.7988608045341509E-2</v>
      </c>
      <c r="G21" s="28">
        <f>AREA_KM!G21/(AREA_KM!K21+AREA_KM!O21)</f>
        <v>6.9727219242744276E-2</v>
      </c>
      <c r="H21" s="28">
        <f>AREA_KM!H21/(AREA_KM!L21+AREA_KM!P21)</f>
        <v>7.2853024858916163E-2</v>
      </c>
      <c r="I21" s="38">
        <f>AREA_KM!I21/(AREA_KM!M21+AREA_KM!Q21)</f>
        <v>7.3180312638103456E-2</v>
      </c>
      <c r="J21" s="27">
        <f>AREA_KM!J21/(AREA_KM!J21+AREA_KM!N21)</f>
        <v>0.2228279784737397</v>
      </c>
      <c r="K21" s="28">
        <f>AREA_KM!K21/(AREA_KM!K21+AREA_KM!O21)</f>
        <v>0.24443025172310257</v>
      </c>
      <c r="L21" s="28">
        <f>AREA_KM!L21/(AREA_KM!L21+AREA_KM!P21)</f>
        <v>0.25592410826578588</v>
      </c>
      <c r="M21" s="38">
        <f>AREA_KM!M21/(AREA_KM!M21+AREA_KM!Q21)</f>
        <v>0.25624130750097157</v>
      </c>
      <c r="N21" s="27">
        <f>AREA_KM!N21/(AREA_KM!J21+AREA_KM!N21)</f>
        <v>0.7771720215262603</v>
      </c>
      <c r="O21" s="28">
        <f>AREA_KM!O21/(AREA_KM!K21+AREA_KM!O21)</f>
        <v>0.75556974827689749</v>
      </c>
      <c r="P21" s="28">
        <f>AREA_KM!P21/(AREA_KM!L21+AREA_KM!P21)</f>
        <v>0.74407589173421418</v>
      </c>
      <c r="Q21" s="38">
        <f>AREA_KM!Q21/(AREA_KM!M21+AREA_KM!Q21)</f>
        <v>0.74375869249902848</v>
      </c>
    </row>
    <row r="22" spans="1:17" ht="15" customHeight="1" x14ac:dyDescent="0.2">
      <c r="A22" s="14" t="s">
        <v>16</v>
      </c>
      <c r="B22" s="27">
        <f>AREA_KM!B22/(AREA_KM!J22+AREA_KM!N22)</f>
        <v>0.3051467341029605</v>
      </c>
      <c r="C22" s="28">
        <f>AREA_KM!C22/(AREA_KM!K22+AREA_KM!O22)</f>
        <v>0.32146764040915393</v>
      </c>
      <c r="D22" s="28">
        <f>AREA_KM!D22/(AREA_KM!L22+AREA_KM!P22)</f>
        <v>0.324747629382448</v>
      </c>
      <c r="E22" s="38">
        <f>AREA_KM!E22/(AREA_KM!M22+AREA_KM!Q22)</f>
        <v>0.32618275224811444</v>
      </c>
      <c r="F22" s="27">
        <f>AREA_KM!F22/(AREA_KM!J22+AREA_KM!N22)</f>
        <v>7.8904524703704113E-2</v>
      </c>
      <c r="G22" s="28">
        <f>AREA_KM!G22/(AREA_KM!K22+AREA_KM!O22)</f>
        <v>8.0636724327715056E-2</v>
      </c>
      <c r="H22" s="28">
        <f>AREA_KM!H22/(AREA_KM!L22+AREA_KM!P22)</f>
        <v>9.0571661184124477E-2</v>
      </c>
      <c r="I22" s="38">
        <f>AREA_KM!I22/(AREA_KM!M22+AREA_KM!Q22)</f>
        <v>9.2523643333078762E-2</v>
      </c>
      <c r="J22" s="27">
        <f>AREA_KM!J22/(AREA_KM!J22+AREA_KM!N22)</f>
        <v>0.38405125880666463</v>
      </c>
      <c r="K22" s="28">
        <f>AREA_KM!K22/(AREA_KM!K22+AREA_KM!O22)</f>
        <v>0.402104364736869</v>
      </c>
      <c r="L22" s="28">
        <f>AREA_KM!L22/(AREA_KM!L22+AREA_KM!P22)</f>
        <v>0.41531929056657246</v>
      </c>
      <c r="M22" s="38">
        <f>AREA_KM!M22/(AREA_KM!M22+AREA_KM!Q22)</f>
        <v>0.41870639558119321</v>
      </c>
      <c r="N22" s="27">
        <f>AREA_KM!N22/(AREA_KM!J22+AREA_KM!N22)</f>
        <v>0.61594874119333531</v>
      </c>
      <c r="O22" s="28">
        <f>AREA_KM!O22/(AREA_KM!K22+AREA_KM!O22)</f>
        <v>0.59789563526313105</v>
      </c>
      <c r="P22" s="28">
        <f>AREA_KM!P22/(AREA_KM!L22+AREA_KM!P22)</f>
        <v>0.58468070943342743</v>
      </c>
      <c r="Q22" s="38">
        <f>AREA_KM!Q22/(AREA_KM!M22+AREA_KM!Q22)</f>
        <v>0.58129360441880673</v>
      </c>
    </row>
    <row r="23" spans="1:17" ht="15" customHeight="1" x14ac:dyDescent="0.2">
      <c r="A23" s="14" t="s">
        <v>19</v>
      </c>
      <c r="B23" s="27">
        <f>AREA_KM!B23/(AREA_KM!J23+AREA_KM!N23)</f>
        <v>7.1518071328964025E-2</v>
      </c>
      <c r="C23" s="28">
        <f>AREA_KM!C23/(AREA_KM!K23+AREA_KM!O23)</f>
        <v>8.8146791692142679E-2</v>
      </c>
      <c r="D23" s="28">
        <f>AREA_KM!D23/(AREA_KM!L23+AREA_KM!P23)</f>
        <v>9.6188450359510402E-2</v>
      </c>
      <c r="E23" s="38">
        <f>AREA_KM!E23/(AREA_KM!M23+AREA_KM!Q23)</f>
        <v>9.3601651137260308E-2</v>
      </c>
      <c r="F23" s="27">
        <f>AREA_KM!F23/(AREA_KM!J23+AREA_KM!N23)</f>
        <v>2.0473208977859876E-2</v>
      </c>
      <c r="G23" s="28">
        <f>AREA_KM!G23/(AREA_KM!K23+AREA_KM!O23)</f>
        <v>2.2852360479780523E-2</v>
      </c>
      <c r="H23" s="28">
        <f>AREA_KM!H23/(AREA_KM!L23+AREA_KM!P23)</f>
        <v>2.510890219186199E-2</v>
      </c>
      <c r="I23" s="38">
        <f>AREA_KM!I23/(AREA_KM!M23+AREA_KM!Q23)</f>
        <v>2.4902837093432793E-2</v>
      </c>
      <c r="J23" s="27">
        <f>AREA_KM!J23/(AREA_KM!J23+AREA_KM!N23)</f>
        <v>9.1991280306823908E-2</v>
      </c>
      <c r="K23" s="28">
        <f>AREA_KM!K23/(AREA_KM!K23+AREA_KM!O23)</f>
        <v>0.1109991521719232</v>
      </c>
      <c r="L23" s="28">
        <f>AREA_KM!L23/(AREA_KM!L23+AREA_KM!P23)</f>
        <v>0.1212973525513724</v>
      </c>
      <c r="M23" s="38">
        <f>AREA_KM!M23/(AREA_KM!M23+AREA_KM!Q23)</f>
        <v>0.11850448823069311</v>
      </c>
      <c r="N23" s="27">
        <f>AREA_KM!N23/(AREA_KM!J23+AREA_KM!N23)</f>
        <v>0.90800871969317609</v>
      </c>
      <c r="O23" s="28">
        <f>AREA_KM!O23/(AREA_KM!K23+AREA_KM!O23)</f>
        <v>0.88900084782807676</v>
      </c>
      <c r="P23" s="28">
        <f>AREA_KM!P23/(AREA_KM!L23+AREA_KM!P23)</f>
        <v>0.87870264744862758</v>
      </c>
      <c r="Q23" s="38">
        <f>AREA_KM!Q23/(AREA_KM!M23+AREA_KM!Q23)</f>
        <v>0.88149551176930685</v>
      </c>
    </row>
    <row r="24" spans="1:17" ht="15" customHeight="1" x14ac:dyDescent="0.2">
      <c r="A24" s="14" t="s">
        <v>20</v>
      </c>
      <c r="B24" s="27">
        <f>AREA_KM!B24/(AREA_KM!J24+AREA_KM!N24)</f>
        <v>3.0645980467013372E-2</v>
      </c>
      <c r="C24" s="28">
        <f>AREA_KM!C24/(AREA_KM!K24+AREA_KM!O24)</f>
        <v>3.422368830918833E-2</v>
      </c>
      <c r="D24" s="28">
        <f>AREA_KM!D24/(AREA_KM!L24+AREA_KM!P24)</f>
        <v>3.9688116309234751E-2</v>
      </c>
      <c r="E24" s="38">
        <f>AREA_KM!E24/(AREA_KM!M24+AREA_KM!Q24)</f>
        <v>3.9782954335883303E-2</v>
      </c>
      <c r="F24" s="27">
        <f>AREA_KM!F24/(AREA_KM!J24+AREA_KM!N24)</f>
        <v>4.5233595893760135E-3</v>
      </c>
      <c r="G24" s="28">
        <f>AREA_KM!G24/(AREA_KM!K24+AREA_KM!O24)</f>
        <v>5.5780690574910924E-3</v>
      </c>
      <c r="H24" s="28">
        <f>AREA_KM!H24/(AREA_KM!L24+AREA_KM!P24)</f>
        <v>6.3599862395799719E-3</v>
      </c>
      <c r="I24" s="38">
        <f>AREA_KM!I24/(AREA_KM!M24+AREA_KM!Q24)</f>
        <v>6.4355568385943357E-3</v>
      </c>
      <c r="J24" s="27">
        <f>AREA_KM!J24/(AREA_KM!J24+AREA_KM!N24)</f>
        <v>3.5169340056389387E-2</v>
      </c>
      <c r="K24" s="28">
        <f>AREA_KM!K24/(AREA_KM!K24+AREA_KM!O24)</f>
        <v>3.9801757366679423E-2</v>
      </c>
      <c r="L24" s="28">
        <f>AREA_KM!L24/(AREA_KM!L24+AREA_KM!P24)</f>
        <v>4.6048102548814723E-2</v>
      </c>
      <c r="M24" s="38">
        <f>AREA_KM!M24/(AREA_KM!M24+AREA_KM!Q24)</f>
        <v>4.6218511174477644E-2</v>
      </c>
      <c r="N24" s="27">
        <f>AREA_KM!N24/(AREA_KM!J24+AREA_KM!N24)</f>
        <v>0.96483065994361072</v>
      </c>
      <c r="O24" s="28">
        <f>AREA_KM!O24/(AREA_KM!K24+AREA_KM!O24)</f>
        <v>0.96019824263332054</v>
      </c>
      <c r="P24" s="28">
        <f>AREA_KM!P24/(AREA_KM!L24+AREA_KM!P24)</f>
        <v>0.95395189745118536</v>
      </c>
      <c r="Q24" s="38">
        <f>AREA_KM!Q24/(AREA_KM!M24+AREA_KM!Q24)</f>
        <v>0.95378148882552238</v>
      </c>
    </row>
    <row r="25" spans="1:17" ht="15" customHeight="1" x14ac:dyDescent="0.2">
      <c r="A25" s="14" t="s">
        <v>22</v>
      </c>
      <c r="B25" s="27">
        <f>AREA_KM!B25/(AREA_KM!J25+AREA_KM!N25)</f>
        <v>0.10970642962945097</v>
      </c>
      <c r="C25" s="28">
        <f>AREA_KM!C25/(AREA_KM!K25+AREA_KM!O25)</f>
        <v>0.13266222925743693</v>
      </c>
      <c r="D25" s="28">
        <f>AREA_KM!D25/(AREA_KM!L25+AREA_KM!P25)</f>
        <v>0.1585970894881063</v>
      </c>
      <c r="E25" s="38">
        <f>AREA_KM!E25/(AREA_KM!M25+AREA_KM!Q25)</f>
        <v>0.16173388048686307</v>
      </c>
      <c r="F25" s="27">
        <f>AREA_KM!F25/(AREA_KM!J25+AREA_KM!N25)</f>
        <v>2.5047740707218363E-2</v>
      </c>
      <c r="G25" s="28">
        <f>AREA_KM!G25/(AREA_KM!K25+AREA_KM!O25)</f>
        <v>3.7286663524508698E-2</v>
      </c>
      <c r="H25" s="28">
        <f>AREA_KM!H25/(AREA_KM!L25+AREA_KM!P25)</f>
        <v>3.4779210104977774E-2</v>
      </c>
      <c r="I25" s="38">
        <f>AREA_KM!I25/(AREA_KM!M25+AREA_KM!Q25)</f>
        <v>3.573143233475954E-2</v>
      </c>
      <c r="J25" s="27">
        <f>AREA_KM!J25/(AREA_KM!J25+AREA_KM!N25)</f>
        <v>0.13475417033666934</v>
      </c>
      <c r="K25" s="28">
        <f>AREA_KM!K25/(AREA_KM!K25+AREA_KM!O25)</f>
        <v>0.16994889278194564</v>
      </c>
      <c r="L25" s="28">
        <f>AREA_KM!L25/(AREA_KM!L25+AREA_KM!P25)</f>
        <v>0.19337629959308408</v>
      </c>
      <c r="M25" s="38">
        <f>AREA_KM!M25/(AREA_KM!M25+AREA_KM!Q25)</f>
        <v>0.19746531282162261</v>
      </c>
      <c r="N25" s="27">
        <f>AREA_KM!N25/(AREA_KM!J25+AREA_KM!N25)</f>
        <v>0.86524582966333075</v>
      </c>
      <c r="O25" s="28">
        <f>AREA_KM!O25/(AREA_KM!K25+AREA_KM!O25)</f>
        <v>0.83005110721805442</v>
      </c>
      <c r="P25" s="28">
        <f>AREA_KM!P25/(AREA_KM!L25+AREA_KM!P25)</f>
        <v>0.80662370040691589</v>
      </c>
      <c r="Q25" s="38">
        <f>AREA_KM!Q25/(AREA_KM!M25+AREA_KM!Q25)</f>
        <v>0.80253468717837739</v>
      </c>
    </row>
    <row r="26" spans="1:17" ht="15" customHeight="1" x14ac:dyDescent="0.2">
      <c r="A26" s="14" t="s">
        <v>21</v>
      </c>
      <c r="B26" s="27">
        <f>AREA_KM!B26/(AREA_KM!J26+AREA_KM!N26)</f>
        <v>4.7212349896189415E-2</v>
      </c>
      <c r="C26" s="28">
        <f>AREA_KM!C26/(AREA_KM!K26+AREA_KM!O26)</f>
        <v>5.7909708594101626E-2</v>
      </c>
      <c r="D26" s="28">
        <f>AREA_KM!D26/(AREA_KM!L26+AREA_KM!P26)</f>
        <v>6.7877482447529114E-2</v>
      </c>
      <c r="E26" s="38">
        <f>AREA_KM!E26/(AREA_KM!M26+AREA_KM!Q26)</f>
        <v>6.5600361981344724E-2</v>
      </c>
      <c r="F26" s="27">
        <f>AREA_KM!F26/(AREA_KM!J26+AREA_KM!N26)</f>
        <v>9.8503875734550078E-3</v>
      </c>
      <c r="G26" s="28">
        <f>AREA_KM!G26/(AREA_KM!K26+AREA_KM!O26)</f>
        <v>1.3939869859224477E-2</v>
      </c>
      <c r="H26" s="28">
        <f>AREA_KM!H26/(AREA_KM!L26+AREA_KM!P26)</f>
        <v>1.5704982864465047E-2</v>
      </c>
      <c r="I26" s="38">
        <f>AREA_KM!I26/(AREA_KM!M26+AREA_KM!Q26)</f>
        <v>1.527264549948551E-2</v>
      </c>
      <c r="J26" s="27">
        <f>AREA_KM!J26/(AREA_KM!J26+AREA_KM!N26)</f>
        <v>5.7062737469644423E-2</v>
      </c>
      <c r="K26" s="28">
        <f>AREA_KM!K26/(AREA_KM!K26+AREA_KM!O26)</f>
        <v>7.184957845332611E-2</v>
      </c>
      <c r="L26" s="28">
        <f>AREA_KM!L26/(AREA_KM!L26+AREA_KM!P26)</f>
        <v>8.3582465311994161E-2</v>
      </c>
      <c r="M26" s="38">
        <f>AREA_KM!M26/(AREA_KM!M26+AREA_KM!Q26)</f>
        <v>8.0873007480830233E-2</v>
      </c>
      <c r="N26" s="27">
        <f>AREA_KM!N26/(AREA_KM!J26+AREA_KM!N26)</f>
        <v>0.94293726253035559</v>
      </c>
      <c r="O26" s="28">
        <f>AREA_KM!O26/(AREA_KM!K26+AREA_KM!O26)</f>
        <v>0.92815042154667382</v>
      </c>
      <c r="P26" s="28">
        <f>AREA_KM!P26/(AREA_KM!L26+AREA_KM!P26)</f>
        <v>0.91641753468800591</v>
      </c>
      <c r="Q26" s="38">
        <f>AREA_KM!Q26/(AREA_KM!M26+AREA_KM!Q26)</f>
        <v>0.91912699251916974</v>
      </c>
    </row>
    <row r="27" spans="1:17" ht="15" customHeight="1" x14ac:dyDescent="0.2">
      <c r="A27" s="14" t="s">
        <v>23</v>
      </c>
      <c r="B27" s="27">
        <f>AREA_KM!B27/(AREA_KM!J27+AREA_KM!N27)</f>
        <v>5.466432060668663E-3</v>
      </c>
      <c r="C27" s="28">
        <f>AREA_KM!C27/(AREA_KM!K27+AREA_KM!O27)</f>
        <v>7.645724535010179E-3</v>
      </c>
      <c r="D27" s="28">
        <f>AREA_KM!D27/(AREA_KM!L27+AREA_KM!P27)</f>
        <v>9.8500633298105947E-3</v>
      </c>
      <c r="E27" s="38">
        <f>AREA_KM!E27/(AREA_KM!M27+AREA_KM!Q27)</f>
        <v>1.0397615112635514E-2</v>
      </c>
      <c r="F27" s="27">
        <f>AREA_KM!F27/(AREA_KM!J27+AREA_KM!N27)</f>
        <v>2.9516840948123017E-3</v>
      </c>
      <c r="G27" s="28">
        <f>AREA_KM!G27/(AREA_KM!K27+AREA_KM!O27)</f>
        <v>3.5318207457007492E-3</v>
      </c>
      <c r="H27" s="28">
        <f>AREA_KM!H27/(AREA_KM!L27+AREA_KM!P27)</f>
        <v>4.0894286901214895E-3</v>
      </c>
      <c r="I27" s="38">
        <f>AREA_KM!I27/(AREA_KM!M27+AREA_KM!Q27)</f>
        <v>4.5246381084219998E-3</v>
      </c>
      <c r="J27" s="27">
        <f>AREA_KM!J27/(AREA_KM!J27+AREA_KM!N27)</f>
        <v>8.418116155480963E-3</v>
      </c>
      <c r="K27" s="28">
        <f>AREA_KM!K27/(AREA_KM!K27+AREA_KM!O27)</f>
        <v>1.1177545280710929E-2</v>
      </c>
      <c r="L27" s="28">
        <f>AREA_KM!L27/(AREA_KM!L27+AREA_KM!P27)</f>
        <v>1.3939492019932085E-2</v>
      </c>
      <c r="M27" s="38">
        <f>AREA_KM!M27/(AREA_KM!M27+AREA_KM!Q27)</f>
        <v>1.4922253221057514E-2</v>
      </c>
      <c r="N27" s="27">
        <f>AREA_KM!N27/(AREA_KM!J27+AREA_KM!N27)</f>
        <v>0.99158188384451895</v>
      </c>
      <c r="O27" s="28">
        <f>AREA_KM!O27/(AREA_KM!K27+AREA_KM!O27)</f>
        <v>0.98882245471928909</v>
      </c>
      <c r="P27" s="28">
        <f>AREA_KM!P27/(AREA_KM!L27+AREA_KM!P27)</f>
        <v>0.98606050798006795</v>
      </c>
      <c r="Q27" s="38">
        <f>AREA_KM!Q27/(AREA_KM!M27+AREA_KM!Q27)</f>
        <v>0.98507774677894255</v>
      </c>
    </row>
    <row r="28" spans="1:17" ht="15" customHeight="1" x14ac:dyDescent="0.2">
      <c r="A28" s="14" t="s">
        <v>25</v>
      </c>
      <c r="B28" s="27">
        <f>AREA_KM!B28/(AREA_KM!J28+AREA_KM!N28)</f>
        <v>3.5197131964839271E-3</v>
      </c>
      <c r="C28" s="28">
        <f>AREA_KM!C28/(AREA_KM!K28+AREA_KM!O28)</f>
        <v>4.0530700336281053E-3</v>
      </c>
      <c r="D28" s="28">
        <f>AREA_KM!D28/(AREA_KM!L28+AREA_KM!P28)</f>
        <v>4.166413364576088E-3</v>
      </c>
      <c r="E28" s="38">
        <f>AREA_KM!E28/(AREA_KM!M28+AREA_KM!Q28)</f>
        <v>4.1439977459871375E-3</v>
      </c>
      <c r="F28" s="27">
        <f>AREA_KM!F28/(AREA_KM!J28+AREA_KM!N28)</f>
        <v>1.5568762589198203E-3</v>
      </c>
      <c r="G28" s="28">
        <f>AREA_KM!G28/(AREA_KM!K28+AREA_KM!O28)</f>
        <v>1.6942825401167522E-3</v>
      </c>
      <c r="H28" s="28">
        <f>AREA_KM!H28/(AREA_KM!L28+AREA_KM!P28)</f>
        <v>1.7504138182773985E-3</v>
      </c>
      <c r="I28" s="38">
        <f>AREA_KM!I28/(AREA_KM!M28+AREA_KM!Q28)</f>
        <v>1.8313792957170925E-3</v>
      </c>
      <c r="J28" s="27">
        <f>AREA_KM!J28/(AREA_KM!J28+AREA_KM!N28)</f>
        <v>5.0765894554037471E-3</v>
      </c>
      <c r="K28" s="28">
        <f>AREA_KM!K28/(AREA_KM!K28+AREA_KM!O28)</f>
        <v>5.747352573744857E-3</v>
      </c>
      <c r="L28" s="28">
        <f>AREA_KM!L28/(AREA_KM!L28+AREA_KM!P28)</f>
        <v>5.9168271828534853E-3</v>
      </c>
      <c r="M28" s="38">
        <f>AREA_KM!M28/(AREA_KM!M28+AREA_KM!Q28)</f>
        <v>5.9753770417042291E-3</v>
      </c>
      <c r="N28" s="27">
        <f>AREA_KM!N28/(AREA_KM!J28+AREA_KM!N28)</f>
        <v>0.99492341054459632</v>
      </c>
      <c r="O28" s="28">
        <f>AREA_KM!O28/(AREA_KM!K28+AREA_KM!O28)</f>
        <v>0.99425264742625508</v>
      </c>
      <c r="P28" s="28">
        <f>AREA_KM!P28/(AREA_KM!L28+AREA_KM!P28)</f>
        <v>0.99408317281714653</v>
      </c>
      <c r="Q28" s="38">
        <f>AREA_KM!Q28/(AREA_KM!M28+AREA_KM!Q28)</f>
        <v>0.99402462295829574</v>
      </c>
    </row>
    <row r="29" spans="1:17" ht="15" customHeight="1" x14ac:dyDescent="0.2">
      <c r="A29" s="14" t="s">
        <v>29</v>
      </c>
      <c r="B29" s="27">
        <f>AREA_KM!B29/(AREA_KM!J29+AREA_KM!N29)</f>
        <v>3.1809196586502411E-3</v>
      </c>
      <c r="C29" s="28">
        <f>AREA_KM!C29/(AREA_KM!K29+AREA_KM!O29)</f>
        <v>4.2320901241497851E-3</v>
      </c>
      <c r="D29" s="28">
        <f>AREA_KM!D29/(AREA_KM!L29+AREA_KM!P29)</f>
        <v>4.6918862165993263E-3</v>
      </c>
      <c r="E29" s="38">
        <f>AREA_KM!E29/(AREA_KM!M29+AREA_KM!Q29)</f>
        <v>4.9715902286592987E-3</v>
      </c>
      <c r="F29" s="27">
        <f>AREA_KM!F29/(AREA_KM!J29+AREA_KM!N29)</f>
        <v>2.1389593635567981E-3</v>
      </c>
      <c r="G29" s="28">
        <f>AREA_KM!G29/(AREA_KM!K29+AREA_KM!O29)</f>
        <v>3.1274895408473858E-3</v>
      </c>
      <c r="H29" s="28">
        <f>AREA_KM!H29/(AREA_KM!L29+AREA_KM!P29)</f>
        <v>3.7964373578758528E-3</v>
      </c>
      <c r="I29" s="38">
        <f>AREA_KM!I29/(AREA_KM!M29+AREA_KM!Q29)</f>
        <v>3.950568880239186E-3</v>
      </c>
      <c r="J29" s="27">
        <f>AREA_KM!J29/(AREA_KM!J29+AREA_KM!N29)</f>
        <v>5.3198790222070396E-3</v>
      </c>
      <c r="K29" s="28">
        <f>AREA_KM!K29/(AREA_KM!K29+AREA_KM!O29)</f>
        <v>7.3595796649971726E-3</v>
      </c>
      <c r="L29" s="28">
        <f>AREA_KM!L29/(AREA_KM!L29+AREA_KM!P29)</f>
        <v>8.48832357447518E-3</v>
      </c>
      <c r="M29" s="38">
        <f>AREA_KM!M29/(AREA_KM!M29+AREA_KM!Q29)</f>
        <v>8.9221591088984847E-3</v>
      </c>
      <c r="N29" s="27">
        <f>AREA_KM!N29/(AREA_KM!J29+AREA_KM!N29)</f>
        <v>0.99468012097779301</v>
      </c>
      <c r="O29" s="28">
        <f>AREA_KM!O29/(AREA_KM!K29+AREA_KM!O29)</f>
        <v>0.99264042033500288</v>
      </c>
      <c r="P29" s="28">
        <f>AREA_KM!P29/(AREA_KM!L29+AREA_KM!P29)</f>
        <v>0.99151167642552485</v>
      </c>
      <c r="Q29" s="38">
        <f>AREA_KM!Q29/(AREA_KM!M29+AREA_KM!Q29)</f>
        <v>0.99107784089110151</v>
      </c>
    </row>
    <row r="30" spans="1:17" ht="15" customHeight="1" x14ac:dyDescent="0.2">
      <c r="A30" s="14" t="s">
        <v>26</v>
      </c>
      <c r="B30" s="27">
        <f>AREA_KM!B30/(AREA_KM!J30+AREA_KM!N30)</f>
        <v>0.30856865460056426</v>
      </c>
      <c r="C30" s="28">
        <f>AREA_KM!C30/(AREA_KM!K30+AREA_KM!O30)</f>
        <v>0.33679631758196416</v>
      </c>
      <c r="D30" s="28">
        <f>AREA_KM!D30/(AREA_KM!L30+AREA_KM!P30)</f>
        <v>0.3738453033242044</v>
      </c>
      <c r="E30" s="38">
        <f>AREA_KM!E30/(AREA_KM!M30+AREA_KM!Q30)</f>
        <v>0.37928555021980659</v>
      </c>
      <c r="F30" s="27">
        <f>AREA_KM!F30/(AREA_KM!J30+AREA_KM!N30)</f>
        <v>3.5654135988267763E-2</v>
      </c>
      <c r="G30" s="28">
        <f>AREA_KM!G30/(AREA_KM!K30+AREA_KM!O30)</f>
        <v>3.6362738757704571E-2</v>
      </c>
      <c r="H30" s="28">
        <f>AREA_KM!H30/(AREA_KM!L30+AREA_KM!P30)</f>
        <v>4.0334187038852741E-2</v>
      </c>
      <c r="I30" s="38">
        <f>AREA_KM!I30/(AREA_KM!M30+AREA_KM!Q30)</f>
        <v>4.0872044290706386E-2</v>
      </c>
      <c r="J30" s="27">
        <f>AREA_KM!J30/(AREA_KM!J30+AREA_KM!N30)</f>
        <v>0.34422279058883209</v>
      </c>
      <c r="K30" s="28">
        <f>AREA_KM!K30/(AREA_KM!K30+AREA_KM!O30)</f>
        <v>0.37315905633966867</v>
      </c>
      <c r="L30" s="28">
        <f>AREA_KM!L30/(AREA_KM!L30+AREA_KM!P30)</f>
        <v>0.41417949036305718</v>
      </c>
      <c r="M30" s="38">
        <f>AREA_KM!M30/(AREA_KM!M30+AREA_KM!Q30)</f>
        <v>0.42015759451051299</v>
      </c>
      <c r="N30" s="27">
        <f>AREA_KM!N30/(AREA_KM!J30+AREA_KM!N30)</f>
        <v>0.65577720941116802</v>
      </c>
      <c r="O30" s="28">
        <f>AREA_KM!O30/(AREA_KM!K30+AREA_KM!O30)</f>
        <v>0.62684094366033127</v>
      </c>
      <c r="P30" s="28">
        <f>AREA_KM!P30/(AREA_KM!L30+AREA_KM!P30)</f>
        <v>0.58582050963694288</v>
      </c>
      <c r="Q30" s="38">
        <f>AREA_KM!Q30/(AREA_KM!M30+AREA_KM!Q30)</f>
        <v>0.57984240548948707</v>
      </c>
    </row>
    <row r="31" spans="1:17" ht="15" customHeight="1" x14ac:dyDescent="0.2">
      <c r="A31" s="14" t="s">
        <v>27</v>
      </c>
      <c r="B31" s="27">
        <f>AREA_KM!B31/(AREA_KM!J31+AREA_KM!N31)</f>
        <v>0.19504244669681695</v>
      </c>
      <c r="C31" s="28">
        <f>AREA_KM!C31/(AREA_KM!K31+AREA_KM!O31)</f>
        <v>0.20254468221225144</v>
      </c>
      <c r="D31" s="28">
        <f>AREA_KM!D31/(AREA_KM!L31+AREA_KM!P31)</f>
        <v>0.20048588125140882</v>
      </c>
      <c r="E31" s="38">
        <f>AREA_KM!E31/(AREA_KM!M31+AREA_KM!Q31)</f>
        <v>0.20041958962403411</v>
      </c>
      <c r="F31" s="27">
        <f>AREA_KM!F31/(AREA_KM!J31+AREA_KM!N31)</f>
        <v>9.5918534355560817E-2</v>
      </c>
      <c r="G31" s="28">
        <f>AREA_KM!G31/(AREA_KM!K31+AREA_KM!O31)</f>
        <v>9.6728005481555399E-2</v>
      </c>
      <c r="H31" s="28">
        <f>AREA_KM!H31/(AREA_KM!L31+AREA_KM!P31)</f>
        <v>0.10323041449594456</v>
      </c>
      <c r="I31" s="38">
        <f>AREA_KM!I31/(AREA_KM!M31+AREA_KM!Q31)</f>
        <v>0.10426869584390633</v>
      </c>
      <c r="J31" s="27">
        <f>AREA_KM!J31/(AREA_KM!J31+AREA_KM!N31)</f>
        <v>0.29096098105237772</v>
      </c>
      <c r="K31" s="28">
        <f>AREA_KM!K31/(AREA_KM!K31+AREA_KM!O31)</f>
        <v>0.29927268769380683</v>
      </c>
      <c r="L31" s="28">
        <f>AREA_KM!L31/(AREA_KM!L31+AREA_KM!P31)</f>
        <v>0.30371629574735337</v>
      </c>
      <c r="M31" s="38">
        <f>AREA_KM!M31/(AREA_KM!M31+AREA_KM!Q31)</f>
        <v>0.30468828546794047</v>
      </c>
      <c r="N31" s="27">
        <f>AREA_KM!N31/(AREA_KM!J31+AREA_KM!N31)</f>
        <v>0.70903901894762222</v>
      </c>
      <c r="O31" s="28">
        <f>AREA_KM!O31/(AREA_KM!K31+AREA_KM!O31)</f>
        <v>0.70072731230619323</v>
      </c>
      <c r="P31" s="28">
        <f>AREA_KM!P31/(AREA_KM!L31+AREA_KM!P31)</f>
        <v>0.69628370425264652</v>
      </c>
      <c r="Q31" s="38">
        <f>AREA_KM!Q31/(AREA_KM!M31+AREA_KM!Q31)</f>
        <v>0.69531171453205964</v>
      </c>
    </row>
    <row r="32" spans="1:17" ht="15" customHeight="1" x14ac:dyDescent="0.2">
      <c r="A32" s="14" t="s">
        <v>28</v>
      </c>
      <c r="B32" s="27">
        <f>AREA_KM!B32/(AREA_KM!J32+AREA_KM!N32)</f>
        <v>1.1806735936940623E-2</v>
      </c>
      <c r="C32" s="28">
        <f>AREA_KM!C32/(AREA_KM!K32+AREA_KM!O32)</f>
        <v>1.5102324353044759E-2</v>
      </c>
      <c r="D32" s="28">
        <f>AREA_KM!D32/(AREA_KM!L32+AREA_KM!P32)</f>
        <v>1.6400017987449944E-2</v>
      </c>
      <c r="E32" s="38">
        <f>AREA_KM!E32/(AREA_KM!M32+AREA_KM!Q32)</f>
        <v>1.6437649291488415E-2</v>
      </c>
      <c r="F32" s="27">
        <f>AREA_KM!F32/(AREA_KM!J32+AREA_KM!N32)</f>
        <v>3.7430021147670856E-3</v>
      </c>
      <c r="G32" s="28">
        <f>AREA_KM!G32/(AREA_KM!K32+AREA_KM!O32)</f>
        <v>4.4420632527834543E-3</v>
      </c>
      <c r="H32" s="28">
        <f>AREA_KM!H32/(AREA_KM!L32+AREA_KM!P32)</f>
        <v>5.0975406345992519E-3</v>
      </c>
      <c r="I32" s="38">
        <f>AREA_KM!I32/(AREA_KM!M32+AREA_KM!Q32)</f>
        <v>5.3244162329702752E-3</v>
      </c>
      <c r="J32" s="27">
        <f>AREA_KM!J32/(AREA_KM!J32+AREA_KM!N32)</f>
        <v>1.5549738051707708E-2</v>
      </c>
      <c r="K32" s="28">
        <f>AREA_KM!K32/(AREA_KM!K32+AREA_KM!O32)</f>
        <v>1.954438760582821E-2</v>
      </c>
      <c r="L32" s="28">
        <f>AREA_KM!L32/(AREA_KM!L32+AREA_KM!P32)</f>
        <v>2.1497558622049197E-2</v>
      </c>
      <c r="M32" s="38">
        <f>AREA_KM!M32/(AREA_KM!M32+AREA_KM!Q32)</f>
        <v>2.1762065524458689E-2</v>
      </c>
      <c r="N32" s="27">
        <f>AREA_KM!N32/(AREA_KM!J32+AREA_KM!N32)</f>
        <v>0.98445026194829233</v>
      </c>
      <c r="O32" s="28">
        <f>AREA_KM!O32/(AREA_KM!K32+AREA_KM!O32)</f>
        <v>0.98045561239417167</v>
      </c>
      <c r="P32" s="28">
        <f>AREA_KM!P32/(AREA_KM!L32+AREA_KM!P32)</f>
        <v>0.97850244137795073</v>
      </c>
      <c r="Q32" s="38">
        <f>AREA_KM!Q32/(AREA_KM!M32+AREA_KM!Q32)</f>
        <v>0.9782379344755413</v>
      </c>
    </row>
    <row r="33" spans="1:17" ht="15" customHeight="1" x14ac:dyDescent="0.2">
      <c r="A33" s="14" t="s">
        <v>30</v>
      </c>
      <c r="B33" s="27">
        <f>AREA_KM!B33/(AREA_KM!J33+AREA_KM!N33)</f>
        <v>0.17957242175400986</v>
      </c>
      <c r="C33" s="28">
        <f>AREA_KM!C33/(AREA_KM!K33+AREA_KM!O33)</f>
        <v>0.20176706683618087</v>
      </c>
      <c r="D33" s="28">
        <f>AREA_KM!D33/(AREA_KM!L33+AREA_KM!P33)</f>
        <v>0.22250945228714569</v>
      </c>
      <c r="E33" s="38">
        <f>AREA_KM!E33/(AREA_KM!M33+AREA_KM!Q33)</f>
        <v>0.21860373093467433</v>
      </c>
      <c r="F33" s="27">
        <f>AREA_KM!F33/(AREA_KM!J33+AREA_KM!N33)</f>
        <v>4.6938053702986759E-2</v>
      </c>
      <c r="G33" s="28">
        <f>AREA_KM!G33/(AREA_KM!K33+AREA_KM!O33)</f>
        <v>5.0400279161316716E-2</v>
      </c>
      <c r="H33" s="28">
        <f>AREA_KM!H33/(AREA_KM!L33+AREA_KM!P33)</f>
        <v>5.3246879963721072E-2</v>
      </c>
      <c r="I33" s="38">
        <f>AREA_KM!I33/(AREA_KM!M33+AREA_KM!Q33)</f>
        <v>5.3776849212505237E-2</v>
      </c>
      <c r="J33" s="27">
        <f>AREA_KM!J33/(AREA_KM!J33+AREA_KM!N33)</f>
        <v>0.22651047545699662</v>
      </c>
      <c r="K33" s="28">
        <f>AREA_KM!K33/(AREA_KM!K33+AREA_KM!O33)</f>
        <v>0.25216734599749757</v>
      </c>
      <c r="L33" s="28">
        <f>AREA_KM!L33/(AREA_KM!L33+AREA_KM!P33)</f>
        <v>0.27575633225086676</v>
      </c>
      <c r="M33" s="38">
        <f>AREA_KM!M33/(AREA_KM!M33+AREA_KM!Q33)</f>
        <v>0.27238058014717959</v>
      </c>
      <c r="N33" s="27">
        <f>AREA_KM!N33/(AREA_KM!J33+AREA_KM!N33)</f>
        <v>0.77348952454300335</v>
      </c>
      <c r="O33" s="28">
        <f>AREA_KM!O33/(AREA_KM!K33+AREA_KM!O33)</f>
        <v>0.74783265400250232</v>
      </c>
      <c r="P33" s="28">
        <f>AREA_KM!P33/(AREA_KM!L33+AREA_KM!P33)</f>
        <v>0.72424366774913318</v>
      </c>
      <c r="Q33" s="38">
        <f>AREA_KM!Q33/(AREA_KM!M33+AREA_KM!Q33)</f>
        <v>0.72761941985282053</v>
      </c>
    </row>
    <row r="34" spans="1:17" ht="15" customHeight="1" x14ac:dyDescent="0.2">
      <c r="A34" s="14" t="s">
        <v>47</v>
      </c>
      <c r="B34" s="27">
        <f>AREA_KM!B34/(AREA_KM!J34+AREA_KM!N34)</f>
        <v>0.25511788831058452</v>
      </c>
      <c r="C34" s="28">
        <f>AREA_KM!C34/(AREA_KM!K34+AREA_KM!O34)</f>
        <v>0.28212710327163937</v>
      </c>
      <c r="D34" s="28">
        <f>AREA_KM!D34/(AREA_KM!L34+AREA_KM!P34)</f>
        <v>0.31178925699227017</v>
      </c>
      <c r="E34" s="38">
        <f>AREA_KM!E34/(AREA_KM!M34+AREA_KM!Q34)</f>
        <v>0.31000363976244522</v>
      </c>
      <c r="F34" s="27">
        <f>AREA_KM!F34/(AREA_KM!J34+AREA_KM!N34)</f>
        <v>4.4401219850456565E-2</v>
      </c>
      <c r="G34" s="28">
        <f>AREA_KM!G34/(AREA_KM!K34+AREA_KM!O34)</f>
        <v>5.7494917319659361E-2</v>
      </c>
      <c r="H34" s="28">
        <f>AREA_KM!H34/(AREA_KM!L34+AREA_KM!P34)</f>
        <v>6.1511082360210495E-2</v>
      </c>
      <c r="I34" s="38">
        <f>AREA_KM!I34/(AREA_KM!M34+AREA_KM!Q34)</f>
        <v>6.1700653382971364E-2</v>
      </c>
      <c r="J34" s="27">
        <f>AREA_KM!J34/(AREA_KM!J34+AREA_KM!N34)</f>
        <v>0.29951910816104105</v>
      </c>
      <c r="K34" s="28">
        <f>AREA_KM!K34/(AREA_KM!K34+AREA_KM!O34)</f>
        <v>0.33962202059129876</v>
      </c>
      <c r="L34" s="28">
        <f>AREA_KM!L34/(AREA_KM!L34+AREA_KM!P34)</f>
        <v>0.37330033935248064</v>
      </c>
      <c r="M34" s="38">
        <f>AREA_KM!M34/(AREA_KM!M34+AREA_KM!Q34)</f>
        <v>0.37170429314541659</v>
      </c>
      <c r="N34" s="27">
        <f>AREA_KM!N34/(AREA_KM!J34+AREA_KM!N34)</f>
        <v>0.7004808918389589</v>
      </c>
      <c r="O34" s="28">
        <f>AREA_KM!O34/(AREA_KM!K34+AREA_KM!O34)</f>
        <v>0.66037797940870124</v>
      </c>
      <c r="P34" s="28">
        <f>AREA_KM!P34/(AREA_KM!L34+AREA_KM!P34)</f>
        <v>0.62669966064751947</v>
      </c>
      <c r="Q34" s="38">
        <f>AREA_KM!Q34/(AREA_KM!M34+AREA_KM!Q34)</f>
        <v>0.62829570685458347</v>
      </c>
    </row>
    <row r="35" spans="1:17" ht="15" customHeight="1" x14ac:dyDescent="0.2">
      <c r="A35" s="14" t="s">
        <v>24</v>
      </c>
      <c r="B35" s="27">
        <f>AREA_KM!B35/(AREA_KM!J35+AREA_KM!N35)</f>
        <v>1.7049105306428532E-3</v>
      </c>
      <c r="C35" s="28">
        <f>AREA_KM!C35/(AREA_KM!K35+AREA_KM!O35)</f>
        <v>2.266742753827987E-3</v>
      </c>
      <c r="D35" s="28">
        <f>AREA_KM!D35/(AREA_KM!L35+AREA_KM!P35)</f>
        <v>2.3845411642314835E-3</v>
      </c>
      <c r="E35" s="38">
        <f>AREA_KM!E35/(AREA_KM!M35+AREA_KM!Q35)</f>
        <v>2.5942297070413664E-3</v>
      </c>
      <c r="F35" s="27">
        <f>AREA_KM!F35/(AREA_KM!J35+AREA_KM!N35)</f>
        <v>8.2660299835736039E-4</v>
      </c>
      <c r="G35" s="28">
        <f>AREA_KM!G35/(AREA_KM!K35+AREA_KM!O35)</f>
        <v>8.022205342310449E-4</v>
      </c>
      <c r="H35" s="28">
        <f>AREA_KM!H35/(AREA_KM!L35+AREA_KM!P35)</f>
        <v>1.0351983943475106E-3</v>
      </c>
      <c r="I35" s="38">
        <f>AREA_KM!I35/(AREA_KM!M35+AREA_KM!Q35)</f>
        <v>1.3817507477936618E-3</v>
      </c>
      <c r="J35" s="27">
        <f>AREA_KM!J35/(AREA_KM!J35+AREA_KM!N35)</f>
        <v>2.5315135290002139E-3</v>
      </c>
      <c r="K35" s="28">
        <f>AREA_KM!K35/(AREA_KM!K35+AREA_KM!O35)</f>
        <v>3.0689632880590316E-3</v>
      </c>
      <c r="L35" s="28">
        <f>AREA_KM!L35/(AREA_KM!L35+AREA_KM!P35)</f>
        <v>3.419739558578994E-3</v>
      </c>
      <c r="M35" s="38">
        <f>AREA_KM!M35/(AREA_KM!M35+AREA_KM!Q35)</f>
        <v>3.9759804548350278E-3</v>
      </c>
      <c r="N35" s="27">
        <f>AREA_KM!N35/(AREA_KM!J35+AREA_KM!N35)</f>
        <v>0.99746848647099973</v>
      </c>
      <c r="O35" s="28">
        <f>AREA_KM!O35/(AREA_KM!K35+AREA_KM!O35)</f>
        <v>0.99693103671194094</v>
      </c>
      <c r="P35" s="28">
        <f>AREA_KM!P35/(AREA_KM!L35+AREA_KM!P35)</f>
        <v>0.99658026044142101</v>
      </c>
      <c r="Q35" s="38">
        <f>AREA_KM!Q35/(AREA_KM!M35+AREA_KM!Q35)</f>
        <v>0.99602401954516495</v>
      </c>
    </row>
    <row r="36" spans="1:17" ht="15" customHeight="1" x14ac:dyDescent="0.2">
      <c r="A36" s="14" t="s">
        <v>31</v>
      </c>
      <c r="B36" s="27">
        <f>AREA_KM!B36/(AREA_KM!J36+AREA_KM!N36)</f>
        <v>0.10241597159452637</v>
      </c>
      <c r="C36" s="28">
        <f>AREA_KM!C36/(AREA_KM!K36+AREA_KM!O36)</f>
        <v>0.11841010104079859</v>
      </c>
      <c r="D36" s="28">
        <f>AREA_KM!D36/(AREA_KM!L36+AREA_KM!P36)</f>
        <v>0.13313567147093389</v>
      </c>
      <c r="E36" s="38">
        <f>AREA_KM!E36/(AREA_KM!M36+AREA_KM!Q36)</f>
        <v>0.13057283704824565</v>
      </c>
      <c r="F36" s="27">
        <f>AREA_KM!F36/(AREA_KM!J36+AREA_KM!N36)</f>
        <v>3.3216065975377858E-2</v>
      </c>
      <c r="G36" s="28">
        <f>AREA_KM!G36/(AREA_KM!K36+AREA_KM!O36)</f>
        <v>3.782490789630067E-2</v>
      </c>
      <c r="H36" s="28">
        <f>AREA_KM!H36/(AREA_KM!L36+AREA_KM!P36)</f>
        <v>4.027170990649083E-2</v>
      </c>
      <c r="I36" s="38">
        <f>AREA_KM!I36/(AREA_KM!M36+AREA_KM!Q36)</f>
        <v>3.9809112493835244E-2</v>
      </c>
      <c r="J36" s="27">
        <f>AREA_KM!J36/(AREA_KM!J36+AREA_KM!N36)</f>
        <v>0.13563203756990422</v>
      </c>
      <c r="K36" s="28">
        <f>AREA_KM!K36/(AREA_KM!K36+AREA_KM!O36)</f>
        <v>0.15623500893709924</v>
      </c>
      <c r="L36" s="28">
        <f>AREA_KM!L36/(AREA_KM!L36+AREA_KM!P36)</f>
        <v>0.1734073813774247</v>
      </c>
      <c r="M36" s="38">
        <f>AREA_KM!M36/(AREA_KM!M36+AREA_KM!Q36)</f>
        <v>0.17038194954208091</v>
      </c>
      <c r="N36" s="27">
        <f>AREA_KM!N36/(AREA_KM!J36+AREA_KM!N36)</f>
        <v>0.86436796243009573</v>
      </c>
      <c r="O36" s="28">
        <f>AREA_KM!O36/(AREA_KM!K36+AREA_KM!O36)</f>
        <v>0.8437649910629007</v>
      </c>
      <c r="P36" s="28">
        <f>AREA_KM!P36/(AREA_KM!L36+AREA_KM!P36)</f>
        <v>0.82659261862257538</v>
      </c>
      <c r="Q36" s="38">
        <f>AREA_KM!Q36/(AREA_KM!M36+AREA_KM!Q36)</f>
        <v>0.82961805045791903</v>
      </c>
    </row>
    <row r="37" spans="1:17" ht="15" customHeight="1" x14ac:dyDescent="0.2">
      <c r="A37" s="14" t="s">
        <v>32</v>
      </c>
      <c r="B37" s="27">
        <f>AREA_KM!B37/(AREA_KM!J37+AREA_KM!N37)</f>
        <v>4.2068111922638152E-2</v>
      </c>
      <c r="C37" s="28">
        <f>AREA_KM!C37/(AREA_KM!K37+AREA_KM!O37)</f>
        <v>5.0115283582926801E-2</v>
      </c>
      <c r="D37" s="28">
        <f>AREA_KM!D37/(AREA_KM!L37+AREA_KM!P37)</f>
        <v>5.8715573554160516E-2</v>
      </c>
      <c r="E37" s="38">
        <f>AREA_KM!E37/(AREA_KM!M37+AREA_KM!Q37)</f>
        <v>5.8957678350091483E-2</v>
      </c>
      <c r="F37" s="27">
        <f>AREA_KM!F37/(AREA_KM!J37+AREA_KM!N37)</f>
        <v>1.3778290047683413E-2</v>
      </c>
      <c r="G37" s="28">
        <f>AREA_KM!G37/(AREA_KM!K37+AREA_KM!O37)</f>
        <v>1.498121306785207E-2</v>
      </c>
      <c r="H37" s="28">
        <f>AREA_KM!H37/(AREA_KM!L37+AREA_KM!P37)</f>
        <v>1.6751941391660669E-2</v>
      </c>
      <c r="I37" s="38">
        <f>AREA_KM!I37/(AREA_KM!M37+AREA_KM!Q37)</f>
        <v>1.6906948086572088E-2</v>
      </c>
      <c r="J37" s="27">
        <f>AREA_KM!J37/(AREA_KM!J37+AREA_KM!N37)</f>
        <v>5.5846401970321563E-2</v>
      </c>
      <c r="K37" s="28">
        <f>AREA_KM!K37/(AREA_KM!K37+AREA_KM!O37)</f>
        <v>6.5096496650778865E-2</v>
      </c>
      <c r="L37" s="28">
        <f>AREA_KM!L37/(AREA_KM!L37+AREA_KM!P37)</f>
        <v>7.5467514945821185E-2</v>
      </c>
      <c r="M37" s="38">
        <f>AREA_KM!M37/(AREA_KM!M37+AREA_KM!Q37)</f>
        <v>7.5864626436663571E-2</v>
      </c>
      <c r="N37" s="27">
        <f>AREA_KM!N37/(AREA_KM!J37+AREA_KM!N37)</f>
        <v>0.94415359802967835</v>
      </c>
      <c r="O37" s="28">
        <f>AREA_KM!O37/(AREA_KM!K37+AREA_KM!O37)</f>
        <v>0.93490350334922112</v>
      </c>
      <c r="P37" s="28">
        <f>AREA_KM!P37/(AREA_KM!L37+AREA_KM!P37)</f>
        <v>0.92453248505417884</v>
      </c>
      <c r="Q37" s="38">
        <f>AREA_KM!Q37/(AREA_KM!M37+AREA_KM!Q37)</f>
        <v>0.92413537356333642</v>
      </c>
    </row>
    <row r="38" spans="1:17" ht="15" customHeight="1" x14ac:dyDescent="0.2">
      <c r="A38" s="14" t="s">
        <v>33</v>
      </c>
      <c r="B38" s="27">
        <f>AREA_KM!B38/(AREA_KM!J38+AREA_KM!N38)</f>
        <v>2.0730073021106018E-2</v>
      </c>
      <c r="C38" s="28">
        <f>AREA_KM!C38/(AREA_KM!K38+AREA_KM!O38)</f>
        <v>2.197489831379856E-2</v>
      </c>
      <c r="D38" s="28">
        <f>AREA_KM!D38/(AREA_KM!L38+AREA_KM!P38)</f>
        <v>2.5438091176758184E-2</v>
      </c>
      <c r="E38" s="38">
        <f>AREA_KM!E38/(AREA_KM!M38+AREA_KM!Q38)</f>
        <v>2.6304361312777941E-2</v>
      </c>
      <c r="F38" s="27">
        <f>AREA_KM!F38/(AREA_KM!J38+AREA_KM!N38)</f>
        <v>9.3230172714881942E-3</v>
      </c>
      <c r="G38" s="28">
        <f>AREA_KM!G38/(AREA_KM!K38+AREA_KM!O38)</f>
        <v>1.053787433051246E-2</v>
      </c>
      <c r="H38" s="28">
        <f>AREA_KM!H38/(AREA_KM!L38+AREA_KM!P38)</f>
        <v>1.1043260962716952E-2</v>
      </c>
      <c r="I38" s="38">
        <f>AREA_KM!I38/(AREA_KM!M38+AREA_KM!Q38)</f>
        <v>1.1372012075013344E-2</v>
      </c>
      <c r="J38" s="27">
        <f>AREA_KM!J38/(AREA_KM!J38+AREA_KM!N38)</f>
        <v>3.0053090292594214E-2</v>
      </c>
      <c r="K38" s="28">
        <f>AREA_KM!K38/(AREA_KM!K38+AREA_KM!O38)</f>
        <v>3.2512772644311023E-2</v>
      </c>
      <c r="L38" s="28">
        <f>AREA_KM!L38/(AREA_KM!L38+AREA_KM!P38)</f>
        <v>3.6481352139475134E-2</v>
      </c>
      <c r="M38" s="38">
        <f>AREA_KM!M38/(AREA_KM!M38+AREA_KM!Q38)</f>
        <v>3.7676373387791284E-2</v>
      </c>
      <c r="N38" s="27">
        <f>AREA_KM!N38/(AREA_KM!J38+AREA_KM!N38)</f>
        <v>0.96994690970740582</v>
      </c>
      <c r="O38" s="28">
        <f>AREA_KM!O38/(AREA_KM!K38+AREA_KM!O38)</f>
        <v>0.96748722735568893</v>
      </c>
      <c r="P38" s="28">
        <f>AREA_KM!P38/(AREA_KM!L38+AREA_KM!P38)</f>
        <v>0.96351864786052488</v>
      </c>
      <c r="Q38" s="38">
        <f>AREA_KM!Q38/(AREA_KM!M38+AREA_KM!Q38)</f>
        <v>0.96232362661220872</v>
      </c>
    </row>
    <row r="39" spans="1:17" ht="15" customHeight="1" x14ac:dyDescent="0.2">
      <c r="A39" s="14" t="s">
        <v>34</v>
      </c>
      <c r="B39" s="27">
        <f>AREA_KM!B39/(AREA_KM!J39+AREA_KM!N39)</f>
        <v>0.22039745363563468</v>
      </c>
      <c r="C39" s="28">
        <f>AREA_KM!C39/(AREA_KM!K39+AREA_KM!O39)</f>
        <v>0.2456653589376778</v>
      </c>
      <c r="D39" s="28">
        <f>AREA_KM!D39/(AREA_KM!L39+AREA_KM!P39)</f>
        <v>0.25971894394263961</v>
      </c>
      <c r="E39" s="38">
        <f>AREA_KM!E39/(AREA_KM!M39+AREA_KM!Q39)</f>
        <v>0.24982058832715015</v>
      </c>
      <c r="F39" s="27">
        <f>AREA_KM!F39/(AREA_KM!J39+AREA_KM!N39)</f>
        <v>8.1131043584391715E-2</v>
      </c>
      <c r="G39" s="28">
        <f>AREA_KM!G39/(AREA_KM!K39+AREA_KM!O39)</f>
        <v>8.466362050105973E-2</v>
      </c>
      <c r="H39" s="28">
        <f>AREA_KM!H39/(AREA_KM!L39+AREA_KM!P39)</f>
        <v>8.8681110468096583E-2</v>
      </c>
      <c r="I39" s="38">
        <f>AREA_KM!I39/(AREA_KM!M39+AREA_KM!Q39)</f>
        <v>8.8532762352238406E-2</v>
      </c>
      <c r="J39" s="27">
        <f>AREA_KM!J39/(AREA_KM!J39+AREA_KM!N39)</f>
        <v>0.30152849722002639</v>
      </c>
      <c r="K39" s="28">
        <f>AREA_KM!K39/(AREA_KM!K39+AREA_KM!O39)</f>
        <v>0.33032897943873757</v>
      </c>
      <c r="L39" s="28">
        <f>AREA_KM!L39/(AREA_KM!L39+AREA_KM!P39)</f>
        <v>0.34840005441073618</v>
      </c>
      <c r="M39" s="38">
        <f>AREA_KM!M39/(AREA_KM!M39+AREA_KM!Q39)</f>
        <v>0.33835335067938854</v>
      </c>
      <c r="N39" s="27">
        <f>AREA_KM!N39/(AREA_KM!J39+AREA_KM!N39)</f>
        <v>0.69847150277997361</v>
      </c>
      <c r="O39" s="28">
        <f>AREA_KM!O39/(AREA_KM!K39+AREA_KM!O39)</f>
        <v>0.66967102056126249</v>
      </c>
      <c r="P39" s="28">
        <f>AREA_KM!P39/(AREA_KM!L39+AREA_KM!P39)</f>
        <v>0.65159994558926382</v>
      </c>
      <c r="Q39" s="38">
        <f>AREA_KM!Q39/(AREA_KM!M39+AREA_KM!Q39)</f>
        <v>0.66164664932061135</v>
      </c>
    </row>
    <row r="40" spans="1:17" ht="15" customHeight="1" x14ac:dyDescent="0.2">
      <c r="A40" s="14" t="s">
        <v>35</v>
      </c>
      <c r="B40" s="27">
        <f>AREA_KM!B40/(AREA_KM!J40+AREA_KM!N40)</f>
        <v>0.28137368403644197</v>
      </c>
      <c r="C40" s="28">
        <f>AREA_KM!C40/(AREA_KM!K40+AREA_KM!O40)</f>
        <v>0.30320311671949934</v>
      </c>
      <c r="D40" s="28">
        <f>AREA_KM!D40/(AREA_KM!L40+AREA_KM!P40)</f>
        <v>0.30679104029756427</v>
      </c>
      <c r="E40" s="38">
        <f>AREA_KM!E40/(AREA_KM!M40+AREA_KM!Q40)</f>
        <v>0.30830647611501999</v>
      </c>
      <c r="F40" s="27">
        <f>AREA_KM!F40/(AREA_KM!J40+AREA_KM!N40)</f>
        <v>6.9384874550044384E-2</v>
      </c>
      <c r="G40" s="28">
        <f>AREA_KM!G40/(AREA_KM!K40+AREA_KM!O40)</f>
        <v>6.6024054822403977E-2</v>
      </c>
      <c r="H40" s="28">
        <f>AREA_KM!H40/(AREA_KM!L40+AREA_KM!P40)</f>
        <v>7.3453415310439404E-2</v>
      </c>
      <c r="I40" s="38">
        <f>AREA_KM!I40/(AREA_KM!M40+AREA_KM!Q40)</f>
        <v>7.5576569954483849E-2</v>
      </c>
      <c r="J40" s="27">
        <f>AREA_KM!J40/(AREA_KM!J40+AREA_KM!N40)</f>
        <v>0.35075855858648636</v>
      </c>
      <c r="K40" s="28">
        <f>AREA_KM!K40/(AREA_KM!K40+AREA_KM!O40)</f>
        <v>0.36922717154190332</v>
      </c>
      <c r="L40" s="28">
        <f>AREA_KM!L40/(AREA_KM!L40+AREA_KM!P40)</f>
        <v>0.38024445560800368</v>
      </c>
      <c r="M40" s="38">
        <f>AREA_KM!M40/(AREA_KM!M40+AREA_KM!Q40)</f>
        <v>0.3838830460695038</v>
      </c>
      <c r="N40" s="27">
        <f>AREA_KM!N40/(AREA_KM!J40+AREA_KM!N40)</f>
        <v>0.64924144141351359</v>
      </c>
      <c r="O40" s="28">
        <f>AREA_KM!O40/(AREA_KM!K40+AREA_KM!O40)</f>
        <v>0.63077282845809668</v>
      </c>
      <c r="P40" s="28">
        <f>AREA_KM!P40/(AREA_KM!L40+AREA_KM!P40)</f>
        <v>0.61975554439199632</v>
      </c>
      <c r="Q40" s="38">
        <f>AREA_KM!Q40/(AREA_KM!M40+AREA_KM!Q40)</f>
        <v>0.61611695393049615</v>
      </c>
    </row>
    <row r="41" spans="1:17" ht="15" customHeight="1" x14ac:dyDescent="0.2">
      <c r="A41" s="14" t="s">
        <v>48</v>
      </c>
      <c r="B41" s="27">
        <f>AREA_KM!B41/(AREA_KM!J41+AREA_KM!N41)</f>
        <v>0.20660571540570788</v>
      </c>
      <c r="C41" s="28">
        <f>AREA_KM!C41/(AREA_KM!K41+AREA_KM!O41)</f>
        <v>0.23936111566642448</v>
      </c>
      <c r="D41" s="28">
        <f>AREA_KM!D41/(AREA_KM!L41+AREA_KM!P41)</f>
        <v>0.26156300367657481</v>
      </c>
      <c r="E41" s="38">
        <f>AREA_KM!E41/(AREA_KM!M41+AREA_KM!Q41)</f>
        <v>0.26178860291915734</v>
      </c>
      <c r="F41" s="27">
        <f>AREA_KM!F41/(AREA_KM!J41+AREA_KM!N41)</f>
        <v>3.6777834565784033E-2</v>
      </c>
      <c r="G41" s="28">
        <f>AREA_KM!G41/(AREA_KM!K41+AREA_KM!O41)</f>
        <v>5.6717912190697779E-2</v>
      </c>
      <c r="H41" s="28">
        <f>AREA_KM!H41/(AREA_KM!L41+AREA_KM!P41)</f>
        <v>6.1091649597962691E-2</v>
      </c>
      <c r="I41" s="38">
        <f>AREA_KM!I41/(AREA_KM!M41+AREA_KM!Q41)</f>
        <v>6.1736444780289834E-2</v>
      </c>
      <c r="J41" s="27">
        <f>AREA_KM!J41/(AREA_KM!J41+AREA_KM!N41)</f>
        <v>0.24338354997149192</v>
      </c>
      <c r="K41" s="28">
        <f>AREA_KM!K41/(AREA_KM!K41+AREA_KM!O41)</f>
        <v>0.29607902785712226</v>
      </c>
      <c r="L41" s="28">
        <f>AREA_KM!L41/(AREA_KM!L41+AREA_KM!P41)</f>
        <v>0.32265465327453746</v>
      </c>
      <c r="M41" s="38">
        <f>AREA_KM!M41/(AREA_KM!M41+AREA_KM!Q41)</f>
        <v>0.32352504769944718</v>
      </c>
      <c r="N41" s="27">
        <f>AREA_KM!N41/(AREA_KM!J41+AREA_KM!N41)</f>
        <v>0.75661645002850808</v>
      </c>
      <c r="O41" s="28">
        <f>AREA_KM!O41/(AREA_KM!K41+AREA_KM!O41)</f>
        <v>0.70392097214287774</v>
      </c>
      <c r="P41" s="28">
        <f>AREA_KM!P41/(AREA_KM!L41+AREA_KM!P41)</f>
        <v>0.67734534672546254</v>
      </c>
      <c r="Q41" s="38">
        <f>AREA_KM!Q41/(AREA_KM!M41+AREA_KM!Q41)</f>
        <v>0.67647495230055277</v>
      </c>
    </row>
    <row r="42" spans="1:17" ht="15" customHeight="1" x14ac:dyDescent="0.2">
      <c r="A42" s="14" t="s">
        <v>36</v>
      </c>
      <c r="B42" s="27">
        <f>AREA_KM!B42/(AREA_KM!J42+AREA_KM!N42)</f>
        <v>3.5048456653356199E-3</v>
      </c>
      <c r="C42" s="28">
        <f>AREA_KM!C42/(AREA_KM!K42+AREA_KM!O42)</f>
        <v>4.3973630091698407E-3</v>
      </c>
      <c r="D42" s="28">
        <f>AREA_KM!D42/(AREA_KM!L42+AREA_KM!P42)</f>
        <v>5.424235410192252E-3</v>
      </c>
      <c r="E42" s="38">
        <f>AREA_KM!E42/(AREA_KM!M42+AREA_KM!Q42)</f>
        <v>5.9158220787782967E-3</v>
      </c>
      <c r="F42" s="27">
        <f>AREA_KM!F42/(AREA_KM!J42+AREA_KM!N42)</f>
        <v>1.0641030692563527E-3</v>
      </c>
      <c r="G42" s="28">
        <f>AREA_KM!G42/(AREA_KM!K42+AREA_KM!O42)</f>
        <v>1.0080547589088756E-3</v>
      </c>
      <c r="H42" s="28">
        <f>AREA_KM!H42/(AREA_KM!L42+AREA_KM!P42)</f>
        <v>1.2255698974671884E-3</v>
      </c>
      <c r="I42" s="38">
        <f>AREA_KM!I42/(AREA_KM!M42+AREA_KM!Q42)</f>
        <v>1.3687254592593522E-3</v>
      </c>
      <c r="J42" s="27">
        <f>AREA_KM!J42/(AREA_KM!J42+AREA_KM!N42)</f>
        <v>4.5689487345919729E-3</v>
      </c>
      <c r="K42" s="28">
        <f>AREA_KM!K42/(AREA_KM!K42+AREA_KM!O42)</f>
        <v>5.4054177680787161E-3</v>
      </c>
      <c r="L42" s="28">
        <f>AREA_KM!L42/(AREA_KM!L42+AREA_KM!P42)</f>
        <v>6.6498053076594404E-3</v>
      </c>
      <c r="M42" s="38">
        <f>AREA_KM!M42/(AREA_KM!M42+AREA_KM!Q42)</f>
        <v>7.2845475380376489E-3</v>
      </c>
      <c r="N42" s="27">
        <f>AREA_KM!N42/(AREA_KM!J42+AREA_KM!N42)</f>
        <v>0.99543105126540798</v>
      </c>
      <c r="O42" s="28">
        <f>AREA_KM!O42/(AREA_KM!K42+AREA_KM!O42)</f>
        <v>0.99459458223192121</v>
      </c>
      <c r="P42" s="28">
        <f>AREA_KM!P42/(AREA_KM!L42+AREA_KM!P42)</f>
        <v>0.99335019469234054</v>
      </c>
      <c r="Q42" s="38">
        <f>AREA_KM!Q42/(AREA_KM!M42+AREA_KM!Q42)</f>
        <v>0.99271545246196236</v>
      </c>
    </row>
    <row r="43" spans="1:17" ht="15" customHeight="1" x14ac:dyDescent="0.2">
      <c r="A43" s="14" t="s">
        <v>37</v>
      </c>
      <c r="B43" s="27">
        <f>AREA_KM!B43/(AREA_KM!J43+AREA_KM!N43)</f>
        <v>0.15024031832975274</v>
      </c>
      <c r="C43" s="28">
        <f>AREA_KM!C43/(AREA_KM!K43+AREA_KM!O43)</f>
        <v>0.17249010992224248</v>
      </c>
      <c r="D43" s="28">
        <f>AREA_KM!D43/(AREA_KM!L43+AREA_KM!P43)</f>
        <v>0.20070668161460165</v>
      </c>
      <c r="E43" s="38">
        <f>AREA_KM!E43/(AREA_KM!M43+AREA_KM!Q43)</f>
        <v>0.2065796004065254</v>
      </c>
      <c r="F43" s="27">
        <f>AREA_KM!F43/(AREA_KM!J43+AREA_KM!N43)</f>
        <v>4.1218771257422834E-2</v>
      </c>
      <c r="G43" s="28">
        <f>AREA_KM!G43/(AREA_KM!K43+AREA_KM!O43)</f>
        <v>5.9587412525318323E-2</v>
      </c>
      <c r="H43" s="28">
        <f>AREA_KM!H43/(AREA_KM!L43+AREA_KM!P43)</f>
        <v>6.3195366187473637E-2</v>
      </c>
      <c r="I43" s="38">
        <f>AREA_KM!I43/(AREA_KM!M43+AREA_KM!Q43)</f>
        <v>6.3906489128843544E-2</v>
      </c>
      <c r="J43" s="27">
        <f>AREA_KM!J43/(AREA_KM!J43+AREA_KM!N43)</f>
        <v>0.19145908958717556</v>
      </c>
      <c r="K43" s="28">
        <f>AREA_KM!K43/(AREA_KM!K43+AREA_KM!O43)</f>
        <v>0.2320775224475608</v>
      </c>
      <c r="L43" s="28">
        <f>AREA_KM!L43/(AREA_KM!L43+AREA_KM!P43)</f>
        <v>0.26390204780207527</v>
      </c>
      <c r="M43" s="38">
        <f>AREA_KM!M43/(AREA_KM!M43+AREA_KM!Q43)</f>
        <v>0.2704860895353689</v>
      </c>
      <c r="N43" s="27">
        <f>AREA_KM!N43/(AREA_KM!J43+AREA_KM!N43)</f>
        <v>0.80854091041282439</v>
      </c>
      <c r="O43" s="28">
        <f>AREA_KM!O43/(AREA_KM!K43+AREA_KM!O43)</f>
        <v>0.76792247755243925</v>
      </c>
      <c r="P43" s="28">
        <f>AREA_KM!P43/(AREA_KM!L43+AREA_KM!P43)</f>
        <v>0.73609795219792473</v>
      </c>
      <c r="Q43" s="38">
        <f>AREA_KM!Q43/(AREA_KM!M43+AREA_KM!Q43)</f>
        <v>0.7295139104646311</v>
      </c>
    </row>
    <row r="44" spans="1:17" ht="15" customHeight="1" x14ac:dyDescent="0.2">
      <c r="A44" s="14" t="s">
        <v>38</v>
      </c>
      <c r="B44" s="27">
        <f>AREA_KM!B44/(AREA_KM!J44+AREA_KM!N44)</f>
        <v>3.5905504131285966E-2</v>
      </c>
      <c r="C44" s="28">
        <f>AREA_KM!C44/(AREA_KM!K44+AREA_KM!O44)</f>
        <v>3.9998145527497302E-2</v>
      </c>
      <c r="D44" s="28">
        <f>AREA_KM!D44/(AREA_KM!L44+AREA_KM!P44)</f>
        <v>4.6926749552194516E-2</v>
      </c>
      <c r="E44" s="38">
        <f>AREA_KM!E44/(AREA_KM!M44+AREA_KM!Q44)</f>
        <v>5.0409925557322176E-2</v>
      </c>
      <c r="F44" s="27">
        <f>AREA_KM!F44/(AREA_KM!J44+AREA_KM!N44)</f>
        <v>8.1549694275843305E-3</v>
      </c>
      <c r="G44" s="28">
        <f>AREA_KM!G44/(AREA_KM!K44+AREA_KM!O44)</f>
        <v>1.2033115384290248E-2</v>
      </c>
      <c r="H44" s="28">
        <f>AREA_KM!H44/(AREA_KM!L44+AREA_KM!P44)</f>
        <v>1.3656563371413692E-2</v>
      </c>
      <c r="I44" s="38">
        <f>AREA_KM!I44/(AREA_KM!M44+AREA_KM!Q44)</f>
        <v>1.5226587341304425E-2</v>
      </c>
      <c r="J44" s="27">
        <f>AREA_KM!J44/(AREA_KM!J44+AREA_KM!N44)</f>
        <v>4.40604735588703E-2</v>
      </c>
      <c r="K44" s="28">
        <f>AREA_KM!K44/(AREA_KM!K44+AREA_KM!O44)</f>
        <v>5.2031260911787551E-2</v>
      </c>
      <c r="L44" s="28">
        <f>AREA_KM!L44/(AREA_KM!L44+AREA_KM!P44)</f>
        <v>6.0583312923608211E-2</v>
      </c>
      <c r="M44" s="38">
        <f>AREA_KM!M44/(AREA_KM!M44+AREA_KM!Q44)</f>
        <v>6.5636512898626598E-2</v>
      </c>
      <c r="N44" s="27">
        <f>AREA_KM!N44/(AREA_KM!J44+AREA_KM!N44)</f>
        <v>0.95593952644112967</v>
      </c>
      <c r="O44" s="28">
        <f>AREA_KM!O44/(AREA_KM!K44+AREA_KM!O44)</f>
        <v>0.94796873908821244</v>
      </c>
      <c r="P44" s="28">
        <f>AREA_KM!P44/(AREA_KM!L44+AREA_KM!P44)</f>
        <v>0.93941668707639181</v>
      </c>
      <c r="Q44" s="38">
        <f>AREA_KM!Q44/(AREA_KM!M44+AREA_KM!Q44)</f>
        <v>0.93436348710137329</v>
      </c>
    </row>
    <row r="45" spans="1:17" ht="15" customHeight="1" x14ac:dyDescent="0.2">
      <c r="A45" s="14" t="s">
        <v>39</v>
      </c>
      <c r="B45" s="27">
        <f>AREA_KM!B45/(AREA_KM!J45+AREA_KM!N45)</f>
        <v>4.5401300251501266E-3</v>
      </c>
      <c r="C45" s="28">
        <f>AREA_KM!C45/(AREA_KM!K45+AREA_KM!O45)</f>
        <v>5.7321067236749592E-3</v>
      </c>
      <c r="D45" s="28">
        <f>AREA_KM!D45/(AREA_KM!L45+AREA_KM!P45)</f>
        <v>8.0802546808901657E-3</v>
      </c>
      <c r="E45" s="38">
        <f>AREA_KM!E45/(AREA_KM!M45+AREA_KM!Q45)</f>
        <v>8.1661889603163833E-3</v>
      </c>
      <c r="F45" s="27">
        <f>AREA_KM!F45/(AREA_KM!J45+AREA_KM!N45)</f>
        <v>5.9548824144309981E-3</v>
      </c>
      <c r="G45" s="28">
        <f>AREA_KM!G45/(AREA_KM!K45+AREA_KM!O45)</f>
        <v>7.1846693751615245E-3</v>
      </c>
      <c r="H45" s="28">
        <f>AREA_KM!H45/(AREA_KM!L45+AREA_KM!P45)</f>
        <v>8.5880379363264658E-3</v>
      </c>
      <c r="I45" s="38">
        <f>AREA_KM!I45/(AREA_KM!M45+AREA_KM!Q45)</f>
        <v>9.1880212632260219E-3</v>
      </c>
      <c r="J45" s="27">
        <f>AREA_KM!J45/(AREA_KM!J45+AREA_KM!N45)</f>
        <v>1.0495012439581123E-2</v>
      </c>
      <c r="K45" s="28">
        <f>AREA_KM!K45/(AREA_KM!K45+AREA_KM!O45)</f>
        <v>1.2916776098836484E-2</v>
      </c>
      <c r="L45" s="28">
        <f>AREA_KM!L45/(AREA_KM!L45+AREA_KM!P45)</f>
        <v>1.666829261721663E-2</v>
      </c>
      <c r="M45" s="38">
        <f>AREA_KM!M45/(AREA_KM!M45+AREA_KM!Q45)</f>
        <v>1.7354210223542405E-2</v>
      </c>
      <c r="N45" s="27">
        <f>AREA_KM!N45/(AREA_KM!J45+AREA_KM!N45)</f>
        <v>0.98950498756041882</v>
      </c>
      <c r="O45" s="28">
        <f>AREA_KM!O45/(AREA_KM!K45+AREA_KM!O45)</f>
        <v>0.98708322390116354</v>
      </c>
      <c r="P45" s="28">
        <f>AREA_KM!P45/(AREA_KM!L45+AREA_KM!P45)</f>
        <v>0.9833317073827833</v>
      </c>
      <c r="Q45" s="38">
        <f>AREA_KM!Q45/(AREA_KM!M45+AREA_KM!Q45)</f>
        <v>0.98264578977645756</v>
      </c>
    </row>
    <row r="46" spans="1:17" ht="15" customHeight="1" x14ac:dyDescent="0.2">
      <c r="A46" s="14" t="s">
        <v>41</v>
      </c>
      <c r="B46" s="27">
        <f>AREA_KM!B46/(AREA_KM!J46+AREA_KM!N46)</f>
        <v>0.19137413504619055</v>
      </c>
      <c r="C46" s="28">
        <f>AREA_KM!C46/(AREA_KM!K46+AREA_KM!O46)</f>
        <v>0.23048911064264888</v>
      </c>
      <c r="D46" s="28">
        <f>AREA_KM!D46/(AREA_KM!L46+AREA_KM!P46)</f>
        <v>0.27887860977985202</v>
      </c>
      <c r="E46" s="38">
        <f>AREA_KM!E46/(AREA_KM!M46+AREA_KM!Q46)</f>
        <v>0.28094896171925909</v>
      </c>
      <c r="F46" s="27">
        <f>AREA_KM!F46/(AREA_KM!J46+AREA_KM!N46)</f>
        <v>5.0506230103213083E-2</v>
      </c>
      <c r="G46" s="28">
        <f>AREA_KM!G46/(AREA_KM!K46+AREA_KM!O46)</f>
        <v>5.2293898836265895E-2</v>
      </c>
      <c r="H46" s="28">
        <f>AREA_KM!H46/(AREA_KM!L46+AREA_KM!P46)</f>
        <v>5.656852741318693E-2</v>
      </c>
      <c r="I46" s="38">
        <f>AREA_KM!I46/(AREA_KM!M46+AREA_KM!Q46)</f>
        <v>5.7614509173640568E-2</v>
      </c>
      <c r="J46" s="27">
        <f>AREA_KM!J46/(AREA_KM!J46+AREA_KM!N46)</f>
        <v>0.24188036514940364</v>
      </c>
      <c r="K46" s="28">
        <f>AREA_KM!K46/(AREA_KM!K46+AREA_KM!O46)</f>
        <v>0.28278300947891483</v>
      </c>
      <c r="L46" s="28">
        <f>AREA_KM!L46/(AREA_KM!L46+AREA_KM!P46)</f>
        <v>0.33544713719303892</v>
      </c>
      <c r="M46" s="38">
        <f>AREA_KM!M46/(AREA_KM!M46+AREA_KM!Q46)</f>
        <v>0.33856347089289968</v>
      </c>
      <c r="N46" s="27">
        <f>AREA_KM!N46/(AREA_KM!J46+AREA_KM!N46)</f>
        <v>0.75811963485059641</v>
      </c>
      <c r="O46" s="28">
        <f>AREA_KM!O46/(AREA_KM!K46+AREA_KM!O46)</f>
        <v>0.71721699052108512</v>
      </c>
      <c r="P46" s="28">
        <f>AREA_KM!P46/(AREA_KM!L46+AREA_KM!P46)</f>
        <v>0.66455286280696113</v>
      </c>
      <c r="Q46" s="38">
        <f>AREA_KM!Q46/(AREA_KM!M46+AREA_KM!Q46)</f>
        <v>0.66143652910710038</v>
      </c>
    </row>
    <row r="47" spans="1:17" ht="15" customHeight="1" x14ac:dyDescent="0.2">
      <c r="A47" s="14" t="s">
        <v>40</v>
      </c>
      <c r="B47" s="27">
        <f>AREA_KM!B47/(AREA_KM!J47+AREA_KM!N47)</f>
        <v>0.18641074371565072</v>
      </c>
      <c r="C47" s="28">
        <f>AREA_KM!C47/(AREA_KM!K47+AREA_KM!O47)</f>
        <v>0.22905135819897024</v>
      </c>
      <c r="D47" s="28">
        <f>AREA_KM!D47/(AREA_KM!L47+AREA_KM!P47)</f>
        <v>0.25972277663095611</v>
      </c>
      <c r="E47" s="38">
        <f>AREA_KM!E47/(AREA_KM!M47+AREA_KM!Q47)</f>
        <v>0.25831848645578037</v>
      </c>
      <c r="F47" s="27">
        <f>AREA_KM!F47/(AREA_KM!J47+AREA_KM!N47)</f>
        <v>5.4822940448003059E-2</v>
      </c>
      <c r="G47" s="28">
        <f>AREA_KM!G47/(AREA_KM!K47+AREA_KM!O47)</f>
        <v>5.9664344646233811E-2</v>
      </c>
      <c r="H47" s="28">
        <f>AREA_KM!H47/(AREA_KM!L47+AREA_KM!P47)</f>
        <v>6.5748670155091907E-2</v>
      </c>
      <c r="I47" s="38">
        <f>AREA_KM!I47/(AREA_KM!M47+AREA_KM!Q47)</f>
        <v>6.6415183123057983E-2</v>
      </c>
      <c r="J47" s="27">
        <f>AREA_KM!J47/(AREA_KM!J47+AREA_KM!N47)</f>
        <v>0.24123368416365376</v>
      </c>
      <c r="K47" s="28">
        <f>AREA_KM!K47/(AREA_KM!K47+AREA_KM!O47)</f>
        <v>0.28871570284520404</v>
      </c>
      <c r="L47" s="28">
        <f>AREA_KM!L47/(AREA_KM!L47+AREA_KM!P47)</f>
        <v>0.325471446786048</v>
      </c>
      <c r="M47" s="38">
        <f>AREA_KM!M47/(AREA_KM!M47+AREA_KM!Q47)</f>
        <v>0.32473366957883837</v>
      </c>
      <c r="N47" s="27">
        <f>AREA_KM!N47/(AREA_KM!J47+AREA_KM!N47)</f>
        <v>0.75876631583634635</v>
      </c>
      <c r="O47" s="28">
        <f>AREA_KM!O47/(AREA_KM!K47+AREA_KM!O47)</f>
        <v>0.71128429715479591</v>
      </c>
      <c r="P47" s="28">
        <f>AREA_KM!P47/(AREA_KM!L47+AREA_KM!P47)</f>
        <v>0.67452855321395211</v>
      </c>
      <c r="Q47" s="38">
        <f>AREA_KM!Q47/(AREA_KM!M47+AREA_KM!Q47)</f>
        <v>0.67526633042116158</v>
      </c>
    </row>
    <row r="48" spans="1:17" ht="15" customHeight="1" x14ac:dyDescent="0.2">
      <c r="A48" s="14" t="s">
        <v>42</v>
      </c>
      <c r="B48" s="27">
        <f>AREA_KM!B48/(AREA_KM!J48+AREA_KM!N48)</f>
        <v>4.5472766217070471E-2</v>
      </c>
      <c r="C48" s="28">
        <f>AREA_KM!C48/(AREA_KM!K48+AREA_KM!O48)</f>
        <v>4.8786190159867265E-2</v>
      </c>
      <c r="D48" s="28">
        <f>AREA_KM!D48/(AREA_KM!L48+AREA_KM!P48)</f>
        <v>5.6594347566582937E-2</v>
      </c>
      <c r="E48" s="38">
        <f>AREA_KM!E48/(AREA_KM!M48+AREA_KM!Q48)</f>
        <v>5.8964856613174979E-2</v>
      </c>
      <c r="F48" s="27">
        <f>AREA_KM!F48/(AREA_KM!J48+AREA_KM!N48)</f>
        <v>1.5927209128153812E-2</v>
      </c>
      <c r="G48" s="28">
        <f>AREA_KM!G48/(AREA_KM!K48+AREA_KM!O48)</f>
        <v>2.0312121982955698E-2</v>
      </c>
      <c r="H48" s="28">
        <f>AREA_KM!H48/(AREA_KM!L48+AREA_KM!P48)</f>
        <v>2.2093935374897327E-2</v>
      </c>
      <c r="I48" s="38">
        <f>AREA_KM!I48/(AREA_KM!M48+AREA_KM!Q48)</f>
        <v>2.2709695712855249E-2</v>
      </c>
      <c r="J48" s="27">
        <f>AREA_KM!J48/(AREA_KM!J48+AREA_KM!N48)</f>
        <v>6.1399975345224275E-2</v>
      </c>
      <c r="K48" s="28">
        <f>AREA_KM!K48/(AREA_KM!K48+AREA_KM!O48)</f>
        <v>6.9098312142822957E-2</v>
      </c>
      <c r="L48" s="28">
        <f>AREA_KM!L48/(AREA_KM!L48+AREA_KM!P48)</f>
        <v>7.8688282941480267E-2</v>
      </c>
      <c r="M48" s="38">
        <f>AREA_KM!M48/(AREA_KM!M48+AREA_KM!Q48)</f>
        <v>8.1674552326030228E-2</v>
      </c>
      <c r="N48" s="27">
        <f>AREA_KM!N48/(AREA_KM!J48+AREA_KM!N48)</f>
        <v>0.93860002465477577</v>
      </c>
      <c r="O48" s="28">
        <f>AREA_KM!O48/(AREA_KM!K48+AREA_KM!O48)</f>
        <v>0.93090168785717708</v>
      </c>
      <c r="P48" s="28">
        <f>AREA_KM!P48/(AREA_KM!L48+AREA_KM!P48)</f>
        <v>0.92131171705851977</v>
      </c>
      <c r="Q48" s="38">
        <f>AREA_KM!Q48/(AREA_KM!M48+AREA_KM!Q48)</f>
        <v>0.91832544767396973</v>
      </c>
    </row>
    <row r="49" spans="1:18" ht="15" customHeight="1" x14ac:dyDescent="0.2">
      <c r="A49" s="14" t="s">
        <v>44</v>
      </c>
      <c r="B49" s="27">
        <f>AREA_KM!B49/(AREA_KM!J49+AREA_KM!N49)</f>
        <v>0.18591904780745078</v>
      </c>
      <c r="C49" s="28">
        <f>AREA_KM!C49/(AREA_KM!K49+AREA_KM!O49)</f>
        <v>0.21557267099726196</v>
      </c>
      <c r="D49" s="28">
        <f>AREA_KM!D49/(AREA_KM!L49+AREA_KM!P49)</f>
        <v>0.2325654282342568</v>
      </c>
      <c r="E49" s="38">
        <f>AREA_KM!E49/(AREA_KM!M49+AREA_KM!Q49)</f>
        <v>0.21508996124205165</v>
      </c>
      <c r="F49" s="27">
        <f>AREA_KM!F49/(AREA_KM!J49+AREA_KM!N49)</f>
        <v>4.3277348169829748E-2</v>
      </c>
      <c r="G49" s="28">
        <f>AREA_KM!G49/(AREA_KM!K49+AREA_KM!O49)</f>
        <v>4.6552239925361179E-2</v>
      </c>
      <c r="H49" s="28">
        <f>AREA_KM!H49/(AREA_KM!L49+AREA_KM!P49)</f>
        <v>4.8982623964902529E-2</v>
      </c>
      <c r="I49" s="38">
        <f>AREA_KM!I49/(AREA_KM!M49+AREA_KM!Q49)</f>
        <v>4.8093681548662275E-2</v>
      </c>
      <c r="J49" s="27">
        <f>AREA_KM!J49/(AREA_KM!J49+AREA_KM!N49)</f>
        <v>0.22919639597728053</v>
      </c>
      <c r="K49" s="28">
        <f>AREA_KM!K49/(AREA_KM!K49+AREA_KM!O49)</f>
        <v>0.26212491092262313</v>
      </c>
      <c r="L49" s="28">
        <f>AREA_KM!L49/(AREA_KM!L49+AREA_KM!P49)</f>
        <v>0.28154805219915935</v>
      </c>
      <c r="M49" s="38">
        <f>AREA_KM!M49/(AREA_KM!M49+AREA_KM!Q49)</f>
        <v>0.26318364279071393</v>
      </c>
      <c r="N49" s="27">
        <f>AREA_KM!N49/(AREA_KM!J49+AREA_KM!N49)</f>
        <v>0.77080360402271952</v>
      </c>
      <c r="O49" s="28">
        <f>AREA_KM!O49/(AREA_KM!K49+AREA_KM!O49)</f>
        <v>0.73787508907737687</v>
      </c>
      <c r="P49" s="28">
        <f>AREA_KM!P49/(AREA_KM!L49+AREA_KM!P49)</f>
        <v>0.71845194780084065</v>
      </c>
      <c r="Q49" s="38">
        <f>AREA_KM!Q49/(AREA_KM!M49+AREA_KM!Q49)</f>
        <v>0.73681635720928607</v>
      </c>
    </row>
    <row r="50" spans="1:18" ht="15" customHeight="1" x14ac:dyDescent="0.2">
      <c r="A50" s="14" t="s">
        <v>43</v>
      </c>
      <c r="B50" s="27">
        <f>AREA_KM!B50/(AREA_KM!J50+AREA_KM!N50)</f>
        <v>5.2376867934553165E-2</v>
      </c>
      <c r="C50" s="28">
        <f>AREA_KM!C50/(AREA_KM!K50+AREA_KM!O50)</f>
        <v>6.0616656095085354E-2</v>
      </c>
      <c r="D50" s="28">
        <f>AREA_KM!D50/(AREA_KM!L50+AREA_KM!P50)</f>
        <v>7.3224521837277956E-2</v>
      </c>
      <c r="E50" s="38">
        <f>AREA_KM!E50/(AREA_KM!M50+AREA_KM!Q50)</f>
        <v>7.3976000028621328E-2</v>
      </c>
      <c r="F50" s="27">
        <f>AREA_KM!F50/(AREA_KM!J50+AREA_KM!N50)</f>
        <v>1.4554366757493753E-2</v>
      </c>
      <c r="G50" s="28">
        <f>AREA_KM!G50/(AREA_KM!K50+AREA_KM!O50)</f>
        <v>1.6891533582690684E-2</v>
      </c>
      <c r="H50" s="28">
        <f>AREA_KM!H50/(AREA_KM!L50+AREA_KM!P50)</f>
        <v>1.9767632792103029E-2</v>
      </c>
      <c r="I50" s="38">
        <f>AREA_KM!I50/(AREA_KM!M50+AREA_KM!Q50)</f>
        <v>2.040936577113292E-2</v>
      </c>
      <c r="J50" s="27">
        <f>AREA_KM!J50/(AREA_KM!J50+AREA_KM!N50)</f>
        <v>6.6931234692046912E-2</v>
      </c>
      <c r="K50" s="28">
        <f>AREA_KM!K50/(AREA_KM!K50+AREA_KM!O50)</f>
        <v>7.7508189677776035E-2</v>
      </c>
      <c r="L50" s="28">
        <f>AREA_KM!L50/(AREA_KM!L50+AREA_KM!P50)</f>
        <v>9.2992154629380985E-2</v>
      </c>
      <c r="M50" s="38">
        <f>AREA_KM!M50/(AREA_KM!M50+AREA_KM!Q50)</f>
        <v>9.4385365799754248E-2</v>
      </c>
      <c r="N50" s="27">
        <f>AREA_KM!N50/(AREA_KM!J50+AREA_KM!N50)</f>
        <v>0.93306876530795313</v>
      </c>
      <c r="O50" s="28">
        <f>AREA_KM!O50/(AREA_KM!K50+AREA_KM!O50)</f>
        <v>0.92249181032222394</v>
      </c>
      <c r="P50" s="28">
        <f>AREA_KM!P50/(AREA_KM!L50+AREA_KM!P50)</f>
        <v>0.90700784537061907</v>
      </c>
      <c r="Q50" s="38">
        <f>AREA_KM!Q50/(AREA_KM!M50+AREA_KM!Q50)</f>
        <v>0.90561463420024568</v>
      </c>
    </row>
    <row r="51" spans="1:18" ht="15" customHeight="1" x14ac:dyDescent="0.2">
      <c r="A51" s="14" t="s">
        <v>45</v>
      </c>
      <c r="B51" s="27">
        <f>AREA_KM!B51/(AREA_KM!J51+AREA_KM!N51)</f>
        <v>3.7944208285904629E-3</v>
      </c>
      <c r="C51" s="28">
        <f>AREA_KM!C51/(AREA_KM!K51+AREA_KM!O51)</f>
        <v>4.7051760337011965E-3</v>
      </c>
      <c r="D51" s="28">
        <f>AREA_KM!D51/(AREA_KM!L51+AREA_KM!P51)</f>
        <v>6.419111348712577E-3</v>
      </c>
      <c r="E51" s="38">
        <f>AREA_KM!E51/(AREA_KM!M51+AREA_KM!Q51)</f>
        <v>6.3933802963843959E-3</v>
      </c>
      <c r="F51" s="27">
        <f>AREA_KM!F51/(AREA_KM!J51+AREA_KM!N51)</f>
        <v>2.2493452221029292E-3</v>
      </c>
      <c r="G51" s="28">
        <f>AREA_KM!G51/(AREA_KM!K51+AREA_KM!O51)</f>
        <v>2.6072266262288433E-3</v>
      </c>
      <c r="H51" s="28">
        <f>AREA_KM!H51/(AREA_KM!L51+AREA_KM!P51)</f>
        <v>3.1108631968367571E-3</v>
      </c>
      <c r="I51" s="38">
        <f>AREA_KM!I51/(AREA_KM!M51+AREA_KM!Q51)</f>
        <v>3.4308742600614351E-3</v>
      </c>
      <c r="J51" s="27">
        <f>AREA_KM!J51/(AREA_KM!J51+AREA_KM!N51)</f>
        <v>6.043766050693393E-3</v>
      </c>
      <c r="K51" s="28">
        <f>AREA_KM!K51/(AREA_KM!K51+AREA_KM!O51)</f>
        <v>7.3124026599300394E-3</v>
      </c>
      <c r="L51" s="28">
        <f>AREA_KM!L51/(AREA_KM!L51+AREA_KM!P51)</f>
        <v>9.5299745455493332E-3</v>
      </c>
      <c r="M51" s="38">
        <f>AREA_KM!M51/(AREA_KM!M51+AREA_KM!Q51)</f>
        <v>9.8242545564458314E-3</v>
      </c>
      <c r="N51" s="27">
        <f>AREA_KM!N51/(AREA_KM!J51+AREA_KM!N51)</f>
        <v>0.99395623394930666</v>
      </c>
      <c r="O51" s="28">
        <f>AREA_KM!O51/(AREA_KM!K51+AREA_KM!O51)</f>
        <v>0.99268759734006995</v>
      </c>
      <c r="P51" s="28">
        <f>AREA_KM!P51/(AREA_KM!L51+AREA_KM!P51)</f>
        <v>0.99047002545445073</v>
      </c>
      <c r="Q51" s="38">
        <f>AREA_KM!Q51/(AREA_KM!M51+AREA_KM!Q51)</f>
        <v>0.99017574544355413</v>
      </c>
    </row>
    <row r="52" spans="1:18" s="22" customFormat="1" ht="15" customHeight="1" x14ac:dyDescent="0.2">
      <c r="A52" s="18" t="s">
        <v>56</v>
      </c>
      <c r="B52" s="27">
        <f>AREA_KM!B52/(AREA_KM!J52+AREA_KM!N52)</f>
        <v>5.5929634865965479E-2</v>
      </c>
      <c r="C52" s="28">
        <f>AREA_KM!C52/(AREA_KM!K52+AREA_KM!O52)</f>
        <v>6.4492857573912502E-2</v>
      </c>
      <c r="D52" s="28">
        <f>AREA_KM!D52/(AREA_KM!L52+AREA_KM!P52)</f>
        <v>7.2487280357526884E-2</v>
      </c>
      <c r="E52" s="38">
        <f>AREA_KM!E52/(AREA_KM!M52+AREA_KM!Q52)</f>
        <v>7.2559133049406144E-2</v>
      </c>
      <c r="F52" s="27">
        <f>AREA_KM!F52/(AREA_KM!J52+AREA_KM!N52)</f>
        <v>1.5603803005205766E-2</v>
      </c>
      <c r="G52" s="28">
        <f>AREA_KM!G52/(AREA_KM!K52+AREA_KM!O52)</f>
        <v>1.9006925521792516E-2</v>
      </c>
      <c r="H52" s="28">
        <f>AREA_KM!H52/(AREA_KM!L52+AREA_KM!P52)</f>
        <v>2.0674577917331786E-2</v>
      </c>
      <c r="I52" s="38">
        <f>AREA_KM!I52/(AREA_KM!M52+AREA_KM!Q52)</f>
        <v>2.1123346364963588E-2</v>
      </c>
      <c r="J52" s="27">
        <f>AREA_KM!J52/(AREA_KM!J52+AREA_KM!N52)</f>
        <v>7.1533437871171224E-2</v>
      </c>
      <c r="K52" s="28">
        <f>AREA_KM!K52/(AREA_KM!K52+AREA_KM!O52)</f>
        <v>8.3499783095705035E-2</v>
      </c>
      <c r="L52" s="28">
        <f>AREA_KM!L52/(AREA_KM!L52+AREA_KM!P52)</f>
        <v>9.3161858274858664E-2</v>
      </c>
      <c r="M52" s="38">
        <f>AREA_KM!M52/(AREA_KM!M52+AREA_KM!Q52)</f>
        <v>9.3682479414369732E-2</v>
      </c>
      <c r="N52" s="27">
        <f>AREA_KM!N52/(AREA_KM!J52+AREA_KM!N52)</f>
        <v>0.92846656212882883</v>
      </c>
      <c r="O52" s="28">
        <f>AREA_KM!O52/(AREA_KM!K52+AREA_KM!O52)</f>
        <v>0.91650021690429495</v>
      </c>
      <c r="P52" s="28">
        <f>AREA_KM!P52/(AREA_KM!L52+AREA_KM!P52)</f>
        <v>0.90683814172514143</v>
      </c>
      <c r="Q52" s="38">
        <f>AREA_KM!Q52/(AREA_KM!M52+AREA_KM!Q52)</f>
        <v>0.9063175205856302</v>
      </c>
      <c r="R52" s="21"/>
    </row>
    <row r="61" spans="1:18" ht="15" customHeight="1" x14ac:dyDescent="0.2">
      <c r="I61" s="14" t="s">
        <v>70</v>
      </c>
    </row>
  </sheetData>
  <sortState xmlns:xlrd2="http://schemas.microsoft.com/office/spreadsheetml/2017/richdata2" ref="A3:Q51">
    <sortCondition ref="A3:A51"/>
  </sortState>
  <mergeCells count="4">
    <mergeCell ref="N1:Q1"/>
    <mergeCell ref="B1:E1"/>
    <mergeCell ref="F1:I1"/>
    <mergeCell ref="J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78B06-0CCC-4FE5-A1AA-8B6BE8F47F13}">
  <dimension ref="A1:Y52"/>
  <sheetViews>
    <sheetView topLeftCell="A22" workbookViewId="0">
      <selection activeCell="M52" sqref="M52"/>
    </sheetView>
  </sheetViews>
  <sheetFormatPr baseColWidth="10" defaultColWidth="9.1640625" defaultRowHeight="15" customHeight="1" x14ac:dyDescent="0.2"/>
  <cols>
    <col min="1" max="1" width="18.33203125" style="14" customWidth="1"/>
    <col min="2" max="2" width="9.33203125" style="21" customWidth="1"/>
    <col min="3" max="5" width="9.33203125" style="22" customWidth="1"/>
    <col min="6" max="6" width="9.33203125" style="21" customWidth="1"/>
    <col min="7" max="9" width="9.33203125" style="22" customWidth="1"/>
    <col min="10" max="10" width="9.33203125" style="21" customWidth="1"/>
    <col min="11" max="13" width="9.33203125" style="22" customWidth="1"/>
    <col min="14" max="14" width="9.33203125" style="21" customWidth="1"/>
    <col min="15" max="16" width="9.33203125" style="22" customWidth="1"/>
    <col min="17" max="17" width="9.1640625" style="26"/>
    <col min="18" max="18" width="9.1640625" style="23"/>
    <col min="19" max="16384" width="9.1640625" style="14"/>
  </cols>
  <sheetData>
    <row r="1" spans="1:25" s="12" customFormat="1" ht="15" customHeight="1" x14ac:dyDescent="0.2">
      <c r="A1" s="12" t="s">
        <v>58</v>
      </c>
      <c r="B1" s="41" t="s">
        <v>52</v>
      </c>
      <c r="C1" s="42"/>
      <c r="D1" s="42"/>
      <c r="E1" s="43"/>
      <c r="F1" s="41" t="s">
        <v>53</v>
      </c>
      <c r="G1" s="42"/>
      <c r="H1" s="42"/>
      <c r="I1" s="43"/>
      <c r="J1" s="41" t="s">
        <v>54</v>
      </c>
      <c r="K1" s="42"/>
      <c r="L1" s="42"/>
      <c r="M1" s="43"/>
      <c r="N1" s="41" t="s">
        <v>49</v>
      </c>
      <c r="O1" s="42"/>
      <c r="P1" s="42"/>
      <c r="Q1" s="42"/>
      <c r="R1" s="11"/>
    </row>
    <row r="2" spans="1:25" s="12" customFormat="1" ht="15" customHeight="1" x14ac:dyDescent="0.2">
      <c r="A2" s="8" t="s">
        <v>50</v>
      </c>
      <c r="B2" s="9">
        <v>1990</v>
      </c>
      <c r="C2" s="10">
        <v>2000</v>
      </c>
      <c r="D2" s="10">
        <v>2010</v>
      </c>
      <c r="E2" s="10">
        <v>2020</v>
      </c>
      <c r="F2" s="9">
        <v>1990</v>
      </c>
      <c r="G2" s="10">
        <v>2000</v>
      </c>
      <c r="H2" s="10">
        <v>2010</v>
      </c>
      <c r="I2" s="10">
        <v>2020</v>
      </c>
      <c r="J2" s="9">
        <v>1990</v>
      </c>
      <c r="K2" s="10">
        <v>2000</v>
      </c>
      <c r="L2" s="10">
        <v>2010</v>
      </c>
      <c r="M2" s="10">
        <v>2020</v>
      </c>
      <c r="N2" s="9">
        <v>1990</v>
      </c>
      <c r="O2" s="10">
        <v>2000</v>
      </c>
      <c r="P2" s="10">
        <v>2010</v>
      </c>
      <c r="Q2" s="32">
        <v>2020</v>
      </c>
      <c r="R2" s="11"/>
    </row>
    <row r="3" spans="1:25" ht="15" customHeight="1" x14ac:dyDescent="0.2">
      <c r="A3" s="14" t="s">
        <v>0</v>
      </c>
      <c r="B3" s="29">
        <f>HOUSING!B3/(HOUSING!J3+HOUSING!N3)</f>
        <v>7.8333571034849614E-2</v>
      </c>
      <c r="C3" s="36">
        <f>HOUSING!C3/(HOUSING!K3+HOUSING!O3)</f>
        <v>5.2534451941309339E-2</v>
      </c>
      <c r="D3" s="36">
        <f>HOUSING!D3/(HOUSING!L3+HOUSING!P3)</f>
        <v>4.5290821203359304E-2</v>
      </c>
      <c r="E3" s="36">
        <f>HOUSING!E3/(HOUSING!M3+HOUSING!Q3)</f>
        <v>4.3037646621671199E-2</v>
      </c>
      <c r="F3" s="29">
        <f>HOUSING!F3/(HOUSING!J3+HOUSING!N3)</f>
        <v>0.27899348183896172</v>
      </c>
      <c r="G3" s="36">
        <f>HOUSING!G3/(HOUSING!K3+HOUSING!O3)</f>
        <v>0.29547154716196733</v>
      </c>
      <c r="H3" s="36">
        <f>HOUSING!H3/(HOUSING!L3+HOUSING!P3)</f>
        <v>0.37232133881517854</v>
      </c>
      <c r="I3" s="36">
        <f>HOUSING!I3/(HOUSING!M3+HOUSING!Q3)</f>
        <v>0.40271174956167671</v>
      </c>
      <c r="J3" s="29">
        <f>HOUSING!J3/(HOUSING!J3+HOUSING!N3)</f>
        <v>0.35732705287381133</v>
      </c>
      <c r="K3" s="36">
        <f>HOUSING!K3/(HOUSING!K3+HOUSING!O3)</f>
        <v>0.34800599910327668</v>
      </c>
      <c r="L3" s="36">
        <f>HOUSING!L3/(HOUSING!L3+HOUSING!P3)</f>
        <v>0.41761216001853785</v>
      </c>
      <c r="M3" s="36">
        <f>HOUSING!M3/(HOUSING!M3+HOUSING!Q3)</f>
        <v>0.44574939618334791</v>
      </c>
      <c r="N3" s="29">
        <f>HOUSING!N3/(HOUSING!J3+HOUSING!N3)</f>
        <v>0.64267294712618872</v>
      </c>
      <c r="O3" s="36">
        <f>HOUSING!O3/(HOUSING!K3+HOUSING!O3)</f>
        <v>0.65199400089672332</v>
      </c>
      <c r="P3" s="36">
        <f>HOUSING!P3/(HOUSING!L3+HOUSING!P3)</f>
        <v>0.58238783998146215</v>
      </c>
      <c r="Q3" s="37">
        <f>HOUSING!Q3/(HOUSING!M3+HOUSING!Q3)</f>
        <v>0.55425060381665203</v>
      </c>
    </row>
    <row r="4" spans="1:25" ht="15" customHeight="1" x14ac:dyDescent="0.2">
      <c r="A4" s="14" t="s">
        <v>2</v>
      </c>
      <c r="B4" s="27">
        <f>HOUSING!B4/(HOUSING!J4+HOUSING!N4)</f>
        <v>0.12954448214145822</v>
      </c>
      <c r="C4" s="28">
        <f>HOUSING!C4/(HOUSING!K4+HOUSING!O4)</f>
        <v>0.10365482377263908</v>
      </c>
      <c r="D4" s="28">
        <f>HOUSING!D4/(HOUSING!L4+HOUSING!P4)</f>
        <v>9.1837796525677737E-2</v>
      </c>
      <c r="E4" s="28">
        <f>HOUSING!E4/(HOUSING!M4+HOUSING!Q4)</f>
        <v>8.8306943543153799E-2</v>
      </c>
      <c r="F4" s="27">
        <f>HOUSING!F4/(HOUSING!J4+HOUSING!N4)</f>
        <v>0.26405090904708245</v>
      </c>
      <c r="G4" s="28">
        <f>HOUSING!G4/(HOUSING!K4+HOUSING!O4)</f>
        <v>0.33068867055334189</v>
      </c>
      <c r="H4" s="28">
        <f>HOUSING!H4/(HOUSING!L4+HOUSING!P4)</f>
        <v>0.37721398925515182</v>
      </c>
      <c r="I4" s="28">
        <f>HOUSING!I4/(HOUSING!M4+HOUSING!Q4)</f>
        <v>0.38576930564568462</v>
      </c>
      <c r="J4" s="27">
        <f>HOUSING!J4/(HOUSING!J4+HOUSING!N4)</f>
        <v>0.39359539118854064</v>
      </c>
      <c r="K4" s="28">
        <f>HOUSING!K4/(HOUSING!K4+HOUSING!O4)</f>
        <v>0.43434349432598102</v>
      </c>
      <c r="L4" s="28">
        <f>HOUSING!L4/(HOUSING!L4+HOUSING!P4)</f>
        <v>0.46905178578082957</v>
      </c>
      <c r="M4" s="28">
        <f>HOUSING!M4/(HOUSING!M4+HOUSING!Q4)</f>
        <v>0.47407624918883839</v>
      </c>
      <c r="N4" s="27">
        <f>HOUSING!N4/(HOUSING!J4+HOUSING!N4)</f>
        <v>0.60640460881145941</v>
      </c>
      <c r="O4" s="28">
        <f>HOUSING!O4/(HOUSING!K4+HOUSING!O4)</f>
        <v>0.56565650567401904</v>
      </c>
      <c r="P4" s="28">
        <f>HOUSING!P4/(HOUSING!L4+HOUSING!P4)</f>
        <v>0.53094821421917049</v>
      </c>
      <c r="Q4" s="38">
        <f>HOUSING!Q4/(HOUSING!M4+HOUSING!Q4)</f>
        <v>0.52592375081116161</v>
      </c>
    </row>
    <row r="5" spans="1:25" ht="15" customHeight="1" x14ac:dyDescent="0.2">
      <c r="A5" s="14" t="s">
        <v>1</v>
      </c>
      <c r="B5" s="27">
        <f>HOUSING!B5/(HOUSING!J5+HOUSING!N5)</f>
        <v>6.6675802322239089E-2</v>
      </c>
      <c r="C5" s="28">
        <f>HOUSING!C5/(HOUSING!K5+HOUSING!O5)</f>
        <v>5.7104270915463821E-2</v>
      </c>
      <c r="D5" s="28">
        <f>HOUSING!D5/(HOUSING!L5+HOUSING!P5)</f>
        <v>5.8460216247885853E-2</v>
      </c>
      <c r="E5" s="28">
        <f>HOUSING!E5/(HOUSING!M5+HOUSING!Q5)</f>
        <v>5.5590777947810255E-2</v>
      </c>
      <c r="F5" s="27">
        <f>HOUSING!F5/(HOUSING!J5+HOUSING!N5)</f>
        <v>0.39261816747662054</v>
      </c>
      <c r="G5" s="28">
        <f>HOUSING!G5/(HOUSING!K5+HOUSING!O5)</f>
        <v>0.41306853813586886</v>
      </c>
      <c r="H5" s="28">
        <f>HOUSING!H5/(HOUSING!L5+HOUSING!P5)</f>
        <v>0.44026236362021787</v>
      </c>
      <c r="I5" s="28">
        <f>HOUSING!I5/(HOUSING!M5+HOUSING!Q5)</f>
        <v>0.44202953933163919</v>
      </c>
      <c r="J5" s="27">
        <f>HOUSING!J5/(HOUSING!J5+HOUSING!N5)</f>
        <v>0.45929396979885961</v>
      </c>
      <c r="K5" s="28">
        <f>HOUSING!K5/(HOUSING!K5+HOUSING!O5)</f>
        <v>0.47017280905133269</v>
      </c>
      <c r="L5" s="28">
        <f>HOUSING!L5/(HOUSING!L5+HOUSING!P5)</f>
        <v>0.4987225798681037</v>
      </c>
      <c r="M5" s="28">
        <f>HOUSING!M5/(HOUSING!M5+HOUSING!Q5)</f>
        <v>0.49762031727944944</v>
      </c>
      <c r="N5" s="27">
        <f>HOUSING!N5/(HOUSING!J5+HOUSING!N5)</f>
        <v>0.54070603020114039</v>
      </c>
      <c r="O5" s="28">
        <f>HOUSING!O5/(HOUSING!K5+HOUSING!O5)</f>
        <v>0.52982719094866726</v>
      </c>
      <c r="P5" s="28">
        <f>HOUSING!P5/(HOUSING!L5+HOUSING!P5)</f>
        <v>0.50127742013189636</v>
      </c>
      <c r="Q5" s="38">
        <f>HOUSING!Q5/(HOUSING!M5+HOUSING!Q5)</f>
        <v>0.50237968272055056</v>
      </c>
    </row>
    <row r="6" spans="1:25" ht="15" customHeight="1" x14ac:dyDescent="0.2">
      <c r="A6" s="14" t="s">
        <v>3</v>
      </c>
      <c r="B6" s="27">
        <f>HOUSING!B6/(HOUSING!J6+HOUSING!N6)</f>
        <v>8.169173717456725E-2</v>
      </c>
      <c r="C6" s="28">
        <f>HOUSING!C6/(HOUSING!K6+HOUSING!O6)</f>
        <v>6.5070169617826884E-2</v>
      </c>
      <c r="D6" s="28">
        <f>HOUSING!D6/(HOUSING!L6+HOUSING!P6)</f>
        <v>6.2277992965188586E-2</v>
      </c>
      <c r="E6" s="28">
        <f>HOUSING!E6/(HOUSING!M6+HOUSING!Q6)</f>
        <v>6.217873668952445E-2</v>
      </c>
      <c r="F6" s="27">
        <f>HOUSING!F6/(HOUSING!J6+HOUSING!N6)</f>
        <v>0.1363747983283341</v>
      </c>
      <c r="G6" s="28">
        <f>HOUSING!G6/(HOUSING!K6+HOUSING!O6)</f>
        <v>0.16722345102600361</v>
      </c>
      <c r="H6" s="28">
        <f>HOUSING!H6/(HOUSING!L6+HOUSING!P6)</f>
        <v>0.19291145971224463</v>
      </c>
      <c r="I6" s="28">
        <f>HOUSING!I6/(HOUSING!M6+HOUSING!Q6)</f>
        <v>0.20002311119220301</v>
      </c>
      <c r="J6" s="27">
        <f>HOUSING!J6/(HOUSING!J6+HOUSING!N6)</f>
        <v>0.21806653550290134</v>
      </c>
      <c r="K6" s="28">
        <f>HOUSING!K6/(HOUSING!K6+HOUSING!O6)</f>
        <v>0.2322936206438305</v>
      </c>
      <c r="L6" s="28">
        <f>HOUSING!L6/(HOUSING!L6+HOUSING!P6)</f>
        <v>0.2551894526774332</v>
      </c>
      <c r="M6" s="28">
        <f>HOUSING!M6/(HOUSING!M6+HOUSING!Q6)</f>
        <v>0.26220184788172746</v>
      </c>
      <c r="N6" s="27">
        <f>HOUSING!N6/(HOUSING!J6+HOUSING!N6)</f>
        <v>0.78193346449709866</v>
      </c>
      <c r="O6" s="28">
        <f>HOUSING!O6/(HOUSING!K6+HOUSING!O6)</f>
        <v>0.76770637935616948</v>
      </c>
      <c r="P6" s="28">
        <f>HOUSING!P6/(HOUSING!L6+HOUSING!P6)</f>
        <v>0.7448105473225668</v>
      </c>
      <c r="Q6" s="38">
        <f>HOUSING!Q6/(HOUSING!M6+HOUSING!Q6)</f>
        <v>0.73779815211827249</v>
      </c>
    </row>
    <row r="7" spans="1:25" ht="15" customHeight="1" x14ac:dyDescent="0.2">
      <c r="A7" s="14" t="s">
        <v>4</v>
      </c>
      <c r="B7" s="27">
        <f>HOUSING!B7/(HOUSING!J7+HOUSING!N7)</f>
        <v>0.10456297056416596</v>
      </c>
      <c r="C7" s="28">
        <f>HOUSING!C7/(HOUSING!K7+HOUSING!O7)</f>
        <v>9.7812710691208199E-2</v>
      </c>
      <c r="D7" s="28">
        <f>HOUSING!D7/(HOUSING!L7+HOUSING!P7)</f>
        <v>9.4613036841282333E-2</v>
      </c>
      <c r="E7" s="28">
        <f>HOUSING!E7/(HOUSING!M7+HOUSING!Q7)</f>
        <v>9.014916890235386E-2</v>
      </c>
      <c r="F7" s="27">
        <f>HOUSING!F7/(HOUSING!J7+HOUSING!N7)</f>
        <v>0.28465988740642867</v>
      </c>
      <c r="G7" s="28">
        <f>HOUSING!G7/(HOUSING!K7+HOUSING!O7)</f>
        <v>0.32283576055136037</v>
      </c>
      <c r="H7" s="28">
        <f>HOUSING!H7/(HOUSING!L7+HOUSING!P7)</f>
        <v>0.3431943090011379</v>
      </c>
      <c r="I7" s="28">
        <f>HOUSING!I7/(HOUSING!M7+HOUSING!Q7)</f>
        <v>0.34367649726820698</v>
      </c>
      <c r="J7" s="27">
        <f>HOUSING!J7/(HOUSING!J7+HOUSING!N7)</f>
        <v>0.38922285797059464</v>
      </c>
      <c r="K7" s="28">
        <f>HOUSING!K7/(HOUSING!K7+HOUSING!O7)</f>
        <v>0.4206484712425686</v>
      </c>
      <c r="L7" s="28">
        <f>HOUSING!L7/(HOUSING!L7+HOUSING!P7)</f>
        <v>0.4378073458424202</v>
      </c>
      <c r="M7" s="28">
        <f>HOUSING!M7/(HOUSING!M7+HOUSING!Q7)</f>
        <v>0.43382566617056084</v>
      </c>
      <c r="N7" s="27">
        <f>HOUSING!N7/(HOUSING!J7+HOUSING!N7)</f>
        <v>0.61077714202940536</v>
      </c>
      <c r="O7" s="28">
        <f>HOUSING!O7/(HOUSING!K7+HOUSING!O7)</f>
        <v>0.57935152875743146</v>
      </c>
      <c r="P7" s="28">
        <f>HOUSING!P7/(HOUSING!L7+HOUSING!P7)</f>
        <v>0.5621926541575798</v>
      </c>
      <c r="Q7" s="38">
        <f>HOUSING!Q7/(HOUSING!M7+HOUSING!Q7)</f>
        <v>0.56617433382943916</v>
      </c>
    </row>
    <row r="8" spans="1:25" ht="15" customHeight="1" x14ac:dyDescent="0.2">
      <c r="A8" s="14" t="s">
        <v>5</v>
      </c>
      <c r="B8" s="27">
        <f>HOUSING!B8/(HOUSING!J8+HOUSING!N8)</f>
        <v>0.10439151154109168</v>
      </c>
      <c r="C8" s="28">
        <f>HOUSING!C8/(HOUSING!K8+HOUSING!O8)</f>
        <v>9.06082996478733E-2</v>
      </c>
      <c r="D8" s="28">
        <f>HOUSING!D8/(HOUSING!L8+HOUSING!P8)</f>
        <v>8.7242153194468E-2</v>
      </c>
      <c r="E8" s="28">
        <f>HOUSING!E8/(HOUSING!M8+HOUSING!Q8)</f>
        <v>8.4844724334223465E-2</v>
      </c>
      <c r="F8" s="27">
        <f>HOUSING!F8/(HOUSING!J8+HOUSING!N8)</f>
        <v>0.1449595013496221</v>
      </c>
      <c r="G8" s="28">
        <f>HOUSING!G8/(HOUSING!K8+HOUSING!O8)</f>
        <v>0.1647993429419895</v>
      </c>
      <c r="H8" s="28">
        <f>HOUSING!H8/(HOUSING!L8+HOUSING!P8)</f>
        <v>0.17721095880745313</v>
      </c>
      <c r="I8" s="28">
        <f>HOUSING!I8/(HOUSING!M8+HOUSING!Q8)</f>
        <v>0.18896701826612147</v>
      </c>
      <c r="J8" s="27">
        <f>HOUSING!J8/(HOUSING!J8+HOUSING!N8)</f>
        <v>0.24935101289071379</v>
      </c>
      <c r="K8" s="28">
        <f>HOUSING!K8/(HOUSING!K8+HOUSING!O8)</f>
        <v>0.25540764258986282</v>
      </c>
      <c r="L8" s="28">
        <f>HOUSING!L8/(HOUSING!L8+HOUSING!P8)</f>
        <v>0.26445311200192112</v>
      </c>
      <c r="M8" s="28">
        <f>HOUSING!M8/(HOUSING!M8+HOUSING!Q8)</f>
        <v>0.27381174260034497</v>
      </c>
      <c r="N8" s="27">
        <f>HOUSING!N8/(HOUSING!J8+HOUSING!N8)</f>
        <v>0.75064898710928618</v>
      </c>
      <c r="O8" s="28">
        <f>HOUSING!O8/(HOUSING!K8+HOUSING!O8)</f>
        <v>0.74459235741013718</v>
      </c>
      <c r="P8" s="28">
        <f>HOUSING!P8/(HOUSING!L8+HOUSING!P8)</f>
        <v>0.73554688799807888</v>
      </c>
      <c r="Q8" s="38">
        <f>HOUSING!Q8/(HOUSING!M8+HOUSING!Q8)</f>
        <v>0.72618825739965509</v>
      </c>
    </row>
    <row r="9" spans="1:25" ht="15" customHeight="1" x14ac:dyDescent="0.2">
      <c r="A9" s="14" t="s">
        <v>6</v>
      </c>
      <c r="B9" s="27">
        <f>HOUSING!B9/(HOUSING!J9+HOUSING!N9)</f>
        <v>0.10618227214771839</v>
      </c>
      <c r="C9" s="28">
        <f>HOUSING!C9/(HOUSING!K9+HOUSING!O9)</f>
        <v>0.10036678892964321</v>
      </c>
      <c r="D9" s="28">
        <f>HOUSING!D9/(HOUSING!L9+HOUSING!P9)</f>
        <v>0.10431029835458733</v>
      </c>
      <c r="E9" s="28">
        <f>HOUSING!E9/(HOUSING!M9+HOUSING!Q9)</f>
        <v>9.8833690891510242E-2</v>
      </c>
      <c r="F9" s="27">
        <f>HOUSING!F9/(HOUSING!J9+HOUSING!N9)</f>
        <v>0.30936522414456352</v>
      </c>
      <c r="G9" s="28">
        <f>HOUSING!G9/(HOUSING!K9+HOUSING!O9)</f>
        <v>0.32154278698960259</v>
      </c>
      <c r="H9" s="28">
        <f>HOUSING!H9/(HOUSING!L9+HOUSING!P9)</f>
        <v>0.3078694691193119</v>
      </c>
      <c r="I9" s="28">
        <f>HOUSING!I9/(HOUSING!M9+HOUSING!Q9)</f>
        <v>0.29670057816691692</v>
      </c>
      <c r="J9" s="27">
        <f>HOUSING!J9/(HOUSING!J9+HOUSING!N9)</f>
        <v>0.41554749629228188</v>
      </c>
      <c r="K9" s="28">
        <f>HOUSING!K9/(HOUSING!K9+HOUSING!O9)</f>
        <v>0.42190957591924583</v>
      </c>
      <c r="L9" s="28">
        <f>HOUSING!L9/(HOUSING!L9+HOUSING!P9)</f>
        <v>0.41217976747389923</v>
      </c>
      <c r="M9" s="28">
        <f>HOUSING!M9/(HOUSING!M9+HOUSING!Q9)</f>
        <v>0.3955342690584272</v>
      </c>
      <c r="N9" s="27">
        <f>HOUSING!N9/(HOUSING!J9+HOUSING!N9)</f>
        <v>0.58445250370771806</v>
      </c>
      <c r="O9" s="28">
        <f>HOUSING!O9/(HOUSING!K9+HOUSING!O9)</f>
        <v>0.57809042408075417</v>
      </c>
      <c r="P9" s="28">
        <f>HOUSING!P9/(HOUSING!L9+HOUSING!P9)</f>
        <v>0.58782023252610083</v>
      </c>
      <c r="Q9" s="38">
        <f>HOUSING!Q9/(HOUSING!M9+HOUSING!Q9)</f>
        <v>0.60446573094157285</v>
      </c>
    </row>
    <row r="10" spans="1:25" ht="15" customHeight="1" x14ac:dyDescent="0.2">
      <c r="A10" s="14" t="s">
        <v>46</v>
      </c>
      <c r="B10" s="27">
        <f>HOUSING!B10/(HOUSING!J10+HOUSING!N10)</f>
        <v>0.30495486797434268</v>
      </c>
      <c r="C10" s="28">
        <f>HOUSING!C10/(HOUSING!K10+HOUSING!O10)</f>
        <v>0.27304566993790164</v>
      </c>
      <c r="D10" s="28">
        <f>HOUSING!D10/(HOUSING!L10+HOUSING!P10)</f>
        <v>0.26270218736828616</v>
      </c>
      <c r="E10" s="28">
        <f>HOUSING!E10/(HOUSING!M10+HOUSING!Q10)</f>
        <v>0.2555839900245761</v>
      </c>
      <c r="F10" s="27">
        <f>HOUSING!F10/(HOUSING!J10+HOUSING!N10)</f>
        <v>0.24398748731704062</v>
      </c>
      <c r="G10" s="28">
        <f>HOUSING!G10/(HOUSING!K10+HOUSING!O10)</f>
        <v>0.27823934947852219</v>
      </c>
      <c r="H10" s="28">
        <f>HOUSING!H10/(HOUSING!L10+HOUSING!P10)</f>
        <v>0.29159842689491378</v>
      </c>
      <c r="I10" s="28">
        <f>HOUSING!I10/(HOUSING!M10+HOUSING!Q10)</f>
        <v>0.30417921306221035</v>
      </c>
      <c r="J10" s="27">
        <f>HOUSING!J10/(HOUSING!J10+HOUSING!N10)</f>
        <v>0.54894235529138335</v>
      </c>
      <c r="K10" s="28">
        <f>HOUSING!K10/(HOUSING!K10+HOUSING!O10)</f>
        <v>0.55128501941642383</v>
      </c>
      <c r="L10" s="28">
        <f>HOUSING!L10/(HOUSING!L10+HOUSING!P10)</f>
        <v>0.55430061426319988</v>
      </c>
      <c r="M10" s="28">
        <f>HOUSING!M10/(HOUSING!M10+HOUSING!Q10)</f>
        <v>0.5597632030867864</v>
      </c>
      <c r="N10" s="27">
        <f>HOUSING!N10/(HOUSING!J10+HOUSING!N10)</f>
        <v>0.4510576447086167</v>
      </c>
      <c r="O10" s="28">
        <f>HOUSING!O10/(HOUSING!K10+HOUSING!O10)</f>
        <v>0.44871498058357617</v>
      </c>
      <c r="P10" s="28">
        <f>HOUSING!P10/(HOUSING!L10+HOUSING!P10)</f>
        <v>0.44569938573680007</v>
      </c>
      <c r="Q10" s="38">
        <f>HOUSING!Q10/(HOUSING!M10+HOUSING!Q10)</f>
        <v>0.44023679691321355</v>
      </c>
    </row>
    <row r="11" spans="1:25" ht="15" customHeight="1" x14ac:dyDescent="0.2">
      <c r="A11" s="14" t="s">
        <v>7</v>
      </c>
      <c r="B11" s="27">
        <f>HOUSING!B11/(HOUSING!J11+HOUSING!N11)</f>
        <v>0.25452828172033393</v>
      </c>
      <c r="C11" s="28">
        <f>HOUSING!C11/(HOUSING!K11+HOUSING!O11)</f>
        <v>0.23592780286781057</v>
      </c>
      <c r="D11" s="28">
        <f>HOUSING!D11/(HOUSING!L11+HOUSING!P11)</f>
        <v>0.22603423350757348</v>
      </c>
      <c r="E11" s="28">
        <f>HOUSING!E11/(HOUSING!M11+HOUSING!Q11)</f>
        <v>0.21677409613698256</v>
      </c>
      <c r="F11" s="27">
        <f>HOUSING!F11/(HOUSING!J11+HOUSING!N11)</f>
        <v>0.18726069940396101</v>
      </c>
      <c r="G11" s="28">
        <f>HOUSING!G11/(HOUSING!K11+HOUSING!O11)</f>
        <v>0.20561001689044553</v>
      </c>
      <c r="H11" s="28">
        <f>HOUSING!H11/(HOUSING!L11+HOUSING!P11)</f>
        <v>0.21824979988020937</v>
      </c>
      <c r="I11" s="28">
        <f>HOUSING!I11/(HOUSING!M11+HOUSING!Q11)</f>
        <v>0.21851612212862701</v>
      </c>
      <c r="J11" s="27">
        <f>HOUSING!J11/(HOUSING!J11+HOUSING!N11)</f>
        <v>0.44178898112429493</v>
      </c>
      <c r="K11" s="28">
        <f>HOUSING!K11/(HOUSING!K11+HOUSING!O11)</f>
        <v>0.44153781975825607</v>
      </c>
      <c r="L11" s="28">
        <f>HOUSING!L11/(HOUSING!L11+HOUSING!P11)</f>
        <v>0.44428403338778288</v>
      </c>
      <c r="M11" s="28">
        <f>HOUSING!M11/(HOUSING!M11+HOUSING!Q11)</f>
        <v>0.43529021826560954</v>
      </c>
      <c r="N11" s="27">
        <f>HOUSING!N11/(HOUSING!J11+HOUSING!N11)</f>
        <v>0.55821101887570501</v>
      </c>
      <c r="O11" s="28">
        <f>HOUSING!O11/(HOUSING!K11+HOUSING!O11)</f>
        <v>0.55846218024174388</v>
      </c>
      <c r="P11" s="28">
        <f>HOUSING!P11/(HOUSING!L11+HOUSING!P11)</f>
        <v>0.55571596661221712</v>
      </c>
      <c r="Q11" s="38">
        <f>HOUSING!Q11/(HOUSING!M11+HOUSING!Q11)</f>
        <v>0.56470978173439046</v>
      </c>
    </row>
    <row r="12" spans="1:25" ht="15" customHeight="1" x14ac:dyDescent="0.2">
      <c r="A12" s="14" t="s">
        <v>8</v>
      </c>
      <c r="B12" s="27">
        <f>HOUSING!B12/(HOUSING!J12+HOUSING!N12)</f>
        <v>0.27987827661199927</v>
      </c>
      <c r="C12" s="28">
        <f>HOUSING!C12/(HOUSING!K12+HOUSING!O12)</f>
        <v>0.25697343658128508</v>
      </c>
      <c r="D12" s="28">
        <f>HOUSING!D12/(HOUSING!L12+HOUSING!P12)</f>
        <v>0.24980335193671768</v>
      </c>
      <c r="E12" s="28">
        <f>HOUSING!E12/(HOUSING!M12+HOUSING!Q12)</f>
        <v>0.23816522996744333</v>
      </c>
      <c r="F12" s="27">
        <f>HOUSING!F12/(HOUSING!J12+HOUSING!N12)</f>
        <v>0.17579881860468746</v>
      </c>
      <c r="G12" s="28">
        <f>HOUSING!G12/(HOUSING!K12+HOUSING!O12)</f>
        <v>0.19484844254051711</v>
      </c>
      <c r="H12" s="28">
        <f>HOUSING!H12/(HOUSING!L12+HOUSING!P12)</f>
        <v>0.20607376774916303</v>
      </c>
      <c r="I12" s="28">
        <f>HOUSING!I12/(HOUSING!M12+HOUSING!Q12)</f>
        <v>0.21075878531487394</v>
      </c>
      <c r="J12" s="27">
        <f>HOUSING!J12/(HOUSING!J12+HOUSING!N12)</f>
        <v>0.4556770952166867</v>
      </c>
      <c r="K12" s="28">
        <f>HOUSING!K12/(HOUSING!K12+HOUSING!O12)</f>
        <v>0.45182187912180216</v>
      </c>
      <c r="L12" s="28">
        <f>HOUSING!L12/(HOUSING!L12+HOUSING!P12)</f>
        <v>0.45587711968588074</v>
      </c>
      <c r="M12" s="28">
        <f>HOUSING!M12/(HOUSING!M12+HOUSING!Q12)</f>
        <v>0.44892401528231723</v>
      </c>
      <c r="N12" s="27">
        <f>HOUSING!N12/(HOUSING!J12+HOUSING!N12)</f>
        <v>0.54432290478331324</v>
      </c>
      <c r="O12" s="28">
        <f>HOUSING!O12/(HOUSING!K12+HOUSING!O12)</f>
        <v>0.54817812087819784</v>
      </c>
      <c r="P12" s="28">
        <f>HOUSING!P12/(HOUSING!L12+HOUSING!P12)</f>
        <v>0.54412288031411926</v>
      </c>
      <c r="Q12" s="38">
        <f>HOUSING!Q12/(HOUSING!M12+HOUSING!Q12)</f>
        <v>0.55107598471768271</v>
      </c>
    </row>
    <row r="13" spans="1:25" ht="15" customHeight="1" x14ac:dyDescent="0.2">
      <c r="A13" s="14" t="s">
        <v>10</v>
      </c>
      <c r="B13" s="27">
        <f>HOUSING!B13/(HOUSING!J13+HOUSING!N13)</f>
        <v>3.2007671708764562E-2</v>
      </c>
      <c r="C13" s="28">
        <f>HOUSING!C13/(HOUSING!K13+HOUSING!O13)</f>
        <v>3.8629231868598471E-2</v>
      </c>
      <c r="D13" s="28">
        <f>HOUSING!D13/(HOUSING!L13+HOUSING!P13)</f>
        <v>3.8019137128422857E-2</v>
      </c>
      <c r="E13" s="28">
        <f>HOUSING!E13/(HOUSING!M13+HOUSING!Q13)</f>
        <v>3.4200117633727427E-2</v>
      </c>
      <c r="F13" s="27">
        <f>HOUSING!F13/(HOUSING!J13+HOUSING!N13)</f>
        <v>9.5056814069624379E-2</v>
      </c>
      <c r="G13" s="28">
        <f>HOUSING!G13/(HOUSING!K13+HOUSING!O13)</f>
        <v>9.6942456598211116E-2</v>
      </c>
      <c r="H13" s="28">
        <f>HOUSING!H13/(HOUSING!L13+HOUSING!P13)</f>
        <v>0.10549987716458056</v>
      </c>
      <c r="I13" s="28">
        <f>HOUSING!I13/(HOUSING!M13+HOUSING!Q13)</f>
        <v>0.12021033773830272</v>
      </c>
      <c r="J13" s="27">
        <f>HOUSING!J13/(HOUSING!J13+HOUSING!N13)</f>
        <v>0.12706448577838894</v>
      </c>
      <c r="K13" s="28">
        <f>HOUSING!K13/(HOUSING!K13+HOUSING!O13)</f>
        <v>0.13557168846680959</v>
      </c>
      <c r="L13" s="28">
        <f>HOUSING!L13/(HOUSING!L13+HOUSING!P13)</f>
        <v>0.14351901429300343</v>
      </c>
      <c r="M13" s="28">
        <f>HOUSING!M13/(HOUSING!M13+HOUSING!Q13)</f>
        <v>0.15441045537203016</v>
      </c>
      <c r="N13" s="27">
        <f>HOUSING!N13/(HOUSING!J13+HOUSING!N13)</f>
        <v>0.87293551422161109</v>
      </c>
      <c r="O13" s="28">
        <f>HOUSING!O13/(HOUSING!K13+HOUSING!O13)</f>
        <v>0.86442831153319044</v>
      </c>
      <c r="P13" s="28">
        <f>HOUSING!P13/(HOUSING!L13+HOUSING!P13)</f>
        <v>0.8564809857069966</v>
      </c>
      <c r="Q13" s="38">
        <f>HOUSING!Q13/(HOUSING!M13+HOUSING!Q13)</f>
        <v>0.84558954462796987</v>
      </c>
    </row>
    <row r="14" spans="1:25" ht="15" customHeight="1" x14ac:dyDescent="0.2">
      <c r="A14" s="14" t="s">
        <v>11</v>
      </c>
      <c r="B14" s="27">
        <f>HOUSING!B14/(HOUSING!J14+HOUSING!N14)</f>
        <v>0.22561695287457798</v>
      </c>
      <c r="C14" s="28">
        <f>HOUSING!C14/(HOUSING!K14+HOUSING!O14)</f>
        <v>0.21611265483698638</v>
      </c>
      <c r="D14" s="28">
        <f>HOUSING!D14/(HOUSING!L14+HOUSING!P14)</f>
        <v>0.20117862674009418</v>
      </c>
      <c r="E14" s="28">
        <f>HOUSING!E14/(HOUSING!M14+HOUSING!Q14)</f>
        <v>0.19509618338135681</v>
      </c>
      <c r="F14" s="27">
        <f>HOUSING!F14/(HOUSING!J14+HOUSING!N14)</f>
        <v>0.39896180413822779</v>
      </c>
      <c r="G14" s="28">
        <f>HOUSING!G14/(HOUSING!K14+HOUSING!O14)</f>
        <v>0.44216921029133505</v>
      </c>
      <c r="H14" s="28">
        <f>HOUSING!H14/(HOUSING!L14+HOUSING!P14)</f>
        <v>0.47435510568146017</v>
      </c>
      <c r="I14" s="28">
        <f>HOUSING!I14/(HOUSING!M14+HOUSING!Q14)</f>
        <v>0.48523211235689939</v>
      </c>
      <c r="J14" s="27">
        <f>HOUSING!J14/(HOUSING!J14+HOUSING!N14)</f>
        <v>0.62457875701280574</v>
      </c>
      <c r="K14" s="28">
        <f>HOUSING!K14/(HOUSING!K14+HOUSING!O14)</f>
        <v>0.65828186512832143</v>
      </c>
      <c r="L14" s="28">
        <f>HOUSING!L14/(HOUSING!L14+HOUSING!P14)</f>
        <v>0.67553373242155434</v>
      </c>
      <c r="M14" s="28">
        <f>HOUSING!M14/(HOUSING!M14+HOUSING!Q14)</f>
        <v>0.68032829573825626</v>
      </c>
      <c r="N14" s="27">
        <f>HOUSING!N14/(HOUSING!J14+HOUSING!N14)</f>
        <v>0.3754212429871942</v>
      </c>
      <c r="O14" s="28">
        <f>HOUSING!O14/(HOUSING!K14+HOUSING!O14)</f>
        <v>0.34171813487167857</v>
      </c>
      <c r="P14" s="28">
        <f>HOUSING!P14/(HOUSING!L14+HOUSING!P14)</f>
        <v>0.32446626757844571</v>
      </c>
      <c r="Q14" s="38">
        <f>HOUSING!Q14/(HOUSING!M14+HOUSING!Q14)</f>
        <v>0.31967170426174379</v>
      </c>
    </row>
    <row r="15" spans="1:25" ht="15" customHeight="1" x14ac:dyDescent="0.2">
      <c r="A15" s="14" t="s">
        <v>12</v>
      </c>
      <c r="B15" s="27">
        <f>HOUSING!B15/(HOUSING!J15+HOUSING!N15)</f>
        <v>0.12828273086994643</v>
      </c>
      <c r="C15" s="28">
        <f>HOUSING!C15/(HOUSING!K15+HOUSING!O15)</f>
        <v>0.10338851320339035</v>
      </c>
      <c r="D15" s="28">
        <f>HOUSING!D15/(HOUSING!L15+HOUSING!P15)</f>
        <v>0.10715232508697266</v>
      </c>
      <c r="E15" s="28">
        <f>HOUSING!E15/(HOUSING!M15+HOUSING!Q15)</f>
        <v>0.10288451119075673</v>
      </c>
      <c r="F15" s="27">
        <f>HOUSING!F15/(HOUSING!J15+HOUSING!N15)</f>
        <v>0.19711785898095729</v>
      </c>
      <c r="G15" s="28">
        <f>HOUSING!G15/(HOUSING!K15+HOUSING!O15)</f>
        <v>0.220295176606183</v>
      </c>
      <c r="H15" s="28">
        <f>HOUSING!H15/(HOUSING!L15+HOUSING!P15)</f>
        <v>0.22508617561840774</v>
      </c>
      <c r="I15" s="28">
        <f>HOUSING!I15/(HOUSING!M15+HOUSING!Q15)</f>
        <v>0.22293918540172336</v>
      </c>
      <c r="J15" s="27">
        <f>HOUSING!J15/(HOUSING!J15+HOUSING!N15)</f>
        <v>0.3254005898509037</v>
      </c>
      <c r="K15" s="28">
        <f>HOUSING!K15/(HOUSING!K15+HOUSING!O15)</f>
        <v>0.32368368980957335</v>
      </c>
      <c r="L15" s="28">
        <f>HOUSING!L15/(HOUSING!L15+HOUSING!P15)</f>
        <v>0.33223850070538041</v>
      </c>
      <c r="M15" s="28">
        <f>HOUSING!M15/(HOUSING!M15+HOUSING!Q15)</f>
        <v>0.32582369659248006</v>
      </c>
      <c r="N15" s="27">
        <f>HOUSING!N15/(HOUSING!J15+HOUSING!N15)</f>
        <v>0.6745994101490963</v>
      </c>
      <c r="O15" s="28">
        <f>HOUSING!O15/(HOUSING!K15+HOUSING!O15)</f>
        <v>0.6763163101904266</v>
      </c>
      <c r="P15" s="28">
        <f>HOUSING!P15/(HOUSING!L15+HOUSING!P15)</f>
        <v>0.66776149929461959</v>
      </c>
      <c r="Q15" s="38">
        <f>HOUSING!Q15/(HOUSING!M15+HOUSING!Q15)</f>
        <v>0.67417630340751988</v>
      </c>
    </row>
    <row r="16" spans="1:25" ht="15" customHeight="1" x14ac:dyDescent="0.2">
      <c r="A16" s="14" t="s">
        <v>9</v>
      </c>
      <c r="B16" s="27">
        <f>HOUSING!B16/(HOUSING!J16+HOUSING!N16)</f>
        <v>5.9651143940203988E-2</v>
      </c>
      <c r="C16" s="28">
        <f>HOUSING!C16/(HOUSING!K16+HOUSING!O16)</f>
        <v>5.548398003917545E-2</v>
      </c>
      <c r="D16" s="28">
        <f>HOUSING!D16/(HOUSING!L16+HOUSING!P16)</f>
        <v>5.6240067999556526E-2</v>
      </c>
      <c r="E16" s="28">
        <f>HOUSING!E16/(HOUSING!M16+HOUSING!Q16)</f>
        <v>5.1876942961881736E-2</v>
      </c>
      <c r="F16" s="27">
        <f>HOUSING!F16/(HOUSING!J16+HOUSING!N16)</f>
        <v>4.1204612322752215E-2</v>
      </c>
      <c r="G16" s="28">
        <f>HOUSING!G16/(HOUSING!K16+HOUSING!O16)</f>
        <v>4.3410712620091413E-2</v>
      </c>
      <c r="H16" s="28">
        <f>HOUSING!H16/(HOUSING!L16+HOUSING!P16)</f>
        <v>4.5236951353215815E-2</v>
      </c>
      <c r="I16" s="28">
        <f>HOUSING!I16/(HOUSING!M16+HOUSING!Q16)</f>
        <v>4.6956444226547961E-2</v>
      </c>
      <c r="J16" s="27">
        <f>HOUSING!J16/(HOUSING!J16+HOUSING!N16)</f>
        <v>0.1008557562629562</v>
      </c>
      <c r="K16" s="28">
        <f>HOUSING!K16/(HOUSING!K16+HOUSING!O16)</f>
        <v>9.8894692659266856E-2</v>
      </c>
      <c r="L16" s="28">
        <f>HOUSING!L16/(HOUSING!L16+HOUSING!P16)</f>
        <v>0.10147701935277234</v>
      </c>
      <c r="M16" s="28">
        <f>HOUSING!M16/(HOUSING!M16+HOUSING!Q16)</f>
        <v>9.8833387188429697E-2</v>
      </c>
      <c r="N16" s="27">
        <f>HOUSING!N16/(HOUSING!J16+HOUSING!N16)</f>
        <v>0.89914424373704382</v>
      </c>
      <c r="O16" s="28">
        <f>HOUSING!O16/(HOUSING!K16+HOUSING!O16)</f>
        <v>0.90110530734073313</v>
      </c>
      <c r="P16" s="28">
        <f>HOUSING!P16/(HOUSING!L16+HOUSING!P16)</f>
        <v>0.89852298064722769</v>
      </c>
      <c r="Q16" s="38">
        <f>HOUSING!Q16/(HOUSING!M16+HOUSING!Q16)</f>
        <v>0.90116661281157029</v>
      </c>
      <c r="Y16" s="14" t="s">
        <v>69</v>
      </c>
    </row>
    <row r="17" spans="1:17" ht="15" customHeight="1" x14ac:dyDescent="0.2">
      <c r="A17" s="14" t="s">
        <v>13</v>
      </c>
      <c r="B17" s="27">
        <f>HOUSING!B17/(HOUSING!J17+HOUSING!N17)</f>
        <v>0.18479418218876159</v>
      </c>
      <c r="C17" s="28">
        <f>HOUSING!C17/(HOUSING!K17+HOUSING!O17)</f>
        <v>0.18232988728017982</v>
      </c>
      <c r="D17" s="28">
        <f>HOUSING!D17/(HOUSING!L17+HOUSING!P17)</f>
        <v>0.17896520560996795</v>
      </c>
      <c r="E17" s="28">
        <f>HOUSING!E17/(HOUSING!M17+HOUSING!Q17)</f>
        <v>0.17277620903161117</v>
      </c>
      <c r="F17" s="27">
        <f>HOUSING!F17/(HOUSING!J17+HOUSING!N17)</f>
        <v>0.18556210827557532</v>
      </c>
      <c r="G17" s="28">
        <f>HOUSING!G17/(HOUSING!K17+HOUSING!O17)</f>
        <v>0.20099256522984707</v>
      </c>
      <c r="H17" s="28">
        <f>HOUSING!H17/(HOUSING!L17+HOUSING!P17)</f>
        <v>0.21197590803280536</v>
      </c>
      <c r="I17" s="28">
        <f>HOUSING!I17/(HOUSING!M17+HOUSING!Q17)</f>
        <v>0.21133244911140672</v>
      </c>
      <c r="J17" s="27">
        <f>HOUSING!J17/(HOUSING!J17+HOUSING!N17)</f>
        <v>0.37035629046433688</v>
      </c>
      <c r="K17" s="28">
        <f>HOUSING!K17/(HOUSING!K17+HOUSING!O17)</f>
        <v>0.38332245251002689</v>
      </c>
      <c r="L17" s="28">
        <f>HOUSING!L17/(HOUSING!L17+HOUSING!P17)</f>
        <v>0.39094111364277334</v>
      </c>
      <c r="M17" s="28">
        <f>HOUSING!M17/(HOUSING!M17+HOUSING!Q17)</f>
        <v>0.38410865814301787</v>
      </c>
      <c r="N17" s="27">
        <f>HOUSING!N17/(HOUSING!J17+HOUSING!N17)</f>
        <v>0.62964370953566307</v>
      </c>
      <c r="O17" s="28">
        <f>HOUSING!O17/(HOUSING!K17+HOUSING!O17)</f>
        <v>0.61667754748997317</v>
      </c>
      <c r="P17" s="28">
        <f>HOUSING!P17/(HOUSING!L17+HOUSING!P17)</f>
        <v>0.60905888635722671</v>
      </c>
      <c r="Q17" s="38">
        <f>HOUSING!Q17/(HOUSING!M17+HOUSING!Q17)</f>
        <v>0.61589134185698213</v>
      </c>
    </row>
    <row r="18" spans="1:17" ht="15" customHeight="1" x14ac:dyDescent="0.2">
      <c r="A18" s="14" t="s">
        <v>14</v>
      </c>
      <c r="B18" s="27">
        <f>HOUSING!B18/(HOUSING!J18+HOUSING!N18)</f>
        <v>0.10902111067078765</v>
      </c>
      <c r="C18" s="28">
        <f>HOUSING!C18/(HOUSING!K18+HOUSING!O18)</f>
        <v>8.7820754190963232E-2</v>
      </c>
      <c r="D18" s="28">
        <f>HOUSING!D18/(HOUSING!L18+HOUSING!P18)</f>
        <v>8.8225323801805006E-2</v>
      </c>
      <c r="E18" s="28">
        <f>HOUSING!E18/(HOUSING!M18+HOUSING!Q18)</f>
        <v>8.5080774771784592E-2</v>
      </c>
      <c r="F18" s="27">
        <f>HOUSING!F18/(HOUSING!J18+HOUSING!N18)</f>
        <v>0.23106034265357536</v>
      </c>
      <c r="G18" s="28">
        <f>HOUSING!G18/(HOUSING!K18+HOUSING!O18)</f>
        <v>0.24206224371157609</v>
      </c>
      <c r="H18" s="28">
        <f>HOUSING!H18/(HOUSING!L18+HOUSING!P18)</f>
        <v>0.24795978901407409</v>
      </c>
      <c r="I18" s="28">
        <f>HOUSING!I18/(HOUSING!M18+HOUSING!Q18)</f>
        <v>0.24652776820581923</v>
      </c>
      <c r="J18" s="27">
        <f>HOUSING!J18/(HOUSING!J18+HOUSING!N18)</f>
        <v>0.34008145332436301</v>
      </c>
      <c r="K18" s="28">
        <f>HOUSING!K18/(HOUSING!K18+HOUSING!O18)</f>
        <v>0.32988299790253933</v>
      </c>
      <c r="L18" s="28">
        <f>HOUSING!L18/(HOUSING!L18+HOUSING!P18)</f>
        <v>0.33618511281587909</v>
      </c>
      <c r="M18" s="28">
        <f>HOUSING!M18/(HOUSING!M18+HOUSING!Q18)</f>
        <v>0.33160854297760384</v>
      </c>
      <c r="N18" s="27">
        <f>HOUSING!N18/(HOUSING!J18+HOUSING!N18)</f>
        <v>0.65991854667563699</v>
      </c>
      <c r="O18" s="28">
        <f>HOUSING!O18/(HOUSING!K18+HOUSING!O18)</f>
        <v>0.67011700209746072</v>
      </c>
      <c r="P18" s="28">
        <f>HOUSING!P18/(HOUSING!L18+HOUSING!P18)</f>
        <v>0.66381488718412096</v>
      </c>
      <c r="Q18" s="38">
        <f>HOUSING!Q18/(HOUSING!M18+HOUSING!Q18)</f>
        <v>0.66839145702239622</v>
      </c>
    </row>
    <row r="19" spans="1:17" ht="15" customHeight="1" x14ac:dyDescent="0.2">
      <c r="A19" s="14" t="s">
        <v>15</v>
      </c>
      <c r="B19" s="27">
        <f>HOUSING!B19/(HOUSING!J19+HOUSING!N19)</f>
        <v>0.12015464704912043</v>
      </c>
      <c r="C19" s="28">
        <f>HOUSING!C19/(HOUSING!K19+HOUSING!O19)</f>
        <v>0.11507243322569806</v>
      </c>
      <c r="D19" s="28">
        <f>HOUSING!D19/(HOUSING!L19+HOUSING!P19)</f>
        <v>0.11543776313337918</v>
      </c>
      <c r="E19" s="28">
        <f>HOUSING!E19/(HOUSING!M19+HOUSING!Q19)</f>
        <v>0.11158861087846149</v>
      </c>
      <c r="F19" s="27">
        <f>HOUSING!F19/(HOUSING!J19+HOUSING!N19)</f>
        <v>0.17490960904516192</v>
      </c>
      <c r="G19" s="28">
        <f>HOUSING!G19/(HOUSING!K19+HOUSING!O19)</f>
        <v>0.19022041432615808</v>
      </c>
      <c r="H19" s="28">
        <f>HOUSING!H19/(HOUSING!L19+HOUSING!P19)</f>
        <v>0.20061365426976391</v>
      </c>
      <c r="I19" s="28">
        <f>HOUSING!I19/(HOUSING!M19+HOUSING!Q19)</f>
        <v>0.20335514696607665</v>
      </c>
      <c r="J19" s="27">
        <f>HOUSING!J19/(HOUSING!J19+HOUSING!N19)</f>
        <v>0.29506425609428233</v>
      </c>
      <c r="K19" s="28">
        <f>HOUSING!K19/(HOUSING!K19+HOUSING!O19)</f>
        <v>0.30529284755185615</v>
      </c>
      <c r="L19" s="28">
        <f>HOUSING!L19/(HOUSING!L19+HOUSING!P19)</f>
        <v>0.31605141740314308</v>
      </c>
      <c r="M19" s="28">
        <f>HOUSING!M19/(HOUSING!M19+HOUSING!Q19)</f>
        <v>0.31494375784453815</v>
      </c>
      <c r="N19" s="27">
        <f>HOUSING!N19/(HOUSING!J19+HOUSING!N19)</f>
        <v>0.70493574390571767</v>
      </c>
      <c r="O19" s="28">
        <f>HOUSING!O19/(HOUSING!K19+HOUSING!O19)</f>
        <v>0.69470715244814385</v>
      </c>
      <c r="P19" s="28">
        <f>HOUSING!P19/(HOUSING!L19+HOUSING!P19)</f>
        <v>0.68394858259685687</v>
      </c>
      <c r="Q19" s="38">
        <f>HOUSING!Q19/(HOUSING!M19+HOUSING!Q19)</f>
        <v>0.6850562421554619</v>
      </c>
    </row>
    <row r="20" spans="1:17" ht="15" customHeight="1" x14ac:dyDescent="0.2">
      <c r="A20" s="14" t="s">
        <v>18</v>
      </c>
      <c r="B20" s="27">
        <f>HOUSING!B20/(HOUSING!J20+HOUSING!N20)</f>
        <v>0.12797829186914206</v>
      </c>
      <c r="C20" s="28">
        <f>HOUSING!C20/(HOUSING!K20+HOUSING!O20)</f>
        <v>0.14968749469867898</v>
      </c>
      <c r="D20" s="28">
        <f>HOUSING!D20/(HOUSING!L20+HOUSING!P20)</f>
        <v>0.16797183244446745</v>
      </c>
      <c r="E20" s="28">
        <f>HOUSING!E20/(HOUSING!M20+HOUSING!Q20)</f>
        <v>0.16160939233065852</v>
      </c>
      <c r="F20" s="27">
        <f>HOUSING!F20/(HOUSING!J20+HOUSING!N20)</f>
        <v>0.48295053370436514</v>
      </c>
      <c r="G20" s="28">
        <f>HOUSING!G20/(HOUSING!K20+HOUSING!O20)</f>
        <v>0.47357821599338878</v>
      </c>
      <c r="H20" s="28">
        <f>HOUSING!H20/(HOUSING!L20+HOUSING!P20)</f>
        <v>0.4620266141976907</v>
      </c>
      <c r="I20" s="28">
        <f>HOUSING!I20/(HOUSING!M20+HOUSING!Q20)</f>
        <v>0.46351516988051739</v>
      </c>
      <c r="J20" s="27">
        <f>HOUSING!J20/(HOUSING!J20+HOUSING!N20)</f>
        <v>0.61092882557350725</v>
      </c>
      <c r="K20" s="28">
        <f>HOUSING!K20/(HOUSING!K20+HOUSING!O20)</f>
        <v>0.62326571069206782</v>
      </c>
      <c r="L20" s="28">
        <f>HOUSING!L20/(HOUSING!L20+HOUSING!P20)</f>
        <v>0.62999844664215809</v>
      </c>
      <c r="M20" s="28">
        <f>HOUSING!M20/(HOUSING!M20+HOUSING!Q20)</f>
        <v>0.62512456221117596</v>
      </c>
      <c r="N20" s="27">
        <f>HOUSING!N20/(HOUSING!J20+HOUSING!N20)</f>
        <v>0.38907117442649281</v>
      </c>
      <c r="O20" s="28">
        <f>HOUSING!O20/(HOUSING!K20+HOUSING!O20)</f>
        <v>0.37673428930793224</v>
      </c>
      <c r="P20" s="28">
        <f>HOUSING!P20/(HOUSING!L20+HOUSING!P20)</f>
        <v>0.37000155335784185</v>
      </c>
      <c r="Q20" s="38">
        <f>HOUSING!Q20/(HOUSING!M20+HOUSING!Q20)</f>
        <v>0.3748754377888241</v>
      </c>
    </row>
    <row r="21" spans="1:17" ht="15" customHeight="1" x14ac:dyDescent="0.2">
      <c r="A21" s="14" t="s">
        <v>17</v>
      </c>
      <c r="B21" s="27">
        <f>HOUSING!B21/(HOUSING!J21+HOUSING!N21)</f>
        <v>0.17402780855717012</v>
      </c>
      <c r="C21" s="28">
        <f>HOUSING!C21/(HOUSING!K21+HOUSING!O21)</f>
        <v>0.15361908435655189</v>
      </c>
      <c r="D21" s="28">
        <f>HOUSING!D21/(HOUSING!L21+HOUSING!P21)</f>
        <v>0.1580824946757497</v>
      </c>
      <c r="E21" s="28">
        <f>HOUSING!E21/(HOUSING!M21+HOUSING!Q21)</f>
        <v>0.15134491465741745</v>
      </c>
      <c r="F21" s="27">
        <f>HOUSING!F21/(HOUSING!J21+HOUSING!N21)</f>
        <v>0.14122139100039632</v>
      </c>
      <c r="G21" s="28">
        <f>HOUSING!G21/(HOUSING!K21+HOUSING!O21)</f>
        <v>0.16142086533688224</v>
      </c>
      <c r="H21" s="28">
        <f>HOUSING!H21/(HOUSING!L21+HOUSING!P21)</f>
        <v>0.15848788090748198</v>
      </c>
      <c r="I21" s="28">
        <f>HOUSING!I21/(HOUSING!M21+HOUSING!Q21)</f>
        <v>0.15447922799968994</v>
      </c>
      <c r="J21" s="27">
        <f>HOUSING!J21/(HOUSING!J21+HOUSING!N21)</f>
        <v>0.31524919955756647</v>
      </c>
      <c r="K21" s="28">
        <f>HOUSING!K21/(HOUSING!K21+HOUSING!O21)</f>
        <v>0.31503994969343413</v>
      </c>
      <c r="L21" s="28">
        <f>HOUSING!L21/(HOUSING!L21+HOUSING!P21)</f>
        <v>0.31657037558323164</v>
      </c>
      <c r="M21" s="28">
        <f>HOUSING!M21/(HOUSING!M21+HOUSING!Q21)</f>
        <v>0.30582414265710739</v>
      </c>
      <c r="N21" s="27">
        <f>HOUSING!N21/(HOUSING!J21+HOUSING!N21)</f>
        <v>0.68475080044243353</v>
      </c>
      <c r="O21" s="28">
        <f>HOUSING!O21/(HOUSING!K21+HOUSING!O21)</f>
        <v>0.68496005030656593</v>
      </c>
      <c r="P21" s="28">
        <f>HOUSING!P21/(HOUSING!L21+HOUSING!P21)</f>
        <v>0.68342962441676836</v>
      </c>
      <c r="Q21" s="38">
        <f>HOUSING!Q21/(HOUSING!M21+HOUSING!Q21)</f>
        <v>0.69417585734289267</v>
      </c>
    </row>
    <row r="22" spans="1:17" ht="15" customHeight="1" x14ac:dyDescent="0.2">
      <c r="A22" s="14" t="s">
        <v>16</v>
      </c>
      <c r="B22" s="27">
        <f>HOUSING!B22/(HOUSING!J22+HOUSING!N22)</f>
        <v>0.23823091912990896</v>
      </c>
      <c r="C22" s="28">
        <f>HOUSING!C22/(HOUSING!K22+HOUSING!O22)</f>
        <v>0.23832977753833418</v>
      </c>
      <c r="D22" s="28">
        <f>HOUSING!D22/(HOUSING!L22+HOUSING!P22)</f>
        <v>0.26759701549910214</v>
      </c>
      <c r="E22" s="28">
        <f>HOUSING!E22/(HOUSING!M22+HOUSING!Q22)</f>
        <v>0.26842103269454409</v>
      </c>
      <c r="F22" s="27">
        <f>HOUSING!F22/(HOUSING!J22+HOUSING!N22)</f>
        <v>0.25671426719304685</v>
      </c>
      <c r="G22" s="28">
        <f>HOUSING!G22/(HOUSING!K22+HOUSING!O22)</f>
        <v>0.2816069152538872</v>
      </c>
      <c r="H22" s="28">
        <f>HOUSING!H22/(HOUSING!L22+HOUSING!P22)</f>
        <v>0.2793964787533566</v>
      </c>
      <c r="I22" s="28">
        <f>HOUSING!I22/(HOUSING!M22+HOUSING!Q22)</f>
        <v>0.28141096788123748</v>
      </c>
      <c r="J22" s="27">
        <f>HOUSING!J22/(HOUSING!J22+HOUSING!N22)</f>
        <v>0.49494518632295581</v>
      </c>
      <c r="K22" s="28">
        <f>HOUSING!K22/(HOUSING!K22+HOUSING!O22)</f>
        <v>0.51993669279222132</v>
      </c>
      <c r="L22" s="28">
        <f>HOUSING!L22/(HOUSING!L22+HOUSING!P22)</f>
        <v>0.5469934942524588</v>
      </c>
      <c r="M22" s="28">
        <f>HOUSING!M22/(HOUSING!M22+HOUSING!Q22)</f>
        <v>0.54983200057578152</v>
      </c>
      <c r="N22" s="27">
        <f>HOUSING!N22/(HOUSING!J22+HOUSING!N22)</f>
        <v>0.50505481367704419</v>
      </c>
      <c r="O22" s="28">
        <f>HOUSING!O22/(HOUSING!K22+HOUSING!O22)</f>
        <v>0.48006330720777862</v>
      </c>
      <c r="P22" s="28">
        <f>HOUSING!P22/(HOUSING!L22+HOUSING!P22)</f>
        <v>0.4530065057475412</v>
      </c>
      <c r="Q22" s="38">
        <f>HOUSING!Q22/(HOUSING!M22+HOUSING!Q22)</f>
        <v>0.45016799942421842</v>
      </c>
    </row>
    <row r="23" spans="1:17" ht="15" customHeight="1" x14ac:dyDescent="0.2">
      <c r="A23" s="14" t="s">
        <v>19</v>
      </c>
      <c r="B23" s="27">
        <f>HOUSING!B23/(HOUSING!J23+HOUSING!N23)</f>
        <v>0.23945643473726622</v>
      </c>
      <c r="C23" s="28">
        <f>HOUSING!C23/(HOUSING!K23+HOUSING!O23)</f>
        <v>0.23500708607325621</v>
      </c>
      <c r="D23" s="28">
        <f>HOUSING!D23/(HOUSING!L23+HOUSING!P23)</f>
        <v>0.23701097634140064</v>
      </c>
      <c r="E23" s="28">
        <f>HOUSING!E23/(HOUSING!M23+HOUSING!Q23)</f>
        <v>0.23223704623022029</v>
      </c>
      <c r="F23" s="27">
        <f>HOUSING!F23/(HOUSING!J23+HOUSING!N23)</f>
        <v>0.28757246110014556</v>
      </c>
      <c r="G23" s="28">
        <f>HOUSING!G23/(HOUSING!K23+HOUSING!O23)</f>
        <v>0.30974720821953944</v>
      </c>
      <c r="H23" s="28">
        <f>HOUSING!H23/(HOUSING!L23+HOUSING!P23)</f>
        <v>0.31711216182679031</v>
      </c>
      <c r="I23" s="28">
        <f>HOUSING!I23/(HOUSING!M23+HOUSING!Q23)</f>
        <v>0.32325975711545102</v>
      </c>
      <c r="J23" s="27">
        <f>HOUSING!J23/(HOUSING!J23+HOUSING!N23)</f>
        <v>0.52702889583741175</v>
      </c>
      <c r="K23" s="28">
        <f>HOUSING!K23/(HOUSING!K23+HOUSING!O23)</f>
        <v>0.54475429429279565</v>
      </c>
      <c r="L23" s="28">
        <f>HOUSING!L23/(HOUSING!L23+HOUSING!P23)</f>
        <v>0.55412313816819092</v>
      </c>
      <c r="M23" s="28">
        <f>HOUSING!M23/(HOUSING!M23+HOUSING!Q23)</f>
        <v>0.55549680334567131</v>
      </c>
      <c r="N23" s="27">
        <f>HOUSING!N23/(HOUSING!J23+HOUSING!N23)</f>
        <v>0.47297110416258825</v>
      </c>
      <c r="O23" s="28">
        <f>HOUSING!O23/(HOUSING!K23+HOUSING!O23)</f>
        <v>0.45524570570720435</v>
      </c>
      <c r="P23" s="28">
        <f>HOUSING!P23/(HOUSING!L23+HOUSING!P23)</f>
        <v>0.44587686183180908</v>
      </c>
      <c r="Q23" s="38">
        <f>HOUSING!Q23/(HOUSING!M23+HOUSING!Q23)</f>
        <v>0.44450319665432869</v>
      </c>
    </row>
    <row r="24" spans="1:17" ht="15" customHeight="1" x14ac:dyDescent="0.2">
      <c r="A24" s="14" t="s">
        <v>20</v>
      </c>
      <c r="B24" s="27">
        <f>HOUSING!B24/(HOUSING!J24+HOUSING!N24)</f>
        <v>0.10055303694612396</v>
      </c>
      <c r="C24" s="28">
        <f>HOUSING!C24/(HOUSING!K24+HOUSING!O24)</f>
        <v>9.8997195241839891E-2</v>
      </c>
      <c r="D24" s="28">
        <f>HOUSING!D24/(HOUSING!L24+HOUSING!P24)</f>
        <v>9.6279910913589714E-2</v>
      </c>
      <c r="E24" s="28">
        <f>HOUSING!E24/(HOUSING!M24+HOUSING!Q24)</f>
        <v>9.5216062309648478E-2</v>
      </c>
      <c r="F24" s="27">
        <f>HOUSING!F24/(HOUSING!J24+HOUSING!N24)</f>
        <v>0.14404754542614712</v>
      </c>
      <c r="G24" s="28">
        <f>HOUSING!G24/(HOUSING!K24+HOUSING!O24)</f>
        <v>0.15234353695992556</v>
      </c>
      <c r="H24" s="28">
        <f>HOUSING!H24/(HOUSING!L24+HOUSING!P24)</f>
        <v>0.16280507849709983</v>
      </c>
      <c r="I24" s="28">
        <f>HOUSING!I24/(HOUSING!M24+HOUSING!Q24)</f>
        <v>0.16450203963578949</v>
      </c>
      <c r="J24" s="27">
        <f>HOUSING!J24/(HOUSING!J24+HOUSING!N24)</f>
        <v>0.24460058237227109</v>
      </c>
      <c r="K24" s="28">
        <f>HOUSING!K24/(HOUSING!K24+HOUSING!O24)</f>
        <v>0.25134073220176545</v>
      </c>
      <c r="L24" s="28">
        <f>HOUSING!L24/(HOUSING!L24+HOUSING!P24)</f>
        <v>0.25908498941068953</v>
      </c>
      <c r="M24" s="28">
        <f>HOUSING!M24/(HOUSING!M24+HOUSING!Q24)</f>
        <v>0.25971810194543798</v>
      </c>
      <c r="N24" s="27">
        <f>HOUSING!N24/(HOUSING!J24+HOUSING!N24)</f>
        <v>0.75539941762772889</v>
      </c>
      <c r="O24" s="28">
        <f>HOUSING!O24/(HOUSING!K24+HOUSING!O24)</f>
        <v>0.74865926779823455</v>
      </c>
      <c r="P24" s="28">
        <f>HOUSING!P24/(HOUSING!L24+HOUSING!P24)</f>
        <v>0.74091501058931042</v>
      </c>
      <c r="Q24" s="38">
        <f>HOUSING!Q24/(HOUSING!M24+HOUSING!Q24)</f>
        <v>0.74028189805456202</v>
      </c>
    </row>
    <row r="25" spans="1:17" ht="15" customHeight="1" x14ac:dyDescent="0.2">
      <c r="A25" s="14" t="s">
        <v>22</v>
      </c>
      <c r="B25" s="27">
        <f>HOUSING!B25/(HOUSING!J25+HOUSING!N25)</f>
        <v>9.8868688467115842E-2</v>
      </c>
      <c r="C25" s="28">
        <f>HOUSING!C25/(HOUSING!K25+HOUSING!O25)</f>
        <v>9.7363368068281261E-2</v>
      </c>
      <c r="D25" s="28">
        <f>HOUSING!D25/(HOUSING!L25+HOUSING!P25)</f>
        <v>0.10231762922134868</v>
      </c>
      <c r="E25" s="28">
        <f>HOUSING!E25/(HOUSING!M25+HOUSING!Q25)</f>
        <v>9.8108784797071441E-2</v>
      </c>
      <c r="F25" s="27">
        <f>HOUSING!F25/(HOUSING!J25+HOUSING!N25)</f>
        <v>6.8207458498341839E-2</v>
      </c>
      <c r="G25" s="28">
        <f>HOUSING!G25/(HOUSING!K25+HOUSING!O25)</f>
        <v>8.3205399471011049E-2</v>
      </c>
      <c r="H25" s="28">
        <f>HOUSING!H25/(HOUSING!L25+HOUSING!P25)</f>
        <v>8.8228864733631701E-2</v>
      </c>
      <c r="I25" s="28">
        <f>HOUSING!I25/(HOUSING!M25+HOUSING!Q25)</f>
        <v>8.8132903613372615E-2</v>
      </c>
      <c r="J25" s="27">
        <f>HOUSING!J25/(HOUSING!J25+HOUSING!N25)</f>
        <v>0.16707614696545769</v>
      </c>
      <c r="K25" s="28">
        <f>HOUSING!K25/(HOUSING!K25+HOUSING!O25)</f>
        <v>0.18056876753929232</v>
      </c>
      <c r="L25" s="28">
        <f>HOUSING!L25/(HOUSING!L25+HOUSING!P25)</f>
        <v>0.19054649395498038</v>
      </c>
      <c r="M25" s="28">
        <f>HOUSING!M25/(HOUSING!M25+HOUSING!Q25)</f>
        <v>0.18624168841044406</v>
      </c>
      <c r="N25" s="27">
        <f>HOUSING!N25/(HOUSING!J25+HOUSING!N25)</f>
        <v>0.83292385303454231</v>
      </c>
      <c r="O25" s="28">
        <f>HOUSING!O25/(HOUSING!K25+HOUSING!O25)</f>
        <v>0.8194312324607077</v>
      </c>
      <c r="P25" s="28">
        <f>HOUSING!P25/(HOUSING!L25+HOUSING!P25)</f>
        <v>0.80945350604501964</v>
      </c>
      <c r="Q25" s="38">
        <f>HOUSING!Q25/(HOUSING!M25+HOUSING!Q25)</f>
        <v>0.81375831158955592</v>
      </c>
    </row>
    <row r="26" spans="1:17" ht="15" customHeight="1" x14ac:dyDescent="0.2">
      <c r="A26" s="14" t="s">
        <v>21</v>
      </c>
      <c r="B26" s="27">
        <f>HOUSING!B26/(HOUSING!J26+HOUSING!N26)</f>
        <v>6.5258723276204023E-2</v>
      </c>
      <c r="C26" s="28">
        <f>HOUSING!C26/(HOUSING!K26+HOUSING!O26)</f>
        <v>7.1461721244523657E-2</v>
      </c>
      <c r="D26" s="28">
        <f>HOUSING!D26/(HOUSING!L26+HOUSING!P26)</f>
        <v>7.75785691094492E-2</v>
      </c>
      <c r="E26" s="28">
        <f>HOUSING!E26/(HOUSING!M26+HOUSING!Q26)</f>
        <v>7.821290117572291E-2</v>
      </c>
      <c r="F26" s="27">
        <f>HOUSING!F26/(HOUSING!J26+HOUSING!N26)</f>
        <v>0.1818585947010628</v>
      </c>
      <c r="G26" s="28">
        <f>HOUSING!G26/(HOUSING!K26+HOUSING!O26)</f>
        <v>0.18106915670404197</v>
      </c>
      <c r="H26" s="28">
        <f>HOUSING!H26/(HOUSING!L26+HOUSING!P26)</f>
        <v>0.18353611895288879</v>
      </c>
      <c r="I26" s="28">
        <f>HOUSING!I26/(HOUSING!M26+HOUSING!Q26)</f>
        <v>0.18094693358754368</v>
      </c>
      <c r="J26" s="27">
        <f>HOUSING!J26/(HOUSING!J26+HOUSING!N26)</f>
        <v>0.24711731797726683</v>
      </c>
      <c r="K26" s="28">
        <f>HOUSING!K26/(HOUSING!K26+HOUSING!O26)</f>
        <v>0.2525308779485656</v>
      </c>
      <c r="L26" s="28">
        <f>HOUSING!L26/(HOUSING!L26+HOUSING!P26)</f>
        <v>0.26111468806233801</v>
      </c>
      <c r="M26" s="28">
        <f>HOUSING!M26/(HOUSING!M26+HOUSING!Q26)</f>
        <v>0.25915983476326659</v>
      </c>
      <c r="N26" s="27">
        <f>HOUSING!N26/(HOUSING!J26+HOUSING!N26)</f>
        <v>0.75288268202273323</v>
      </c>
      <c r="O26" s="28">
        <f>HOUSING!O26/(HOUSING!K26+HOUSING!O26)</f>
        <v>0.74746912205143434</v>
      </c>
      <c r="P26" s="28">
        <f>HOUSING!P26/(HOUSING!L26+HOUSING!P26)</f>
        <v>0.73888531193766205</v>
      </c>
      <c r="Q26" s="38">
        <f>HOUSING!Q26/(HOUSING!M26+HOUSING!Q26)</f>
        <v>0.74084016523673335</v>
      </c>
    </row>
    <row r="27" spans="1:17" ht="15" customHeight="1" x14ac:dyDescent="0.2">
      <c r="A27" s="14" t="s">
        <v>23</v>
      </c>
      <c r="B27" s="27">
        <f>HOUSING!B27/(HOUSING!J27+HOUSING!N27)</f>
        <v>5.4595675783755925E-2</v>
      </c>
      <c r="C27" s="28">
        <f>HOUSING!C27/(HOUSING!K27+HOUSING!O27)</f>
        <v>5.0566418784680468E-2</v>
      </c>
      <c r="D27" s="28">
        <f>HOUSING!D27/(HOUSING!L27+HOUSING!P27)</f>
        <v>5.1702837139633896E-2</v>
      </c>
      <c r="E27" s="28">
        <f>HOUSING!E27/(HOUSING!M27+HOUSING!Q27)</f>
        <v>4.8993825796580633E-2</v>
      </c>
      <c r="F27" s="27">
        <f>HOUSING!F27/(HOUSING!J27+HOUSING!N27)</f>
        <v>0.27144156577883949</v>
      </c>
      <c r="G27" s="28">
        <f>HOUSING!G27/(HOUSING!K27+HOUSING!O27)</f>
        <v>0.28978351963711474</v>
      </c>
      <c r="H27" s="28">
        <f>HOUSING!H27/(HOUSING!L27+HOUSING!P27)</f>
        <v>0.302544699844979</v>
      </c>
      <c r="I27" s="28">
        <f>HOUSING!I27/(HOUSING!M27+HOUSING!Q27)</f>
        <v>0.30462954084660099</v>
      </c>
      <c r="J27" s="27">
        <f>HOUSING!J27/(HOUSING!J27+HOUSING!N27)</f>
        <v>0.32603724156259539</v>
      </c>
      <c r="K27" s="28">
        <f>HOUSING!K27/(HOUSING!K27+HOUSING!O27)</f>
        <v>0.34034993842179517</v>
      </c>
      <c r="L27" s="28">
        <f>HOUSING!L27/(HOUSING!L27+HOUSING!P27)</f>
        <v>0.35424753698461287</v>
      </c>
      <c r="M27" s="28">
        <f>HOUSING!M27/(HOUSING!M27+HOUSING!Q27)</f>
        <v>0.35362336664318161</v>
      </c>
      <c r="N27" s="27">
        <f>HOUSING!N27/(HOUSING!J27+HOUSING!N27)</f>
        <v>0.67396275843740461</v>
      </c>
      <c r="O27" s="28">
        <f>HOUSING!O27/(HOUSING!K27+HOUSING!O27)</f>
        <v>0.65965006157820483</v>
      </c>
      <c r="P27" s="28">
        <f>HOUSING!P27/(HOUSING!L27+HOUSING!P27)</f>
        <v>0.64575246301538713</v>
      </c>
      <c r="Q27" s="38">
        <f>HOUSING!Q27/(HOUSING!M27+HOUSING!Q27)</f>
        <v>0.64637663335681839</v>
      </c>
    </row>
    <row r="28" spans="1:17" ht="15" customHeight="1" x14ac:dyDescent="0.2">
      <c r="A28" s="14" t="s">
        <v>25</v>
      </c>
      <c r="B28" s="27">
        <f>HOUSING!B28/(HOUSING!J28+HOUSING!N28)</f>
        <v>0.18748594687343542</v>
      </c>
      <c r="C28" s="28">
        <f>HOUSING!C28/(HOUSING!K28+HOUSING!O28)</f>
        <v>0.18267702036498235</v>
      </c>
      <c r="D28" s="28">
        <f>HOUSING!D28/(HOUSING!L28+HOUSING!P28)</f>
        <v>0.18779016013838801</v>
      </c>
      <c r="E28" s="28">
        <f>HOUSING!E28/(HOUSING!M28+HOUSING!Q28)</f>
        <v>0.18356363050396809</v>
      </c>
      <c r="F28" s="27">
        <f>HOUSING!F28/(HOUSING!J28+HOUSING!N28)</f>
        <v>0.21456388588811262</v>
      </c>
      <c r="G28" s="28">
        <f>HOUSING!G28/(HOUSING!K28+HOUSING!O28)</f>
        <v>0.22975798841133702</v>
      </c>
      <c r="H28" s="28">
        <f>HOUSING!H28/(HOUSING!L28+HOUSING!P28)</f>
        <v>0.22830147253777447</v>
      </c>
      <c r="I28" s="28">
        <f>HOUSING!I28/(HOUSING!M28+HOUSING!Q28)</f>
        <v>0.22508963461306047</v>
      </c>
      <c r="J28" s="27">
        <f>HOUSING!J28/(HOUSING!J28+HOUSING!N28)</f>
        <v>0.40204983276154804</v>
      </c>
      <c r="K28" s="28">
        <f>HOUSING!K28/(HOUSING!K28+HOUSING!O28)</f>
        <v>0.41243500877631939</v>
      </c>
      <c r="L28" s="28">
        <f>HOUSING!L28/(HOUSING!L28+HOUSING!P28)</f>
        <v>0.4160916326761625</v>
      </c>
      <c r="M28" s="28">
        <f>HOUSING!M28/(HOUSING!M28+HOUSING!Q28)</f>
        <v>0.40865326511702854</v>
      </c>
      <c r="N28" s="27">
        <f>HOUSING!N28/(HOUSING!J28+HOUSING!N28)</f>
        <v>0.59795016723845196</v>
      </c>
      <c r="O28" s="28">
        <f>HOUSING!O28/(HOUSING!K28+HOUSING!O28)</f>
        <v>0.58756499122368067</v>
      </c>
      <c r="P28" s="28">
        <f>HOUSING!P28/(HOUSING!L28+HOUSING!P28)</f>
        <v>0.58390836732383755</v>
      </c>
      <c r="Q28" s="38">
        <f>HOUSING!Q28/(HOUSING!M28+HOUSING!Q28)</f>
        <v>0.5913467348829714</v>
      </c>
    </row>
    <row r="29" spans="1:17" ht="15" customHeight="1" x14ac:dyDescent="0.2">
      <c r="A29" s="14" t="s">
        <v>29</v>
      </c>
      <c r="B29" s="27">
        <f>HOUSING!B29/(HOUSING!J29+HOUSING!N29)</f>
        <v>0.13404388159932354</v>
      </c>
      <c r="C29" s="28">
        <f>HOUSING!C29/(HOUSING!K29+HOUSING!O29)</f>
        <v>0.14129298560669007</v>
      </c>
      <c r="D29" s="28">
        <f>HOUSING!D29/(HOUSING!L29+HOUSING!P29)</f>
        <v>0.14877342783387049</v>
      </c>
      <c r="E29" s="28">
        <f>HOUSING!E29/(HOUSING!M29+HOUSING!Q29)</f>
        <v>0.1434272326370882</v>
      </c>
      <c r="F29" s="27">
        <f>HOUSING!F29/(HOUSING!J29+HOUSING!N29)</f>
        <v>0.64235464158772138</v>
      </c>
      <c r="G29" s="28">
        <f>HOUSING!G29/(HOUSING!K29+HOUSING!O29)</f>
        <v>0.63951950825091353</v>
      </c>
      <c r="H29" s="28">
        <f>HOUSING!H29/(HOUSING!L29+HOUSING!P29)</f>
        <v>0.64365252722745814</v>
      </c>
      <c r="I29" s="28">
        <f>HOUSING!I29/(HOUSING!M29+HOUSING!Q29)</f>
        <v>0.65730248228124188</v>
      </c>
      <c r="J29" s="27">
        <f>HOUSING!J29/(HOUSING!J29+HOUSING!N29)</f>
        <v>0.77639852318704494</v>
      </c>
      <c r="K29" s="28">
        <f>HOUSING!K29/(HOUSING!K29+HOUSING!O29)</f>
        <v>0.78081249385760365</v>
      </c>
      <c r="L29" s="28">
        <f>HOUSING!L29/(HOUSING!L29+HOUSING!P29)</f>
        <v>0.79242595506132862</v>
      </c>
      <c r="M29" s="28">
        <f>HOUSING!M29/(HOUSING!M29+HOUSING!Q29)</f>
        <v>0.80072971491833</v>
      </c>
      <c r="N29" s="27">
        <f>HOUSING!N29/(HOUSING!J29+HOUSING!N29)</f>
        <v>0.22360147681295506</v>
      </c>
      <c r="O29" s="28">
        <f>HOUSING!O29/(HOUSING!K29+HOUSING!O29)</f>
        <v>0.21918750614239638</v>
      </c>
      <c r="P29" s="28">
        <f>HOUSING!P29/(HOUSING!L29+HOUSING!P29)</f>
        <v>0.2075740449386714</v>
      </c>
      <c r="Q29" s="38">
        <f>HOUSING!Q29/(HOUSING!M29+HOUSING!Q29)</f>
        <v>0.19927028508166997</v>
      </c>
    </row>
    <row r="30" spans="1:17" ht="15" customHeight="1" x14ac:dyDescent="0.2">
      <c r="A30" s="14" t="s">
        <v>26</v>
      </c>
      <c r="B30" s="27">
        <f>HOUSING!B30/(HOUSING!J30+HOUSING!N30)</f>
        <v>0.46287081910245381</v>
      </c>
      <c r="C30" s="28">
        <f>HOUSING!C30/(HOUSING!K30+HOUSING!O30)</f>
        <v>0.48155471459623472</v>
      </c>
      <c r="D30" s="28">
        <f>HOUSING!D30/(HOUSING!L30+HOUSING!P30)</f>
        <v>0.50901320255461813</v>
      </c>
      <c r="E30" s="28">
        <f>HOUSING!E30/(HOUSING!M30+HOUSING!Q30)</f>
        <v>0.51198259438863869</v>
      </c>
      <c r="F30" s="27">
        <f>HOUSING!F30/(HOUSING!J30+HOUSING!N30)</f>
        <v>0.27504365082744936</v>
      </c>
      <c r="G30" s="28">
        <f>HOUSING!G30/(HOUSING!K30+HOUSING!O30)</f>
        <v>0.28080030556786995</v>
      </c>
      <c r="H30" s="28">
        <f>HOUSING!H30/(HOUSING!L30+HOUSING!P30)</f>
        <v>0.27163043930011221</v>
      </c>
      <c r="I30" s="28">
        <f>HOUSING!I30/(HOUSING!M30+HOUSING!Q30)</f>
        <v>0.27156894050917907</v>
      </c>
      <c r="J30" s="27">
        <f>HOUSING!J30/(HOUSING!J30+HOUSING!N30)</f>
        <v>0.73791446992990317</v>
      </c>
      <c r="K30" s="28">
        <f>HOUSING!K30/(HOUSING!K30+HOUSING!O30)</f>
        <v>0.76235502016410472</v>
      </c>
      <c r="L30" s="28">
        <f>HOUSING!L30/(HOUSING!L30+HOUSING!P30)</f>
        <v>0.78064364185473034</v>
      </c>
      <c r="M30" s="28">
        <f>HOUSING!M30/(HOUSING!M30+HOUSING!Q30)</f>
        <v>0.78355153489781781</v>
      </c>
      <c r="N30" s="27">
        <f>HOUSING!N30/(HOUSING!J30+HOUSING!N30)</f>
        <v>0.26208553007009683</v>
      </c>
      <c r="O30" s="28">
        <f>HOUSING!O30/(HOUSING!K30+HOUSING!O30)</f>
        <v>0.23764497983589533</v>
      </c>
      <c r="P30" s="28">
        <f>HOUSING!P30/(HOUSING!L30+HOUSING!P30)</f>
        <v>0.21935635814526966</v>
      </c>
      <c r="Q30" s="38">
        <f>HOUSING!Q30/(HOUSING!M30+HOUSING!Q30)</f>
        <v>0.21644846510218219</v>
      </c>
    </row>
    <row r="31" spans="1:17" ht="15" customHeight="1" x14ac:dyDescent="0.2">
      <c r="A31" s="14" t="s">
        <v>27</v>
      </c>
      <c r="B31" s="27">
        <f>HOUSING!B31/(HOUSING!J31+HOUSING!N31)</f>
        <v>0.11082670807211709</v>
      </c>
      <c r="C31" s="28">
        <f>HOUSING!C31/(HOUSING!K31+HOUSING!O31)</f>
        <v>0.10753878260030399</v>
      </c>
      <c r="D31" s="28">
        <f>HOUSING!D31/(HOUSING!L31+HOUSING!P31)</f>
        <v>0.1129251420728422</v>
      </c>
      <c r="E31" s="28">
        <f>HOUSING!E31/(HOUSING!M31+HOUSING!Q31)</f>
        <v>0.10877008907786193</v>
      </c>
      <c r="F31" s="27">
        <f>HOUSING!F31/(HOUSING!J31+HOUSING!N31)</f>
        <v>0.10245514085246973</v>
      </c>
      <c r="G31" s="28">
        <f>HOUSING!G31/(HOUSING!K31+HOUSING!O31)</f>
        <v>0.10676502621121309</v>
      </c>
      <c r="H31" s="28">
        <f>HOUSING!H31/(HOUSING!L31+HOUSING!P31)</f>
        <v>0.10666875479641116</v>
      </c>
      <c r="I31" s="28">
        <f>HOUSING!I31/(HOUSING!M31+HOUSING!Q31)</f>
        <v>0.1060550069911714</v>
      </c>
      <c r="J31" s="27">
        <f>HOUSING!J31/(HOUSING!J31+HOUSING!N31)</f>
        <v>0.21328184892458682</v>
      </c>
      <c r="K31" s="28">
        <f>HOUSING!K31/(HOUSING!K31+HOUSING!O31)</f>
        <v>0.21430380881151709</v>
      </c>
      <c r="L31" s="28">
        <f>HOUSING!L31/(HOUSING!L31+HOUSING!P31)</f>
        <v>0.21959389686925335</v>
      </c>
      <c r="M31" s="28">
        <f>HOUSING!M31/(HOUSING!M31+HOUSING!Q31)</f>
        <v>0.21482509606903333</v>
      </c>
      <c r="N31" s="27">
        <f>HOUSING!N31/(HOUSING!J31+HOUSING!N31)</f>
        <v>0.78671815107541321</v>
      </c>
      <c r="O31" s="28">
        <f>HOUSING!O31/(HOUSING!K31+HOUSING!O31)</f>
        <v>0.78569619118848288</v>
      </c>
      <c r="P31" s="28">
        <f>HOUSING!P31/(HOUSING!L31+HOUSING!P31)</f>
        <v>0.78040610313074665</v>
      </c>
      <c r="Q31" s="38">
        <f>HOUSING!Q31/(HOUSING!M31+HOUSING!Q31)</f>
        <v>0.78517490393096667</v>
      </c>
    </row>
    <row r="32" spans="1:17" ht="15" customHeight="1" x14ac:dyDescent="0.2">
      <c r="A32" s="14" t="s">
        <v>28</v>
      </c>
      <c r="B32" s="27">
        <f>HOUSING!B32/(HOUSING!J32+HOUSING!N32)</f>
        <v>0.13527412525397073</v>
      </c>
      <c r="C32" s="28">
        <f>HOUSING!C32/(HOUSING!K32+HOUSING!O32)</f>
        <v>0.13090650022926828</v>
      </c>
      <c r="D32" s="28">
        <f>HOUSING!D32/(HOUSING!L32+HOUSING!P32)</f>
        <v>0.13971585475890097</v>
      </c>
      <c r="E32" s="28">
        <f>HOUSING!E32/(HOUSING!M32+HOUSING!Q32)</f>
        <v>0.14016255064634381</v>
      </c>
      <c r="F32" s="27">
        <f>HOUSING!F32/(HOUSING!J32+HOUSING!N32)</f>
        <v>0.25002490908910813</v>
      </c>
      <c r="G32" s="28">
        <f>HOUSING!G32/(HOUSING!K32+HOUSING!O32)</f>
        <v>0.27106222941877378</v>
      </c>
      <c r="H32" s="28">
        <f>HOUSING!H32/(HOUSING!L32+HOUSING!P32)</f>
        <v>0.28045716472576582</v>
      </c>
      <c r="I32" s="28">
        <f>HOUSING!I32/(HOUSING!M32+HOUSING!Q32)</f>
        <v>0.28425670461122904</v>
      </c>
      <c r="J32" s="27">
        <f>HOUSING!J32/(HOUSING!J32+HOUSING!N32)</f>
        <v>0.38529903434307888</v>
      </c>
      <c r="K32" s="28">
        <f>HOUSING!K32/(HOUSING!K32+HOUSING!O32)</f>
        <v>0.40196872964804209</v>
      </c>
      <c r="L32" s="28">
        <f>HOUSING!L32/(HOUSING!L32+HOUSING!P32)</f>
        <v>0.42017301948466679</v>
      </c>
      <c r="M32" s="28">
        <f>HOUSING!M32/(HOUSING!M32+HOUSING!Q32)</f>
        <v>0.42441925525757285</v>
      </c>
      <c r="N32" s="27">
        <f>HOUSING!N32/(HOUSING!J32+HOUSING!N32)</f>
        <v>0.61470096565692112</v>
      </c>
      <c r="O32" s="28">
        <f>HOUSING!O32/(HOUSING!K32+HOUSING!O32)</f>
        <v>0.59803127035195791</v>
      </c>
      <c r="P32" s="28">
        <f>HOUSING!P32/(HOUSING!L32+HOUSING!P32)</f>
        <v>0.57982698051533321</v>
      </c>
      <c r="Q32" s="38">
        <f>HOUSING!Q32/(HOUSING!M32+HOUSING!Q32)</f>
        <v>0.57558074474242715</v>
      </c>
    </row>
    <row r="33" spans="1:17" ht="15" customHeight="1" x14ac:dyDescent="0.2">
      <c r="A33" s="14" t="s">
        <v>30</v>
      </c>
      <c r="B33" s="27">
        <f>HOUSING!B33/(HOUSING!J33+HOUSING!N33)</f>
        <v>0.4197505874134756</v>
      </c>
      <c r="C33" s="28">
        <f>HOUSING!C33/(HOUSING!K33+HOUSING!O33)</f>
        <v>0.42788616221591741</v>
      </c>
      <c r="D33" s="28">
        <f>HOUSING!D33/(HOUSING!L33+HOUSING!P33)</f>
        <v>0.44026716377607955</v>
      </c>
      <c r="E33" s="28">
        <f>HOUSING!E33/(HOUSING!M33+HOUSING!Q33)</f>
        <v>0.44023513020609117</v>
      </c>
      <c r="F33" s="27">
        <f>HOUSING!F33/(HOUSING!J33+HOUSING!N33)</f>
        <v>0.32194227471899411</v>
      </c>
      <c r="G33" s="28">
        <f>HOUSING!G33/(HOUSING!K33+HOUSING!O33)</f>
        <v>0.33001111468601013</v>
      </c>
      <c r="H33" s="28">
        <f>HOUSING!H33/(HOUSING!L33+HOUSING!P33)</f>
        <v>0.3343223468249088</v>
      </c>
      <c r="I33" s="28">
        <f>HOUSING!I33/(HOUSING!M33+HOUSING!Q33)</f>
        <v>0.33269045624965754</v>
      </c>
      <c r="J33" s="27">
        <f>HOUSING!J33/(HOUSING!J33+HOUSING!N33)</f>
        <v>0.74169286213246965</v>
      </c>
      <c r="K33" s="28">
        <f>HOUSING!K33/(HOUSING!K33+HOUSING!O33)</f>
        <v>0.75789727690192754</v>
      </c>
      <c r="L33" s="28">
        <f>HOUSING!L33/(HOUSING!L33+HOUSING!P33)</f>
        <v>0.77458951060098835</v>
      </c>
      <c r="M33" s="28">
        <f>HOUSING!M33/(HOUSING!M33+HOUSING!Q33)</f>
        <v>0.77292558645574871</v>
      </c>
      <c r="N33" s="27">
        <f>HOUSING!N33/(HOUSING!J33+HOUSING!N33)</f>
        <v>0.25830713786753035</v>
      </c>
      <c r="O33" s="28">
        <f>HOUSING!O33/(HOUSING!K33+HOUSING!O33)</f>
        <v>0.24210272309807249</v>
      </c>
      <c r="P33" s="28">
        <f>HOUSING!P33/(HOUSING!L33+HOUSING!P33)</f>
        <v>0.22541048939901165</v>
      </c>
      <c r="Q33" s="38">
        <f>HOUSING!Q33/(HOUSING!M33+HOUSING!Q33)</f>
        <v>0.22707441354425129</v>
      </c>
    </row>
    <row r="34" spans="1:17" ht="15" customHeight="1" x14ac:dyDescent="0.2">
      <c r="A34" s="14" t="s">
        <v>47</v>
      </c>
      <c r="B34" s="27">
        <f>HOUSING!B34/(HOUSING!J34+HOUSING!N34)</f>
        <v>0.11276750124612583</v>
      </c>
      <c r="C34" s="28">
        <f>HOUSING!C34/(HOUSING!K34+HOUSING!O34)</f>
        <v>0.12351193674294962</v>
      </c>
      <c r="D34" s="28">
        <f>HOUSING!D34/(HOUSING!L34+HOUSING!P34)</f>
        <v>0.1289748342594037</v>
      </c>
      <c r="E34" s="28">
        <f>HOUSING!E34/(HOUSING!M34+HOUSING!Q34)</f>
        <v>0.12667310405973692</v>
      </c>
      <c r="F34" s="27">
        <f>HOUSING!F34/(HOUSING!J34+HOUSING!N34)</f>
        <v>9.7069434287457707E-2</v>
      </c>
      <c r="G34" s="28">
        <f>HOUSING!G34/(HOUSING!K34+HOUSING!O34)</f>
        <v>0.10477816884527448</v>
      </c>
      <c r="H34" s="28">
        <f>HOUSING!H34/(HOUSING!L34+HOUSING!P34)</f>
        <v>0.10616334155812378</v>
      </c>
      <c r="I34" s="28">
        <f>HOUSING!I34/(HOUSING!M34+HOUSING!Q34)</f>
        <v>0.10616425242545523</v>
      </c>
      <c r="J34" s="27">
        <f>HOUSING!J34/(HOUSING!J34+HOUSING!N34)</f>
        <v>0.20983693553358354</v>
      </c>
      <c r="K34" s="28">
        <f>HOUSING!K34/(HOUSING!K34+HOUSING!O34)</f>
        <v>0.2282901055882241</v>
      </c>
      <c r="L34" s="28">
        <f>HOUSING!L34/(HOUSING!L34+HOUSING!P34)</f>
        <v>0.23513817581752747</v>
      </c>
      <c r="M34" s="28">
        <f>HOUSING!M34/(HOUSING!M34+HOUSING!Q34)</f>
        <v>0.23283735648519213</v>
      </c>
      <c r="N34" s="27">
        <f>HOUSING!N34/(HOUSING!J34+HOUSING!N34)</f>
        <v>0.79016306446641649</v>
      </c>
      <c r="O34" s="28">
        <f>HOUSING!O34/(HOUSING!K34+HOUSING!O34)</f>
        <v>0.77170989441177584</v>
      </c>
      <c r="P34" s="28">
        <f>HOUSING!P34/(HOUSING!L34+HOUSING!P34)</f>
        <v>0.76486182418247251</v>
      </c>
      <c r="Q34" s="38">
        <f>HOUSING!Q34/(HOUSING!M34+HOUSING!Q34)</f>
        <v>0.7671626435148079</v>
      </c>
    </row>
    <row r="35" spans="1:17" ht="15" customHeight="1" x14ac:dyDescent="0.2">
      <c r="A35" s="14" t="s">
        <v>24</v>
      </c>
      <c r="B35" s="27">
        <f>HOUSING!B35/(HOUSING!J35+HOUSING!N35)</f>
        <v>9.9193105556291905E-2</v>
      </c>
      <c r="C35" s="28">
        <f>HOUSING!C35/(HOUSING!K35+HOUSING!O35)</f>
        <v>8.9755492157103822E-2</v>
      </c>
      <c r="D35" s="28">
        <f>HOUSING!D35/(HOUSING!L35+HOUSING!P35)</f>
        <v>9.3014190092795629E-2</v>
      </c>
      <c r="E35" s="28">
        <f>HOUSING!E35/(HOUSING!M35+HOUSING!Q35)</f>
        <v>8.8468665788527162E-2</v>
      </c>
      <c r="F35" s="27">
        <f>HOUSING!F35/(HOUSING!J35+HOUSING!N35)</f>
        <v>8.2583468807565272E-2</v>
      </c>
      <c r="G35" s="28">
        <f>HOUSING!G35/(HOUSING!K35+HOUSING!O35)</f>
        <v>8.9078804576692705E-2</v>
      </c>
      <c r="H35" s="28">
        <f>HOUSING!H35/(HOUSING!L35+HOUSING!P35)</f>
        <v>8.9783533664138687E-2</v>
      </c>
      <c r="I35" s="28">
        <f>HOUSING!I35/(HOUSING!M35+HOUSING!Q35)</f>
        <v>8.8649309330138343E-2</v>
      </c>
      <c r="J35" s="27">
        <f>HOUSING!J35/(HOUSING!J35+HOUSING!N35)</f>
        <v>0.18177657436385719</v>
      </c>
      <c r="K35" s="28">
        <f>HOUSING!K35/(HOUSING!K35+HOUSING!O35)</f>
        <v>0.17883429673379653</v>
      </c>
      <c r="L35" s="28">
        <f>HOUSING!L35/(HOUSING!L35+HOUSING!P35)</f>
        <v>0.18279772375693432</v>
      </c>
      <c r="M35" s="28">
        <f>HOUSING!M35/(HOUSING!M35+HOUSING!Q35)</f>
        <v>0.1771179751186655</v>
      </c>
      <c r="N35" s="27">
        <f>HOUSING!N35/(HOUSING!J35+HOUSING!N35)</f>
        <v>0.81822342563614281</v>
      </c>
      <c r="O35" s="28">
        <f>HOUSING!O35/(HOUSING!K35+HOUSING!O35)</f>
        <v>0.82116570326620353</v>
      </c>
      <c r="P35" s="28">
        <f>HOUSING!P35/(HOUSING!L35+HOUSING!P35)</f>
        <v>0.81720227624306563</v>
      </c>
      <c r="Q35" s="38">
        <f>HOUSING!Q35/(HOUSING!M35+HOUSING!Q35)</f>
        <v>0.82288202488133444</v>
      </c>
    </row>
    <row r="36" spans="1:17" ht="15" customHeight="1" x14ac:dyDescent="0.2">
      <c r="A36" s="14" t="s">
        <v>31</v>
      </c>
      <c r="B36" s="27">
        <f>HOUSING!B36/(HOUSING!J36+HOUSING!N36)</f>
        <v>0.10307980278455853</v>
      </c>
      <c r="C36" s="28">
        <f>HOUSING!C36/(HOUSING!K36+HOUSING!O36)</f>
        <v>0.11504943876936229</v>
      </c>
      <c r="D36" s="28">
        <f>HOUSING!D36/(HOUSING!L36+HOUSING!P36)</f>
        <v>0.11306507721391146</v>
      </c>
      <c r="E36" s="28">
        <f>HOUSING!E36/(HOUSING!M36+HOUSING!Q36)</f>
        <v>0.11222320124763689</v>
      </c>
      <c r="F36" s="27">
        <f>HOUSING!F36/(HOUSING!J36+HOUSING!N36)</f>
        <v>0.16555146030122633</v>
      </c>
      <c r="G36" s="28">
        <f>HOUSING!G36/(HOUSING!K36+HOUSING!O36)</f>
        <v>0.17276854834859279</v>
      </c>
      <c r="H36" s="28">
        <f>HOUSING!H36/(HOUSING!L36+HOUSING!P36)</f>
        <v>0.18705059259195317</v>
      </c>
      <c r="I36" s="28">
        <f>HOUSING!I36/(HOUSING!M36+HOUSING!Q36)</f>
        <v>0.18892432685108196</v>
      </c>
      <c r="J36" s="27">
        <f>HOUSING!J36/(HOUSING!J36+HOUSING!N36)</f>
        <v>0.26863126308578483</v>
      </c>
      <c r="K36" s="28">
        <f>HOUSING!K36/(HOUSING!K36+HOUSING!O36)</f>
        <v>0.28781798711795509</v>
      </c>
      <c r="L36" s="28">
        <f>HOUSING!L36/(HOUSING!L36+HOUSING!P36)</f>
        <v>0.30011566980586463</v>
      </c>
      <c r="M36" s="28">
        <f>HOUSING!M36/(HOUSING!M36+HOUSING!Q36)</f>
        <v>0.30114752809871886</v>
      </c>
      <c r="N36" s="27">
        <f>HOUSING!N36/(HOUSING!J36+HOUSING!N36)</f>
        <v>0.73136873691421511</v>
      </c>
      <c r="O36" s="28">
        <f>HOUSING!O36/(HOUSING!K36+HOUSING!O36)</f>
        <v>0.71218201288204497</v>
      </c>
      <c r="P36" s="28">
        <f>HOUSING!P36/(HOUSING!L36+HOUSING!P36)</f>
        <v>0.69988433019413532</v>
      </c>
      <c r="Q36" s="38">
        <f>HOUSING!Q36/(HOUSING!M36+HOUSING!Q36)</f>
        <v>0.69885247190128119</v>
      </c>
    </row>
    <row r="37" spans="1:17" ht="15" customHeight="1" x14ac:dyDescent="0.2">
      <c r="A37" s="14" t="s">
        <v>32</v>
      </c>
      <c r="B37" s="27">
        <f>HOUSING!B37/(HOUSING!J37+HOUSING!N37)</f>
        <v>0.13049920405204696</v>
      </c>
      <c r="C37" s="28">
        <f>HOUSING!C37/(HOUSING!K37+HOUSING!O37)</f>
        <v>0.13579371368198626</v>
      </c>
      <c r="D37" s="28">
        <f>HOUSING!D37/(HOUSING!L37+HOUSING!P37)</f>
        <v>0.14155858825338954</v>
      </c>
      <c r="E37" s="28">
        <f>HOUSING!E37/(HOUSING!M37+HOUSING!Q37)</f>
        <v>0.14264025733810318</v>
      </c>
      <c r="F37" s="27">
        <f>HOUSING!F37/(HOUSING!J37+HOUSING!N37)</f>
        <v>0.22714911279709407</v>
      </c>
      <c r="G37" s="28">
        <f>HOUSING!G37/(HOUSING!K37+HOUSING!O37)</f>
        <v>0.22932052297939778</v>
      </c>
      <c r="H37" s="28">
        <f>HOUSING!H37/(HOUSING!L37+HOUSING!P37)</f>
        <v>0.23309909167268494</v>
      </c>
      <c r="I37" s="28">
        <f>HOUSING!I37/(HOUSING!M37+HOUSING!Q37)</f>
        <v>0.23040152690022422</v>
      </c>
      <c r="J37" s="27">
        <f>HOUSING!J37/(HOUSING!J37+HOUSING!N37)</f>
        <v>0.357648316849141</v>
      </c>
      <c r="K37" s="28">
        <f>HOUSING!K37/(HOUSING!K37+HOUSING!O37)</f>
        <v>0.36511423666138404</v>
      </c>
      <c r="L37" s="28">
        <f>HOUSING!L37/(HOUSING!L37+HOUSING!P37)</f>
        <v>0.37465767992607446</v>
      </c>
      <c r="M37" s="28">
        <f>HOUSING!M37/(HOUSING!M37+HOUSING!Q37)</f>
        <v>0.3730417842383274</v>
      </c>
      <c r="N37" s="27">
        <f>HOUSING!N37/(HOUSING!J37+HOUSING!N37)</f>
        <v>0.642351683150859</v>
      </c>
      <c r="O37" s="28">
        <f>HOUSING!O37/(HOUSING!K37+HOUSING!O37)</f>
        <v>0.6348857633386159</v>
      </c>
      <c r="P37" s="28">
        <f>HOUSING!P37/(HOUSING!L37+HOUSING!P37)</f>
        <v>0.62534232007392554</v>
      </c>
      <c r="Q37" s="38">
        <f>HOUSING!Q37/(HOUSING!M37+HOUSING!Q37)</f>
        <v>0.62695821576167254</v>
      </c>
    </row>
    <row r="38" spans="1:17" ht="15" customHeight="1" x14ac:dyDescent="0.2">
      <c r="A38" s="14" t="s">
        <v>33</v>
      </c>
      <c r="B38" s="27">
        <f>HOUSING!B38/(HOUSING!J38+HOUSING!N38)</f>
        <v>6.2349123749023842E-2</v>
      </c>
      <c r="C38" s="28">
        <f>HOUSING!C38/(HOUSING!K38+HOUSING!O38)</f>
        <v>5.8491051087955347E-2</v>
      </c>
      <c r="D38" s="28">
        <f>HOUSING!D38/(HOUSING!L38+HOUSING!P38)</f>
        <v>5.8445932290029014E-2</v>
      </c>
      <c r="E38" s="28">
        <f>HOUSING!E38/(HOUSING!M38+HOUSING!Q38)</f>
        <v>5.682519862820392E-2</v>
      </c>
      <c r="F38" s="27">
        <f>HOUSING!F38/(HOUSING!J38+HOUSING!N38)</f>
        <v>4.8848064554332368E-2</v>
      </c>
      <c r="G38" s="28">
        <f>HOUSING!G38/(HOUSING!K38+HOUSING!O38)</f>
        <v>5.3630289074954617E-2</v>
      </c>
      <c r="H38" s="28">
        <f>HOUSING!H38/(HOUSING!L38+HOUSING!P38)</f>
        <v>5.3737720176523972E-2</v>
      </c>
      <c r="I38" s="28">
        <f>HOUSING!I38/(HOUSING!M38+HOUSING!Q38)</f>
        <v>5.2885646600015393E-2</v>
      </c>
      <c r="J38" s="27">
        <f>HOUSING!J38/(HOUSING!J38+HOUSING!N38)</f>
        <v>0.1111971883033562</v>
      </c>
      <c r="K38" s="28">
        <f>HOUSING!K38/(HOUSING!K38+HOUSING!O38)</f>
        <v>0.11212134016290996</v>
      </c>
      <c r="L38" s="28">
        <f>HOUSING!L38/(HOUSING!L38+HOUSING!P38)</f>
        <v>0.11218365246655299</v>
      </c>
      <c r="M38" s="28">
        <f>HOUSING!M38/(HOUSING!M38+HOUSING!Q38)</f>
        <v>0.10971084522821932</v>
      </c>
      <c r="N38" s="27">
        <f>HOUSING!N38/(HOUSING!J38+HOUSING!N38)</f>
        <v>0.88880281169664377</v>
      </c>
      <c r="O38" s="28">
        <f>HOUSING!O38/(HOUSING!K38+HOUSING!O38)</f>
        <v>0.88787865983709002</v>
      </c>
      <c r="P38" s="28">
        <f>HOUSING!P38/(HOUSING!L38+HOUSING!P38)</f>
        <v>0.88781634753344696</v>
      </c>
      <c r="Q38" s="38">
        <f>HOUSING!Q38/(HOUSING!M38+HOUSING!Q38)</f>
        <v>0.89028915477178072</v>
      </c>
    </row>
    <row r="39" spans="1:17" ht="15" customHeight="1" x14ac:dyDescent="0.2">
      <c r="A39" s="14" t="s">
        <v>34</v>
      </c>
      <c r="B39" s="27">
        <f>HOUSING!B39/(HOUSING!J39+HOUSING!N39)</f>
        <v>0.34087104647990146</v>
      </c>
      <c r="C39" s="28">
        <f>HOUSING!C39/(HOUSING!K39+HOUSING!O39)</f>
        <v>0.35299033228933835</v>
      </c>
      <c r="D39" s="28">
        <f>HOUSING!D39/(HOUSING!L39+HOUSING!P39)</f>
        <v>0.37831083992943487</v>
      </c>
      <c r="E39" s="28">
        <f>HOUSING!E39/(HOUSING!M39+HOUSING!Q39)</f>
        <v>0.3725375241536501</v>
      </c>
      <c r="F39" s="27">
        <f>HOUSING!F39/(HOUSING!J39+HOUSING!N39)</f>
        <v>0.33966166938284897</v>
      </c>
      <c r="G39" s="28">
        <f>HOUSING!G39/(HOUSING!K39+HOUSING!O39)</f>
        <v>0.33825777391280715</v>
      </c>
      <c r="H39" s="28">
        <f>HOUSING!H39/(HOUSING!L39+HOUSING!P39)</f>
        <v>0.33107004114231148</v>
      </c>
      <c r="I39" s="28">
        <f>HOUSING!I39/(HOUSING!M39+HOUSING!Q39)</f>
        <v>0.33355667358622626</v>
      </c>
      <c r="J39" s="27">
        <f>HOUSING!J39/(HOUSING!J39+HOUSING!N39)</f>
        <v>0.68053271586275044</v>
      </c>
      <c r="K39" s="28">
        <f>HOUSING!K39/(HOUSING!K39+HOUSING!O39)</f>
        <v>0.6912481062021455</v>
      </c>
      <c r="L39" s="28">
        <f>HOUSING!L39/(HOUSING!L39+HOUSING!P39)</f>
        <v>0.70938088107174635</v>
      </c>
      <c r="M39" s="28">
        <f>HOUSING!M39/(HOUSING!M39+HOUSING!Q39)</f>
        <v>0.70609419773987636</v>
      </c>
      <c r="N39" s="27">
        <f>HOUSING!N39/(HOUSING!J39+HOUSING!N39)</f>
        <v>0.31946728413724956</v>
      </c>
      <c r="O39" s="28">
        <f>HOUSING!O39/(HOUSING!K39+HOUSING!O39)</f>
        <v>0.3087518937978545</v>
      </c>
      <c r="P39" s="28">
        <f>HOUSING!P39/(HOUSING!L39+HOUSING!P39)</f>
        <v>0.29061911892825365</v>
      </c>
      <c r="Q39" s="38">
        <f>HOUSING!Q39/(HOUSING!M39+HOUSING!Q39)</f>
        <v>0.29390580226012358</v>
      </c>
    </row>
    <row r="40" spans="1:17" ht="15" customHeight="1" x14ac:dyDescent="0.2">
      <c r="A40" s="14" t="s">
        <v>35</v>
      </c>
      <c r="B40" s="27">
        <f>HOUSING!B40/(HOUSING!J40+HOUSING!N40)</f>
        <v>0.14992168514638388</v>
      </c>
      <c r="C40" s="28">
        <f>HOUSING!C40/(HOUSING!K40+HOUSING!O40)</f>
        <v>0.15939769388811317</v>
      </c>
      <c r="D40" s="28">
        <f>HOUSING!D40/(HOUSING!L40+HOUSING!P40)</f>
        <v>0.15337786396814534</v>
      </c>
      <c r="E40" s="28">
        <f>HOUSING!E40/(HOUSING!M40+HOUSING!Q40)</f>
        <v>0.15194876701538118</v>
      </c>
      <c r="F40" s="27">
        <f>HOUSING!F40/(HOUSING!J40+HOUSING!N40)</f>
        <v>0.24675265326194609</v>
      </c>
      <c r="G40" s="28">
        <f>HOUSING!G40/(HOUSING!K40+HOUSING!O40)</f>
        <v>0.25129014652616771</v>
      </c>
      <c r="H40" s="28">
        <f>HOUSING!H40/(HOUSING!L40+HOUSING!P40)</f>
        <v>0.25895342800188303</v>
      </c>
      <c r="I40" s="28">
        <f>HOUSING!I40/(HOUSING!M40+HOUSING!Q40)</f>
        <v>0.25678189063533319</v>
      </c>
      <c r="J40" s="27">
        <f>HOUSING!J40/(HOUSING!J40+HOUSING!N40)</f>
        <v>0.39667433840832994</v>
      </c>
      <c r="K40" s="28">
        <f>HOUSING!K40/(HOUSING!K40+HOUSING!O40)</f>
        <v>0.41068784041428091</v>
      </c>
      <c r="L40" s="28">
        <f>HOUSING!L40/(HOUSING!L40+HOUSING!P40)</f>
        <v>0.41233129197002838</v>
      </c>
      <c r="M40" s="28">
        <f>HOUSING!M40/(HOUSING!M40+HOUSING!Q40)</f>
        <v>0.40873065765071431</v>
      </c>
      <c r="N40" s="27">
        <f>HOUSING!N40/(HOUSING!J40+HOUSING!N40)</f>
        <v>0.60332566159167</v>
      </c>
      <c r="O40" s="28">
        <f>HOUSING!O40/(HOUSING!K40+HOUSING!O40)</f>
        <v>0.58931215958571903</v>
      </c>
      <c r="P40" s="28">
        <f>HOUSING!P40/(HOUSING!L40+HOUSING!P40)</f>
        <v>0.58766870802997162</v>
      </c>
      <c r="Q40" s="38">
        <f>HOUSING!Q40/(HOUSING!M40+HOUSING!Q40)</f>
        <v>0.59126934234928563</v>
      </c>
    </row>
    <row r="41" spans="1:17" ht="15" customHeight="1" x14ac:dyDescent="0.2">
      <c r="A41" s="14" t="s">
        <v>48</v>
      </c>
      <c r="B41" s="27">
        <f>HOUSING!B41/(HOUSING!J41+HOUSING!N41)</f>
        <v>8.5427160188728937E-2</v>
      </c>
      <c r="C41" s="28">
        <f>HOUSING!C41/(HOUSING!K41+HOUSING!O41)</f>
        <v>7.362711557196909E-2</v>
      </c>
      <c r="D41" s="28">
        <f>HOUSING!D41/(HOUSING!L41+HOUSING!P41)</f>
        <v>7.1897155586422859E-2</v>
      </c>
      <c r="E41" s="28">
        <f>HOUSING!E41/(HOUSING!M41+HOUSING!Q41)</f>
        <v>6.9282407425870635E-2</v>
      </c>
      <c r="F41" s="27">
        <f>HOUSING!F41/(HOUSING!J41+HOUSING!N41)</f>
        <v>0.14762706849065624</v>
      </c>
      <c r="G41" s="28">
        <f>HOUSING!G41/(HOUSING!K41+HOUSING!O41)</f>
        <v>0.16030933985847098</v>
      </c>
      <c r="H41" s="28">
        <f>HOUSING!H41/(HOUSING!L41+HOUSING!P41)</f>
        <v>0.1672625945459795</v>
      </c>
      <c r="I41" s="28">
        <f>HOUSING!I41/(HOUSING!M41+HOUSING!Q41)</f>
        <v>0.16577746263255974</v>
      </c>
      <c r="J41" s="27">
        <f>HOUSING!J41/(HOUSING!J41+HOUSING!N41)</f>
        <v>0.23305422867938516</v>
      </c>
      <c r="K41" s="28">
        <f>HOUSING!K41/(HOUSING!K41+HOUSING!O41)</f>
        <v>0.23393645543044006</v>
      </c>
      <c r="L41" s="28">
        <f>HOUSING!L41/(HOUSING!L41+HOUSING!P41)</f>
        <v>0.23915975013240237</v>
      </c>
      <c r="M41" s="28">
        <f>HOUSING!M41/(HOUSING!M41+HOUSING!Q41)</f>
        <v>0.23505987005843038</v>
      </c>
      <c r="N41" s="27">
        <f>HOUSING!N41/(HOUSING!J41+HOUSING!N41)</f>
        <v>0.76694577132061481</v>
      </c>
      <c r="O41" s="28">
        <f>HOUSING!O41/(HOUSING!K41+HOUSING!O41)</f>
        <v>0.76606354456955994</v>
      </c>
      <c r="P41" s="28">
        <f>HOUSING!P41/(HOUSING!L41+HOUSING!P41)</f>
        <v>0.76084024986759768</v>
      </c>
      <c r="Q41" s="38">
        <f>HOUSING!Q41/(HOUSING!M41+HOUSING!Q41)</f>
        <v>0.76494012994156968</v>
      </c>
    </row>
    <row r="42" spans="1:17" ht="15" customHeight="1" x14ac:dyDescent="0.2">
      <c r="A42" s="14" t="s">
        <v>36</v>
      </c>
      <c r="B42" s="27">
        <f>HOUSING!B42/(HOUSING!J42+HOUSING!N42)</f>
        <v>0.22039065753113526</v>
      </c>
      <c r="C42" s="28">
        <f>HOUSING!C42/(HOUSING!K42+HOUSING!O42)</f>
        <v>0.23526614837929977</v>
      </c>
      <c r="D42" s="28">
        <f>HOUSING!D42/(HOUSING!L42+HOUSING!P42)</f>
        <v>0.2370630644314671</v>
      </c>
      <c r="E42" s="28">
        <f>HOUSING!E42/(HOUSING!M42+HOUSING!Q42)</f>
        <v>0.23393654542519687</v>
      </c>
      <c r="F42" s="27">
        <f>HOUSING!F42/(HOUSING!J42+HOUSING!N42)</f>
        <v>0.2596820229397736</v>
      </c>
      <c r="G42" s="28">
        <f>HOUSING!G42/(HOUSING!K42+HOUSING!O42)</f>
        <v>0.26089792384422517</v>
      </c>
      <c r="H42" s="28">
        <f>HOUSING!H42/(HOUSING!L42+HOUSING!P42)</f>
        <v>0.26668620214787236</v>
      </c>
      <c r="I42" s="28">
        <f>HOUSING!I42/(HOUSING!M42+HOUSING!Q42)</f>
        <v>0.26619579047665104</v>
      </c>
      <c r="J42" s="27">
        <f>HOUSING!J42/(HOUSING!J42+HOUSING!N42)</f>
        <v>0.4800726804709089</v>
      </c>
      <c r="K42" s="28">
        <f>HOUSING!K42/(HOUSING!K42+HOUSING!O42)</f>
        <v>0.49616407222352493</v>
      </c>
      <c r="L42" s="28">
        <f>HOUSING!L42/(HOUSING!L42+HOUSING!P42)</f>
        <v>0.50374926657933949</v>
      </c>
      <c r="M42" s="28">
        <f>HOUSING!M42/(HOUSING!M42+HOUSING!Q42)</f>
        <v>0.50013233590184791</v>
      </c>
      <c r="N42" s="27">
        <f>HOUSING!N42/(HOUSING!J42+HOUSING!N42)</f>
        <v>0.5199273195290911</v>
      </c>
      <c r="O42" s="28">
        <f>HOUSING!O42/(HOUSING!K42+HOUSING!O42)</f>
        <v>0.50383592777647501</v>
      </c>
      <c r="P42" s="28">
        <f>HOUSING!P42/(HOUSING!L42+HOUSING!P42)</f>
        <v>0.49625073342066051</v>
      </c>
      <c r="Q42" s="38">
        <f>HOUSING!Q42/(HOUSING!M42+HOUSING!Q42)</f>
        <v>0.49986766409815209</v>
      </c>
    </row>
    <row r="43" spans="1:17" ht="15" customHeight="1" x14ac:dyDescent="0.2">
      <c r="A43" s="14" t="s">
        <v>37</v>
      </c>
      <c r="B43" s="27">
        <f>HOUSING!B43/(HOUSING!J43+HOUSING!N43)</f>
        <v>0.18842946686620057</v>
      </c>
      <c r="C43" s="28">
        <f>HOUSING!C43/(HOUSING!K43+HOUSING!O43)</f>
        <v>0.16185255010631511</v>
      </c>
      <c r="D43" s="28">
        <f>HOUSING!D43/(HOUSING!L43+HOUSING!P43)</f>
        <v>0.15858588059967912</v>
      </c>
      <c r="E43" s="28">
        <f>HOUSING!E43/(HOUSING!M43+HOUSING!Q43)</f>
        <v>0.14891268866678065</v>
      </c>
      <c r="F43" s="27">
        <f>HOUSING!F43/(HOUSING!J43+HOUSING!N43)</f>
        <v>0.14278309978796758</v>
      </c>
      <c r="G43" s="28">
        <f>HOUSING!G43/(HOUSING!K43+HOUSING!O43)</f>
        <v>0.15767876102201861</v>
      </c>
      <c r="H43" s="28">
        <f>HOUSING!H43/(HOUSING!L43+HOUSING!P43)</f>
        <v>0.15252983139992238</v>
      </c>
      <c r="I43" s="28">
        <f>HOUSING!I43/(HOUSING!M43+HOUSING!Q43)</f>
        <v>0.1491002209772439</v>
      </c>
      <c r="J43" s="27">
        <f>HOUSING!J43/(HOUSING!J43+HOUSING!N43)</f>
        <v>0.33121256665416815</v>
      </c>
      <c r="K43" s="28">
        <f>HOUSING!K43/(HOUSING!K43+HOUSING!O43)</f>
        <v>0.31953131112833372</v>
      </c>
      <c r="L43" s="28">
        <f>HOUSING!L43/(HOUSING!L43+HOUSING!P43)</f>
        <v>0.31111571199960147</v>
      </c>
      <c r="M43" s="28">
        <f>HOUSING!M43/(HOUSING!M43+HOUSING!Q43)</f>
        <v>0.29801290964402455</v>
      </c>
      <c r="N43" s="27">
        <f>HOUSING!N43/(HOUSING!J43+HOUSING!N43)</f>
        <v>0.66878743334583191</v>
      </c>
      <c r="O43" s="28">
        <f>HOUSING!O43/(HOUSING!K43+HOUSING!O43)</f>
        <v>0.68046868887166623</v>
      </c>
      <c r="P43" s="28">
        <f>HOUSING!P43/(HOUSING!L43+HOUSING!P43)</f>
        <v>0.68888428800039847</v>
      </c>
      <c r="Q43" s="38">
        <f>HOUSING!Q43/(HOUSING!M43+HOUSING!Q43)</f>
        <v>0.7019870903559754</v>
      </c>
    </row>
    <row r="44" spans="1:17" ht="15" customHeight="1" x14ac:dyDescent="0.2">
      <c r="A44" s="14" t="s">
        <v>38</v>
      </c>
      <c r="B44" s="27">
        <f>HOUSING!B44/(HOUSING!J44+HOUSING!N44)</f>
        <v>9.51548874889631E-2</v>
      </c>
      <c r="C44" s="28">
        <f>HOUSING!C44/(HOUSING!K44+HOUSING!O44)</f>
        <v>9.3428222103895578E-2</v>
      </c>
      <c r="D44" s="28">
        <f>HOUSING!D44/(HOUSING!L44+HOUSING!P44)</f>
        <v>9.5952900450327283E-2</v>
      </c>
      <c r="E44" s="28">
        <f>HOUSING!E44/(HOUSING!M44+HOUSING!Q44)</f>
        <v>9.1862857805299819E-2</v>
      </c>
      <c r="F44" s="27">
        <f>HOUSING!F44/(HOUSING!J44+HOUSING!N44)</f>
        <v>0.10085858497104772</v>
      </c>
      <c r="G44" s="28">
        <f>HOUSING!G44/(HOUSING!K44+HOUSING!O44)</f>
        <v>0.10558778285592697</v>
      </c>
      <c r="H44" s="28">
        <f>HOUSING!H44/(HOUSING!L44+HOUSING!P44)</f>
        <v>0.1081613048082887</v>
      </c>
      <c r="I44" s="28">
        <f>HOUSING!I44/(HOUSING!M44+HOUSING!Q44)</f>
        <v>0.10677155432109034</v>
      </c>
      <c r="J44" s="27">
        <f>HOUSING!J44/(HOUSING!J44+HOUSING!N44)</f>
        <v>0.1960134724600108</v>
      </c>
      <c r="K44" s="28">
        <f>HOUSING!K44/(HOUSING!K44+HOUSING!O44)</f>
        <v>0.19901600495982255</v>
      </c>
      <c r="L44" s="28">
        <f>HOUSING!L44/(HOUSING!L44+HOUSING!P44)</f>
        <v>0.20411420525861598</v>
      </c>
      <c r="M44" s="28">
        <f>HOUSING!M44/(HOUSING!M44+HOUSING!Q44)</f>
        <v>0.19863441212639016</v>
      </c>
      <c r="N44" s="27">
        <f>HOUSING!N44/(HOUSING!J44+HOUSING!N44)</f>
        <v>0.80398652753998923</v>
      </c>
      <c r="O44" s="28">
        <f>HOUSING!O44/(HOUSING!K44+HOUSING!O44)</f>
        <v>0.80098399504017748</v>
      </c>
      <c r="P44" s="28">
        <f>HOUSING!P44/(HOUSING!L44+HOUSING!P44)</f>
        <v>0.79588579474138399</v>
      </c>
      <c r="Q44" s="38">
        <f>HOUSING!Q44/(HOUSING!M44+HOUSING!Q44)</f>
        <v>0.8013655878736099</v>
      </c>
    </row>
    <row r="45" spans="1:17" ht="15" customHeight="1" x14ac:dyDescent="0.2">
      <c r="A45" s="14" t="s">
        <v>39</v>
      </c>
      <c r="B45" s="27">
        <f>HOUSING!B45/(HOUSING!J45+HOUSING!N45)</f>
        <v>1.7978707469029298E-2</v>
      </c>
      <c r="C45" s="28">
        <f>HOUSING!C45/(HOUSING!K45+HOUSING!O45)</f>
        <v>1.6422906839773498E-2</v>
      </c>
      <c r="D45" s="28">
        <f>HOUSING!D45/(HOUSING!L45+HOUSING!P45)</f>
        <v>1.5104456252601848E-2</v>
      </c>
      <c r="E45" s="28">
        <f>HOUSING!E45/(HOUSING!M45+HOUSING!Q45)</f>
        <v>1.4862260245181501E-2</v>
      </c>
      <c r="F45" s="27">
        <f>HOUSING!F45/(HOUSING!J45+HOUSING!N45)</f>
        <v>5.623047861038219E-2</v>
      </c>
      <c r="G45" s="28">
        <f>HOUSING!G45/(HOUSING!K45+HOUSING!O45)</f>
        <v>5.7665206939146861E-2</v>
      </c>
      <c r="H45" s="28">
        <f>HOUSING!H45/(HOUSING!L45+HOUSING!P45)</f>
        <v>5.8753208356500206E-2</v>
      </c>
      <c r="I45" s="28">
        <f>HOUSING!I45/(HOUSING!M45+HOUSING!Q45)</f>
        <v>5.8168272357382728E-2</v>
      </c>
      <c r="J45" s="27">
        <f>HOUSING!J45/(HOUSING!J45+HOUSING!N45)</f>
        <v>7.4209186079411488E-2</v>
      </c>
      <c r="K45" s="28">
        <f>HOUSING!K45/(HOUSING!K45+HOUSING!O45)</f>
        <v>7.4088113778920356E-2</v>
      </c>
      <c r="L45" s="28">
        <f>HOUSING!L45/(HOUSING!L45+HOUSING!P45)</f>
        <v>7.385766460910205E-2</v>
      </c>
      <c r="M45" s="28">
        <f>HOUSING!M45/(HOUSING!M45+HOUSING!Q45)</f>
        <v>7.303053260256423E-2</v>
      </c>
      <c r="N45" s="27">
        <f>HOUSING!N45/(HOUSING!J45+HOUSING!N45)</f>
        <v>0.92579081392058848</v>
      </c>
      <c r="O45" s="28">
        <f>HOUSING!O45/(HOUSING!K45+HOUSING!O45)</f>
        <v>0.92591188622107967</v>
      </c>
      <c r="P45" s="28">
        <f>HOUSING!P45/(HOUSING!L45+HOUSING!P45)</f>
        <v>0.92614233539089796</v>
      </c>
      <c r="Q45" s="38">
        <f>HOUSING!Q45/(HOUSING!M45+HOUSING!Q45)</f>
        <v>0.9269694673974358</v>
      </c>
    </row>
    <row r="46" spans="1:17" ht="15" customHeight="1" x14ac:dyDescent="0.2">
      <c r="A46" s="14" t="s">
        <v>41</v>
      </c>
      <c r="B46" s="27">
        <f>HOUSING!B46/(HOUSING!J46+HOUSING!N46)</f>
        <v>7.0050744005242513E-2</v>
      </c>
      <c r="C46" s="28">
        <f>HOUSING!C46/(HOUSING!K46+HOUSING!O46)</f>
        <v>6.7485586083025254E-2</v>
      </c>
      <c r="D46" s="28">
        <f>HOUSING!D46/(HOUSING!L46+HOUSING!P46)</f>
        <v>6.8325003100921544E-2</v>
      </c>
      <c r="E46" s="28">
        <f>HOUSING!E46/(HOUSING!M46+HOUSING!Q46)</f>
        <v>6.6072945016560719E-2</v>
      </c>
      <c r="F46" s="27">
        <f>HOUSING!F46/(HOUSING!J46+HOUSING!N46)</f>
        <v>8.4356047480011756E-2</v>
      </c>
      <c r="G46" s="28">
        <f>HOUSING!G46/(HOUSING!K46+HOUSING!O46)</f>
        <v>8.6715362223819065E-2</v>
      </c>
      <c r="H46" s="28">
        <f>HOUSING!H46/(HOUSING!L46+HOUSING!P46)</f>
        <v>8.5794697931236771E-2</v>
      </c>
      <c r="I46" s="28">
        <f>HOUSING!I46/(HOUSING!M46+HOUSING!Q46)</f>
        <v>8.4181398120447323E-2</v>
      </c>
      <c r="J46" s="27">
        <f>HOUSING!J46/(HOUSING!J46+HOUSING!N46)</f>
        <v>0.15440679148525427</v>
      </c>
      <c r="K46" s="28">
        <f>HOUSING!K46/(HOUSING!K46+HOUSING!O46)</f>
        <v>0.1542009483068443</v>
      </c>
      <c r="L46" s="28">
        <f>HOUSING!L46/(HOUSING!L46+HOUSING!P46)</f>
        <v>0.1541197010321583</v>
      </c>
      <c r="M46" s="28">
        <f>HOUSING!M46/(HOUSING!M46+HOUSING!Q46)</f>
        <v>0.15025434313700806</v>
      </c>
      <c r="N46" s="27">
        <f>HOUSING!N46/(HOUSING!J46+HOUSING!N46)</f>
        <v>0.84559320851474573</v>
      </c>
      <c r="O46" s="28">
        <f>HOUSING!O46/(HOUSING!K46+HOUSING!O46)</f>
        <v>0.84579905169315572</v>
      </c>
      <c r="P46" s="28">
        <f>HOUSING!P46/(HOUSING!L46+HOUSING!P46)</f>
        <v>0.84588029896784167</v>
      </c>
      <c r="Q46" s="38">
        <f>HOUSING!Q46/(HOUSING!M46+HOUSING!Q46)</f>
        <v>0.84974565686299197</v>
      </c>
    </row>
    <row r="47" spans="1:17" ht="15" customHeight="1" x14ac:dyDescent="0.2">
      <c r="A47" s="14" t="s">
        <v>40</v>
      </c>
      <c r="B47" s="27">
        <f>HOUSING!B47/(HOUSING!J47+HOUSING!N47)</f>
        <v>3.8692209264906449E-2</v>
      </c>
      <c r="C47" s="28">
        <f>HOUSING!C47/(HOUSING!K47+HOUSING!O47)</f>
        <v>3.5694837340876945E-2</v>
      </c>
      <c r="D47" s="28">
        <f>HOUSING!D47/(HOUSING!L47+HOUSING!P47)</f>
        <v>3.4353296059486789E-2</v>
      </c>
      <c r="E47" s="28">
        <f>HOUSING!E47/(HOUSING!M47+HOUSING!Q47)</f>
        <v>3.306448515272923E-2</v>
      </c>
      <c r="F47" s="27">
        <f>HOUSING!F47/(HOUSING!J47+HOUSING!N47)</f>
        <v>0.10205993226780269</v>
      </c>
      <c r="G47" s="28">
        <f>HOUSING!G47/(HOUSING!K47+HOUSING!O47)</f>
        <v>9.9652581329561521E-2</v>
      </c>
      <c r="H47" s="28">
        <f>HOUSING!H47/(HOUSING!L47+HOUSING!P47)</f>
        <v>0.10029313623334131</v>
      </c>
      <c r="I47" s="28">
        <f>HOUSING!I47/(HOUSING!M47+HOUSING!Q47)</f>
        <v>0.10094309820026667</v>
      </c>
      <c r="J47" s="27">
        <f>HOUSING!J47/(HOUSING!J47+HOUSING!N47)</f>
        <v>0.14075214153270912</v>
      </c>
      <c r="K47" s="28">
        <f>HOUSING!K47/(HOUSING!K47+HOUSING!O47)</f>
        <v>0.13534741867043848</v>
      </c>
      <c r="L47" s="28">
        <f>HOUSING!L47/(HOUSING!L47+HOUSING!P47)</f>
        <v>0.13464643229282811</v>
      </c>
      <c r="M47" s="28">
        <f>HOUSING!M47/(HOUSING!M47+HOUSING!Q47)</f>
        <v>0.13400758335299592</v>
      </c>
      <c r="N47" s="27">
        <f>HOUSING!N47/(HOUSING!J47+HOUSING!N47)</f>
        <v>0.8592478584672909</v>
      </c>
      <c r="O47" s="28">
        <f>HOUSING!O47/(HOUSING!K47+HOUSING!O47)</f>
        <v>0.86465258132956158</v>
      </c>
      <c r="P47" s="28">
        <f>HOUSING!P47/(HOUSING!L47+HOUSING!P47)</f>
        <v>0.86535356770717187</v>
      </c>
      <c r="Q47" s="38">
        <f>HOUSING!Q47/(HOUSING!M47+HOUSING!Q47)</f>
        <v>0.8659924166470041</v>
      </c>
    </row>
    <row r="48" spans="1:17" ht="15" customHeight="1" x14ac:dyDescent="0.2">
      <c r="A48" s="14" t="s">
        <v>42</v>
      </c>
      <c r="B48" s="27">
        <f>HOUSING!B48/(HOUSING!J48+HOUSING!N48)</f>
        <v>0.13313393301931498</v>
      </c>
      <c r="C48" s="28">
        <f>HOUSING!C48/(HOUSING!K48+HOUSING!O48)</f>
        <v>0.13666346016476974</v>
      </c>
      <c r="D48" s="28">
        <f>HOUSING!D48/(HOUSING!L48+HOUSING!P48)</f>
        <v>0.13742441374342929</v>
      </c>
      <c r="E48" s="28">
        <f>HOUSING!E48/(HOUSING!M48+HOUSING!Q48)</f>
        <v>0.13012874493193946</v>
      </c>
      <c r="F48" s="27">
        <f>HOUSING!F48/(HOUSING!J48+HOUSING!N48)</f>
        <v>0.217570380750647</v>
      </c>
      <c r="G48" s="28">
        <f>HOUSING!G48/(HOUSING!K48+HOUSING!O48)</f>
        <v>0.21930168103243011</v>
      </c>
      <c r="H48" s="28">
        <f>HOUSING!H48/(HOUSING!L48+HOUSING!P48)</f>
        <v>0.21683809879627791</v>
      </c>
      <c r="I48" s="28">
        <f>HOUSING!I48/(HOUSING!M48+HOUSING!Q48)</f>
        <v>0.21251655107901543</v>
      </c>
      <c r="J48" s="27">
        <f>HOUSING!J48/(HOUSING!J48+HOUSING!N48)</f>
        <v>0.35070431376996197</v>
      </c>
      <c r="K48" s="28">
        <f>HOUSING!K48/(HOUSING!K48+HOUSING!O48)</f>
        <v>0.35596514119719985</v>
      </c>
      <c r="L48" s="28">
        <f>HOUSING!L48/(HOUSING!L48+HOUSING!P48)</f>
        <v>0.3542625125397072</v>
      </c>
      <c r="M48" s="28">
        <f>HOUSING!M48/(HOUSING!M48+HOUSING!Q48)</f>
        <v>0.34264529601095489</v>
      </c>
      <c r="N48" s="27">
        <f>HOUSING!N48/(HOUSING!J48+HOUSING!N48)</f>
        <v>0.64929568623003808</v>
      </c>
      <c r="O48" s="28">
        <f>HOUSING!O48/(HOUSING!K48+HOUSING!O48)</f>
        <v>0.64403485880280009</v>
      </c>
      <c r="P48" s="28">
        <f>HOUSING!P48/(HOUSING!L48+HOUSING!P48)</f>
        <v>0.6457374874602928</v>
      </c>
      <c r="Q48" s="38">
        <f>HOUSING!Q48/(HOUSING!M48+HOUSING!Q48)</f>
        <v>0.65735470398904516</v>
      </c>
    </row>
    <row r="49" spans="1:18" ht="15" customHeight="1" x14ac:dyDescent="0.2">
      <c r="A49" s="14" t="s">
        <v>44</v>
      </c>
      <c r="B49" s="27">
        <f>HOUSING!B49/(HOUSING!J49+HOUSING!N49)</f>
        <v>0.28729737167139174</v>
      </c>
      <c r="C49" s="28">
        <f>HOUSING!C49/(HOUSING!K49+HOUSING!O49)</f>
        <v>0.30484133157633642</v>
      </c>
      <c r="D49" s="28">
        <f>HOUSING!D49/(HOUSING!L49+HOUSING!P49)</f>
        <v>0.31390822492366061</v>
      </c>
      <c r="E49" s="28">
        <f>HOUSING!E49/(HOUSING!M49+HOUSING!Q49)</f>
        <v>0.30115878850210664</v>
      </c>
      <c r="F49" s="27">
        <f>HOUSING!F49/(HOUSING!J49+HOUSING!N49)</f>
        <v>0.50387241694878371</v>
      </c>
      <c r="G49" s="28">
        <f>HOUSING!G49/(HOUSING!K49+HOUSING!O49)</f>
        <v>0.48875415422028529</v>
      </c>
      <c r="H49" s="28">
        <f>HOUSING!H49/(HOUSING!L49+HOUSING!P49)</f>
        <v>0.47555042027764516</v>
      </c>
      <c r="I49" s="28">
        <f>HOUSING!I49/(HOUSING!M49+HOUSING!Q49)</f>
        <v>0.47698609804414266</v>
      </c>
      <c r="J49" s="27">
        <f>HOUSING!J49/(HOUSING!J49+HOUSING!N49)</f>
        <v>0.79116978862017551</v>
      </c>
      <c r="K49" s="28">
        <f>HOUSING!K49/(HOUSING!K49+HOUSING!O49)</f>
        <v>0.79359548579662165</v>
      </c>
      <c r="L49" s="28">
        <f>HOUSING!L49/(HOUSING!L49+HOUSING!P49)</f>
        <v>0.78945864520130582</v>
      </c>
      <c r="M49" s="28">
        <f>HOUSING!M49/(HOUSING!M49+HOUSING!Q49)</f>
        <v>0.77814488654624925</v>
      </c>
      <c r="N49" s="27">
        <f>HOUSING!N49/(HOUSING!J49+HOUSING!N49)</f>
        <v>0.20883021137982452</v>
      </c>
      <c r="O49" s="28">
        <f>HOUSING!O49/(HOUSING!K49+HOUSING!O49)</f>
        <v>0.20640451420337833</v>
      </c>
      <c r="P49" s="28">
        <f>HOUSING!P49/(HOUSING!L49+HOUSING!P49)</f>
        <v>0.21054135479869421</v>
      </c>
      <c r="Q49" s="38">
        <f>HOUSING!Q49/(HOUSING!M49+HOUSING!Q49)</f>
        <v>0.22185511345375072</v>
      </c>
    </row>
    <row r="50" spans="1:18" ht="15" customHeight="1" x14ac:dyDescent="0.2">
      <c r="A50" s="14" t="s">
        <v>43</v>
      </c>
      <c r="B50" s="27">
        <f>HOUSING!B50/(HOUSING!J50+HOUSING!N50)</f>
        <v>3.7169572266095081E-2</v>
      </c>
      <c r="C50" s="28">
        <f>HOUSING!C50/(HOUSING!K50+HOUSING!O50)</f>
        <v>3.4462574792297432E-2</v>
      </c>
      <c r="D50" s="28">
        <f>HOUSING!D50/(HOUSING!L50+HOUSING!P50)</f>
        <v>3.1241489320312805E-2</v>
      </c>
      <c r="E50" s="28">
        <f>HOUSING!E50/(HOUSING!M50+HOUSING!Q50)</f>
        <v>2.9682166300673475E-2</v>
      </c>
      <c r="F50" s="27">
        <f>HOUSING!F50/(HOUSING!J50+HOUSING!N50)</f>
        <v>0.10510716431963259</v>
      </c>
      <c r="G50" s="28">
        <f>HOUSING!G50/(HOUSING!K50+HOUSING!O50)</f>
        <v>0.10084437113584661</v>
      </c>
      <c r="H50" s="28">
        <f>HOUSING!H50/(HOUSING!L50+HOUSING!P50)</f>
        <v>9.4267896429813008E-2</v>
      </c>
      <c r="I50" s="28">
        <f>HOUSING!I50/(HOUSING!M50+HOUSING!Q50)</f>
        <v>8.7944965994613156E-2</v>
      </c>
      <c r="J50" s="27">
        <f>HOUSING!J50/(HOUSING!J50+HOUSING!N50)</f>
        <v>0.14227673658572768</v>
      </c>
      <c r="K50" s="28">
        <f>HOUSING!K50/(HOUSING!K50+HOUSING!O50)</f>
        <v>0.13530694592814405</v>
      </c>
      <c r="L50" s="28">
        <f>HOUSING!L50/(HOUSING!L50+HOUSING!P50)</f>
        <v>0.12550938575012582</v>
      </c>
      <c r="M50" s="28">
        <f>HOUSING!M50/(HOUSING!M50+HOUSING!Q50)</f>
        <v>0.11762713229528662</v>
      </c>
      <c r="N50" s="27">
        <f>HOUSING!N50/(HOUSING!J50+HOUSING!N50)</f>
        <v>0.8577232634142723</v>
      </c>
      <c r="O50" s="28">
        <f>HOUSING!O50/(HOUSING!K50+HOUSING!O50)</f>
        <v>0.86469305407185593</v>
      </c>
      <c r="P50" s="28">
        <f>HOUSING!P50/(HOUSING!L50+HOUSING!P50)</f>
        <v>0.87449061424987418</v>
      </c>
      <c r="Q50" s="38">
        <f>HOUSING!Q50/(HOUSING!M50+HOUSING!Q50)</f>
        <v>0.88237286770471335</v>
      </c>
    </row>
    <row r="51" spans="1:18" ht="15" customHeight="1" x14ac:dyDescent="0.2">
      <c r="A51" s="14" t="s">
        <v>45</v>
      </c>
      <c r="B51" s="27">
        <f>HOUSING!B51/(HOUSING!J51+HOUSING!N51)</f>
        <v>2.4515834564021583E-2</v>
      </c>
      <c r="C51" s="28">
        <f>HOUSING!C51/(HOUSING!K51+HOUSING!O51)</f>
        <v>2.1552748819280314E-2</v>
      </c>
      <c r="D51" s="28">
        <f>HOUSING!D51/(HOUSING!L51+HOUSING!P51)</f>
        <v>2.0018452324386773E-2</v>
      </c>
      <c r="E51" s="28">
        <f>HOUSING!E51/(HOUSING!M51+HOUSING!Q51)</f>
        <v>1.9947069236807478E-2</v>
      </c>
      <c r="F51" s="27">
        <f>HOUSING!F51/(HOUSING!J51+HOUSING!N51)</f>
        <v>3.7568562232604012E-2</v>
      </c>
      <c r="G51" s="28">
        <f>HOUSING!G51/(HOUSING!K51+HOUSING!O51)</f>
        <v>3.5969658688644567E-2</v>
      </c>
      <c r="H51" s="28">
        <f>HOUSING!H51/(HOUSING!L51+HOUSING!P51)</f>
        <v>3.3782868670482344E-2</v>
      </c>
      <c r="I51" s="28">
        <f>HOUSING!I51/(HOUSING!M51+HOUSING!Q51)</f>
        <v>3.1911346988120662E-2</v>
      </c>
      <c r="J51" s="27">
        <f>HOUSING!J51/(HOUSING!J51+HOUSING!N51)</f>
        <v>6.2084396796625599E-2</v>
      </c>
      <c r="K51" s="28">
        <f>HOUSING!K51/(HOUSING!K51+HOUSING!O51)</f>
        <v>5.752240750792488E-2</v>
      </c>
      <c r="L51" s="28">
        <f>HOUSING!L51/(HOUSING!L51+HOUSING!P51)</f>
        <v>5.3801320994869117E-2</v>
      </c>
      <c r="M51" s="28">
        <f>HOUSING!M51/(HOUSING!M51+HOUSING!Q51)</f>
        <v>5.1858416224928136E-2</v>
      </c>
      <c r="N51" s="27">
        <f>HOUSING!N51/(HOUSING!J51+HOUSING!N51)</f>
        <v>0.93791560320337442</v>
      </c>
      <c r="O51" s="28">
        <f>HOUSING!O51/(HOUSING!K51+HOUSING!O51)</f>
        <v>0.94247759249207508</v>
      </c>
      <c r="P51" s="28">
        <f>HOUSING!P51/(HOUSING!L51+HOUSING!P51)</f>
        <v>0.94619867900513088</v>
      </c>
      <c r="Q51" s="38">
        <f>HOUSING!Q51/(HOUSING!M51+HOUSING!Q51)</f>
        <v>0.94814158377507185</v>
      </c>
    </row>
    <row r="52" spans="1:18" s="22" customFormat="1" ht="15" customHeight="1" x14ac:dyDescent="0.2">
      <c r="A52" s="18" t="s">
        <v>56</v>
      </c>
      <c r="B52" s="27">
        <f>HOUSING!B52/(HOUSING!J52+HOUSING!N52)</f>
        <v>1.4431449716146778E-2</v>
      </c>
      <c r="C52" s="28">
        <f>HOUSING!C52/(HOUSING!K52+HOUSING!O52)</f>
        <v>6.017937382888537E-3</v>
      </c>
      <c r="D52" s="28">
        <f>HOUSING!D52/(HOUSING!L52+HOUSING!P52)</f>
        <v>3.9330140638112153E-3</v>
      </c>
      <c r="E52" s="28">
        <f>HOUSING!E52/(HOUSING!M52+HOUSING!Q52)</f>
        <v>2.797091025333653E-3</v>
      </c>
      <c r="F52" s="27">
        <f>HOUSING!F52/(HOUSING!J52+HOUSING!N52)</f>
        <v>0</v>
      </c>
      <c r="G52" s="28">
        <f>HOUSING!G52/(HOUSING!K52+HOUSING!O52)</f>
        <v>0</v>
      </c>
      <c r="H52" s="28">
        <f>HOUSING!H52/(HOUSING!L52+HOUSING!P52)</f>
        <v>0</v>
      </c>
      <c r="I52" s="28">
        <f>HOUSING!I52/(HOUSING!M52+HOUSING!Q52)</f>
        <v>0</v>
      </c>
      <c r="J52" s="27">
        <f>HOUSING!J52/(HOUSING!J52+HOUSING!N52)</f>
        <v>1.4431449716146778E-2</v>
      </c>
      <c r="K52" s="28">
        <f>HOUSING!K52/(HOUSING!K52+HOUSING!O52)</f>
        <v>6.017937382888537E-3</v>
      </c>
      <c r="L52" s="28">
        <f>HOUSING!L52/(HOUSING!L52+HOUSING!P52)</f>
        <v>3.9330140638112153E-3</v>
      </c>
      <c r="M52" s="28">
        <f>HOUSING!M52/(HOUSING!M52+HOUSING!Q52)</f>
        <v>2.797091025333653E-3</v>
      </c>
      <c r="N52" s="27">
        <f>HOUSING!N52/(HOUSING!J52+HOUSING!N52)</f>
        <v>0.98556855028385326</v>
      </c>
      <c r="O52" s="28">
        <f>HOUSING!O52/(HOUSING!K52+HOUSING!O52)</f>
        <v>0.99398206261711142</v>
      </c>
      <c r="P52" s="28">
        <f>HOUSING!P52/(HOUSING!L52+HOUSING!P52)</f>
        <v>0.99606698593618881</v>
      </c>
      <c r="Q52" s="38">
        <f>HOUSING!Q52/(HOUSING!M52+HOUSING!Q52)</f>
        <v>0.99720290897466635</v>
      </c>
      <c r="R52" s="21"/>
    </row>
  </sheetData>
  <sortState xmlns:xlrd2="http://schemas.microsoft.com/office/spreadsheetml/2017/richdata2" ref="A3:Q51">
    <sortCondition ref="A3:A51"/>
  </sortState>
  <mergeCells count="4">
    <mergeCell ref="N1:Q1"/>
    <mergeCell ref="B1:E1"/>
    <mergeCell ref="F1:I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AREA_KM</vt:lpstr>
      <vt:lpstr>HOUSING</vt:lpstr>
      <vt:lpstr>%AREA</vt:lpstr>
      <vt:lpstr>%HOUSING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Helmers</dc:creator>
  <cp:lastModifiedBy>Grace Manthey</cp:lastModifiedBy>
  <cp:lastPrinted>2018-06-08T14:25:00Z</cp:lastPrinted>
  <dcterms:created xsi:type="dcterms:W3CDTF">2018-06-07T21:29:33Z</dcterms:created>
  <dcterms:modified xsi:type="dcterms:W3CDTF">2023-09-09T01:19:38Z</dcterms:modified>
</cp:coreProperties>
</file>