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kellj222/Documents/equity_report/"/>
    </mc:Choice>
  </mc:AlternateContent>
  <xr:revisionPtr revIDLastSave="0" documentId="13_ncr:1_{1F5EB05D-292F-A14C-B43B-C6B7AE52B144}" xr6:coauthVersionLast="47" xr6:coauthVersionMax="47" xr10:uidLastSave="{00000000-0000-0000-0000-000000000000}"/>
  <bookViews>
    <workbookView xWindow="34940" yWindow="1320" windowWidth="34420" windowHeight="18740" activeTab="1" xr2:uid="{00000000-000D-0000-FFFF-FFFF00000000}"/>
  </bookViews>
  <sheets>
    <sheet name="overall_scoring" sheetId="1" r:id="rId1"/>
    <sheet name="environment_page" sheetId="5" r:id="rId2"/>
    <sheet name="education_page" sheetId="4" r:id="rId3"/>
    <sheet name="wealth_page" sheetId="7" r:id="rId4"/>
    <sheet name="health_page" sheetId="8" r:id="rId5"/>
    <sheet name="policing_page" sheetId="6" r:id="rId6"/>
  </sheets>
  <definedNames>
    <definedName name="_xlnm._FilterDatabase" localSheetId="2" hidden="1">education_page!$A$1:$AQ$101</definedName>
    <definedName name="_xlnm._FilterDatabase" localSheetId="1" hidden="1">environment_page!$A$1:$BD$101</definedName>
    <definedName name="_xlnm._FilterDatabase" localSheetId="4" hidden="1">health_page!$A$1:$AJ$101</definedName>
    <definedName name="_xlnm._FilterDatabase" localSheetId="0" hidden="1">overall_scoring!$A$1:$AE$101</definedName>
    <definedName name="_xlnm._FilterDatabase" localSheetId="5" hidden="1">policing_page!$A$1:$AP$101</definedName>
    <definedName name="_xlnm._FilterDatabase" localSheetId="3" hidden="1">wealth_page!$A$1:$AZ$101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2" i="5"/>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2" i="6"/>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2" i="7"/>
  <c r="C93" i="1" l="1"/>
  <c r="C45" i="1"/>
  <c r="C69" i="1"/>
  <c r="C57" i="1"/>
  <c r="C81" i="1"/>
  <c r="C14" i="1"/>
  <c r="C76" i="1"/>
  <c r="C86" i="1"/>
  <c r="C85" i="1"/>
  <c r="C73" i="1"/>
  <c r="C49" i="1"/>
  <c r="C37" i="1"/>
  <c r="C25" i="1"/>
  <c r="C13" i="1"/>
  <c r="C91" i="1"/>
  <c r="C38" i="1"/>
  <c r="C48" i="1"/>
  <c r="C12" i="1"/>
  <c r="C100" i="1"/>
  <c r="C50" i="1"/>
  <c r="C71" i="1"/>
  <c r="C35" i="1"/>
  <c r="C88" i="1"/>
  <c r="C74" i="1"/>
  <c r="C94" i="1"/>
  <c r="C82" i="1"/>
  <c r="C70" i="1"/>
  <c r="C58" i="1"/>
  <c r="C46" i="1"/>
  <c r="C34" i="1"/>
  <c r="C22" i="1"/>
  <c r="C79" i="1"/>
  <c r="C63" i="1"/>
  <c r="C33" i="1"/>
  <c r="C21" i="1"/>
  <c r="C92" i="1"/>
  <c r="C80" i="1"/>
  <c r="C68" i="1"/>
  <c r="C56" i="1"/>
  <c r="C44" i="1"/>
  <c r="C32" i="1"/>
  <c r="C20" i="1"/>
  <c r="C23" i="1"/>
  <c r="C7" i="1"/>
  <c r="C67" i="1"/>
  <c r="C43" i="1"/>
  <c r="C19" i="1"/>
  <c r="C90" i="1"/>
  <c r="C78" i="1"/>
  <c r="C66" i="1"/>
  <c r="C54" i="1"/>
  <c r="C42" i="1"/>
  <c r="C30" i="1"/>
  <c r="C6" i="1"/>
  <c r="C55" i="1"/>
  <c r="C31" i="1"/>
  <c r="C2" i="1"/>
  <c r="C77" i="1"/>
  <c r="C65" i="1"/>
  <c r="C16" i="1"/>
  <c r="C52" i="1"/>
  <c r="C40" i="1"/>
  <c r="C28" i="1"/>
  <c r="C99" i="1"/>
  <c r="C75" i="1"/>
  <c r="C51" i="1"/>
  <c r="C27" i="1"/>
  <c r="C15" i="1"/>
  <c r="C4" i="1"/>
  <c r="C5" i="1"/>
  <c r="C101" i="1"/>
  <c r="C24" i="1"/>
  <c r="C60" i="1"/>
  <c r="C89" i="1"/>
  <c r="C11" i="1"/>
  <c r="C8" i="1"/>
  <c r="C3" i="1"/>
  <c r="C87" i="1"/>
  <c r="C83" i="1"/>
  <c r="C98" i="1"/>
  <c r="C61" i="1"/>
  <c r="C97" i="1"/>
  <c r="C84" i="1"/>
  <c r="C41" i="1"/>
  <c r="C26" i="1"/>
  <c r="C47" i="1"/>
  <c r="C29" i="1"/>
  <c r="C95" i="1"/>
  <c r="C36" i="1"/>
  <c r="C9" i="1"/>
  <c r="C39" i="1"/>
  <c r="C10" i="1"/>
  <c r="C64" i="1"/>
  <c r="C62" i="1"/>
  <c r="C17" i="1"/>
  <c r="C18" i="1"/>
  <c r="C59" i="1"/>
  <c r="C53" i="1"/>
  <c r="C72" i="1"/>
  <c r="C96" i="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2" i="5"/>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2" i="6"/>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2" i="4"/>
  <c r="C96" i="7" l="1"/>
  <c r="C13" i="7"/>
  <c r="C63" i="7"/>
  <c r="C24" i="7"/>
  <c r="C47" i="7"/>
  <c r="C97" i="7"/>
  <c r="C83" i="7"/>
  <c r="C68" i="7"/>
  <c r="C70" i="7"/>
  <c r="C48" i="7"/>
  <c r="C62" i="7"/>
  <c r="C72" i="7"/>
  <c r="C20" i="7"/>
  <c r="C49" i="7"/>
  <c r="C66" i="7"/>
  <c r="C92" i="7"/>
  <c r="C74" i="7"/>
  <c r="C90" i="7"/>
  <c r="C84" i="7"/>
  <c r="C73" i="7"/>
  <c r="C34" i="7"/>
  <c r="C82" i="7"/>
  <c r="C30" i="7"/>
  <c r="C45" i="7"/>
  <c r="C57" i="7"/>
  <c r="C77" i="7"/>
  <c r="C91" i="7"/>
  <c r="C101" i="7"/>
  <c r="C44" i="7"/>
  <c r="C69" i="7"/>
  <c r="C9" i="7"/>
  <c r="C100" i="7"/>
  <c r="C46" i="7"/>
  <c r="C94" i="7"/>
  <c r="C54" i="7"/>
  <c r="C79" i="7"/>
  <c r="C87" i="7"/>
  <c r="C51" i="7"/>
  <c r="C16" i="7"/>
  <c r="C40" i="7"/>
  <c r="C59" i="7"/>
  <c r="C78" i="7"/>
  <c r="C58" i="7"/>
  <c r="C80" i="7"/>
  <c r="C55" i="7"/>
  <c r="C3" i="7"/>
  <c r="C89" i="7"/>
  <c r="C14" i="7"/>
  <c r="C10" i="7"/>
  <c r="C37" i="7"/>
  <c r="C85" i="7"/>
  <c r="C4" i="7"/>
  <c r="C95" i="7"/>
  <c r="C43" i="7"/>
  <c r="C11" i="7"/>
  <c r="C88" i="7"/>
  <c r="C36" i="7"/>
  <c r="C64" i="7"/>
  <c r="C75" i="7"/>
  <c r="C52" i="7"/>
  <c r="C28" i="7"/>
  <c r="C38" i="7"/>
  <c r="C8" i="7"/>
  <c r="C31" i="7"/>
  <c r="C5" i="7"/>
  <c r="C27" i="7"/>
  <c r="C42" i="7"/>
  <c r="C53" i="7"/>
  <c r="C76" i="7"/>
  <c r="C18" i="7"/>
  <c r="C2" i="7"/>
  <c r="C93" i="7"/>
  <c r="C67" i="7"/>
  <c r="C17" i="7"/>
  <c r="C29" i="7"/>
  <c r="C33" i="7"/>
  <c r="C41" i="7"/>
  <c r="C25" i="7"/>
  <c r="C65" i="7"/>
  <c r="C71" i="7"/>
  <c r="C26" i="7"/>
  <c r="C35" i="7"/>
  <c r="C7" i="7"/>
  <c r="C99" i="7"/>
  <c r="C32" i="7"/>
  <c r="C22" i="7"/>
  <c r="C81" i="7"/>
  <c r="C12" i="7"/>
  <c r="C15" i="7"/>
  <c r="C86" i="7"/>
  <c r="C50" i="7"/>
  <c r="C21" i="7"/>
  <c r="C61" i="7"/>
  <c r="C19" i="7"/>
  <c r="C98" i="7"/>
  <c r="C60" i="7"/>
  <c r="C6" i="7"/>
  <c r="C23" i="7"/>
  <c r="C39" i="7"/>
  <c r="C56" i="7"/>
  <c r="C13" i="8" l="1"/>
  <c r="C63" i="8"/>
  <c r="C24" i="8"/>
  <c r="C47" i="8"/>
  <c r="C97" i="8"/>
  <c r="C83" i="8"/>
  <c r="C68" i="8"/>
  <c r="C70" i="8"/>
  <c r="C48" i="8"/>
  <c r="C62" i="8"/>
  <c r="C72" i="8"/>
  <c r="C20" i="8"/>
  <c r="C49" i="8"/>
  <c r="C66" i="8"/>
  <c r="C92" i="8"/>
  <c r="C74" i="8"/>
  <c r="C90" i="8"/>
  <c r="C84" i="8"/>
  <c r="C73" i="8"/>
  <c r="C34" i="8"/>
  <c r="C82" i="8"/>
  <c r="C30" i="8"/>
  <c r="C45" i="8"/>
  <c r="C57" i="8"/>
  <c r="C77" i="8"/>
  <c r="C91" i="8"/>
  <c r="C101" i="8"/>
  <c r="C44" i="8"/>
  <c r="C69" i="8"/>
  <c r="C9" i="8"/>
  <c r="C100" i="8"/>
  <c r="C46" i="8"/>
  <c r="C94" i="8"/>
  <c r="C54" i="8"/>
  <c r="C79" i="8"/>
  <c r="C87" i="8"/>
  <c r="C51" i="8"/>
  <c r="C16" i="8"/>
  <c r="C40" i="8"/>
  <c r="C59" i="8"/>
  <c r="C78" i="8"/>
  <c r="C58" i="8"/>
  <c r="C80" i="8"/>
  <c r="C55" i="8"/>
  <c r="C3" i="8"/>
  <c r="C89" i="8"/>
  <c r="C14" i="8"/>
  <c r="C10" i="8"/>
  <c r="C37" i="8"/>
  <c r="C85" i="8"/>
  <c r="C4" i="8"/>
  <c r="C95" i="8"/>
  <c r="C43" i="8"/>
  <c r="C11" i="8"/>
  <c r="C88" i="8"/>
  <c r="C36" i="8"/>
  <c r="C64" i="8"/>
  <c r="C75" i="8"/>
  <c r="C52" i="8"/>
  <c r="C28" i="8"/>
  <c r="C38" i="8"/>
  <c r="C8" i="8"/>
  <c r="C31" i="8"/>
  <c r="C5" i="8"/>
  <c r="C27" i="8"/>
  <c r="C42" i="8"/>
  <c r="C53" i="8"/>
  <c r="C76" i="8"/>
  <c r="C18" i="8"/>
  <c r="C2" i="8"/>
  <c r="C93" i="8"/>
  <c r="C67" i="8"/>
  <c r="C17" i="8"/>
  <c r="C29" i="8"/>
  <c r="C33" i="8"/>
  <c r="C41" i="8"/>
  <c r="C25" i="8"/>
  <c r="C65" i="8"/>
  <c r="C71" i="8"/>
  <c r="C26" i="8"/>
  <c r="C35" i="8"/>
  <c r="C7" i="8"/>
  <c r="C99" i="8"/>
  <c r="C32" i="8"/>
  <c r="C22" i="8"/>
  <c r="C81" i="8"/>
  <c r="C12" i="8"/>
  <c r="C15" i="8"/>
  <c r="C86" i="8"/>
  <c r="C50" i="8"/>
  <c r="C21" i="8"/>
  <c r="C61" i="8"/>
  <c r="C19" i="8"/>
  <c r="C98" i="8"/>
  <c r="C60" i="8"/>
  <c r="C6" i="8"/>
  <c r="C23" i="8"/>
  <c r="C39" i="8"/>
  <c r="C56" i="8"/>
  <c r="C96" i="8"/>
</calcChain>
</file>

<file path=xl/sharedStrings.xml><?xml version="1.0" encoding="utf-8"?>
<sst xmlns="http://schemas.openxmlformats.org/spreadsheetml/2006/main" count="11864" uniqueCount="823">
  <si>
    <t>cbsa_code</t>
  </si>
  <si>
    <t>Akron</t>
  </si>
  <si>
    <t>Segregation</t>
  </si>
  <si>
    <t>Albany-Schenectady-Troy</t>
  </si>
  <si>
    <t>Albany</t>
  </si>
  <si>
    <t>Inequity</t>
  </si>
  <si>
    <t>Albuquerque</t>
  </si>
  <si>
    <t>Allentown-Bethlehem-Easton</t>
  </si>
  <si>
    <t>Allentown</t>
  </si>
  <si>
    <t>Atlanta-Sandy Springs-Alpharetta</t>
  </si>
  <si>
    <t>Atlanta</t>
  </si>
  <si>
    <t>Augusta-Richmond County</t>
  </si>
  <si>
    <t>Augusta</t>
  </si>
  <si>
    <t>Austin-Round Rock-Georgetown</t>
  </si>
  <si>
    <t>Austin</t>
  </si>
  <si>
    <t>Bakersfield</t>
  </si>
  <si>
    <t>Baltimore-Columbia-Towson</t>
  </si>
  <si>
    <t>Baltimore</t>
  </si>
  <si>
    <t>Baton Rouge</t>
  </si>
  <si>
    <t>Birmingham-Hoover</t>
  </si>
  <si>
    <t>Birmingham</t>
  </si>
  <si>
    <t>Boise City</t>
  </si>
  <si>
    <t>Boise</t>
  </si>
  <si>
    <t>Boston-Cambridge-Newton</t>
  </si>
  <si>
    <t>Boston</t>
  </si>
  <si>
    <t>Bridgeport-Stamford-Norwalk</t>
  </si>
  <si>
    <t>Bridgeport</t>
  </si>
  <si>
    <t>Buffalo-Cheektowaga</t>
  </si>
  <si>
    <t>Buffalo</t>
  </si>
  <si>
    <t>Cape Coral-Fort Myers</t>
  </si>
  <si>
    <t>Ft. Myers</t>
  </si>
  <si>
    <t>Charleston-North Charleston</t>
  </si>
  <si>
    <t>Charleston</t>
  </si>
  <si>
    <t>Charlotte-Concord-Gastonia</t>
  </si>
  <si>
    <t>Charlotte</t>
  </si>
  <si>
    <t>Chattanooga</t>
  </si>
  <si>
    <t>Chicago-Naperville-Elgin</t>
  </si>
  <si>
    <t>Chicago</t>
  </si>
  <si>
    <t>Cincinnati</t>
  </si>
  <si>
    <t>Cleveland-Elyria</t>
  </si>
  <si>
    <t>Cleveland</t>
  </si>
  <si>
    <t>Colorado Springs</t>
  </si>
  <si>
    <t>Columbia</t>
  </si>
  <si>
    <t>Columbus</t>
  </si>
  <si>
    <t>Dallas-Fort Worth-Arlington</t>
  </si>
  <si>
    <t>Dallas</t>
  </si>
  <si>
    <t>Dayton-Kettering</t>
  </si>
  <si>
    <t>Dayton</t>
  </si>
  <si>
    <t>Deltona-Daytona Beach-Ormond Beach</t>
  </si>
  <si>
    <t>Daytona</t>
  </si>
  <si>
    <t>Denver-Aurora-Lakewood</t>
  </si>
  <si>
    <t>Denver</t>
  </si>
  <si>
    <t>Des Moines-West Des Moines</t>
  </si>
  <si>
    <t>Des Moines</t>
  </si>
  <si>
    <t>Detroit-Warren-Dearborn</t>
  </si>
  <si>
    <t>Detroit</t>
  </si>
  <si>
    <t>Durham-Chapel Hill</t>
  </si>
  <si>
    <t>Durham</t>
  </si>
  <si>
    <t>El Paso</t>
  </si>
  <si>
    <t>Fresno</t>
  </si>
  <si>
    <t>Grand Rapids-Kentwood</t>
  </si>
  <si>
    <t>Grand Rapids</t>
  </si>
  <si>
    <t>Greensboro-High Point</t>
  </si>
  <si>
    <t>Greensboro</t>
  </si>
  <si>
    <t>Greenville-Anderson</t>
  </si>
  <si>
    <t>Greenville</t>
  </si>
  <si>
    <t>Harrisburg-Carlisle</t>
  </si>
  <si>
    <t>Harrisburg</t>
  </si>
  <si>
    <t>Hartford-East Hartford-Middletown</t>
  </si>
  <si>
    <t>Hartford</t>
  </si>
  <si>
    <t>Houston-The Woodlands-Sugar Land</t>
  </si>
  <si>
    <t>Houston</t>
  </si>
  <si>
    <t>Indianapolis-Carmel-Anderson</t>
  </si>
  <si>
    <t>Indianapolis</t>
  </si>
  <si>
    <t>Jackson</t>
  </si>
  <si>
    <t>Jacksonville</t>
  </si>
  <si>
    <t>Kansas City</t>
  </si>
  <si>
    <t>Knoxville</t>
  </si>
  <si>
    <t>Lakeland-Winter Haven</t>
  </si>
  <si>
    <t>Lakeland</t>
  </si>
  <si>
    <t>Las Vegas-Henderson-Paradise</t>
  </si>
  <si>
    <t>Las Vegas</t>
  </si>
  <si>
    <t>Little Rock-North Little Rock-Conway</t>
  </si>
  <si>
    <t>Little Rock</t>
  </si>
  <si>
    <t>Los Angeles-Long Beach-Anaheim</t>
  </si>
  <si>
    <t>Los Angeles</t>
  </si>
  <si>
    <t>Louisville/Jefferson County</t>
  </si>
  <si>
    <t>Louisville</t>
  </si>
  <si>
    <t>Madison</t>
  </si>
  <si>
    <t>McAllen-Edinburg-Mission</t>
  </si>
  <si>
    <t>McAllen</t>
  </si>
  <si>
    <t>Memphis</t>
  </si>
  <si>
    <t>Miami-Fort Lauderdale-Pompano Beach</t>
  </si>
  <si>
    <t>Miami</t>
  </si>
  <si>
    <t>Milwaukee-Waukesha</t>
  </si>
  <si>
    <t>Milwaukee</t>
  </si>
  <si>
    <t>Minneapolis-St. Paul-Bloomington</t>
  </si>
  <si>
    <t>Minneapolis</t>
  </si>
  <si>
    <t>Nashville-Davidson--Murfreesboro--Franklin</t>
  </si>
  <si>
    <t>Nashville</t>
  </si>
  <si>
    <t>New Haven-Milford</t>
  </si>
  <si>
    <t>New Haven</t>
  </si>
  <si>
    <t>New Orleans-Metairie</t>
  </si>
  <si>
    <t>New Orleans</t>
  </si>
  <si>
    <t>New York-Newark-Jersey City</t>
  </si>
  <si>
    <t>New York</t>
  </si>
  <si>
    <t>North Port-Sarasota-Bradenton</t>
  </si>
  <si>
    <t>Sarasota</t>
  </si>
  <si>
    <t>Ogden-Clearfield</t>
  </si>
  <si>
    <t>Ogden</t>
  </si>
  <si>
    <t>Oklahoma City</t>
  </si>
  <si>
    <t>Omaha-Council Bluffs</t>
  </si>
  <si>
    <t>Omaha</t>
  </si>
  <si>
    <t>Orlando-Kissimmee-Sanford</t>
  </si>
  <si>
    <t>Orlando</t>
  </si>
  <si>
    <t>Oxnard-Thousand Oaks-Ventura</t>
  </si>
  <si>
    <t>Palm Bay-Melbourne-Titusville</t>
  </si>
  <si>
    <t>Philadelphia-Camden-Wilmington</t>
  </si>
  <si>
    <t>Philadelphia</t>
  </si>
  <si>
    <t>Phoenix-Mesa-Chandler</t>
  </si>
  <si>
    <t>Phoenix</t>
  </si>
  <si>
    <t>Pittsburgh</t>
  </si>
  <si>
    <t>Portland-Vancouver-Hillsboro</t>
  </si>
  <si>
    <t>Portland</t>
  </si>
  <si>
    <t>Poughkeepsie-Newburgh-Middletown</t>
  </si>
  <si>
    <t>Poughkeepsie</t>
  </si>
  <si>
    <t>Providence-Warwick</t>
  </si>
  <si>
    <t>Providence</t>
  </si>
  <si>
    <t>Provo-Orem</t>
  </si>
  <si>
    <t>Provo</t>
  </si>
  <si>
    <t>Raleigh-Cary</t>
  </si>
  <si>
    <t>Raleigh</t>
  </si>
  <si>
    <t>Richmond</t>
  </si>
  <si>
    <t>Riverside-San Bernardino-Ontario</t>
  </si>
  <si>
    <t>Rochester</t>
  </si>
  <si>
    <t>Sacramento-Roseville-Folsom</t>
  </si>
  <si>
    <t>Sacramento</t>
  </si>
  <si>
    <t>St. Louis</t>
  </si>
  <si>
    <t>Salt Lake City</t>
  </si>
  <si>
    <t>San Antonio-New Braunfels</t>
  </si>
  <si>
    <t>San Antonio</t>
  </si>
  <si>
    <t>San Diego-Chula Vista-Carlsbad</t>
  </si>
  <si>
    <t>San Diego</t>
  </si>
  <si>
    <t>San Francisco-Oakland-Berkeley</t>
  </si>
  <si>
    <t>San Jose-Sunnyvale-Santa Clara</t>
  </si>
  <si>
    <t>San Jose</t>
  </si>
  <si>
    <t>Seattle-Tacoma-Bellevue</t>
  </si>
  <si>
    <t>Seattle</t>
  </si>
  <si>
    <t>Spokane-Spokane Valley</t>
  </si>
  <si>
    <t>Spokane</t>
  </si>
  <si>
    <t>Springfield</t>
  </si>
  <si>
    <t>Stockton</t>
  </si>
  <si>
    <t>Syracuse</t>
  </si>
  <si>
    <t>Tampa-St. Petersburg-Clearwater</t>
  </si>
  <si>
    <t>Tampa</t>
  </si>
  <si>
    <t>Toledo</t>
  </si>
  <si>
    <t>Tucson</t>
  </si>
  <si>
    <t>Tulsa</t>
  </si>
  <si>
    <t>Urban Honolulu</t>
  </si>
  <si>
    <t>Honolulu</t>
  </si>
  <si>
    <t>None</t>
  </si>
  <si>
    <t>Virginia Beach-Norfolk-Newport News</t>
  </si>
  <si>
    <t>Virginia Beach</t>
  </si>
  <si>
    <t>Washington-Arlington-Alexandria</t>
  </si>
  <si>
    <t>Washington</t>
  </si>
  <si>
    <t>Wichita</t>
  </si>
  <si>
    <t>Winston-Salem</t>
  </si>
  <si>
    <t>Worcester</t>
  </si>
  <si>
    <t>metro_area</t>
  </si>
  <si>
    <t>fullname_metro</t>
  </si>
  <si>
    <t>wealth_segregation_severity</t>
  </si>
  <si>
    <t>wealth_segregation_score</t>
  </si>
  <si>
    <t>wealth_loansegregation_severity</t>
  </si>
  <si>
    <t>wealth_loansegregation_score</t>
  </si>
  <si>
    <t>wealth_homeloanapprovals_severity</t>
  </si>
  <si>
    <t>wealth_homeloanapprovals_score</t>
  </si>
  <si>
    <t>wealth_income_severity</t>
  </si>
  <si>
    <t>wealth_income_score</t>
  </si>
  <si>
    <t>wealth_homeownership_severity</t>
  </si>
  <si>
    <t>wealth_homeownership_score</t>
  </si>
  <si>
    <t>policing_arrests_severity</t>
  </si>
  <si>
    <t>policing_arrests_score</t>
  </si>
  <si>
    <t>policing_drugarrests_severity</t>
  </si>
  <si>
    <t>policing_drugarrests_score</t>
  </si>
  <si>
    <t>environment_cancerrisk_severity</t>
  </si>
  <si>
    <t>environment_cancerrisk_score</t>
  </si>
  <si>
    <t>environment_resprisk_severity</t>
  </si>
  <si>
    <t>environment_resprisk_score</t>
  </si>
  <si>
    <t>environment_lead_severity</t>
  </si>
  <si>
    <t>environment_lead_score</t>
  </si>
  <si>
    <t>environment_hazardousfac_severity</t>
  </si>
  <si>
    <t>environment_hazardousfac_score</t>
  </si>
  <si>
    <t>education_daysmissedtodiscipline_severity</t>
  </si>
  <si>
    <t>education_daysmissedtodiscipline_score</t>
  </si>
  <si>
    <t>education_discipline_severity</t>
  </si>
  <si>
    <t>education_discipline_score</t>
  </si>
  <si>
    <t>education_advancedcourses_severity</t>
  </si>
  <si>
    <t>education_digitalaccess_severity</t>
  </si>
  <si>
    <t>education_digitalaccess_score</t>
  </si>
  <si>
    <t>health_insurance_severity</t>
  </si>
  <si>
    <t>health_insurance_score</t>
  </si>
  <si>
    <t>health_lifeexpectancy_severity</t>
  </si>
  <si>
    <t>health_lifeexpectancy_score</t>
  </si>
  <si>
    <t>health_lifeexpectancy_latino</t>
  </si>
  <si>
    <t>health_lifeexpectancy_black</t>
  </si>
  <si>
    <t>health_lifeexpectancy_white</t>
  </si>
  <si>
    <t>wealth_segregation_index</t>
  </si>
  <si>
    <t>wealth_homeloanapprovals_whiteapproved</t>
  </si>
  <si>
    <t>wealth_homeloanapprovals_blackapproved</t>
  </si>
  <si>
    <t>wealth_homeloanapprovals_latinoapproved</t>
  </si>
  <si>
    <t>wealth_homeloanapprovals_allpocapproved</t>
  </si>
  <si>
    <t>wealth_income_white</t>
  </si>
  <si>
    <t>wealth_income_black</t>
  </si>
  <si>
    <t>wealth_income_latino</t>
  </si>
  <si>
    <t>wealth_homeownership_white</t>
  </si>
  <si>
    <t>wealth_homeownership_black</t>
  </si>
  <si>
    <t>wealth_homeownership_latino</t>
  </si>
  <si>
    <t>wealth_homeownership_allpoc</t>
  </si>
  <si>
    <t>environment_cancerrisk_whitepct</t>
  </si>
  <si>
    <t>environment_cancerrisk_blackpct</t>
  </si>
  <si>
    <t>environment_cancerrisk_latinopct</t>
  </si>
  <si>
    <t>environment_cancerrisk_allpocpct</t>
  </si>
  <si>
    <t>environment_resprisk_whitepct</t>
  </si>
  <si>
    <t>environment_resprisk_blackpct</t>
  </si>
  <si>
    <t>environment_resprisk_latinopct</t>
  </si>
  <si>
    <t>environment_resprisk_allpocpct</t>
  </si>
  <si>
    <t>environment_lead_whitepct</t>
  </si>
  <si>
    <t>environment_lead_blackpct</t>
  </si>
  <si>
    <t>environment_lead_latinopct</t>
  </si>
  <si>
    <t>environment_lead_allpocpct</t>
  </si>
  <si>
    <t>environment_hazardousfac_whitepct</t>
  </si>
  <si>
    <t>environment_hazardousfac_blackpct</t>
  </si>
  <si>
    <t>environment_hazardousfac_latinopct</t>
  </si>
  <si>
    <t>environment_hazardousfac_allpocpct</t>
  </si>
  <si>
    <t>education_daysmissedtodiscipline_white</t>
  </si>
  <si>
    <t>education_daysmissedtodiscipline_black</t>
  </si>
  <si>
    <t>education_daysmissedtodiscipline_latino</t>
  </si>
  <si>
    <t>education_daysmissedtodiscipline_allpoc</t>
  </si>
  <si>
    <t>education_advancedcourses_whitepct</t>
  </si>
  <si>
    <t>education_advancedcourses_blackpct</t>
  </si>
  <si>
    <t>education_advancedcourses_latinopct</t>
  </si>
  <si>
    <t>education_advancedcourses_allpocpct</t>
  </si>
  <si>
    <t>education_digitalaccess_whitepct</t>
  </si>
  <si>
    <t>education_digitalaccess_blackpct</t>
  </si>
  <si>
    <t>education_digitalaccess_latinopct</t>
  </si>
  <si>
    <t>education_digitalaccess_allpocpct</t>
  </si>
  <si>
    <t>health_fooddesert_severity</t>
  </si>
  <si>
    <t>health_fooddesert_score</t>
  </si>
  <si>
    <t>Akron, OH</t>
  </si>
  <si>
    <t>Albany-Schenectady-Troy, NY</t>
  </si>
  <si>
    <t>Albuquerque, NM</t>
  </si>
  <si>
    <t>Allentown-Bethlehem-Easton, PA-NJ</t>
  </si>
  <si>
    <t>Atlanta-Sandy Springs-Alpharetta, GA</t>
  </si>
  <si>
    <t>Augusta-Richmond County, GA-SC</t>
  </si>
  <si>
    <t>Austin-Round Rock-Georgetown, TX</t>
  </si>
  <si>
    <t>Bakersfield, CA</t>
  </si>
  <si>
    <t>Baltimore-Columbia-Towson, MD</t>
  </si>
  <si>
    <t>Baton Rouge, LA</t>
  </si>
  <si>
    <t>Birmingham-Hoover, AL</t>
  </si>
  <si>
    <t>Boise City, ID</t>
  </si>
  <si>
    <t>Boston-Cambridge-Newton, MA-NH</t>
  </si>
  <si>
    <t>Bridgeport-Stamford-Norwalk, CT</t>
  </si>
  <si>
    <t>Buffalo-Cheektowaga, NY</t>
  </si>
  <si>
    <t>Cape Coral-Fort Myers, FL</t>
  </si>
  <si>
    <t>Charleston-North Charleston, SC</t>
  </si>
  <si>
    <t>Charlotte-Concord-Gastonia, NC-SC</t>
  </si>
  <si>
    <t>Chattanooga, TN-GA</t>
  </si>
  <si>
    <t>Chicago-Naperville-Elgin, IL-IN-WI</t>
  </si>
  <si>
    <t>Cincinnati, OH-KY-IN</t>
  </si>
  <si>
    <t>Cleveland-Elyria, OH</t>
  </si>
  <si>
    <t>Colorado Springs, CO</t>
  </si>
  <si>
    <t>Columbia, SC</t>
  </si>
  <si>
    <t>Columbus, OH</t>
  </si>
  <si>
    <t>Dallas-Fort Worth-Arlington, TX</t>
  </si>
  <si>
    <t>Dayton-Kettering, OH</t>
  </si>
  <si>
    <t>Deltona-Daytona Beach-Ormond Beach, FL</t>
  </si>
  <si>
    <t>Denver-Aurora-Lakewood, CO</t>
  </si>
  <si>
    <t>Des Moines-West Des Moines, IA</t>
  </si>
  <si>
    <t>Detroit-Warren-Dearborn, MI</t>
  </si>
  <si>
    <t>Durham-Chapel Hill, NC</t>
  </si>
  <si>
    <t>El Paso, TX</t>
  </si>
  <si>
    <t>Fresno, CA</t>
  </si>
  <si>
    <t>Grand Rapids-Kentwood, MI</t>
  </si>
  <si>
    <t>Greensboro-High Point, NC</t>
  </si>
  <si>
    <t>Greenville-Anderson, SC</t>
  </si>
  <si>
    <t>Harrisburg-Carlisle, PA</t>
  </si>
  <si>
    <t>Hartford-East Hartford-Middletown, CT</t>
  </si>
  <si>
    <t>Houston-The Woodlands-Sugar Land, TX</t>
  </si>
  <si>
    <t>Indianapolis-Carmel-Anderson, IN</t>
  </si>
  <si>
    <t>Jackson, MS</t>
  </si>
  <si>
    <t>Jacksonville, FL</t>
  </si>
  <si>
    <t>Kansas City, MO-KS</t>
  </si>
  <si>
    <t>Knoxville, TN</t>
  </si>
  <si>
    <t>Lakeland-Winter Haven, FL</t>
  </si>
  <si>
    <t>Las Vegas-Henderson-Paradise, NV</t>
  </si>
  <si>
    <t>Little Rock-North Little Rock-Conway, AR</t>
  </si>
  <si>
    <t>Los Angeles-Long Beach-Anaheim, CA</t>
  </si>
  <si>
    <t>Louisville/Jefferson County, KY-IN</t>
  </si>
  <si>
    <t>Madison, WI</t>
  </si>
  <si>
    <t>McAllen-Edinburg-Mission, TX</t>
  </si>
  <si>
    <t>Memphis, TN-MS-AR</t>
  </si>
  <si>
    <t>Miami-Fort Lauderdale-Pompano Beach, FL</t>
  </si>
  <si>
    <t>Milwaukee-Waukesha, WI</t>
  </si>
  <si>
    <t>Minneapolis-St. Paul-Bloomington, MN-WI</t>
  </si>
  <si>
    <t>Nashville-Davidson--Murfreesboro--Franklin, TN</t>
  </si>
  <si>
    <t>New Haven-Milford, CT</t>
  </si>
  <si>
    <t>New Orleans-Metairie, LA</t>
  </si>
  <si>
    <t>New York-Newark-Jersey City, NY-NJ-PA</t>
  </si>
  <si>
    <t>North Port-Sarasota-Bradenton, FL</t>
  </si>
  <si>
    <t>Ogden-Clearfield, UT</t>
  </si>
  <si>
    <t>Oklahoma City, OK</t>
  </si>
  <si>
    <t>Omaha-Council Bluffs, NE-IA</t>
  </si>
  <si>
    <t>Orlando-Kissimmee-Sanford, FL</t>
  </si>
  <si>
    <t>Oxnard-Thousand Oaks-Ventura, CA</t>
  </si>
  <si>
    <t>Palm Bay-Melbourne-Titusville, FL</t>
  </si>
  <si>
    <t>Philadelphia-Camden-Wilmington, PA-NJ-DE-MD</t>
  </si>
  <si>
    <t>Phoenix-Mesa-Chandler, AZ</t>
  </si>
  <si>
    <t>Pittsburgh, PA</t>
  </si>
  <si>
    <t>Portland-Vancouver-Hillsboro, OR-WA</t>
  </si>
  <si>
    <t>Poughkeepsie-Newburgh-Middletown, NY</t>
  </si>
  <si>
    <t>Providence-Warwick, RI-MA</t>
  </si>
  <si>
    <t>Provo-Orem, UT</t>
  </si>
  <si>
    <t>Raleigh-Cary, NC</t>
  </si>
  <si>
    <t>Richmond, VA</t>
  </si>
  <si>
    <t>Riverside-San Bernardino-Ontario, CA</t>
  </si>
  <si>
    <t>Rochester, NY</t>
  </si>
  <si>
    <t>Sacramento-Roseville-Folsom, CA</t>
  </si>
  <si>
    <t>St. Louis, MO-IL</t>
  </si>
  <si>
    <t>Salt Lake City, UT</t>
  </si>
  <si>
    <t>San Antonio-New Braunfels, TX</t>
  </si>
  <si>
    <t>San Diego-Chula Vista-Carlsbad, CA</t>
  </si>
  <si>
    <t>San Francisco-Oakland-Berkeley, CA</t>
  </si>
  <si>
    <t>San Jose-Sunnyvale-Santa Clara, CA</t>
  </si>
  <si>
    <t>Seattle-Tacoma-Bellevue, WA</t>
  </si>
  <si>
    <t>Spokane-Spokane Valley, WA</t>
  </si>
  <si>
    <t>Springfield, MA</t>
  </si>
  <si>
    <t>Stockton, CA</t>
  </si>
  <si>
    <t>Syracuse, NY</t>
  </si>
  <si>
    <t>Tampa-St. Petersburg-Clearwater, FL</t>
  </si>
  <si>
    <t>Toledo, OH</t>
  </si>
  <si>
    <t>Tucson, AZ</t>
  </si>
  <si>
    <t>Tulsa, OK</t>
  </si>
  <si>
    <t>Urban Honolulu, HI</t>
  </si>
  <si>
    <t>Virginia Beach-Norfolk-Newport News, VA-NC</t>
  </si>
  <si>
    <t>Washington-Arlington-Alexandria, DC-VA-MD-WV</t>
  </si>
  <si>
    <t>Wichita, KS</t>
  </si>
  <si>
    <t>Winston-Salem, NC</t>
  </si>
  <si>
    <t>Worcester, MA-CT</t>
  </si>
  <si>
    <t>health_fooddesert_white</t>
  </si>
  <si>
    <t>health_fooddesert_black</t>
  </si>
  <si>
    <t>health_fooddesert_latino</t>
  </si>
  <si>
    <t>pct_all_schools_with_disparity</t>
  </si>
  <si>
    <t>health_noinsurance_white</t>
  </si>
  <si>
    <t>health_noinsurance_black</t>
  </si>
  <si>
    <t>health_noinsurance_latino</t>
  </si>
  <si>
    <t>environment_cancerrisk_description</t>
  </si>
  <si>
    <t>environment_resprisk_description</t>
  </si>
  <si>
    <t>environment_hazardousfac_description</t>
  </si>
  <si>
    <t>environment_lead_description</t>
  </si>
  <si>
    <t>NA</t>
  </si>
  <si>
    <t>policing_diversity_severity</t>
  </si>
  <si>
    <t>policing_diversity_score</t>
  </si>
  <si>
    <t>environment_cancerrisk_header</t>
  </si>
  <si>
    <t>CANCER RISK FROM AIR POLLUTION</t>
  </si>
  <si>
    <t>environment_resprisk_header</t>
  </si>
  <si>
    <t>RESPIRATORY RISK FROM AIR POLLUTION</t>
  </si>
  <si>
    <t>environment_water_severity</t>
  </si>
  <si>
    <t>environment_water_score</t>
  </si>
  <si>
    <t>environment_water_header</t>
  </si>
  <si>
    <t>environment_water_description</t>
  </si>
  <si>
    <t>environment_water_whitepct</t>
  </si>
  <si>
    <t>environment_water_blackpct</t>
  </si>
  <si>
    <t>environment_water_latinopct</t>
  </si>
  <si>
    <t>environment_water_allpocpct</t>
  </si>
  <si>
    <t>POLLUTED WATER</t>
  </si>
  <si>
    <t>environment_lead_header</t>
  </si>
  <si>
    <t>LEAD POISONING EXPOSURE</t>
  </si>
  <si>
    <t>environment_hazardousfac_header</t>
  </si>
  <si>
    <t>NEARBY HAZARDOUS FACILITIES</t>
  </si>
  <si>
    <t>education_daysmissedtodiscipline_header</t>
  </si>
  <si>
    <t>education_daysmissedtodiscipline_description</t>
  </si>
  <si>
    <t>DAYS MISSED TO DISCIPLINE</t>
  </si>
  <si>
    <t>education_discipline_header</t>
  </si>
  <si>
    <t>education_discipline_description</t>
  </si>
  <si>
    <t>SCOPE OF DISCIPLINE INEQUITY</t>
  </si>
  <si>
    <t>education_advancedcourses_header</t>
  </si>
  <si>
    <t>education_advancedcourses_description</t>
  </si>
  <si>
    <t>ACCESS TO ADVANCED COURSES</t>
  </si>
  <si>
    <t>education_digitalaccess_header</t>
  </si>
  <si>
    <t>education_digitalaccess_description</t>
  </si>
  <si>
    <t>DIGITAL TOOLS AT HOME</t>
  </si>
  <si>
    <t>policing_arrests_header</t>
  </si>
  <si>
    <t>policing_arrests_description</t>
  </si>
  <si>
    <t>policing_drugarrests_header</t>
  </si>
  <si>
    <t>policing_drugarrests_description</t>
  </si>
  <si>
    <t>policing_diversity_header</t>
  </si>
  <si>
    <t>policing_diversity_description</t>
  </si>
  <si>
    <t>UNEQUAL ARRESTS</t>
  </si>
  <si>
    <t>UNEQUAL DRUG ENFORCEMENT</t>
  </si>
  <si>
    <t>DIVERSITY OF POLICE FORCES</t>
  </si>
  <si>
    <t>population_diversity_white</t>
  </si>
  <si>
    <t>population_diversity_black</t>
  </si>
  <si>
    <t>population_diversity_latino</t>
  </si>
  <si>
    <t>population_diversity_allpoc</t>
  </si>
  <si>
    <t>ACCESS TO AFFORDABLE, HEALTHY FOOD</t>
  </si>
  <si>
    <t>health_fooddesert_header</t>
  </si>
  <si>
    <t>health_fooddesert_description</t>
  </si>
  <si>
    <t>health_lifeexpectancy_header</t>
  </si>
  <si>
    <t>health_lifeexpectancy_description</t>
  </si>
  <si>
    <t>LIFE EXPECTANCY</t>
  </si>
  <si>
    <t>health_insurance_header</t>
  </si>
  <si>
    <t>health_insurance_description</t>
  </si>
  <si>
    <t>ACCESS TO HEALTH INSURANCE</t>
  </si>
  <si>
    <t>EXISTING SEGREGATION</t>
  </si>
  <si>
    <t>wealth_segregation_header</t>
  </si>
  <si>
    <t>wealth_segregation_description</t>
  </si>
  <si>
    <t>wealth_loansegregation_header</t>
  </si>
  <si>
    <t>wealth_loansegregation_description</t>
  </si>
  <si>
    <t>wealth_homeloanapprovals_header</t>
  </si>
  <si>
    <t>wealth_homeloanapprovals_description</t>
  </si>
  <si>
    <t>HOME LOAN APPROVALS</t>
  </si>
  <si>
    <t>wealth_income_header</t>
  </si>
  <si>
    <t>wealth_income_description</t>
  </si>
  <si>
    <t>HOUSEHOLD INCOME</t>
  </si>
  <si>
    <t>wealth_homeownership_description</t>
  </si>
  <si>
    <t>wealth_homeownership_header</t>
  </si>
  <si>
    <t>HOME OWNERSHIP</t>
  </si>
  <si>
    <t>wealth_income_asian</t>
  </si>
  <si>
    <t>wealth_income_hawaiinpacificislander</t>
  </si>
  <si>
    <t>wealth_income_nativeamerican</t>
  </si>
  <si>
    <t>health_noinsurance_allpoc</t>
  </si>
  <si>
    <t>health_lifeexpectancy_allpoc</t>
  </si>
  <si>
    <t>health_fooddesert_allpoc</t>
  </si>
  <si>
    <t>population_diversity_asian</t>
  </si>
  <si>
    <t>totalscorecompare_top100</t>
  </si>
  <si>
    <t>intro_sentence</t>
  </si>
  <si>
    <t>SEGREGATION OF RECENT HOME LOANS</t>
  </si>
  <si>
    <t>Melbourne-Palm Bay</t>
  </si>
  <si>
    <t>Riverside-San Bernardino</t>
  </si>
  <si>
    <t>Oxnard-Ventura</t>
  </si>
  <si>
    <t>We measured the equity of educational opportunity across the Akron region by looking at differences in discipline, availability of digital tools and access to advanced courses.</t>
  </si>
  <si>
    <t>We measured the equity of educational opportunity across the Albany region by looking at differences in discipline, availability of digital tools and access to advanced courses.</t>
  </si>
  <si>
    <t>We measured the equity of educational opportunity across the Albuquerque region by looking at differences in discipline, availability of digital tools and access to advanced courses.</t>
  </si>
  <si>
    <t>We measured the equity of educational opportunity across the Allentown region by looking at differences in discipline, availability of digital tools and access to advanced courses.</t>
  </si>
  <si>
    <t>We measured the equity of educational opportunity across the Atlanta region by looking at differences in discipline, availability of digital tools and access to advanced courses.</t>
  </si>
  <si>
    <t>We measured the equity of educational opportunity across the Augusta region by looking at differences in discipline, availability of digital tools and access to advanced courses.</t>
  </si>
  <si>
    <t>We measured the equity of educational opportunity across the Austin region by looking at differences in discipline, availability of digital tools and access to advanced courses.</t>
  </si>
  <si>
    <t>We measured the equity of educational opportunity across the Bakersfield region by looking at differences in discipline, availability of digital tools and access to advanced courses.</t>
  </si>
  <si>
    <t>We measured the equity of educational opportunity across the Baltimore region by looking at differences in discipline, availability of digital tools and access to advanced courses.</t>
  </si>
  <si>
    <t>We measured the equity of educational opportunity across the Baton Rouge region by looking at differences in discipline, availability of digital tools and access to advanced courses.</t>
  </si>
  <si>
    <t>We measured the equity of educational opportunity across the Birmingham region by looking at differences in discipline, availability of digital tools and access to advanced courses.</t>
  </si>
  <si>
    <t>We measured the equity of educational opportunity across the Boise region by looking at differences in discipline, availability of digital tools and access to advanced courses.</t>
  </si>
  <si>
    <t>We measured the equity of educational opportunity across the Boston region by looking at differences in discipline, availability of digital tools and access to advanced courses.</t>
  </si>
  <si>
    <t>We measured the equity of educational opportunity across the Bridgeport region by looking at differences in discipline, availability of digital tools and access to advanced courses.</t>
  </si>
  <si>
    <t>We measured the equity of educational opportunity across the Buffalo region by looking at differences in discipline, availability of digital tools and access to advanced courses.</t>
  </si>
  <si>
    <t>We measured the equity of educational opportunity across the Ft. Myers region by looking at differences in discipline, availability of digital tools and access to advanced courses.</t>
  </si>
  <si>
    <t>We measured the equity of educational opportunity across the Charleston region by looking at differences in discipline, availability of digital tools and access to advanced courses.</t>
  </si>
  <si>
    <t>We measured the equity of educational opportunity across the Charlotte region by looking at differences in discipline, availability of digital tools and access to advanced courses.</t>
  </si>
  <si>
    <t>We measured the equity of educational opportunity across the Chattanooga region by looking at differences in discipline, availability of digital tools and access to advanced courses.</t>
  </si>
  <si>
    <t>We measured the equity of educational opportunity across the Chicago region by looking at differences in discipline, availability of digital tools and access to advanced courses.</t>
  </si>
  <si>
    <t>We measured the equity of educational opportunity across the Cincinnati region by looking at differences in discipline, availability of digital tools and access to advanced courses.</t>
  </si>
  <si>
    <t>We measured the equity of educational opportunity across the Cleveland region by looking at differences in discipline, availability of digital tools and access to advanced courses.</t>
  </si>
  <si>
    <t>We measured the equity of educational opportunity across the Colorado Springs region by looking at differences in discipline, availability of digital tools and access to advanced courses.</t>
  </si>
  <si>
    <t>We measured the equity of educational opportunity across the Columbia region by looking at differences in discipline, availability of digital tools and access to advanced courses.</t>
  </si>
  <si>
    <t>We measured the equity of educational opportunity across the Columbus region by looking at differences in discipline, availability of digital tools and access to advanced courses.</t>
  </si>
  <si>
    <t>We measured the equity of educational opportunity across the Dallas region by looking at differences in discipline, availability of digital tools and access to advanced courses.</t>
  </si>
  <si>
    <t>We measured the equity of educational opportunity across the Dayton region by looking at differences in discipline, availability of digital tools and access to advanced courses.</t>
  </si>
  <si>
    <t>We measured the equity of educational opportunity across the Daytona region by looking at differences in discipline, availability of digital tools and access to advanced courses.</t>
  </si>
  <si>
    <t>We measured the equity of educational opportunity across the Denver region by looking at differences in discipline, availability of digital tools and access to advanced courses.</t>
  </si>
  <si>
    <t>We measured the equity of educational opportunity across the Des Moines region by looking at differences in discipline, availability of digital tools and access to advanced courses.</t>
  </si>
  <si>
    <t>We measured the equity of educational opportunity across the Detroit region by looking at differences in discipline, availability of digital tools and access to advanced courses.</t>
  </si>
  <si>
    <t>We measured the equity of educational opportunity across the Durham region by looking at differences in discipline, availability of digital tools and access to advanced courses.</t>
  </si>
  <si>
    <t>We measured the equity of educational opportunity across the El Paso region by looking at differences in discipline, availability of digital tools and access to advanced courses.</t>
  </si>
  <si>
    <t>We measured the equity of educational opportunity across the Fresno region by looking at differences in discipline, availability of digital tools and access to advanced courses.</t>
  </si>
  <si>
    <t>We measured the equity of educational opportunity across the Grand Rapids region by looking at differences in discipline, availability of digital tools and access to advanced courses.</t>
  </si>
  <si>
    <t>We measured the equity of educational opportunity across the Greensboro region by looking at differences in discipline, availability of digital tools and access to advanced courses.</t>
  </si>
  <si>
    <t>We measured the equity of educational opportunity across the Greenville region by looking at differences in discipline, availability of digital tools and access to advanced courses.</t>
  </si>
  <si>
    <t>We measured the equity of educational opportunity across the Harrisburg region by looking at differences in discipline, availability of digital tools and access to advanced courses.</t>
  </si>
  <si>
    <t>We measured the equity of educational opportunity across the Hartford region by looking at differences in discipline, availability of digital tools and access to advanced courses.</t>
  </si>
  <si>
    <t>We measured the equity of educational opportunity across the Houston region by looking at differences in discipline, availability of digital tools and access to advanced courses.</t>
  </si>
  <si>
    <t>We measured the equity of educational opportunity across the Indianapolis region by looking at differences in discipline, availability of digital tools and access to advanced courses.</t>
  </si>
  <si>
    <t>We measured the equity of educational opportunity across the Jackson region by looking at differences in discipline, availability of digital tools and access to advanced courses.</t>
  </si>
  <si>
    <t>We measured the equity of educational opportunity across the Jacksonville region by looking at differences in discipline, availability of digital tools and access to advanced courses.</t>
  </si>
  <si>
    <t>We measured the equity of educational opportunity across the Kansas City region by looking at differences in discipline, availability of digital tools and access to advanced courses.</t>
  </si>
  <si>
    <t>We measured the equity of educational opportunity across the Knoxville region by looking at differences in discipline, availability of digital tools and access to advanced courses.</t>
  </si>
  <si>
    <t>We measured the equity of educational opportunity across the Lakeland region by looking at differences in discipline, availability of digital tools and access to advanced courses.</t>
  </si>
  <si>
    <t>We measured the equity of educational opportunity across the Las Vegas region by looking at differences in discipline, availability of digital tools and access to advanced courses.</t>
  </si>
  <si>
    <t>We measured the equity of educational opportunity across the Little Rock region by looking at differences in discipline, availability of digital tools and access to advanced courses.</t>
  </si>
  <si>
    <t>We measured the equity of educational opportunity across the Los Angeles region by looking at differences in discipline, availability of digital tools and access to advanced courses.</t>
  </si>
  <si>
    <t>We measured the equity of educational opportunity across the Louisville region by looking at differences in discipline, availability of digital tools and access to advanced courses.</t>
  </si>
  <si>
    <t>We measured the equity of educational opportunity across the Madison region by looking at differences in discipline, availability of digital tools and access to advanced courses.</t>
  </si>
  <si>
    <t>We measured the equity of educational opportunity across the McAllen region by looking at differences in discipline, availability of digital tools and access to advanced courses.</t>
  </si>
  <si>
    <t>We measured the equity of educational opportunity across the Memphis region by looking at differences in discipline, availability of digital tools and access to advanced courses.</t>
  </si>
  <si>
    <t>We measured the equity of educational opportunity across the Miami region by looking at differences in discipline, availability of digital tools and access to advanced courses.</t>
  </si>
  <si>
    <t>We measured the equity of educational opportunity across the Milwaukee region by looking at differences in discipline, availability of digital tools and access to advanced courses.</t>
  </si>
  <si>
    <t>We measured the equity of educational opportunity across the Minneapolis region by looking at differences in discipline, availability of digital tools and access to advanced courses.</t>
  </si>
  <si>
    <t>We measured the equity of educational opportunity across the Nashville region by looking at differences in discipline, availability of digital tools and access to advanced courses.</t>
  </si>
  <si>
    <t>We measured the equity of educational opportunity across the New Haven region by looking at differences in discipline, availability of digital tools and access to advanced courses.</t>
  </si>
  <si>
    <t>We measured the equity of educational opportunity across the New Orleans region by looking at differences in discipline, availability of digital tools and access to advanced courses.</t>
  </si>
  <si>
    <t>We measured the equity of educational opportunity across the New York region by looking at differences in discipline, availability of digital tools and access to advanced courses.</t>
  </si>
  <si>
    <t>We measured the equity of educational opportunity across the Sarasota region by looking at differences in discipline, availability of digital tools and access to advanced courses.</t>
  </si>
  <si>
    <t>We measured the equity of educational opportunity across the Ogden region by looking at differences in discipline, availability of digital tools and access to advanced courses.</t>
  </si>
  <si>
    <t>We measured the equity of educational opportunity across the Oklahoma City region by looking at differences in discipline, availability of digital tools and access to advanced courses.</t>
  </si>
  <si>
    <t>We measured the equity of educational opportunity across the Omaha region by looking at differences in discipline, availability of digital tools and access to advanced courses.</t>
  </si>
  <si>
    <t>We measured the equity of educational opportunity across the Orlando region by looking at differences in discipline, availability of digital tools and access to advanced courses.</t>
  </si>
  <si>
    <t>We measured the equity of educational opportunity across the Oxnard-Ventura region by looking at differences in discipline, availability of digital tools and access to advanced courses.</t>
  </si>
  <si>
    <t>We measured the equity of educational opportunity across the Melbourne-Palm Bay region by looking at differences in discipline, availability of digital tools and access to advanced courses.</t>
  </si>
  <si>
    <t>We measured the equity of educational opportunity across the Philadelphia region by looking at differences in discipline, availability of digital tools and access to advanced courses.</t>
  </si>
  <si>
    <t>We measured the equity of educational opportunity across the Phoenix region by looking at differences in discipline, availability of digital tools and access to advanced courses.</t>
  </si>
  <si>
    <t>We measured the equity of educational opportunity across the Pittsburgh region by looking at differences in discipline, availability of digital tools and access to advanced courses.</t>
  </si>
  <si>
    <t>We measured the equity of educational opportunity across the Portland region by looking at differences in discipline, availability of digital tools and access to advanced courses.</t>
  </si>
  <si>
    <t>We measured the equity of educational opportunity across the Poughkeepsie region by looking at differences in discipline, availability of digital tools and access to advanced courses.</t>
  </si>
  <si>
    <t>We measured the equity of educational opportunity across the Providence region by looking at differences in discipline, availability of digital tools and access to advanced courses.</t>
  </si>
  <si>
    <t>We measured the equity of educational opportunity across the Provo region by looking at differences in discipline, availability of digital tools and access to advanced courses.</t>
  </si>
  <si>
    <t>We measured the equity of educational opportunity across the Raleigh region by looking at differences in discipline, availability of digital tools and access to advanced courses.</t>
  </si>
  <si>
    <t>We measured the equity of educational opportunity across the Richmond region by looking at differences in discipline, availability of digital tools and access to advanced courses.</t>
  </si>
  <si>
    <t>We measured the equity of educational opportunity across the Riverside-San Bernardino region by looking at differences in discipline, availability of digital tools and access to advanced courses.</t>
  </si>
  <si>
    <t>We measured the equity of educational opportunity across the Rochester region by looking at differences in discipline, availability of digital tools and access to advanced courses.</t>
  </si>
  <si>
    <t>We measured the equity of educational opportunity across the Sacramento region by looking at differences in discipline, availability of digital tools and access to advanced courses.</t>
  </si>
  <si>
    <t>We measured the equity of educational opportunity across the St. Louis region by looking at differences in discipline, availability of digital tools and access to advanced courses.</t>
  </si>
  <si>
    <t>We measured the equity of educational opportunity across the Salt Lake City region by looking at differences in discipline, availability of digital tools and access to advanced courses.</t>
  </si>
  <si>
    <t>We measured the equity of educational opportunity across the San Antonio region by looking at differences in discipline, availability of digital tools and access to advanced courses.</t>
  </si>
  <si>
    <t>We measured the equity of educational opportunity across the San Diego region by looking at differences in discipline, availability of digital tools and access to advanced courses.</t>
  </si>
  <si>
    <t>We measured the equity of educational opportunity across the San Francisco region by looking at differences in discipline, availability of digital tools and access to advanced courses.</t>
  </si>
  <si>
    <t>We measured the equity of educational opportunity across the San Jose region by looking at differences in discipline, availability of digital tools and access to advanced courses.</t>
  </si>
  <si>
    <t>We measured the equity of educational opportunity across the Seattle region by looking at differences in discipline, availability of digital tools and access to advanced courses.</t>
  </si>
  <si>
    <t>We measured the equity of educational opportunity across the Spokane region by looking at differences in discipline, availability of digital tools and access to advanced courses.</t>
  </si>
  <si>
    <t>We measured the equity of educational opportunity across the Springfield region by looking at differences in discipline, availability of digital tools and access to advanced courses.</t>
  </si>
  <si>
    <t>We measured the equity of educational opportunity across the Stockton region by looking at differences in discipline, availability of digital tools and access to advanced courses.</t>
  </si>
  <si>
    <t>We measured the equity of educational opportunity across the Syracuse region by looking at differences in discipline, availability of digital tools and access to advanced courses.</t>
  </si>
  <si>
    <t>We measured the equity of educational opportunity across the Tampa region by looking at differences in discipline, availability of digital tools and access to advanced courses.</t>
  </si>
  <si>
    <t>We measured the equity of educational opportunity across the Toledo region by looking at differences in discipline, availability of digital tools and access to advanced courses.</t>
  </si>
  <si>
    <t>We measured the equity of educational opportunity across the Tucson region by looking at differences in discipline, availability of digital tools and access to advanced courses.</t>
  </si>
  <si>
    <t>We measured the equity of educational opportunity across the Tulsa region by looking at differences in discipline, availability of digital tools and access to advanced courses.</t>
  </si>
  <si>
    <t>We measured the equity of educational opportunity across the Honolulu region by looking at differences in discipline, availability of digital tools and access to advanced courses.</t>
  </si>
  <si>
    <t>We measured the equity of educational opportunity across the Virginia Beach region by looking at differences in discipline, availability of digital tools and access to advanced courses.</t>
  </si>
  <si>
    <t>We measured the equity of educational opportunity across the Washington region by looking at differences in discipline, availability of digital tools and access to advanced courses.</t>
  </si>
  <si>
    <t>We measured the equity of educational opportunity across the Wichita region by looking at differences in discipline, availability of digital tools and access to advanced courses.</t>
  </si>
  <si>
    <t>We measured the equity of educational opportunity across the Winston-Salem region by looking at differences in discipline, availability of digital tools and access to advanced courses.</t>
  </si>
  <si>
    <t>We measured the equity of educational opportunity across the Worcester region by looking at differences in discipline, availability of digital tools and access to advanced courses.</t>
  </si>
  <si>
    <t>education_advancedcourses_score</t>
  </si>
  <si>
    <t>wealth_loansegregation_index</t>
  </si>
  <si>
    <t>policing_arrests_white</t>
  </si>
  <si>
    <t>policing_arrests_black</t>
  </si>
  <si>
    <t>policing_arrests_latino</t>
  </si>
  <si>
    <t>policing_drugarrests_white</t>
  </si>
  <si>
    <t>policing_drugarrests_black</t>
  </si>
  <si>
    <t>policing_drugarrests_latino</t>
  </si>
  <si>
    <t>policing_diversity_white</t>
  </si>
  <si>
    <t>policing_diversity_black</t>
  </si>
  <si>
    <t>policing_diversity_latino</t>
  </si>
  <si>
    <t>policing_diversity_asian</t>
  </si>
  <si>
    <t>policing_diversity_allpoc</t>
  </si>
  <si>
    <t>policing_arrests_asian</t>
  </si>
  <si>
    <t>policing_drugarrests_asian</t>
  </si>
  <si>
    <t>San Francisco-Oakland</t>
  </si>
  <si>
    <t>environment_score_out_of_5</t>
  </si>
  <si>
    <t>wealth_score_out_of_5</t>
  </si>
  <si>
    <t>total_score</t>
  </si>
  <si>
    <t>policing_score_out_of_3</t>
  </si>
  <si>
    <t>education_score_out_of_4</t>
  </si>
  <si>
    <t>health_score_out_of_3</t>
  </si>
  <si>
    <t>city_overview_text</t>
  </si>
  <si>
    <t>environment_cancerrisk_source</t>
  </si>
  <si>
    <t>environment_resprisk_source</t>
  </si>
  <si>
    <t>environment_water_source</t>
  </si>
  <si>
    <t>environment_lead_source</t>
  </si>
  <si>
    <t>environment_hazardousfac_source</t>
  </si>
  <si>
    <t>education_discipline_source</t>
  </si>
  <si>
    <t>education_advancedcourses_source</t>
  </si>
  <si>
    <t>education_digitalaccess_source</t>
  </si>
  <si>
    <t>score_out_of_4</t>
  </si>
  <si>
    <t>wealth_segregation_source</t>
  </si>
  <si>
    <t>wealth_loansegregation_source</t>
  </si>
  <si>
    <t>wealth_homeloanapprovals_source</t>
  </si>
  <si>
    <t>wealth_income_source</t>
  </si>
  <si>
    <t>wealth_homeownership_source</t>
  </si>
  <si>
    <t>score_out_of_5</t>
  </si>
  <si>
    <t>score_out_of_3</t>
  </si>
  <si>
    <t>health_insurance_source</t>
  </si>
  <si>
    <t>health_lifeexpectancy_source</t>
  </si>
  <si>
    <t>policing_arrests_source</t>
  </si>
  <si>
    <t>policing_diversity_source</t>
  </si>
  <si>
    <t>The Akron metro area includes Portage and Summit counties.</t>
  </si>
  <si>
    <t>The Albany metro area includes Albany, Rensselaer, Saratoga, Schenectady and Schoharie counties.</t>
  </si>
  <si>
    <t>The Albuquerque metro area includes Bernalillo, Sandoval, Torrance and Valencia counties.</t>
  </si>
  <si>
    <t>The Atlanta metro area includes Barrow, Bartow, Butts, Carroll, Cherokee, Clayton, Cobb, Coweta, Dawson, DeKalb, Douglas, Fayette, Forsyth, Fulton, Gwinnett, Haralson, Heard, Henry, Jasper, Lamar, Meriwether, Morgan, Newton, Paulding, Pickens, Pike, Rockdale, Spalding and Walton counties.</t>
  </si>
  <si>
    <t>The Austin metro area includes Bastrop, Caldwell, Hays, Travis and Williamson counties.</t>
  </si>
  <si>
    <t>The Baltimore metro area includes Anne Arundel, Baltimore, Baltimore City, Carroll, Harford, Howard and Queen Anne's counties.</t>
  </si>
  <si>
    <t>The Baton Rouge metro area includes Ascension, Assumption, East Baton Rouge, East Feliciana, Iberville, Livingston, Pointe Coupee, St. Helena, West Baton Rouge and West Feliciana counties.</t>
  </si>
  <si>
    <t>The Birmingham metro area includes Bibb, Blount, Chilton, Jefferson, Shelby and St. Clair counties.</t>
  </si>
  <si>
    <t>The Boise metro area includes Ada, Boise, Canyon, Gem and Owyhee counties.</t>
  </si>
  <si>
    <t>The Buffalo metro area includes Erie and Niagara counties.</t>
  </si>
  <si>
    <t>The Charleston metro area includes Berkeley, Charleston and Dorchester counties.</t>
  </si>
  <si>
    <t>The Cleveland metro area includes Cuyahoga, Geauga, Lake, Lorain and Medina counties.</t>
  </si>
  <si>
    <t>The Colorado Springs metro area includes El Paso and Teller counties.</t>
  </si>
  <si>
    <t>The Columbia metro area includes Calhoun, Fairfield, Kershaw, Lexington, Richland and Saluda counties.</t>
  </si>
  <si>
    <t>The Columbus metro area includes Delaware, Fairfield, Franklin, Hocking, Licking, Madison, Morrow, Perry, Pickaway and Union counties.</t>
  </si>
  <si>
    <t>The Dallas metro area includes Collin, Dallas, Denton, Ellis, Hunt, Johnson, Kaufman, Parker, Rockwall, Tarrant and Wise counties.</t>
  </si>
  <si>
    <t>The Dayton metro area includes Greene, Miami and Montgomery counties.</t>
  </si>
  <si>
    <t>The Daytona metro area includes Flagler and Volusia counties.</t>
  </si>
  <si>
    <t>The Denver metro area includes Adams, Arapahoe, Broomfield, Clear Creek, Denver, Douglas, Elbert, Gilpin, Jefferson and Park counties.</t>
  </si>
  <si>
    <t>The Des Moines metro area includes Dallas, Guthrie, Jasper, Madison, Polk and Warren counties.</t>
  </si>
  <si>
    <t>The Detroit metro area includes Lapeer, Livingston, Macomb, Oakland, St. Clair and Wayne counties.</t>
  </si>
  <si>
    <t>The Durham metro area includes Chatham, Durham, Granville, Orange and Person counties.</t>
  </si>
  <si>
    <t>The El Paso metro area includes El Paso and Hudspeth counties.</t>
  </si>
  <si>
    <t>The Grand Rapids metro area includes Ionia, Kent, Montcalm and Ottawa counties.</t>
  </si>
  <si>
    <t>The Greensboro metro area includes Guilford, Randolph and Rockingham counties.</t>
  </si>
  <si>
    <t>The Greenville metro area includes Anderson, Greenville, Laurens and Pickens counties.</t>
  </si>
  <si>
    <t>The Harrisburg metro area includes Cumberland, Dauphin and Perry counties.</t>
  </si>
  <si>
    <t>The Hartford metro area includes Hartford, Middlesex and Tolland counties.</t>
  </si>
  <si>
    <t>The Houston metro area includes Austin, Brazoria, Chambers, Fort Bend, Galveston, Harris, Liberty, Montgomery and Waller counties.</t>
  </si>
  <si>
    <t>The Indianapolis metro area includes Boone, Brown, Hamilton, Hancock, Hendricks, Johnson, Madison, Marion, Morgan, Putnam and Shelby counties.</t>
  </si>
  <si>
    <t>The Jackson metro area includes Copiah, Hinds, Holmes, Madison, Rankin, Simpson and Yazoo counties.</t>
  </si>
  <si>
    <t>The Jacksonville metro area includes Baker, Clay, Duval, Nassau and St. Johns counties.</t>
  </si>
  <si>
    <t>The Knoxville metro area includes Anderson, Blount, Campbell, Knox, Loudon, Morgan, Roane and Union counties.</t>
  </si>
  <si>
    <t>The Little Rock metro area includes Faulkner, Grant, Lonoke, Perry, Pulaski, Saline, Los Angeles and Orange counties.</t>
  </si>
  <si>
    <t>The Los Angeles metro area includes Los Angeles and Orange counties.</t>
  </si>
  <si>
    <t>The Madison metro area includes Columbia, Dane, Green and Iowa counties.</t>
  </si>
  <si>
    <t>The Miami metro area includes Broward, Miami-Dade and Palm Beach counties.</t>
  </si>
  <si>
    <t>The Milwaukee metro area includes Milwaukee, Ozaukee, Washington and Waukesha counties.</t>
  </si>
  <si>
    <t>The Nashville metro area includes Cannon, Cheatham, Davidson, Dickson, Macon, Maury, Robertson, Rutherford, Smith, Sumner, Trousdale, Williamson and Wilson counties.</t>
  </si>
  <si>
    <t>The New Orleans metro area includes Jefferson, Orleans, Plaquemines, St. Bernard, St. Charles, St. James, St. John the Baptist and St. Tammany counties.</t>
  </si>
  <si>
    <t>The Sarasota metro area includes Manatee and Sarasota counties.</t>
  </si>
  <si>
    <t>The Ogden metro area includes Box Elder, Davis, Morgan and Weber counties.</t>
  </si>
  <si>
    <t>The Oklahoma City metro area includes Canadian, Cleveland, Grady, Lincoln, Logan, McClain and Oklahoma counties.</t>
  </si>
  <si>
    <t>The Orlando metro area includes Lake, Orange, Osceola, Seminole and Ventura counties.</t>
  </si>
  <si>
    <t>The Phoenix metro area includes Maricopa and Pinal counties.</t>
  </si>
  <si>
    <t>The Pittsburgh metro area includes Allegheny, Armstrong, Beaver, Butler, Fayette, Washington and Westmoreland counties.</t>
  </si>
  <si>
    <t>The Poughkeepsie metro area includes Dutchess and Orange counties.</t>
  </si>
  <si>
    <t>The Provo metro area includes Juab and Utah counties.</t>
  </si>
  <si>
    <t>The Raleigh metro area includes Franklin, Johnston and Wake counties.</t>
  </si>
  <si>
    <t>The Richmond metro area includes Amelia, Charles City, Chesterfield, Colonial Heights City, Dinwiddie, Goochland, Hanover, Henrico, Hopewell City, King and Queen, King William, New Kent, Petersburg City, Powhatan, Prince George, Richmond City and Sussex counties.</t>
  </si>
  <si>
    <t>The Riverside metro area includes Riverside and San Bernardino counties.</t>
  </si>
  <si>
    <t>The Rochester metro area includes Livingston, Monroe, Ontario, Orleans, Wayne and Yates counties.</t>
  </si>
  <si>
    <t>The Sacramento metro area includes El Dorado, Placer, Sacramento and Yolo counties.</t>
  </si>
  <si>
    <t>The Salt Lake City metro area includes Salt Lake and Tooele counties.</t>
  </si>
  <si>
    <t>The San Antonio metro area includes Atascosa, Bandera, Bexar, Comal, Guadalupe, Kendall, Medina and Wilson counties.</t>
  </si>
  <si>
    <t>The San Diego metro area includes San Diego counties.</t>
  </si>
  <si>
    <t>The San Francisco metro area includes Alameda, Contra Costa, Marin, San Francisco and San Mateo counties.</t>
  </si>
  <si>
    <t>The San Jose metro area includes San Benito and Santa Clara counties.</t>
  </si>
  <si>
    <t>The Seattle metro area includes King, Pierce and Snohomish counties.</t>
  </si>
  <si>
    <t>The Spokane metro area includes Spokane and Stevens counties.</t>
  </si>
  <si>
    <t>The Springfield metro area includes Franklin, Hampden and Hampshire counties.</t>
  </si>
  <si>
    <t>The Stockton metro area includes San Joaquin counties.</t>
  </si>
  <si>
    <t>The Syracuse metro area includes Madison, Onondaga and Oswego counties.</t>
  </si>
  <si>
    <t>The Tampa metro area includes Hernando, Hillsborough, Pasco and Pinellas counties.</t>
  </si>
  <si>
    <t>The Toledo metro area includes Fulton, Lucas, Ottawa and Wood counties.</t>
  </si>
  <si>
    <t>The Tucson metro area includes Pima counties.</t>
  </si>
  <si>
    <t>The Tulsa metro area includes Creek, Okmulgee, Osage, Pawnee, Rogers, Tulsa and Wagoner counties.</t>
  </si>
  <si>
    <t>The Honolulu metro area includes Honolulu counties.</t>
  </si>
  <si>
    <t>The Wichita metro area includes Butler, Harvey, Sedgwick and Sumner counties.</t>
  </si>
  <si>
    <t>The Winston-Salem metro area includes Davidson, Davie, Forsyth, Stokes and Yadkin counties.</t>
  </si>
  <si>
    <t>The Allentown metro area includes Carbon, Lehigh and Northampton counties in PA and Warren County in NJ.</t>
  </si>
  <si>
    <t>The Augusta metro area includes Burke, Columbia, Lincoln, McDuffie and Richmond counties in GA and Aiken and Edgefield counties in SC.</t>
  </si>
  <si>
    <t>The Bakersfield metro area includes Kern county.</t>
  </si>
  <si>
    <t>The Boston metro area includes Essex, Middlesex, Norfolk, Plymouth and Suffolk counties in MA and Rockingham and Strafford counties in NH.</t>
  </si>
  <si>
    <t>The Bridgeport metro area includes Fairfield County.</t>
  </si>
  <si>
    <t>The Ft. Myers metro area includes Lee County.</t>
  </si>
  <si>
    <t>The Charlotte metro area includes Anson, Cabarrus, Gaston, Iredell, Lincoln, Mecklenburg, Rowan and Union counties in NC and Chester, Lancaster and York counties in SC.</t>
  </si>
  <si>
    <t>The Chattanooga metro area includes Hamilton, Marion and Sequatchie counties in TN and Catoosa, Dade and Walker counties in GA.</t>
  </si>
  <si>
    <t>The Chicago metro area includes Cook, DeKalb, DuPage, Grundy, Kane, Kendall, Lake, McHenry and Will counties in IL; Jasper, Lake, Newton and Porter counties in IN; and Kenosha County in WI.</t>
  </si>
  <si>
    <t>The Cincinnati metro area includes Brown, Butler, Clermont, Hamilton, Union and Warren counties in OH; Boone, Bracken, Campbell, Gallatin, Grant, Kenton and Pendleton counties in KY; and Dearborn, Franklin and Ohio counties in IN.</t>
  </si>
  <si>
    <t>The Fresno metro area includes Fresno County.</t>
  </si>
  <si>
    <t>The Kansas City metro area includes Bates, Caldwell, Cass, Clay, Clinton, Jackson, Lafayette, Platte and Ray counties in MO and Johnson, Leavenworth, Linn, Miami and Wyandotte counties in KS.</t>
  </si>
  <si>
    <t>The Lakeland metro area includes Polk County.</t>
  </si>
  <si>
    <t>The Las Vegas metro area includes Clark County.</t>
  </si>
  <si>
    <t>The Louisville metro area includes Bullitt, Henry, Jefferson, Oldham, Shelby and Spencer counties in KY; Clark, Floyd, Harrison and Washington counties in IN.</t>
  </si>
  <si>
    <t>The McAllen metro area includes Hidalgo County.</t>
  </si>
  <si>
    <t>The Memphis metro area includes Fayette, Shelby, Tipton counties in TN; DeSoto, Marshall, Tate and Tunica counties in MS; and Crittenden County in AR.</t>
  </si>
  <si>
    <t>The Minneapolis metro area includes Anoka, Carver, Chisago, Dakota, Hennepin, Isanti, Le Sueur, Mille Lacs, Ramsey, Scott, Sherburne, Washington and Wright counties in MN; and Pierce and St. Croix County in WI.</t>
  </si>
  <si>
    <t>The New Haven metro area includes New Haven County.</t>
  </si>
  <si>
    <t>The New York metro area includes all of New York City plus Nassau, Putnam, Rockland, Suffolk and Westchester counties in NY; Bergen, Essex, Hudson, Hunterdon, Middlesex, Monmouth, Morris, Ocean, Passaic, Somerset and Sussex counties in NJ; and Pike County in PA.</t>
  </si>
  <si>
    <t>The Omaha metro area includes Cass, Douglas, Sarpy, Saunders and Washington counties in NE; Harrison, Mills and Pottawattamie counties in IA.</t>
  </si>
  <si>
    <t>The Oxnard metro area includes Ventura County.</t>
  </si>
  <si>
    <t>The metro area includes Melbourne, Palm Bay, Titusville, Cocoa and the rest of Brevard County.</t>
  </si>
  <si>
    <t>The Philadelphia metro area includes Bucks, Chester, Delaware, Montgomery and Philadelphia counties in PA; Burlington, Camden, Gloucester and Salem counties in NJ; New Castle County in DE; and Cecil County in MD.</t>
  </si>
  <si>
    <t>The Portland metro area includes Clackamas, Columbia, Multnomah, Washington and Yamhill counties in OR; and Clark and Skamania counties in WA.</t>
  </si>
  <si>
    <t>The Providence metro area includes Bristol, Kent, Newport, Providence and Washington counties in RI; and Bristol County in MA.</t>
  </si>
  <si>
    <t>The St. Louis metro area includes Franklin, Jefferson, Lincoln, St. Charles, St. Louis, St. Louis City and Warren counties in MO; Bond, Calhoun, Clinton Jersey, Macoupin, Madison, Monroe and St. Clair counties in IL.</t>
  </si>
  <si>
    <t>The Virginia Beach metro area includes Chesapeake City, Franklin City, Gloucester, Hampton City, Isle of Wight, James City, Mathews, Newport News City, Norfolk City, Poquoson City, Portsmouth City, Southampton, Suffolk City, Virginia Beach City, Williamsburg City and York counties in VA and Camden, Currituck and Gates counties in NC.</t>
  </si>
  <si>
    <t>The Washington metro area includes the District of Columbia plus Alexandria City, Arlington, Clarke, Culpeper, Fairfax, Fairfax City, Falls Church City, Fauquier, Fredericksburg City, Jefferson, Loudoun, Madison, Manassas City, Manassas Park City, Prince William, Rappahannock, Spotsylvania, Stafford and Warren counties in VA; and Calvert, Charles,Frederick,Montgomery, Prince George's counties in MD.</t>
  </si>
  <si>
    <t>The Worcester metro area includes Worcester County in MA and Windham County in CT.</t>
  </si>
  <si>
    <t>environment_cancerrisk_learnmoreurl</t>
  </si>
  <si>
    <t>environment_resprisk_learnmoreurl</t>
  </si>
  <si>
    <t>environment_water_learnmoreurl</t>
  </si>
  <si>
    <t>environment_lead_learnmoreurl</t>
  </si>
  <si>
    <t>environment_hazardousfac_learnmoreurl</t>
  </si>
  <si>
    <t>education_discipline_learnmoreurl</t>
  </si>
  <si>
    <t>education_advancedcourses_learnmoreurl</t>
  </si>
  <si>
    <t>education_digitalaccess_learnmoreurl</t>
  </si>
  <si>
    <t>wealth_loansegregation_learnmoreurl</t>
  </si>
  <si>
    <t>wealth_homeloanapprovals_learnmoreurl</t>
  </si>
  <si>
    <t>wealth_income_learnmoreurl</t>
  </si>
  <si>
    <t>wealth_homeownership_learnmoreurl</t>
  </si>
  <si>
    <t>health_insurance_learnmoreurl</t>
  </si>
  <si>
    <t>health_lifeexpectancy_learnmoreurl</t>
  </si>
  <si>
    <t>policing_arrests_learnmoreurl</t>
  </si>
  <si>
    <t>policing_diversity_learnmoreurl</t>
  </si>
  <si>
    <t>environment_inactionurl</t>
  </si>
  <si>
    <t>education_inactionurl</t>
  </si>
  <si>
    <t>policing_inactionurl</t>
  </si>
  <si>
    <t>health_inactionurl</t>
  </si>
  <si>
    <t>wealth_inactionurl</t>
  </si>
  <si>
    <t>https://abc30.com/valley-law-enforcement-central-ca-diversity/10658485/</t>
  </si>
  <si>
    <t>https://abc7.com/law-enforcement-diversity-can-lessen-policing-disparities-but-socal-has-room-to-improve-data-show/10662636/</t>
  </si>
  <si>
    <t>https://abc7news.com/10662464/</t>
  </si>
  <si>
    <t>https://abc7ny.com/how-diverse-is-your-police-department-7-on-your-side-investigates/10663144/</t>
  </si>
  <si>
    <t>https://6abc.com/are-local-police-departments-diverse-as-communities-they-serve/10668351/</t>
  </si>
  <si>
    <t>https://abc11.com/society/demographics-of-nc-law-enforcement-dont-match-their-communities-data/10668435/</t>
  </si>
  <si>
    <t>https://abc7chicago.com/police-officers-black-latino-latina/10664464/</t>
  </si>
  <si>
    <t>https://abcnews.go.com/US/police-officers-mirror-communities-serve-abc-news-looked/story?id=77536865&amp;cid=clicksource_4380645_12_comic_strip_sq_hed</t>
  </si>
  <si>
    <t>https://abc13.com/13-investigates-houston-area-law-enforcement-lacks-diversity/10739823/</t>
  </si>
  <si>
    <t>Data Source: U.S. Department of Education’s Civil Rights Data Collection (2018)</t>
  </si>
  <si>
    <t>Data Source: U.S. Census Bureau’s American Community Survey (2019)</t>
  </si>
  <si>
    <t>wealth_segregation_learnmoreurl</t>
  </si>
  <si>
    <t>https://abc7ny.com/police-racial-bias-profiling-disparity-in-arrests-black-arrest-rates/6241175/</t>
  </si>
  <si>
    <t>https://abc7.com/black-arrests-southern-california-racial-disparity-population/6243356/</t>
  </si>
  <si>
    <t>https://abc13.com/analysis-of-local-police-arrests-reveals-racial-disparity/6241791/</t>
  </si>
  <si>
    <t>https://abc7chicago.com/chicago-police-racial-profiling-traffic-stops-department/6416266/</t>
  </si>
  <si>
    <t>https://abcnews.go.com/US/abc-news-analysis-police-arrests-nationwide-reveals-stark/story?id=71188546</t>
  </si>
  <si>
    <t>https://abc7news.com/oakland-police-opd-racial-profiling-traffic-stops/6414305/</t>
  </si>
  <si>
    <t>https://abc11.com/arrest-data-naacp-police-brutality-black-people-arrested-more-often/6243206/</t>
  </si>
  <si>
    <t>https://abc30.com/racial-statistics-fresno-police-data-race-relations/6239808/</t>
  </si>
  <si>
    <t>https://6abc.com/action-news-investigation-data-team-journalism-philadelphia-crime/6243382/</t>
  </si>
  <si>
    <t>Data Source: U.S. Environmental Protection Agency’s Environmental Justice screening system</t>
  </si>
  <si>
    <t>Data Source: Home Mortgage Disclosure Act (2019 loan applications) and U.S. Census Bureau’s American Community Survey (2019).</t>
  </si>
  <si>
    <t>Data Source: Home Mortgage Disclosure Act (2018 and 2019 loan applications)</t>
  </si>
  <si>
    <t>Data Source: Centers for Disease Control and Prevention’s life expectancy data and U.S. Census Bureau’s American Community Survey (2019)</t>
  </si>
  <si>
    <t xml:space="preserve"> Data Source: U.S. Department of Agriculture’s Food Access Research Atlas and U.S. Census Bureau’s American Community Survey (2019)</t>
  </si>
  <si>
    <t>Data Source: U.S. Census Bureau’s American Community Survey, (2019); FBI’s Uniform Crime Reports system (2019); and arrest data from local police agencies (2019)</t>
  </si>
  <si>
    <t>Data Source: U.S. Census Bureau’s American Community Survey and U.S. Census Bureau’s Equal Employment Opportunity tabulation (2018-2019)</t>
  </si>
  <si>
    <t>education_daysmissedtodiscipline_learnmoreurl</t>
  </si>
  <si>
    <t>education_daysmissedtodiscipline_source</t>
  </si>
  <si>
    <t>health_fooddesert_source</t>
  </si>
  <si>
    <t>policing_drugarrests_learnmoreurl</t>
  </si>
  <si>
    <t>policing_drugarrests_source</t>
  </si>
  <si>
    <t>Data Source: Arrest data published by Chicago Police Department (2019); U.S. Census Bureau’s American Community Survey, (2019); and FBI’s Uniform Crime Reports system (2019).</t>
  </si>
  <si>
    <t>Data Source: Arrest data published by Atlanta Police Department (2019); U.S. Census Bureau’s American Community Survey, (2019); and FBI’s Uniform Crime Reports system (2019).</t>
  </si>
  <si>
    <t>Data Source: Arrest data published by New York Police Department (2019); U.S. Census Bureau’s American Community Survey, (2019); and FBI’s Uniform Crime Reports system (2019).</t>
  </si>
  <si>
    <t>Data Source: Arrest data published by Florida Department of Law Enforcement (2019); U.S. Census Bureau’s American Community Survey, (2019); and FBI’s Uniform Crime Reports system (2019).</t>
  </si>
  <si>
    <t>health_fooddesert_learnmoreurl</t>
  </si>
  <si>
    <t>Data Source: Arrest data published by the Washington D.C. police (2019) and U.S. Census Bureau’s American Community Survey, (2019).</t>
  </si>
  <si>
    <t>https://www.abc7chicago.com/tag/equity-report-health</t>
  </si>
  <si>
    <t>https://www.abc7ny.com/tag/equity-report-health</t>
  </si>
  <si>
    <t>https://www.abc13.com/tag/equity-report-health</t>
  </si>
  <si>
    <t>https://www.6abc.com/tag/equity-report-health</t>
  </si>
  <si>
    <t>https://www.abc11.com/tag/equity-report-health</t>
  </si>
  <si>
    <t>https://www.abc7.com/tag/equity-report-health</t>
  </si>
  <si>
    <t>https://www.abc30.com/tag/equity-report-health</t>
  </si>
  <si>
    <t>https://www.abc7news.com/tag/equity-report-health</t>
  </si>
  <si>
    <t>https://www.abc7chicago.com/tag/equity-report-policing</t>
  </si>
  <si>
    <t>https://www.abc7ny.com/tag/equity-report-policing</t>
  </si>
  <si>
    <t>https://www.abc13.com/tag/equity-report-policing</t>
  </si>
  <si>
    <t>https://www.6abc.com/tag/equity-report-policing</t>
  </si>
  <si>
    <t>https://www.abc11.com/tag/equity-report-policing</t>
  </si>
  <si>
    <t>https://www.abc7.com/tag/equity-report-policing</t>
  </si>
  <si>
    <t>https://www.abc30.com/tag/equity-report-policing</t>
  </si>
  <si>
    <t>https://www.abc7news.com/tag/equity-report-policing</t>
  </si>
  <si>
    <t>https://www.abc7chicago.com/tag/equity-report-environment</t>
  </si>
  <si>
    <t>https://www.abc7ny.com/tag/equity-report-environment</t>
  </si>
  <si>
    <t>https://www.abc13.com/tag/equity-report-environment</t>
  </si>
  <si>
    <t>https://www.6abc.com/tag/equity-report-environment</t>
  </si>
  <si>
    <t>https://www.abc11.com/tag/equity-report-environment</t>
  </si>
  <si>
    <t>https://www.abc7.com/tag/equity-report-environment</t>
  </si>
  <si>
    <t>https://www.abc30.com/tag/equity-report-environment</t>
  </si>
  <si>
    <t>https://www.abc7news.com/tag/equity-report-environment</t>
  </si>
  <si>
    <t>https://www.abc7chicago.com/tag/equity-report-education</t>
  </si>
  <si>
    <t>https://www.abc7ny.com/tag/equity-report-education</t>
  </si>
  <si>
    <t>https://www.abc13.com/tag/equity-report-education</t>
  </si>
  <si>
    <t>https://www.6abc.com/tag/equity-report-education</t>
  </si>
  <si>
    <t>https://www.abc11.com/tag/equity-report-education</t>
  </si>
  <si>
    <t>https://www.abc7.com/tag/equity-report-education</t>
  </si>
  <si>
    <t>https://www.abc30.com/tag/equity-report-education</t>
  </si>
  <si>
    <t>https://www.abc7news.com/tag/equity-report-education</t>
  </si>
  <si>
    <t>https://www.abc7chicago.com/tag/equity-report-housing</t>
  </si>
  <si>
    <t>https://www.abc7ny.com/tag/equity-report-housing</t>
  </si>
  <si>
    <t>https://www.abc13.com/tag/equity-report-housing</t>
  </si>
  <si>
    <t>https://www.6abc.com/tag/equity-report-housing</t>
  </si>
  <si>
    <t>https://www.abc11.com/tag/equity-report-housing</t>
  </si>
  <si>
    <t>https://www.abc7.com/tag/equity-report-housing</t>
  </si>
  <si>
    <t>https://www.abc30.com/tag/equity-report-housing</t>
  </si>
  <si>
    <t>https://www.abc7news.com/tag/equity-report-housing</t>
  </si>
  <si>
    <t>https://6abc.com/philadelphia-metro-housing-equality-segregation-census-bureau-data/10901948/</t>
  </si>
  <si>
    <t>https://abc7.com/black-homeownership-gap-in-southern-california-real-estate-inglewood-los-angeles/10884320/?fbclid=IwAR2H2pw9EAuBB3A2mUiyinpZBmHCUZWd-e0gKRzNJnGdE7py3EJNcyubkEQ</t>
  </si>
  <si>
    <t>https://abc11.com/homeownership-housing-fair-nc/10884639/</t>
  </si>
  <si>
    <t>https://abc7chicago.com/10890510/</t>
  </si>
  <si>
    <t>https://abc7ny.com/housing-inequity-7-on-your-side-investigates-gentrification-market/10887062/</t>
  </si>
  <si>
    <t>https://abc7news.com/bay-area-black-homeownership-latino-homeowners-housing-racial-disparities-minority-home-loan-approval-rates/10890367/</t>
  </si>
  <si>
    <t>Less Segregation</t>
  </si>
  <si>
    <t>https://abc13.com/13-investigates-houston-homeowners-minorities/10941156/</t>
  </si>
  <si>
    <t>https://abc7news.com/education/abc7-analysis-found-excessive-discipline-in-majority-of-schools/10960540/</t>
  </si>
  <si>
    <t>https://abc7news.com/back-to-school-ap-courses-bay-area-high-schools-college-admission/10960640/</t>
  </si>
  <si>
    <t>https://abc13.com/houston-schools-students-suspension/10946065/</t>
  </si>
  <si>
    <t>The chart shows the percentage of people without health insurance. Studies show people with insurance are more likely to visit a doctor and get needed care. White residents of all 100 major metro areas are more likely to have health insurance. We considered a gap of more than five percentage points inequity.</t>
  </si>
  <si>
    <t>This chart shows the share of people who live in a neighborhood where the average life expectancy is at least 10% shorter than the average across the state. We considered a gap of more than five percentage points inequity. That inequity exists in more than three-quarters of the 100 largest metro areas.</t>
  </si>
  <si>
    <t>wealth_loanSegregation_severity</t>
  </si>
  <si>
    <t>wealth_Segregation_severity</t>
  </si>
  <si>
    <t>This chart shows the share of households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It was more than 30% in more than half of metro areas.</t>
  </si>
  <si>
    <t>The chart shows the rate of drug-related arrests per 1,000 residents for different racial and ethnic groups. Despite research showing white people use drugs equally, they’re arrested for drug crimes at lower rates in almost every city in the U.S.  We found Black residents were at least twice as likely to be arrested on drug charges in 88 of 100 major metro areas.</t>
  </si>
  <si>
    <t>This chart shows the share of people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</si>
  <si>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</si>
  <si>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who live in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</si>
  <si>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The share of people who live in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</si>
  <si>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This chart shows the percentage of schools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</si>
  <si>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share of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</si>
  <si>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https://abc7.com/days-missed-due-to-suspension-racial-discipline-gap-los-angeles-school-districts/10971946/</t>
  </si>
  <si>
    <t>This chart shows the share of high school students enrolled in advanced placement courses in high school.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</si>
  <si>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gap in median household income across the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</si>
  <si>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share of home loan applications approved.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</si>
  <si>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people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</si>
  <si>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compares the racial and ethnic makeup of police officers working for all law enforcement agencies across the metro area, compared to the population of the region. We considered a gap of more than five percentage points for any racial or ethnic minority group as inequity.</t>
  </si>
  <si>
    <t>https://abc7chicago.com/racial-disparity-discipline-in-schools-students-of-color-profiling/10978922/</t>
  </si>
  <si>
    <t>https://abc7.com/college-readiness-gap-advanced-classes-graduation-rates-black-and-latino-students/10992564/</t>
  </si>
  <si>
    <t>https://abc11.com/school-to-prison-pipeline-facts-statistics-preschool/10978788/</t>
  </si>
  <si>
    <t>https://6abc.com/coronavirus-news-2020-updates-schools/6004126/</t>
  </si>
  <si>
    <t>https://6abc.com/data-investigation-schools-educational-inequity-advanced-coursework/10990411/</t>
  </si>
  <si>
    <t>https://abc30.com/homeownership-gap-fresno-central-california/10888070/</t>
  </si>
  <si>
    <t>This index shows how segregated the region’s neighborhoods are on a scale of 1 to 100, with a higher number indicating more segregation between white people and people of color. Experts studying the issue consider an index 30 or above to represent segregation.</t>
  </si>
  <si>
    <t>This index shows potential progress toward integration, measuring segregation of recent home loans. On a scale of 1 to 100, a lower number indicates loan applications are less segregated and indicates a potential move in the market toward more integration. Experts studying the issue consider an index 30 or above to represent segregation.</t>
  </si>
  <si>
    <t>This chart shows the number of days missed because of out-of-school suspensions per 100 students.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</si>
  <si>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The chart shows the rate of arrests per 1,000 residents for different racial and ethnic groups.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</si>
  <si>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This chart shows the share of people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</si>
</sst>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0.0%"/>
    <numFmt numFmtId="166" formatCode="_(&quot;$&quot;* #,##0_);_(&quot;$&quot;* \(#,##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bgColor indexed="64"/>
      </patternFill>
    </fill>
    <fill>
      <patternFill patternType="solid">
        <fgColor theme="8" tint="0.59999389629810485"/>
        <bgColor indexed="64"/>
      </patternFill>
    </fill>
    <fill>
      <patternFill patternType="solid">
        <fgColor theme="3"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8">
    <xf numFmtId="0" fontId="0" fillId="0" borderId="0" xfId="0"/>
    <xf numFmtId="0" fontId="17" fillId="36" borderId="10" xfId="0" applyFont="1" applyFill="1" applyBorder="1"/>
    <xf numFmtId="0" fontId="0" fillId="0" borderId="10" xfId="0" applyBorder="1"/>
    <xf numFmtId="0" fontId="0" fillId="33" borderId="10" xfId="0" applyFill="1" applyBorder="1"/>
    <xf numFmtId="0" fontId="0" fillId="34" borderId="10" xfId="0" applyFill="1" applyBorder="1"/>
    <xf numFmtId="0" fontId="0" fillId="35" borderId="10" xfId="0" applyFill="1" applyBorder="1"/>
    <xf numFmtId="9" fontId="0" fillId="35" borderId="10" xfId="0" applyNumberFormat="1" applyFill="1" applyBorder="1"/>
    <xf numFmtId="9" fontId="17" fillId="36" borderId="10" xfId="42" applyFont="1" applyFill="1" applyBorder="1"/>
    <xf numFmtId="9" fontId="0" fillId="34" borderId="10" xfId="42" applyFont="1" applyFill="1" applyBorder="1"/>
    <xf numFmtId="9" fontId="0" fillId="35" borderId="10" xfId="42" applyFont="1" applyFill="1" applyBorder="1"/>
    <xf numFmtId="9" fontId="0" fillId="33" borderId="10" xfId="42" applyFont="1" applyFill="1" applyBorder="1"/>
    <xf numFmtId="2" fontId="0" fillId="35" borderId="10" xfId="0" applyNumberFormat="1" applyFill="1" applyBorder="1"/>
    <xf numFmtId="164" fontId="17" fillId="36" borderId="10" xfId="0" applyNumberFormat="1" applyFont="1" applyFill="1" applyBorder="1"/>
    <xf numFmtId="164" fontId="0" fillId="35" borderId="10" xfId="0" applyNumberFormat="1" applyFill="1" applyBorder="1"/>
    <xf numFmtId="1" fontId="17" fillId="36" borderId="10" xfId="0" applyNumberFormat="1" applyFont="1" applyFill="1" applyBorder="1"/>
    <xf numFmtId="1" fontId="0" fillId="35" borderId="10" xfId="0" applyNumberFormat="1" applyFill="1" applyBorder="1"/>
    <xf numFmtId="0" fontId="16" fillId="37" borderId="10" xfId="0" applyFont="1" applyFill="1" applyBorder="1"/>
    <xf numFmtId="1" fontId="0" fillId="33" borderId="10" xfId="0" applyNumberFormat="1" applyFill="1" applyBorder="1"/>
    <xf numFmtId="0" fontId="0" fillId="38" borderId="10" xfId="0" applyFill="1" applyBorder="1"/>
    <xf numFmtId="165" fontId="0" fillId="38" borderId="10" xfId="42" applyNumberFormat="1" applyFont="1" applyFill="1" applyBorder="1"/>
    <xf numFmtId="166" fontId="17" fillId="36" borderId="10" xfId="43" applyNumberFormat="1" applyFont="1" applyFill="1" applyBorder="1"/>
    <xf numFmtId="166" fontId="0" fillId="33" borderId="10" xfId="43" applyNumberFormat="1" applyFont="1" applyFill="1" applyBorder="1"/>
    <xf numFmtId="0" fontId="0" fillId="0" borderId="0" xfId="0" applyFill="1"/>
    <xf numFmtId="164" fontId="0" fillId="33" borderId="10" xfId="0" applyNumberFormat="1" applyFill="1" applyBorder="1"/>
    <xf numFmtId="2" fontId="0" fillId="33" borderId="10" xfId="0" applyNumberFormat="1" applyFill="1" applyBorder="1"/>
    <xf numFmtId="9" fontId="17" fillId="36" borderId="10" xfId="42" applyNumberFormat="1" applyFont="1" applyFill="1" applyBorder="1"/>
    <xf numFmtId="9" fontId="0" fillId="34" borderId="10" xfId="42" applyNumberFormat="1" applyFont="1" applyFill="1" applyBorder="1"/>
    <xf numFmtId="0" fontId="0" fillId="0" borderId="0" xfId="0"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1"/>
  <sheetViews>
    <sheetView workbookViewId="0">
      <selection activeCell="F17" sqref="F17"/>
    </sheetView>
  </sheetViews>
  <sheetFormatPr baseColWidth="10" defaultRowHeight="16" x14ac:dyDescent="0.2"/>
  <cols>
    <col min="1" max="1" width="25" style="2" customWidth="1"/>
    <col min="2" max="2" width="13.6640625" style="2" customWidth="1"/>
    <col min="3" max="3" width="37.6640625" style="2" customWidth="1"/>
    <col min="4" max="4" width="27" style="2" customWidth="1"/>
    <col min="5" max="5" width="31" style="5" bestFit="1" customWidth="1"/>
    <col min="6" max="6" width="29.1640625" style="5" bestFit="1" customWidth="1"/>
    <col min="7" max="7" width="35" style="5" bestFit="1" customWidth="1"/>
    <col min="8" max="8" width="26.1640625" style="5" bestFit="1" customWidth="1"/>
    <col min="9" max="9" width="33.6640625" style="5" bestFit="1" customWidth="1"/>
    <col min="10" max="10" width="33.6640625" style="5" customWidth="1"/>
    <col min="11" max="11" width="27.6640625" style="4" bestFit="1" customWidth="1"/>
    <col min="12" max="12" width="31.33203125" style="4" bestFit="1" customWidth="1"/>
    <col min="13" max="13" width="34.33203125" style="4" bestFit="1" customWidth="1"/>
    <col min="14" max="14" width="24" style="4" bestFit="1" customWidth="1"/>
    <col min="15" max="15" width="31.33203125" style="4" bestFit="1" customWidth="1"/>
    <col min="16" max="16" width="31.33203125" style="4" customWidth="1"/>
    <col min="17" max="17" width="24.33203125" style="3" bestFit="1" customWidth="1"/>
    <col min="18" max="18" width="28" style="3" bestFit="1" customWidth="1"/>
    <col min="19" max="20" width="28" style="3" customWidth="1"/>
    <col min="21" max="21" width="39.6640625" style="4" bestFit="1" customWidth="1"/>
    <col min="22" max="22" width="28" style="4" bestFit="1" customWidth="1"/>
    <col min="23" max="23" width="34.5" style="4" bestFit="1" customWidth="1"/>
    <col min="24" max="24" width="31" style="4" bestFit="1" customWidth="1"/>
    <col min="25" max="25" width="24.5" style="4" bestFit="1" customWidth="1"/>
    <col min="26" max="26" width="25.33203125" style="3" bestFit="1" customWidth="1"/>
    <col min="27" max="27" width="29.33203125" style="3" bestFit="1" customWidth="1"/>
    <col min="28" max="28" width="26.33203125" style="3" bestFit="1" customWidth="1"/>
    <col min="29" max="29" width="24.33203125" style="3" bestFit="1" customWidth="1"/>
    <col min="30" max="30" width="37.83203125" style="2" bestFit="1" customWidth="1"/>
    <col min="31" max="31" width="12.1640625" style="2" bestFit="1" customWidth="1"/>
    <col min="32" max="16384" width="10.83203125" style="2"/>
  </cols>
  <sheetData>
    <row r="1" spans="1:31" s="16" customFormat="1" x14ac:dyDescent="0.2">
      <c r="A1" s="16" t="s">
        <v>168</v>
      </c>
      <c r="B1" s="16" t="s">
        <v>558</v>
      </c>
      <c r="C1" s="16" t="s">
        <v>434</v>
      </c>
      <c r="D1" s="16" t="s">
        <v>562</v>
      </c>
      <c r="E1" s="16" t="s">
        <v>184</v>
      </c>
      <c r="F1" s="16" t="s">
        <v>186</v>
      </c>
      <c r="G1" s="16" t="s">
        <v>366</v>
      </c>
      <c r="H1" s="16" t="s">
        <v>188</v>
      </c>
      <c r="I1" s="16" t="s">
        <v>190</v>
      </c>
      <c r="J1" s="16" t="s">
        <v>556</v>
      </c>
      <c r="K1" s="16" t="s">
        <v>170</v>
      </c>
      <c r="L1" s="16" t="s">
        <v>172</v>
      </c>
      <c r="M1" s="16" t="s">
        <v>174</v>
      </c>
      <c r="N1" s="16" t="s">
        <v>176</v>
      </c>
      <c r="O1" s="16" t="s">
        <v>178</v>
      </c>
      <c r="P1" s="16" t="s">
        <v>557</v>
      </c>
      <c r="Q1" s="16" t="s">
        <v>180</v>
      </c>
      <c r="R1" s="16" t="s">
        <v>182</v>
      </c>
      <c r="S1" s="16" t="s">
        <v>360</v>
      </c>
      <c r="T1" s="16" t="s">
        <v>559</v>
      </c>
      <c r="U1" s="16" t="s">
        <v>192</v>
      </c>
      <c r="V1" s="16" t="s">
        <v>194</v>
      </c>
      <c r="W1" s="16" t="s">
        <v>196</v>
      </c>
      <c r="X1" s="16" t="s">
        <v>197</v>
      </c>
      <c r="Y1" s="16" t="s">
        <v>560</v>
      </c>
      <c r="Z1" s="16" t="s">
        <v>199</v>
      </c>
      <c r="AA1" s="16" t="s">
        <v>201</v>
      </c>
      <c r="AB1" s="16" t="s">
        <v>246</v>
      </c>
      <c r="AC1" s="16" t="s">
        <v>561</v>
      </c>
      <c r="AD1" s="16" t="s">
        <v>169</v>
      </c>
      <c r="AE1" s="16" t="s">
        <v>0</v>
      </c>
    </row>
    <row r="2" spans="1:31" x14ac:dyDescent="0.2">
      <c r="A2" s="2" t="s">
        <v>1</v>
      </c>
      <c r="B2" s="2">
        <f t="shared" ref="B2:B33" si="0">SUM(J2,P2,T2,Y2,AC2)</f>
        <v>18</v>
      </c>
      <c r="C2" s="2" t="str">
        <f t="shared" ref="C2:C33" si="1">"That's more than in "&amp;RANK(B2,$B$2:$B$101,1)-1&amp;"% of 100 metro areas"</f>
        <v>That's more than in 48% of 100 metro areas</v>
      </c>
      <c r="D2" s="2" t="s">
        <v>583</v>
      </c>
      <c r="E2" s="5" t="s">
        <v>5</v>
      </c>
      <c r="F2" s="5" t="s">
        <v>160</v>
      </c>
      <c r="G2" s="5" t="s">
        <v>160</v>
      </c>
      <c r="H2" s="5" t="s">
        <v>5</v>
      </c>
      <c r="I2" s="5" t="s">
        <v>5</v>
      </c>
      <c r="J2" s="5">
        <v>3</v>
      </c>
      <c r="K2" s="4" t="s">
        <v>2</v>
      </c>
      <c r="L2" s="4" t="s">
        <v>2</v>
      </c>
      <c r="M2" s="4" t="s">
        <v>5</v>
      </c>
      <c r="N2" s="4" t="s">
        <v>5</v>
      </c>
      <c r="O2" s="4" t="s">
        <v>5</v>
      </c>
      <c r="P2" s="4">
        <v>5</v>
      </c>
      <c r="Q2" s="3" t="s">
        <v>5</v>
      </c>
      <c r="R2" s="3" t="s">
        <v>5</v>
      </c>
      <c r="S2" s="3" t="s">
        <v>5</v>
      </c>
      <c r="T2" s="3">
        <v>3</v>
      </c>
      <c r="U2" s="4" t="s">
        <v>5</v>
      </c>
      <c r="V2" s="4" t="s">
        <v>5</v>
      </c>
      <c r="W2" s="4" t="s">
        <v>5</v>
      </c>
      <c r="X2" s="4" t="s">
        <v>5</v>
      </c>
      <c r="Y2" s="4">
        <v>4</v>
      </c>
      <c r="Z2" s="3" t="s">
        <v>5</v>
      </c>
      <c r="AA2" s="3" t="s">
        <v>5</v>
      </c>
      <c r="AB2" s="3" t="s">
        <v>5</v>
      </c>
      <c r="AC2" s="3">
        <v>3</v>
      </c>
      <c r="AD2" s="2" t="s">
        <v>1</v>
      </c>
      <c r="AE2" s="2">
        <v>10420</v>
      </c>
    </row>
    <row r="3" spans="1:31" x14ac:dyDescent="0.2">
      <c r="A3" s="2" t="s">
        <v>4</v>
      </c>
      <c r="B3" s="2">
        <f t="shared" si="0"/>
        <v>17</v>
      </c>
      <c r="C3" s="2" t="str">
        <f t="shared" si="1"/>
        <v>That's more than in 32% of 100 metro areas</v>
      </c>
      <c r="D3" s="2" t="s">
        <v>584</v>
      </c>
      <c r="E3" s="5" t="s">
        <v>160</v>
      </c>
      <c r="F3" s="5" t="s">
        <v>160</v>
      </c>
      <c r="G3" s="5" t="s">
        <v>5</v>
      </c>
      <c r="H3" s="5" t="s">
        <v>5</v>
      </c>
      <c r="I3" s="5" t="s">
        <v>5</v>
      </c>
      <c r="J3" s="5">
        <v>3</v>
      </c>
      <c r="K3" s="4" t="s">
        <v>2</v>
      </c>
      <c r="L3" s="4" t="s">
        <v>2</v>
      </c>
      <c r="M3" s="4" t="s">
        <v>5</v>
      </c>
      <c r="N3" s="4" t="s">
        <v>5</v>
      </c>
      <c r="O3" s="4" t="s">
        <v>5</v>
      </c>
      <c r="P3" s="4">
        <v>5</v>
      </c>
      <c r="Q3" s="3" t="s">
        <v>5</v>
      </c>
      <c r="R3" s="3" t="s">
        <v>5</v>
      </c>
      <c r="S3" s="3" t="s">
        <v>5</v>
      </c>
      <c r="T3" s="3">
        <v>3</v>
      </c>
      <c r="U3" s="4" t="s">
        <v>5</v>
      </c>
      <c r="V3" s="4" t="s">
        <v>5</v>
      </c>
      <c r="W3" s="4" t="s">
        <v>5</v>
      </c>
      <c r="X3" s="4" t="s">
        <v>5</v>
      </c>
      <c r="Y3" s="4">
        <v>4</v>
      </c>
      <c r="Z3" s="3" t="s">
        <v>160</v>
      </c>
      <c r="AA3" s="3" t="s">
        <v>5</v>
      </c>
      <c r="AB3" s="3" t="s">
        <v>5</v>
      </c>
      <c r="AC3" s="3">
        <v>2</v>
      </c>
      <c r="AD3" s="2" t="s">
        <v>3</v>
      </c>
      <c r="AE3" s="2">
        <v>10580</v>
      </c>
    </row>
    <row r="4" spans="1:31" x14ac:dyDescent="0.2">
      <c r="A4" s="2" t="s">
        <v>6</v>
      </c>
      <c r="B4" s="2">
        <f t="shared" si="0"/>
        <v>18</v>
      </c>
      <c r="C4" s="2" t="str">
        <f t="shared" si="1"/>
        <v>That's more than in 48% of 100 metro areas</v>
      </c>
      <c r="D4" s="2" t="s">
        <v>585</v>
      </c>
      <c r="E4" s="5" t="s">
        <v>5</v>
      </c>
      <c r="F4" s="5" t="s">
        <v>5</v>
      </c>
      <c r="G4" s="5" t="s">
        <v>5</v>
      </c>
      <c r="H4" s="5" t="s">
        <v>160</v>
      </c>
      <c r="I4" s="5" t="s">
        <v>160</v>
      </c>
      <c r="J4" s="5">
        <v>3</v>
      </c>
      <c r="K4" s="4" t="s">
        <v>2</v>
      </c>
      <c r="L4" s="4" t="s">
        <v>2</v>
      </c>
      <c r="M4" s="4" t="s">
        <v>5</v>
      </c>
      <c r="N4" s="4" t="s">
        <v>5</v>
      </c>
      <c r="O4" s="4" t="s">
        <v>5</v>
      </c>
      <c r="P4" s="4">
        <v>5</v>
      </c>
      <c r="Q4" s="3" t="s">
        <v>5</v>
      </c>
      <c r="R4" s="3" t="s">
        <v>5</v>
      </c>
      <c r="S4" s="3" t="s">
        <v>5</v>
      </c>
      <c r="T4" s="3">
        <v>3</v>
      </c>
      <c r="U4" s="4" t="s">
        <v>5</v>
      </c>
      <c r="V4" s="4" t="s">
        <v>5</v>
      </c>
      <c r="W4" s="4" t="s">
        <v>5</v>
      </c>
      <c r="X4" s="4" t="s">
        <v>5</v>
      </c>
      <c r="Y4" s="4">
        <v>4</v>
      </c>
      <c r="Z4" s="3" t="s">
        <v>5</v>
      </c>
      <c r="AA4" s="3" t="s">
        <v>5</v>
      </c>
      <c r="AB4" s="3" t="s">
        <v>5</v>
      </c>
      <c r="AC4" s="3">
        <v>3</v>
      </c>
      <c r="AD4" s="2" t="s">
        <v>6</v>
      </c>
      <c r="AE4" s="2">
        <v>10740</v>
      </c>
    </row>
    <row r="5" spans="1:31" x14ac:dyDescent="0.2">
      <c r="A5" s="2" t="s">
        <v>8</v>
      </c>
      <c r="B5" s="2">
        <f t="shared" si="0"/>
        <v>16</v>
      </c>
      <c r="C5" s="2" t="str">
        <f t="shared" si="1"/>
        <v>That's more than in 21% of 100 metro areas</v>
      </c>
      <c r="D5" s="2" t="s">
        <v>653</v>
      </c>
      <c r="E5" s="5" t="s">
        <v>5</v>
      </c>
      <c r="F5" s="5" t="s">
        <v>5</v>
      </c>
      <c r="G5" s="5" t="s">
        <v>160</v>
      </c>
      <c r="H5" s="5" t="s">
        <v>5</v>
      </c>
      <c r="I5" s="5" t="s">
        <v>5</v>
      </c>
      <c r="J5" s="5">
        <v>4</v>
      </c>
      <c r="K5" s="4" t="s">
        <v>2</v>
      </c>
      <c r="L5" s="4" t="s">
        <v>2</v>
      </c>
      <c r="M5" s="4" t="s">
        <v>5</v>
      </c>
      <c r="N5" s="4" t="s">
        <v>5</v>
      </c>
      <c r="O5" s="4" t="s">
        <v>5</v>
      </c>
      <c r="P5" s="4">
        <v>5</v>
      </c>
      <c r="Q5" s="3" t="s">
        <v>5</v>
      </c>
      <c r="R5" s="3" t="s">
        <v>5</v>
      </c>
      <c r="S5" s="3" t="s">
        <v>5</v>
      </c>
      <c r="T5" s="3">
        <v>3</v>
      </c>
      <c r="U5" s="4" t="s">
        <v>5</v>
      </c>
      <c r="V5" s="4" t="s">
        <v>5</v>
      </c>
      <c r="W5" s="4" t="s">
        <v>5</v>
      </c>
      <c r="X5" s="4" t="s">
        <v>160</v>
      </c>
      <c r="Y5" s="4">
        <v>3</v>
      </c>
      <c r="Z5" s="3" t="s">
        <v>5</v>
      </c>
      <c r="AA5" s="3" t="s">
        <v>160</v>
      </c>
      <c r="AB5" s="3" t="s">
        <v>160</v>
      </c>
      <c r="AC5" s="3">
        <v>1</v>
      </c>
      <c r="AD5" s="2" t="s">
        <v>7</v>
      </c>
      <c r="AE5" s="2">
        <v>10900</v>
      </c>
    </row>
    <row r="6" spans="1:31" x14ac:dyDescent="0.2">
      <c r="A6" s="2" t="s">
        <v>10</v>
      </c>
      <c r="B6" s="2">
        <f t="shared" si="0"/>
        <v>18</v>
      </c>
      <c r="C6" s="2" t="str">
        <f t="shared" si="1"/>
        <v>That's more than in 48% of 100 metro areas</v>
      </c>
      <c r="D6" s="2" t="s">
        <v>586</v>
      </c>
      <c r="E6" s="5" t="s">
        <v>5</v>
      </c>
      <c r="F6" s="5" t="s">
        <v>5</v>
      </c>
      <c r="G6" s="5" t="s">
        <v>5</v>
      </c>
      <c r="H6" s="5" t="s">
        <v>160</v>
      </c>
      <c r="I6" s="5" t="s">
        <v>5</v>
      </c>
      <c r="J6" s="5">
        <v>4</v>
      </c>
      <c r="K6" s="4" t="s">
        <v>2</v>
      </c>
      <c r="L6" s="4" t="s">
        <v>2</v>
      </c>
      <c r="M6" s="4" t="s">
        <v>5</v>
      </c>
      <c r="N6" s="4" t="s">
        <v>5</v>
      </c>
      <c r="O6" s="4" t="s">
        <v>5</v>
      </c>
      <c r="P6" s="4">
        <v>5</v>
      </c>
      <c r="Q6" s="3" t="s">
        <v>5</v>
      </c>
      <c r="R6" s="3" t="s">
        <v>5</v>
      </c>
      <c r="S6" s="3" t="s">
        <v>5</v>
      </c>
      <c r="T6" s="3">
        <v>3</v>
      </c>
      <c r="U6" s="4" t="s">
        <v>5</v>
      </c>
      <c r="V6" s="4" t="s">
        <v>5</v>
      </c>
      <c r="W6" s="4" t="s">
        <v>5</v>
      </c>
      <c r="X6" s="4" t="s">
        <v>5</v>
      </c>
      <c r="Y6" s="4">
        <v>4</v>
      </c>
      <c r="Z6" s="3" t="s">
        <v>5</v>
      </c>
      <c r="AA6" s="3" t="s">
        <v>160</v>
      </c>
      <c r="AB6" s="3" t="s">
        <v>5</v>
      </c>
      <c r="AC6" s="3">
        <v>2</v>
      </c>
      <c r="AD6" s="2" t="s">
        <v>9</v>
      </c>
      <c r="AE6" s="2">
        <v>12060</v>
      </c>
    </row>
    <row r="7" spans="1:31" x14ac:dyDescent="0.2">
      <c r="A7" s="2" t="s">
        <v>12</v>
      </c>
      <c r="B7" s="2">
        <f t="shared" si="0"/>
        <v>16</v>
      </c>
      <c r="C7" s="2" t="str">
        <f t="shared" si="1"/>
        <v>That's more than in 21% of 100 metro areas</v>
      </c>
      <c r="D7" s="2" t="s">
        <v>654</v>
      </c>
      <c r="E7" s="5" t="s">
        <v>160</v>
      </c>
      <c r="F7" s="5" t="s">
        <v>160</v>
      </c>
      <c r="G7" s="5" t="s">
        <v>160</v>
      </c>
      <c r="H7" s="5" t="s">
        <v>5</v>
      </c>
      <c r="I7" s="5" t="s">
        <v>5</v>
      </c>
      <c r="J7" s="5">
        <v>2</v>
      </c>
      <c r="K7" s="4" t="s">
        <v>2</v>
      </c>
      <c r="L7" s="4" t="s">
        <v>2</v>
      </c>
      <c r="M7" s="4" t="s">
        <v>5</v>
      </c>
      <c r="N7" s="4" t="s">
        <v>5</v>
      </c>
      <c r="O7" s="4" t="s">
        <v>5</v>
      </c>
      <c r="P7" s="4">
        <v>5</v>
      </c>
      <c r="Q7" s="3" t="s">
        <v>5</v>
      </c>
      <c r="R7" s="3" t="s">
        <v>160</v>
      </c>
      <c r="S7" s="3" t="s">
        <v>5</v>
      </c>
      <c r="T7" s="3">
        <v>2</v>
      </c>
      <c r="U7" s="4" t="s">
        <v>5</v>
      </c>
      <c r="V7" s="4" t="s">
        <v>5</v>
      </c>
      <c r="W7" s="4" t="s">
        <v>5</v>
      </c>
      <c r="X7" s="4" t="s">
        <v>5</v>
      </c>
      <c r="Y7" s="4">
        <v>4</v>
      </c>
      <c r="Z7" s="3" t="s">
        <v>5</v>
      </c>
      <c r="AA7" s="3" t="s">
        <v>5</v>
      </c>
      <c r="AB7" s="3" t="s">
        <v>5</v>
      </c>
      <c r="AC7" s="3">
        <v>3</v>
      </c>
      <c r="AD7" s="2" t="s">
        <v>11</v>
      </c>
      <c r="AE7" s="2">
        <v>12260</v>
      </c>
    </row>
    <row r="8" spans="1:31" x14ac:dyDescent="0.2">
      <c r="A8" s="2" t="s">
        <v>14</v>
      </c>
      <c r="B8" s="2">
        <f t="shared" si="0"/>
        <v>14</v>
      </c>
      <c r="C8" s="2" t="str">
        <f t="shared" si="1"/>
        <v>That's more than in 7% of 100 metro areas</v>
      </c>
      <c r="D8" s="2" t="s">
        <v>587</v>
      </c>
      <c r="E8" s="5" t="s">
        <v>160</v>
      </c>
      <c r="F8" s="5" t="s">
        <v>160</v>
      </c>
      <c r="G8" s="5" t="s">
        <v>5</v>
      </c>
      <c r="H8" s="5" t="s">
        <v>160</v>
      </c>
      <c r="I8" s="5" t="s">
        <v>160</v>
      </c>
      <c r="J8" s="5">
        <v>1</v>
      </c>
      <c r="K8" s="4" t="s">
        <v>2</v>
      </c>
      <c r="L8" s="4" t="s">
        <v>2</v>
      </c>
      <c r="M8" s="4" t="s">
        <v>5</v>
      </c>
      <c r="N8" s="4" t="s">
        <v>5</v>
      </c>
      <c r="O8" s="4" t="s">
        <v>5</v>
      </c>
      <c r="P8" s="4">
        <v>5</v>
      </c>
      <c r="Q8" s="3" t="s">
        <v>5</v>
      </c>
      <c r="R8" s="3" t="s">
        <v>5</v>
      </c>
      <c r="S8" s="3" t="s">
        <v>5</v>
      </c>
      <c r="T8" s="3">
        <v>3</v>
      </c>
      <c r="U8" s="4" t="s">
        <v>5</v>
      </c>
      <c r="V8" s="4" t="s">
        <v>5</v>
      </c>
      <c r="W8" s="4" t="s">
        <v>5</v>
      </c>
      <c r="X8" s="4" t="s">
        <v>5</v>
      </c>
      <c r="Y8" s="4">
        <v>4</v>
      </c>
      <c r="Z8" s="3" t="s">
        <v>5</v>
      </c>
      <c r="AA8" s="3" t="s">
        <v>160</v>
      </c>
      <c r="AB8" s="3" t="s">
        <v>160</v>
      </c>
      <c r="AC8" s="3">
        <v>1</v>
      </c>
      <c r="AD8" s="2" t="s">
        <v>13</v>
      </c>
      <c r="AE8" s="2">
        <v>12420</v>
      </c>
    </row>
    <row r="9" spans="1:31" x14ac:dyDescent="0.2">
      <c r="A9" s="2" t="s">
        <v>15</v>
      </c>
      <c r="B9" s="2">
        <f t="shared" si="0"/>
        <v>15</v>
      </c>
      <c r="C9" s="2" t="str">
        <f t="shared" si="1"/>
        <v>That's more than in 11% of 100 metro areas</v>
      </c>
      <c r="D9" s="2" t="s">
        <v>655</v>
      </c>
      <c r="E9" s="5" t="s">
        <v>160</v>
      </c>
      <c r="F9" s="5" t="s">
        <v>5</v>
      </c>
      <c r="G9" s="5" t="s">
        <v>160</v>
      </c>
      <c r="H9" s="5" t="s">
        <v>160</v>
      </c>
      <c r="I9" s="5" t="s">
        <v>5</v>
      </c>
      <c r="J9" s="5">
        <v>2</v>
      </c>
      <c r="K9" s="4" t="s">
        <v>2</v>
      </c>
      <c r="L9" s="4" t="s">
        <v>2</v>
      </c>
      <c r="M9" s="4" t="s">
        <v>5</v>
      </c>
      <c r="N9" s="4" t="s">
        <v>5</v>
      </c>
      <c r="O9" s="4" t="s">
        <v>5</v>
      </c>
      <c r="P9" s="4">
        <v>5</v>
      </c>
      <c r="Q9" s="3" t="s">
        <v>5</v>
      </c>
      <c r="R9" s="3" t="s">
        <v>5</v>
      </c>
      <c r="S9" s="3" t="s">
        <v>5</v>
      </c>
      <c r="T9" s="3">
        <v>3</v>
      </c>
      <c r="U9" s="4" t="s">
        <v>5</v>
      </c>
      <c r="V9" s="4" t="s">
        <v>5</v>
      </c>
      <c r="W9" s="4" t="s">
        <v>160</v>
      </c>
      <c r="X9" s="4" t="s">
        <v>5</v>
      </c>
      <c r="Y9" s="4">
        <v>3</v>
      </c>
      <c r="Z9" s="3" t="s">
        <v>5</v>
      </c>
      <c r="AA9" s="3" t="s">
        <v>5</v>
      </c>
      <c r="AB9" s="3" t="s">
        <v>160</v>
      </c>
      <c r="AC9" s="3">
        <v>2</v>
      </c>
      <c r="AD9" s="2" t="s">
        <v>15</v>
      </c>
      <c r="AE9" s="2">
        <v>12540</v>
      </c>
    </row>
    <row r="10" spans="1:31" x14ac:dyDescent="0.2">
      <c r="A10" s="2" t="s">
        <v>17</v>
      </c>
      <c r="B10" s="2">
        <f t="shared" si="0"/>
        <v>17</v>
      </c>
      <c r="C10" s="2" t="str">
        <f t="shared" si="1"/>
        <v>That's more than in 32% of 100 metro areas</v>
      </c>
      <c r="D10" s="2" t="s">
        <v>588</v>
      </c>
      <c r="E10" s="5" t="s">
        <v>5</v>
      </c>
      <c r="F10" s="5" t="s">
        <v>5</v>
      </c>
      <c r="G10" s="5" t="s">
        <v>160</v>
      </c>
      <c r="H10" s="5" t="s">
        <v>5</v>
      </c>
      <c r="I10" s="5" t="s">
        <v>5</v>
      </c>
      <c r="J10" s="5">
        <v>4</v>
      </c>
      <c r="K10" s="4" t="s">
        <v>2</v>
      </c>
      <c r="L10" s="4" t="s">
        <v>2</v>
      </c>
      <c r="M10" s="4" t="s">
        <v>5</v>
      </c>
      <c r="N10" s="4" t="s">
        <v>5</v>
      </c>
      <c r="O10" s="4" t="s">
        <v>5</v>
      </c>
      <c r="P10" s="4">
        <v>5</v>
      </c>
      <c r="Q10" s="3" t="s">
        <v>5</v>
      </c>
      <c r="R10" s="3" t="s">
        <v>5</v>
      </c>
      <c r="S10" s="3" t="s">
        <v>160</v>
      </c>
      <c r="T10" s="3">
        <v>2</v>
      </c>
      <c r="U10" s="4" t="s">
        <v>5</v>
      </c>
      <c r="V10" s="4" t="s">
        <v>5</v>
      </c>
      <c r="W10" s="4" t="s">
        <v>5</v>
      </c>
      <c r="X10" s="4" t="s">
        <v>5</v>
      </c>
      <c r="Y10" s="4">
        <v>4</v>
      </c>
      <c r="Z10" s="3" t="s">
        <v>5</v>
      </c>
      <c r="AA10" s="3" t="s">
        <v>5</v>
      </c>
      <c r="AB10" s="3" t="s">
        <v>160</v>
      </c>
      <c r="AC10" s="3">
        <v>2</v>
      </c>
      <c r="AD10" s="2" t="s">
        <v>16</v>
      </c>
      <c r="AE10" s="2">
        <v>12580</v>
      </c>
    </row>
    <row r="11" spans="1:31" x14ac:dyDescent="0.2">
      <c r="A11" s="2" t="s">
        <v>18</v>
      </c>
      <c r="B11" s="2">
        <f t="shared" si="0"/>
        <v>18</v>
      </c>
      <c r="C11" s="2" t="str">
        <f t="shared" si="1"/>
        <v>That's more than in 48% of 100 metro areas</v>
      </c>
      <c r="D11" s="2" t="s">
        <v>589</v>
      </c>
      <c r="E11" s="5" t="s">
        <v>5</v>
      </c>
      <c r="F11" s="5" t="s">
        <v>5</v>
      </c>
      <c r="G11" s="5" t="s">
        <v>5</v>
      </c>
      <c r="H11" s="5" t="s">
        <v>5</v>
      </c>
      <c r="I11" s="5" t="s">
        <v>5</v>
      </c>
      <c r="J11" s="5">
        <v>5</v>
      </c>
      <c r="K11" s="4" t="s">
        <v>2</v>
      </c>
      <c r="L11" s="4" t="s">
        <v>2</v>
      </c>
      <c r="M11" s="4" t="s">
        <v>5</v>
      </c>
      <c r="N11" s="4" t="s">
        <v>5</v>
      </c>
      <c r="O11" s="4" t="s">
        <v>5</v>
      </c>
      <c r="P11" s="4">
        <v>5</v>
      </c>
      <c r="Q11" s="3" t="s">
        <v>5</v>
      </c>
      <c r="R11" s="3" t="s">
        <v>5</v>
      </c>
      <c r="S11" s="3" t="s">
        <v>160</v>
      </c>
      <c r="T11" s="3">
        <v>2</v>
      </c>
      <c r="U11" s="4" t="s">
        <v>5</v>
      </c>
      <c r="V11" s="4" t="s">
        <v>160</v>
      </c>
      <c r="W11" s="4" t="s">
        <v>5</v>
      </c>
      <c r="X11" s="4" t="s">
        <v>5</v>
      </c>
      <c r="Y11" s="4">
        <v>3</v>
      </c>
      <c r="Z11" s="3" t="s">
        <v>5</v>
      </c>
      <c r="AA11" s="3" t="s">
        <v>5</v>
      </c>
      <c r="AB11" s="3" t="s">
        <v>5</v>
      </c>
      <c r="AC11" s="3">
        <v>3</v>
      </c>
      <c r="AD11" s="2" t="s">
        <v>18</v>
      </c>
      <c r="AE11" s="2">
        <v>12940</v>
      </c>
    </row>
    <row r="12" spans="1:31" x14ac:dyDescent="0.2">
      <c r="A12" s="2" t="s">
        <v>20</v>
      </c>
      <c r="B12" s="2">
        <f t="shared" si="0"/>
        <v>20</v>
      </c>
      <c r="C12" s="2" t="str">
        <f t="shared" si="1"/>
        <v>That's more than in 93% of 100 metro areas</v>
      </c>
      <c r="D12" s="2" t="s">
        <v>590</v>
      </c>
      <c r="E12" s="5" t="s">
        <v>5</v>
      </c>
      <c r="F12" s="5" t="s">
        <v>5</v>
      </c>
      <c r="G12" s="5" t="s">
        <v>5</v>
      </c>
      <c r="H12" s="5" t="s">
        <v>5</v>
      </c>
      <c r="I12" s="5" t="s">
        <v>5</v>
      </c>
      <c r="J12" s="5">
        <v>5</v>
      </c>
      <c r="K12" s="4" t="s">
        <v>2</v>
      </c>
      <c r="L12" s="4" t="s">
        <v>2</v>
      </c>
      <c r="M12" s="4" t="s">
        <v>5</v>
      </c>
      <c r="N12" s="4" t="s">
        <v>5</v>
      </c>
      <c r="O12" s="4" t="s">
        <v>5</v>
      </c>
      <c r="P12" s="4">
        <v>5</v>
      </c>
      <c r="Q12" s="3" t="s">
        <v>5</v>
      </c>
      <c r="R12" s="3" t="s">
        <v>5</v>
      </c>
      <c r="S12" s="3" t="s">
        <v>5</v>
      </c>
      <c r="T12" s="3">
        <v>3</v>
      </c>
      <c r="U12" s="4" t="s">
        <v>5</v>
      </c>
      <c r="V12" s="4" t="s">
        <v>5</v>
      </c>
      <c r="W12" s="4" t="s">
        <v>5</v>
      </c>
      <c r="X12" s="4" t="s">
        <v>5</v>
      </c>
      <c r="Y12" s="4">
        <v>4</v>
      </c>
      <c r="Z12" s="3" t="s">
        <v>5</v>
      </c>
      <c r="AA12" s="3" t="s">
        <v>5</v>
      </c>
      <c r="AB12" s="3" t="s">
        <v>5</v>
      </c>
      <c r="AC12" s="3">
        <v>3</v>
      </c>
      <c r="AD12" s="2" t="s">
        <v>19</v>
      </c>
      <c r="AE12" s="2">
        <v>13820</v>
      </c>
    </row>
    <row r="13" spans="1:31" x14ac:dyDescent="0.2">
      <c r="A13" s="2" t="s">
        <v>22</v>
      </c>
      <c r="B13" s="2">
        <f t="shared" si="0"/>
        <v>13</v>
      </c>
      <c r="C13" s="2" t="str">
        <f t="shared" si="1"/>
        <v>That's more than in 3% of 100 metro areas</v>
      </c>
      <c r="D13" s="2" t="s">
        <v>591</v>
      </c>
      <c r="E13" s="5" t="s">
        <v>5</v>
      </c>
      <c r="F13" s="5" t="s">
        <v>5</v>
      </c>
      <c r="G13" s="5" t="s">
        <v>5</v>
      </c>
      <c r="H13" s="5" t="s">
        <v>160</v>
      </c>
      <c r="I13" s="5" t="s">
        <v>5</v>
      </c>
      <c r="J13" s="5">
        <v>4</v>
      </c>
      <c r="K13" s="4" t="s">
        <v>789</v>
      </c>
      <c r="L13" s="4" t="s">
        <v>789</v>
      </c>
      <c r="M13" s="4" t="s">
        <v>5</v>
      </c>
      <c r="N13" s="4" t="s">
        <v>5</v>
      </c>
      <c r="O13" s="4" t="s">
        <v>5</v>
      </c>
      <c r="P13" s="4">
        <v>3</v>
      </c>
      <c r="Q13" s="3" t="s">
        <v>5</v>
      </c>
      <c r="R13" s="3" t="s">
        <v>5</v>
      </c>
      <c r="S13" s="3" t="s">
        <v>160</v>
      </c>
      <c r="T13" s="3">
        <v>2</v>
      </c>
      <c r="U13" s="4" t="s">
        <v>5</v>
      </c>
      <c r="V13" s="4" t="s">
        <v>160</v>
      </c>
      <c r="W13" s="4" t="s">
        <v>5</v>
      </c>
      <c r="X13" s="4" t="s">
        <v>5</v>
      </c>
      <c r="Y13" s="4">
        <v>3</v>
      </c>
      <c r="Z13" s="3" t="s">
        <v>5</v>
      </c>
      <c r="AA13" s="3" t="s">
        <v>160</v>
      </c>
      <c r="AB13" s="3" t="s">
        <v>160</v>
      </c>
      <c r="AC13" s="3">
        <v>1</v>
      </c>
      <c r="AD13" s="2" t="s">
        <v>21</v>
      </c>
      <c r="AE13" s="2">
        <v>14260</v>
      </c>
    </row>
    <row r="14" spans="1:31" x14ac:dyDescent="0.2">
      <c r="A14" s="2" t="s">
        <v>24</v>
      </c>
      <c r="B14" s="2">
        <f t="shared" si="0"/>
        <v>16</v>
      </c>
      <c r="C14" s="2" t="str">
        <f t="shared" si="1"/>
        <v>That's more than in 21% of 100 metro areas</v>
      </c>
      <c r="D14" s="2" t="s">
        <v>656</v>
      </c>
      <c r="E14" s="5" t="s">
        <v>5</v>
      </c>
      <c r="F14" s="5" t="s">
        <v>5</v>
      </c>
      <c r="G14" s="5" t="s">
        <v>5</v>
      </c>
      <c r="H14" s="5" t="s">
        <v>5</v>
      </c>
      <c r="I14" s="5" t="s">
        <v>5</v>
      </c>
      <c r="J14" s="5">
        <v>5</v>
      </c>
      <c r="K14" s="4" t="s">
        <v>2</v>
      </c>
      <c r="L14" s="4" t="s">
        <v>2</v>
      </c>
      <c r="M14" s="4" t="s">
        <v>5</v>
      </c>
      <c r="N14" s="4" t="s">
        <v>5</v>
      </c>
      <c r="O14" s="4" t="s">
        <v>5</v>
      </c>
      <c r="P14" s="4">
        <v>5</v>
      </c>
      <c r="Q14" s="3" t="s">
        <v>5</v>
      </c>
      <c r="R14" s="3" t="s">
        <v>5</v>
      </c>
      <c r="S14" s="3" t="s">
        <v>5</v>
      </c>
      <c r="T14" s="3">
        <v>3</v>
      </c>
      <c r="U14" s="4" t="s">
        <v>5</v>
      </c>
      <c r="V14" s="4" t="s">
        <v>160</v>
      </c>
      <c r="W14" s="4" t="s">
        <v>5</v>
      </c>
      <c r="X14" s="4" t="s">
        <v>5</v>
      </c>
      <c r="Y14" s="4">
        <v>3</v>
      </c>
      <c r="Z14" s="3" t="s">
        <v>160</v>
      </c>
      <c r="AA14" s="3" t="s">
        <v>160</v>
      </c>
      <c r="AB14" s="3" t="s">
        <v>160</v>
      </c>
      <c r="AC14" s="3">
        <v>0</v>
      </c>
      <c r="AD14" s="2" t="s">
        <v>23</v>
      </c>
      <c r="AE14" s="2">
        <v>14460</v>
      </c>
    </row>
    <row r="15" spans="1:31" x14ac:dyDescent="0.2">
      <c r="A15" s="2" t="s">
        <v>26</v>
      </c>
      <c r="B15" s="2">
        <f t="shared" si="0"/>
        <v>19</v>
      </c>
      <c r="C15" s="2" t="str">
        <f t="shared" si="1"/>
        <v>That's more than in 80% of 100 metro areas</v>
      </c>
      <c r="D15" s="2" t="s">
        <v>657</v>
      </c>
      <c r="E15" s="5" t="s">
        <v>5</v>
      </c>
      <c r="F15" s="5" t="s">
        <v>5</v>
      </c>
      <c r="G15" s="5" t="s">
        <v>5</v>
      </c>
      <c r="H15" s="5" t="s">
        <v>5</v>
      </c>
      <c r="I15" s="5" t="s">
        <v>5</v>
      </c>
      <c r="J15" s="5">
        <v>5</v>
      </c>
      <c r="K15" s="4" t="s">
        <v>2</v>
      </c>
      <c r="L15" s="4" t="s">
        <v>2</v>
      </c>
      <c r="M15" s="4" t="s">
        <v>5</v>
      </c>
      <c r="N15" s="4" t="s">
        <v>5</v>
      </c>
      <c r="O15" s="4" t="s">
        <v>5</v>
      </c>
      <c r="P15" s="4">
        <v>5</v>
      </c>
      <c r="Q15" s="3" t="s">
        <v>5</v>
      </c>
      <c r="R15" s="3" t="s">
        <v>5</v>
      </c>
      <c r="S15" s="3" t="s">
        <v>5</v>
      </c>
      <c r="T15" s="3">
        <v>3</v>
      </c>
      <c r="U15" s="4" t="s">
        <v>5</v>
      </c>
      <c r="V15" s="4" t="s">
        <v>5</v>
      </c>
      <c r="W15" s="4" t="s">
        <v>5</v>
      </c>
      <c r="X15" s="4" t="s">
        <v>5</v>
      </c>
      <c r="Y15" s="4">
        <v>4</v>
      </c>
      <c r="Z15" s="3" t="s">
        <v>5</v>
      </c>
      <c r="AA15" s="3" t="s">
        <v>5</v>
      </c>
      <c r="AB15" s="3" t="s">
        <v>160</v>
      </c>
      <c r="AC15" s="3">
        <v>2</v>
      </c>
      <c r="AD15" s="2" t="s">
        <v>25</v>
      </c>
      <c r="AE15" s="2">
        <v>14860</v>
      </c>
    </row>
    <row r="16" spans="1:31" x14ac:dyDescent="0.2">
      <c r="A16" s="2" t="s">
        <v>28</v>
      </c>
      <c r="B16" s="2">
        <f t="shared" si="0"/>
        <v>15</v>
      </c>
      <c r="C16" s="2" t="str">
        <f t="shared" si="1"/>
        <v>That's more than in 11% of 100 metro areas</v>
      </c>
      <c r="D16" s="2" t="s">
        <v>592</v>
      </c>
      <c r="E16" s="5" t="s">
        <v>160</v>
      </c>
      <c r="F16" s="5" t="s">
        <v>160</v>
      </c>
      <c r="G16" s="5" t="s">
        <v>160</v>
      </c>
      <c r="H16" s="5" t="s">
        <v>5</v>
      </c>
      <c r="I16" s="5" t="s">
        <v>5</v>
      </c>
      <c r="J16" s="5">
        <v>2</v>
      </c>
      <c r="K16" s="4" t="s">
        <v>2</v>
      </c>
      <c r="L16" s="4" t="s">
        <v>2</v>
      </c>
      <c r="M16" s="4" t="s">
        <v>5</v>
      </c>
      <c r="N16" s="4" t="s">
        <v>5</v>
      </c>
      <c r="O16" s="4" t="s">
        <v>5</v>
      </c>
      <c r="P16" s="4">
        <v>5</v>
      </c>
      <c r="Q16" s="3" t="s">
        <v>5</v>
      </c>
      <c r="R16" s="3" t="s">
        <v>5</v>
      </c>
      <c r="S16" s="3" t="s">
        <v>160</v>
      </c>
      <c r="T16" s="3">
        <v>2</v>
      </c>
      <c r="U16" s="4" t="s">
        <v>5</v>
      </c>
      <c r="V16" s="4" t="s">
        <v>5</v>
      </c>
      <c r="W16" s="4" t="s">
        <v>5</v>
      </c>
      <c r="X16" s="4" t="s">
        <v>5</v>
      </c>
      <c r="Y16" s="4">
        <v>4</v>
      </c>
      <c r="Z16" s="3" t="s">
        <v>160</v>
      </c>
      <c r="AA16" s="3" t="s">
        <v>5</v>
      </c>
      <c r="AB16" s="3" t="s">
        <v>5</v>
      </c>
      <c r="AC16" s="3">
        <v>2</v>
      </c>
      <c r="AD16" s="2" t="s">
        <v>27</v>
      </c>
      <c r="AE16" s="2">
        <v>15380</v>
      </c>
    </row>
    <row r="17" spans="1:31" x14ac:dyDescent="0.2">
      <c r="A17" s="2" t="s">
        <v>30</v>
      </c>
      <c r="B17" s="2">
        <f t="shared" si="0"/>
        <v>18</v>
      </c>
      <c r="C17" s="2" t="str">
        <f t="shared" si="1"/>
        <v>That's more than in 48% of 100 metro areas</v>
      </c>
      <c r="D17" s="2" t="s">
        <v>658</v>
      </c>
      <c r="E17" s="5" t="s">
        <v>160</v>
      </c>
      <c r="F17" s="5" t="s">
        <v>160</v>
      </c>
      <c r="G17" s="5" t="s">
        <v>5</v>
      </c>
      <c r="H17" s="5" t="s">
        <v>5</v>
      </c>
      <c r="I17" s="5" t="s">
        <v>5</v>
      </c>
      <c r="J17" s="5">
        <v>3</v>
      </c>
      <c r="K17" s="4" t="s">
        <v>2</v>
      </c>
      <c r="L17" s="4" t="s">
        <v>2</v>
      </c>
      <c r="M17" s="4" t="s">
        <v>5</v>
      </c>
      <c r="N17" s="4" t="s">
        <v>5</v>
      </c>
      <c r="O17" s="4" t="s">
        <v>5</v>
      </c>
      <c r="P17" s="4">
        <v>5</v>
      </c>
      <c r="Q17" s="3" t="s">
        <v>5</v>
      </c>
      <c r="R17" s="3" t="s">
        <v>5</v>
      </c>
      <c r="S17" s="3" t="s">
        <v>5</v>
      </c>
      <c r="T17" s="3">
        <v>3</v>
      </c>
      <c r="U17" s="4" t="s">
        <v>5</v>
      </c>
      <c r="V17" s="4" t="s">
        <v>5</v>
      </c>
      <c r="W17" s="4" t="s">
        <v>5</v>
      </c>
      <c r="X17" s="4" t="s">
        <v>5</v>
      </c>
      <c r="Y17" s="4">
        <v>4</v>
      </c>
      <c r="Z17" s="3" t="s">
        <v>5</v>
      </c>
      <c r="AA17" s="3" t="s">
        <v>5</v>
      </c>
      <c r="AB17" s="3" t="s">
        <v>5</v>
      </c>
      <c r="AC17" s="3">
        <v>3</v>
      </c>
      <c r="AD17" s="2" t="s">
        <v>29</v>
      </c>
      <c r="AE17" s="2">
        <v>15980</v>
      </c>
    </row>
    <row r="18" spans="1:31" x14ac:dyDescent="0.2">
      <c r="A18" s="2" t="s">
        <v>32</v>
      </c>
      <c r="B18" s="2">
        <f t="shared" si="0"/>
        <v>18</v>
      </c>
      <c r="C18" s="2" t="str">
        <f t="shared" si="1"/>
        <v>That's more than in 48% of 100 metro areas</v>
      </c>
      <c r="D18" s="2" t="s">
        <v>593</v>
      </c>
      <c r="E18" s="5" t="s">
        <v>5</v>
      </c>
      <c r="F18" s="5" t="s">
        <v>5</v>
      </c>
      <c r="G18" s="5" t="s">
        <v>160</v>
      </c>
      <c r="H18" s="5" t="s">
        <v>5</v>
      </c>
      <c r="I18" s="5" t="s">
        <v>5</v>
      </c>
      <c r="J18" s="5">
        <v>4</v>
      </c>
      <c r="K18" s="4" t="s">
        <v>2</v>
      </c>
      <c r="L18" s="4" t="s">
        <v>2</v>
      </c>
      <c r="M18" s="4" t="s">
        <v>5</v>
      </c>
      <c r="N18" s="4" t="s">
        <v>5</v>
      </c>
      <c r="O18" s="4" t="s">
        <v>5</v>
      </c>
      <c r="P18" s="4">
        <v>5</v>
      </c>
      <c r="Q18" s="3" t="s">
        <v>5</v>
      </c>
      <c r="R18" s="3" t="s">
        <v>5</v>
      </c>
      <c r="S18" s="3" t="s">
        <v>5</v>
      </c>
      <c r="T18" s="3">
        <v>3</v>
      </c>
      <c r="U18" s="4" t="s">
        <v>5</v>
      </c>
      <c r="V18" s="4" t="s">
        <v>5</v>
      </c>
      <c r="W18" s="4" t="s">
        <v>5</v>
      </c>
      <c r="X18" s="4" t="s">
        <v>5</v>
      </c>
      <c r="Y18" s="4">
        <v>4</v>
      </c>
      <c r="Z18" s="3" t="s">
        <v>5</v>
      </c>
      <c r="AA18" s="3" t="s">
        <v>5</v>
      </c>
      <c r="AB18" s="3" t="s">
        <v>160</v>
      </c>
      <c r="AC18" s="3">
        <v>2</v>
      </c>
      <c r="AD18" s="2" t="s">
        <v>31</v>
      </c>
      <c r="AE18" s="2">
        <v>16700</v>
      </c>
    </row>
    <row r="19" spans="1:31" x14ac:dyDescent="0.2">
      <c r="A19" s="2" t="s">
        <v>34</v>
      </c>
      <c r="B19" s="2">
        <f t="shared" si="0"/>
        <v>19</v>
      </c>
      <c r="C19" s="2" t="str">
        <f t="shared" si="1"/>
        <v>That's more than in 80% of 100 metro areas</v>
      </c>
      <c r="D19" s="2" t="s">
        <v>659</v>
      </c>
      <c r="E19" s="5" t="s">
        <v>5</v>
      </c>
      <c r="F19" s="5" t="s">
        <v>5</v>
      </c>
      <c r="G19" s="5" t="s">
        <v>160</v>
      </c>
      <c r="H19" s="5" t="s">
        <v>5</v>
      </c>
      <c r="I19" s="5" t="s">
        <v>5</v>
      </c>
      <c r="J19" s="5">
        <v>4</v>
      </c>
      <c r="K19" s="4" t="s">
        <v>2</v>
      </c>
      <c r="L19" s="4" t="s">
        <v>2</v>
      </c>
      <c r="M19" s="4" t="s">
        <v>5</v>
      </c>
      <c r="N19" s="4" t="s">
        <v>5</v>
      </c>
      <c r="O19" s="4" t="s">
        <v>5</v>
      </c>
      <c r="P19" s="4">
        <v>5</v>
      </c>
      <c r="Q19" s="3" t="s">
        <v>5</v>
      </c>
      <c r="R19" s="3" t="s">
        <v>5</v>
      </c>
      <c r="S19" s="3" t="s">
        <v>5</v>
      </c>
      <c r="T19" s="3">
        <v>3</v>
      </c>
      <c r="U19" s="4" t="s">
        <v>5</v>
      </c>
      <c r="V19" s="4" t="s">
        <v>5</v>
      </c>
      <c r="W19" s="4" t="s">
        <v>5</v>
      </c>
      <c r="X19" s="4" t="s">
        <v>5</v>
      </c>
      <c r="Y19" s="4">
        <v>4</v>
      </c>
      <c r="Z19" s="3" t="s">
        <v>5</v>
      </c>
      <c r="AA19" s="3" t="s">
        <v>5</v>
      </c>
      <c r="AB19" s="3" t="s">
        <v>5</v>
      </c>
      <c r="AC19" s="3">
        <v>3</v>
      </c>
      <c r="AD19" s="2" t="s">
        <v>33</v>
      </c>
      <c r="AE19" s="2">
        <v>16740</v>
      </c>
    </row>
    <row r="20" spans="1:31" x14ac:dyDescent="0.2">
      <c r="A20" s="2" t="s">
        <v>35</v>
      </c>
      <c r="B20" s="2">
        <f t="shared" si="0"/>
        <v>17</v>
      </c>
      <c r="C20" s="2" t="str">
        <f t="shared" si="1"/>
        <v>That's more than in 32% of 100 metro areas</v>
      </c>
      <c r="D20" s="2" t="s">
        <v>660</v>
      </c>
      <c r="E20" s="5" t="s">
        <v>5</v>
      </c>
      <c r="F20" s="5" t="s">
        <v>5</v>
      </c>
      <c r="G20" s="5" t="s">
        <v>160</v>
      </c>
      <c r="H20" s="5" t="s">
        <v>5</v>
      </c>
      <c r="I20" s="5" t="s">
        <v>5</v>
      </c>
      <c r="J20" s="5">
        <v>4</v>
      </c>
      <c r="K20" s="4" t="s">
        <v>2</v>
      </c>
      <c r="L20" s="4" t="s">
        <v>2</v>
      </c>
      <c r="M20" s="4" t="s">
        <v>5</v>
      </c>
      <c r="N20" s="4" t="s">
        <v>5</v>
      </c>
      <c r="O20" s="4" t="s">
        <v>5</v>
      </c>
      <c r="P20" s="4">
        <v>5</v>
      </c>
      <c r="Q20" s="3" t="s">
        <v>5</v>
      </c>
      <c r="R20" s="3" t="s">
        <v>5</v>
      </c>
      <c r="S20" s="3" t="s">
        <v>160</v>
      </c>
      <c r="T20" s="3">
        <v>2</v>
      </c>
      <c r="U20" s="4" t="s">
        <v>5</v>
      </c>
      <c r="V20" s="4" t="s">
        <v>5</v>
      </c>
      <c r="W20" s="4" t="s">
        <v>160</v>
      </c>
      <c r="X20" s="4" t="s">
        <v>5</v>
      </c>
      <c r="Y20" s="4">
        <v>3</v>
      </c>
      <c r="Z20" s="3" t="s">
        <v>5</v>
      </c>
      <c r="AA20" s="3" t="s">
        <v>5</v>
      </c>
      <c r="AB20" s="3" t="s">
        <v>5</v>
      </c>
      <c r="AC20" s="3">
        <v>3</v>
      </c>
      <c r="AD20" s="2" t="s">
        <v>35</v>
      </c>
      <c r="AE20" s="2">
        <v>16860</v>
      </c>
    </row>
    <row r="21" spans="1:31" x14ac:dyDescent="0.2">
      <c r="A21" s="2" t="s">
        <v>37</v>
      </c>
      <c r="B21" s="2">
        <f t="shared" si="0"/>
        <v>18</v>
      </c>
      <c r="C21" s="2" t="str">
        <f t="shared" si="1"/>
        <v>That's more than in 48% of 100 metro areas</v>
      </c>
      <c r="D21" s="2" t="s">
        <v>661</v>
      </c>
      <c r="E21" s="5" t="s">
        <v>5</v>
      </c>
      <c r="F21" s="5" t="s">
        <v>5</v>
      </c>
      <c r="G21" s="5" t="s">
        <v>160</v>
      </c>
      <c r="H21" s="5" t="s">
        <v>5</v>
      </c>
      <c r="I21" s="5" t="s">
        <v>5</v>
      </c>
      <c r="J21" s="5">
        <v>4</v>
      </c>
      <c r="K21" s="4" t="s">
        <v>2</v>
      </c>
      <c r="L21" s="4" t="s">
        <v>2</v>
      </c>
      <c r="M21" s="4" t="s">
        <v>5</v>
      </c>
      <c r="N21" s="4" t="s">
        <v>5</v>
      </c>
      <c r="O21" s="4" t="s">
        <v>5</v>
      </c>
      <c r="P21" s="4">
        <v>5</v>
      </c>
      <c r="Q21" s="3" t="s">
        <v>5</v>
      </c>
      <c r="R21" s="3" t="s">
        <v>5</v>
      </c>
      <c r="S21" s="3" t="s">
        <v>5</v>
      </c>
      <c r="T21" s="3">
        <v>3</v>
      </c>
      <c r="U21" s="4" t="s">
        <v>5</v>
      </c>
      <c r="V21" s="4" t="s">
        <v>5</v>
      </c>
      <c r="W21" s="4" t="s">
        <v>5</v>
      </c>
      <c r="X21" s="4" t="s">
        <v>5</v>
      </c>
      <c r="Y21" s="4">
        <v>4</v>
      </c>
      <c r="Z21" s="3" t="s">
        <v>5</v>
      </c>
      <c r="AA21" s="3" t="s">
        <v>5</v>
      </c>
      <c r="AB21" s="3" t="s">
        <v>160</v>
      </c>
      <c r="AC21" s="3">
        <v>2</v>
      </c>
      <c r="AD21" s="2" t="s">
        <v>36</v>
      </c>
      <c r="AE21" s="2">
        <v>16980</v>
      </c>
    </row>
    <row r="22" spans="1:31" x14ac:dyDescent="0.2">
      <c r="A22" s="2" t="s">
        <v>38</v>
      </c>
      <c r="B22" s="2">
        <f t="shared" si="0"/>
        <v>20</v>
      </c>
      <c r="C22" s="2" t="str">
        <f t="shared" si="1"/>
        <v>That's more than in 93% of 100 metro areas</v>
      </c>
      <c r="D22" s="2" t="s">
        <v>662</v>
      </c>
      <c r="E22" s="5" t="s">
        <v>5</v>
      </c>
      <c r="F22" s="5" t="s">
        <v>5</v>
      </c>
      <c r="G22" s="5" t="s">
        <v>5</v>
      </c>
      <c r="H22" s="5" t="s">
        <v>5</v>
      </c>
      <c r="I22" s="5" t="s">
        <v>5</v>
      </c>
      <c r="J22" s="5">
        <v>5</v>
      </c>
      <c r="K22" s="4" t="s">
        <v>2</v>
      </c>
      <c r="L22" s="4" t="s">
        <v>2</v>
      </c>
      <c r="M22" s="4" t="s">
        <v>5</v>
      </c>
      <c r="N22" s="4" t="s">
        <v>5</v>
      </c>
      <c r="O22" s="4" t="s">
        <v>5</v>
      </c>
      <c r="P22" s="4">
        <v>5</v>
      </c>
      <c r="Q22" s="3" t="s">
        <v>5</v>
      </c>
      <c r="R22" s="3" t="s">
        <v>5</v>
      </c>
      <c r="S22" s="3" t="s">
        <v>5</v>
      </c>
      <c r="T22" s="3">
        <v>3</v>
      </c>
      <c r="U22" s="4" t="s">
        <v>5</v>
      </c>
      <c r="V22" s="4" t="s">
        <v>5</v>
      </c>
      <c r="W22" s="4" t="s">
        <v>5</v>
      </c>
      <c r="X22" s="4" t="s">
        <v>5</v>
      </c>
      <c r="Y22" s="4">
        <v>4</v>
      </c>
      <c r="Z22" s="3" t="s">
        <v>5</v>
      </c>
      <c r="AA22" s="3" t="s">
        <v>5</v>
      </c>
      <c r="AB22" s="3" t="s">
        <v>5</v>
      </c>
      <c r="AC22" s="3">
        <v>3</v>
      </c>
      <c r="AD22" s="2" t="s">
        <v>38</v>
      </c>
      <c r="AE22" s="2">
        <v>17140</v>
      </c>
    </row>
    <row r="23" spans="1:31" x14ac:dyDescent="0.2">
      <c r="A23" s="2" t="s">
        <v>40</v>
      </c>
      <c r="B23" s="2">
        <f t="shared" si="0"/>
        <v>18</v>
      </c>
      <c r="C23" s="2" t="str">
        <f t="shared" si="1"/>
        <v>That's more than in 48% of 100 metro areas</v>
      </c>
      <c r="D23" s="2" t="s">
        <v>594</v>
      </c>
      <c r="E23" s="5" t="s">
        <v>5</v>
      </c>
      <c r="F23" s="5" t="s">
        <v>5</v>
      </c>
      <c r="G23" s="5" t="s">
        <v>5</v>
      </c>
      <c r="H23" s="5" t="s">
        <v>5</v>
      </c>
      <c r="I23" s="5" t="s">
        <v>5</v>
      </c>
      <c r="J23" s="5">
        <v>5</v>
      </c>
      <c r="K23" s="4" t="s">
        <v>2</v>
      </c>
      <c r="L23" s="4" t="s">
        <v>2</v>
      </c>
      <c r="M23" s="4" t="s">
        <v>5</v>
      </c>
      <c r="N23" s="4" t="s">
        <v>5</v>
      </c>
      <c r="O23" s="4" t="s">
        <v>5</v>
      </c>
      <c r="P23" s="4">
        <v>5</v>
      </c>
      <c r="Q23" s="3" t="s">
        <v>5</v>
      </c>
      <c r="R23" s="3" t="s">
        <v>5</v>
      </c>
      <c r="S23" s="3" t="s">
        <v>160</v>
      </c>
      <c r="T23" s="3">
        <v>2</v>
      </c>
      <c r="U23" s="4" t="s">
        <v>5</v>
      </c>
      <c r="V23" s="4" t="s">
        <v>5</v>
      </c>
      <c r="W23" s="4" t="s">
        <v>5</v>
      </c>
      <c r="X23" s="4" t="s">
        <v>5</v>
      </c>
      <c r="Y23" s="4">
        <v>4</v>
      </c>
      <c r="Z23" s="3" t="s">
        <v>5</v>
      </c>
      <c r="AA23" s="3" t="s">
        <v>5</v>
      </c>
      <c r="AB23" s="3" t="s">
        <v>160</v>
      </c>
      <c r="AC23" s="3">
        <v>2</v>
      </c>
      <c r="AD23" s="2" t="s">
        <v>39</v>
      </c>
      <c r="AE23" s="2">
        <v>17460</v>
      </c>
    </row>
    <row r="24" spans="1:31" x14ac:dyDescent="0.2">
      <c r="A24" s="2" t="s">
        <v>41</v>
      </c>
      <c r="B24" s="2">
        <f t="shared" si="0"/>
        <v>12</v>
      </c>
      <c r="C24" s="2" t="str">
        <f t="shared" si="1"/>
        <v>That's more than in 1% of 100 metro areas</v>
      </c>
      <c r="D24" s="2" t="s">
        <v>595</v>
      </c>
      <c r="E24" s="5" t="s">
        <v>160</v>
      </c>
      <c r="F24" s="5" t="s">
        <v>160</v>
      </c>
      <c r="G24" s="5" t="s">
        <v>160</v>
      </c>
      <c r="H24" s="5" t="s">
        <v>160</v>
      </c>
      <c r="I24" s="5" t="s">
        <v>160</v>
      </c>
      <c r="J24" s="5">
        <v>0</v>
      </c>
      <c r="K24" s="4" t="s">
        <v>789</v>
      </c>
      <c r="L24" s="4" t="s">
        <v>789</v>
      </c>
      <c r="M24" s="4" t="s">
        <v>5</v>
      </c>
      <c r="N24" s="4" t="s">
        <v>5</v>
      </c>
      <c r="O24" s="4" t="s">
        <v>5</v>
      </c>
      <c r="P24" s="4">
        <v>3</v>
      </c>
      <c r="Q24" s="3" t="s">
        <v>5</v>
      </c>
      <c r="R24" s="3" t="s">
        <v>5</v>
      </c>
      <c r="S24" s="3" t="s">
        <v>5</v>
      </c>
      <c r="T24" s="3">
        <v>3</v>
      </c>
      <c r="U24" s="4" t="s">
        <v>5</v>
      </c>
      <c r="V24" s="4" t="s">
        <v>5</v>
      </c>
      <c r="W24" s="4" t="s">
        <v>5</v>
      </c>
      <c r="X24" s="4" t="s">
        <v>160</v>
      </c>
      <c r="Y24" s="4">
        <v>3</v>
      </c>
      <c r="Z24" s="3" t="s">
        <v>5</v>
      </c>
      <c r="AA24" s="3" t="s">
        <v>5</v>
      </c>
      <c r="AB24" s="3" t="s">
        <v>5</v>
      </c>
      <c r="AC24" s="3">
        <v>3</v>
      </c>
      <c r="AD24" s="2" t="s">
        <v>41</v>
      </c>
      <c r="AE24" s="2">
        <v>17820</v>
      </c>
    </row>
    <row r="25" spans="1:31" x14ac:dyDescent="0.2">
      <c r="A25" s="2" t="s">
        <v>42</v>
      </c>
      <c r="B25" s="2">
        <f t="shared" si="0"/>
        <v>16</v>
      </c>
      <c r="C25" s="2" t="str">
        <f t="shared" si="1"/>
        <v>That's more than in 21% of 100 metro areas</v>
      </c>
      <c r="D25" s="2" t="s">
        <v>596</v>
      </c>
      <c r="E25" s="5" t="s">
        <v>5</v>
      </c>
      <c r="F25" s="5" t="s">
        <v>5</v>
      </c>
      <c r="G25" s="5" t="s">
        <v>160</v>
      </c>
      <c r="H25" s="5" t="s">
        <v>160</v>
      </c>
      <c r="I25" s="5" t="s">
        <v>160</v>
      </c>
      <c r="J25" s="5">
        <v>2</v>
      </c>
      <c r="K25" s="4" t="s">
        <v>2</v>
      </c>
      <c r="L25" s="4" t="s">
        <v>2</v>
      </c>
      <c r="M25" s="4" t="s">
        <v>5</v>
      </c>
      <c r="N25" s="4" t="s">
        <v>5</v>
      </c>
      <c r="O25" s="4" t="s">
        <v>5</v>
      </c>
      <c r="P25" s="4">
        <v>5</v>
      </c>
      <c r="Q25" s="3" t="s">
        <v>5</v>
      </c>
      <c r="R25" s="3" t="s">
        <v>5</v>
      </c>
      <c r="S25" s="3" t="s">
        <v>5</v>
      </c>
      <c r="T25" s="3">
        <v>3</v>
      </c>
      <c r="U25" s="4" t="s">
        <v>5</v>
      </c>
      <c r="V25" s="4" t="s">
        <v>5</v>
      </c>
      <c r="W25" s="4" t="s">
        <v>5</v>
      </c>
      <c r="X25" s="4" t="s">
        <v>5</v>
      </c>
      <c r="Y25" s="4">
        <v>4</v>
      </c>
      <c r="Z25" s="3" t="s">
        <v>5</v>
      </c>
      <c r="AA25" s="3" t="s">
        <v>160</v>
      </c>
      <c r="AB25" s="3" t="s">
        <v>5</v>
      </c>
      <c r="AC25" s="3">
        <v>2</v>
      </c>
      <c r="AD25" s="2" t="s">
        <v>42</v>
      </c>
      <c r="AE25" s="2">
        <v>17900</v>
      </c>
    </row>
    <row r="26" spans="1:31" x14ac:dyDescent="0.2">
      <c r="A26" s="2" t="s">
        <v>43</v>
      </c>
      <c r="B26" s="2">
        <f t="shared" si="0"/>
        <v>18</v>
      </c>
      <c r="C26" s="2" t="str">
        <f t="shared" si="1"/>
        <v>That's more than in 48% of 100 metro areas</v>
      </c>
      <c r="D26" s="2" t="s">
        <v>597</v>
      </c>
      <c r="E26" s="5" t="s">
        <v>5</v>
      </c>
      <c r="F26" s="5" t="s">
        <v>5</v>
      </c>
      <c r="G26" s="5" t="s">
        <v>160</v>
      </c>
      <c r="H26" s="5" t="s">
        <v>160</v>
      </c>
      <c r="I26" s="5" t="s">
        <v>5</v>
      </c>
      <c r="J26" s="5">
        <v>3</v>
      </c>
      <c r="K26" s="4" t="s">
        <v>2</v>
      </c>
      <c r="L26" s="4" t="s">
        <v>2</v>
      </c>
      <c r="M26" s="4" t="s">
        <v>5</v>
      </c>
      <c r="N26" s="4" t="s">
        <v>5</v>
      </c>
      <c r="O26" s="4" t="s">
        <v>5</v>
      </c>
      <c r="P26" s="4">
        <v>5</v>
      </c>
      <c r="Q26" s="3" t="s">
        <v>5</v>
      </c>
      <c r="R26" s="3" t="s">
        <v>5</v>
      </c>
      <c r="S26" s="3" t="s">
        <v>5</v>
      </c>
      <c r="T26" s="3">
        <v>3</v>
      </c>
      <c r="U26" s="4" t="s">
        <v>5</v>
      </c>
      <c r="V26" s="4" t="s">
        <v>5</v>
      </c>
      <c r="W26" s="4" t="s">
        <v>5</v>
      </c>
      <c r="X26" s="4" t="s">
        <v>5</v>
      </c>
      <c r="Y26" s="4">
        <v>4</v>
      </c>
      <c r="Z26" s="3" t="s">
        <v>5</v>
      </c>
      <c r="AA26" s="3" t="s">
        <v>5</v>
      </c>
      <c r="AB26" s="3" t="s">
        <v>5</v>
      </c>
      <c r="AC26" s="3">
        <v>3</v>
      </c>
      <c r="AD26" s="2" t="s">
        <v>43</v>
      </c>
      <c r="AE26" s="2">
        <v>18140</v>
      </c>
    </row>
    <row r="27" spans="1:31" x14ac:dyDescent="0.2">
      <c r="A27" s="2" t="s">
        <v>45</v>
      </c>
      <c r="B27" s="2">
        <f t="shared" si="0"/>
        <v>19</v>
      </c>
      <c r="C27" s="2" t="str">
        <f t="shared" si="1"/>
        <v>That's more than in 80% of 100 metro areas</v>
      </c>
      <c r="D27" s="2" t="s">
        <v>598</v>
      </c>
      <c r="E27" s="5" t="s">
        <v>160</v>
      </c>
      <c r="F27" s="5" t="s">
        <v>5</v>
      </c>
      <c r="G27" s="5" t="s">
        <v>5</v>
      </c>
      <c r="H27" s="5" t="s">
        <v>5</v>
      </c>
      <c r="I27" s="5" t="s">
        <v>5</v>
      </c>
      <c r="J27" s="5">
        <v>4</v>
      </c>
      <c r="K27" s="4" t="s">
        <v>2</v>
      </c>
      <c r="L27" s="4" t="s">
        <v>2</v>
      </c>
      <c r="M27" s="4" t="s">
        <v>5</v>
      </c>
      <c r="N27" s="4" t="s">
        <v>5</v>
      </c>
      <c r="O27" s="4" t="s">
        <v>5</v>
      </c>
      <c r="P27" s="4">
        <v>5</v>
      </c>
      <c r="Q27" s="3" t="s">
        <v>5</v>
      </c>
      <c r="R27" s="3" t="s">
        <v>5</v>
      </c>
      <c r="S27" s="3" t="s">
        <v>5</v>
      </c>
      <c r="T27" s="3">
        <v>3</v>
      </c>
      <c r="U27" s="4" t="s">
        <v>5</v>
      </c>
      <c r="V27" s="4" t="s">
        <v>5</v>
      </c>
      <c r="W27" s="4" t="s">
        <v>5</v>
      </c>
      <c r="X27" s="4" t="s">
        <v>5</v>
      </c>
      <c r="Y27" s="4">
        <v>4</v>
      </c>
      <c r="Z27" s="3" t="s">
        <v>5</v>
      </c>
      <c r="AA27" s="3" t="s">
        <v>5</v>
      </c>
      <c r="AB27" s="3" t="s">
        <v>5</v>
      </c>
      <c r="AC27" s="3">
        <v>3</v>
      </c>
      <c r="AD27" s="2" t="s">
        <v>44</v>
      </c>
      <c r="AE27" s="2">
        <v>19100</v>
      </c>
    </row>
    <row r="28" spans="1:31" x14ac:dyDescent="0.2">
      <c r="A28" s="2" t="s">
        <v>47</v>
      </c>
      <c r="B28" s="2">
        <f t="shared" si="0"/>
        <v>19</v>
      </c>
      <c r="C28" s="2" t="str">
        <f t="shared" si="1"/>
        <v>That's more than in 80% of 100 metro areas</v>
      </c>
      <c r="D28" s="2" t="s">
        <v>599</v>
      </c>
      <c r="E28" s="5" t="s">
        <v>5</v>
      </c>
      <c r="F28" s="5" t="s">
        <v>5</v>
      </c>
      <c r="G28" s="5" t="s">
        <v>5</v>
      </c>
      <c r="H28" s="5" t="s">
        <v>5</v>
      </c>
      <c r="I28" s="5" t="s">
        <v>160</v>
      </c>
      <c r="J28" s="5">
        <v>4</v>
      </c>
      <c r="K28" s="4" t="s">
        <v>2</v>
      </c>
      <c r="L28" s="4" t="s">
        <v>2</v>
      </c>
      <c r="M28" s="4" t="s">
        <v>5</v>
      </c>
      <c r="N28" s="4" t="s">
        <v>5</v>
      </c>
      <c r="O28" s="4" t="s">
        <v>5</v>
      </c>
      <c r="P28" s="4">
        <v>5</v>
      </c>
      <c r="Q28" s="3" t="s">
        <v>5</v>
      </c>
      <c r="R28" s="3" t="s">
        <v>5</v>
      </c>
      <c r="S28" s="3" t="s">
        <v>5</v>
      </c>
      <c r="T28" s="3">
        <v>3</v>
      </c>
      <c r="U28" s="4" t="s">
        <v>5</v>
      </c>
      <c r="V28" s="4" t="s">
        <v>5</v>
      </c>
      <c r="W28" s="4" t="s">
        <v>5</v>
      </c>
      <c r="X28" s="4" t="s">
        <v>5</v>
      </c>
      <c r="Y28" s="4">
        <v>4</v>
      </c>
      <c r="Z28" s="3" t="s">
        <v>5</v>
      </c>
      <c r="AA28" s="3" t="s">
        <v>5</v>
      </c>
      <c r="AB28" s="3" t="s">
        <v>5</v>
      </c>
      <c r="AC28" s="3">
        <v>3</v>
      </c>
      <c r="AD28" s="2" t="s">
        <v>46</v>
      </c>
      <c r="AE28" s="2">
        <v>19430</v>
      </c>
    </row>
    <row r="29" spans="1:31" x14ac:dyDescent="0.2">
      <c r="A29" s="2" t="s">
        <v>49</v>
      </c>
      <c r="B29" s="2">
        <f t="shared" si="0"/>
        <v>16</v>
      </c>
      <c r="C29" s="2" t="str">
        <f t="shared" si="1"/>
        <v>That's more than in 21% of 100 metro areas</v>
      </c>
      <c r="D29" s="2" t="s">
        <v>600</v>
      </c>
      <c r="E29" s="5" t="s">
        <v>160</v>
      </c>
      <c r="F29" s="5" t="s">
        <v>160</v>
      </c>
      <c r="G29" s="5" t="s">
        <v>160</v>
      </c>
      <c r="H29" s="5" t="s">
        <v>5</v>
      </c>
      <c r="I29" s="5" t="s">
        <v>160</v>
      </c>
      <c r="J29" s="5">
        <v>1</v>
      </c>
      <c r="K29" s="4" t="s">
        <v>2</v>
      </c>
      <c r="L29" s="4" t="s">
        <v>2</v>
      </c>
      <c r="M29" s="4" t="s">
        <v>5</v>
      </c>
      <c r="N29" s="4" t="s">
        <v>5</v>
      </c>
      <c r="O29" s="4" t="s">
        <v>5</v>
      </c>
      <c r="P29" s="4">
        <v>5</v>
      </c>
      <c r="Q29" s="3" t="s">
        <v>5</v>
      </c>
      <c r="R29" s="3" t="s">
        <v>5</v>
      </c>
      <c r="S29" s="3" t="s">
        <v>5</v>
      </c>
      <c r="T29" s="3">
        <v>3</v>
      </c>
      <c r="U29" s="4" t="s">
        <v>5</v>
      </c>
      <c r="V29" s="4" t="s">
        <v>5</v>
      </c>
      <c r="W29" s="4" t="s">
        <v>5</v>
      </c>
      <c r="X29" s="4" t="s">
        <v>5</v>
      </c>
      <c r="Y29" s="4">
        <v>4</v>
      </c>
      <c r="Z29" s="3" t="s">
        <v>5</v>
      </c>
      <c r="AA29" s="3" t="s">
        <v>5</v>
      </c>
      <c r="AB29" s="3" t="s">
        <v>5</v>
      </c>
      <c r="AC29" s="3">
        <v>3</v>
      </c>
      <c r="AD29" s="2" t="s">
        <v>48</v>
      </c>
      <c r="AE29" s="2">
        <v>19660</v>
      </c>
    </row>
    <row r="30" spans="1:31" x14ac:dyDescent="0.2">
      <c r="A30" s="2" t="s">
        <v>51</v>
      </c>
      <c r="B30" s="2">
        <f t="shared" si="0"/>
        <v>18</v>
      </c>
      <c r="C30" s="2" t="str">
        <f t="shared" si="1"/>
        <v>That's more than in 48% of 100 metro areas</v>
      </c>
      <c r="D30" s="2" t="s">
        <v>601</v>
      </c>
      <c r="E30" s="5" t="s">
        <v>5</v>
      </c>
      <c r="F30" s="5" t="s">
        <v>5</v>
      </c>
      <c r="G30" s="5" t="s">
        <v>160</v>
      </c>
      <c r="H30" s="5" t="s">
        <v>5</v>
      </c>
      <c r="I30" s="5" t="s">
        <v>5</v>
      </c>
      <c r="J30" s="5">
        <v>4</v>
      </c>
      <c r="K30" s="4" t="s">
        <v>2</v>
      </c>
      <c r="L30" s="4" t="s">
        <v>2</v>
      </c>
      <c r="M30" s="4" t="s">
        <v>5</v>
      </c>
      <c r="N30" s="4" t="s">
        <v>5</v>
      </c>
      <c r="O30" s="4" t="s">
        <v>5</v>
      </c>
      <c r="P30" s="4">
        <v>5</v>
      </c>
      <c r="Q30" s="3" t="s">
        <v>5</v>
      </c>
      <c r="R30" s="3" t="s">
        <v>5</v>
      </c>
      <c r="S30" s="3" t="s">
        <v>5</v>
      </c>
      <c r="T30" s="3">
        <v>3</v>
      </c>
      <c r="U30" s="4" t="s">
        <v>5</v>
      </c>
      <c r="V30" s="4" t="s">
        <v>5</v>
      </c>
      <c r="W30" s="4" t="s">
        <v>5</v>
      </c>
      <c r="X30" s="4" t="s">
        <v>5</v>
      </c>
      <c r="Y30" s="4">
        <v>4</v>
      </c>
      <c r="Z30" s="3" t="s">
        <v>5</v>
      </c>
      <c r="AA30" s="3" t="s">
        <v>5</v>
      </c>
      <c r="AB30" s="3" t="s">
        <v>160</v>
      </c>
      <c r="AC30" s="3">
        <v>2</v>
      </c>
      <c r="AD30" s="2" t="s">
        <v>50</v>
      </c>
      <c r="AE30" s="2">
        <v>19740</v>
      </c>
    </row>
    <row r="31" spans="1:31" x14ac:dyDescent="0.2">
      <c r="A31" s="2" t="s">
        <v>53</v>
      </c>
      <c r="B31" s="2">
        <f t="shared" si="0"/>
        <v>18</v>
      </c>
      <c r="C31" s="2" t="str">
        <f t="shared" si="1"/>
        <v>That's more than in 48% of 100 metro areas</v>
      </c>
      <c r="D31" s="2" t="s">
        <v>602</v>
      </c>
      <c r="E31" s="5" t="s">
        <v>5</v>
      </c>
      <c r="F31" s="5" t="s">
        <v>5</v>
      </c>
      <c r="G31" s="5" t="s">
        <v>160</v>
      </c>
      <c r="H31" s="5" t="s">
        <v>5</v>
      </c>
      <c r="I31" s="5" t="s">
        <v>5</v>
      </c>
      <c r="J31" s="5">
        <v>4</v>
      </c>
      <c r="K31" s="4" t="s">
        <v>2</v>
      </c>
      <c r="L31" s="4" t="s">
        <v>2</v>
      </c>
      <c r="M31" s="4" t="s">
        <v>5</v>
      </c>
      <c r="N31" s="4" t="s">
        <v>5</v>
      </c>
      <c r="O31" s="4" t="s">
        <v>5</v>
      </c>
      <c r="P31" s="4">
        <v>5</v>
      </c>
      <c r="Q31" s="3" t="s">
        <v>5</v>
      </c>
      <c r="R31" s="3" t="s">
        <v>5</v>
      </c>
      <c r="S31" s="3" t="s">
        <v>5</v>
      </c>
      <c r="T31" s="3">
        <v>3</v>
      </c>
      <c r="U31" s="4" t="s">
        <v>5</v>
      </c>
      <c r="V31" s="4" t="s">
        <v>5</v>
      </c>
      <c r="W31" s="4" t="s">
        <v>160</v>
      </c>
      <c r="X31" s="4" t="s">
        <v>5</v>
      </c>
      <c r="Y31" s="4">
        <v>3</v>
      </c>
      <c r="Z31" s="3" t="s">
        <v>5</v>
      </c>
      <c r="AA31" s="3" t="s">
        <v>5</v>
      </c>
      <c r="AB31" s="3" t="s">
        <v>5</v>
      </c>
      <c r="AC31" s="3">
        <v>3</v>
      </c>
      <c r="AD31" s="2" t="s">
        <v>52</v>
      </c>
      <c r="AE31" s="2">
        <v>19780</v>
      </c>
    </row>
    <row r="32" spans="1:31" x14ac:dyDescent="0.2">
      <c r="A32" s="2" t="s">
        <v>55</v>
      </c>
      <c r="B32" s="2">
        <f t="shared" si="0"/>
        <v>18</v>
      </c>
      <c r="C32" s="2" t="str">
        <f t="shared" si="1"/>
        <v>That's more than in 48% of 100 metro areas</v>
      </c>
      <c r="D32" s="2" t="s">
        <v>603</v>
      </c>
      <c r="E32" s="5" t="s">
        <v>5</v>
      </c>
      <c r="F32" s="5" t="s">
        <v>5</v>
      </c>
      <c r="G32" s="5" t="s">
        <v>160</v>
      </c>
      <c r="H32" s="5" t="s">
        <v>5</v>
      </c>
      <c r="I32" s="5" t="s">
        <v>5</v>
      </c>
      <c r="J32" s="5">
        <v>4</v>
      </c>
      <c r="K32" s="4" t="s">
        <v>2</v>
      </c>
      <c r="L32" s="4" t="s">
        <v>2</v>
      </c>
      <c r="M32" s="4" t="s">
        <v>5</v>
      </c>
      <c r="N32" s="4" t="s">
        <v>5</v>
      </c>
      <c r="O32" s="4" t="s">
        <v>5</v>
      </c>
      <c r="P32" s="4">
        <v>5</v>
      </c>
      <c r="Q32" s="3" t="s">
        <v>5</v>
      </c>
      <c r="R32" s="3" t="s">
        <v>5</v>
      </c>
      <c r="S32" s="3" t="s">
        <v>5</v>
      </c>
      <c r="T32" s="3">
        <v>3</v>
      </c>
      <c r="U32" s="4" t="s">
        <v>5</v>
      </c>
      <c r="V32" s="4" t="s">
        <v>5</v>
      </c>
      <c r="W32" s="4" t="s">
        <v>5</v>
      </c>
      <c r="X32" s="4" t="s">
        <v>5</v>
      </c>
      <c r="Y32" s="4">
        <v>4</v>
      </c>
      <c r="Z32" s="3" t="s">
        <v>5</v>
      </c>
      <c r="AA32" s="3" t="s">
        <v>5</v>
      </c>
      <c r="AB32" s="3" t="s">
        <v>160</v>
      </c>
      <c r="AC32" s="3">
        <v>2</v>
      </c>
      <c r="AD32" s="2" t="s">
        <v>54</v>
      </c>
      <c r="AE32" s="2">
        <v>19820</v>
      </c>
    </row>
    <row r="33" spans="1:31" x14ac:dyDescent="0.2">
      <c r="A33" s="2" t="s">
        <v>57</v>
      </c>
      <c r="B33" s="2">
        <f t="shared" si="0"/>
        <v>18</v>
      </c>
      <c r="C33" s="2" t="str">
        <f t="shared" si="1"/>
        <v>That's more than in 48% of 100 metro areas</v>
      </c>
      <c r="D33" s="2" t="s">
        <v>604</v>
      </c>
      <c r="E33" s="5" t="s">
        <v>5</v>
      </c>
      <c r="F33" s="5" t="s">
        <v>160</v>
      </c>
      <c r="G33" s="5" t="s">
        <v>160</v>
      </c>
      <c r="H33" s="5" t="s">
        <v>5</v>
      </c>
      <c r="I33" s="5" t="s">
        <v>5</v>
      </c>
      <c r="J33" s="5">
        <v>3</v>
      </c>
      <c r="K33" s="4" t="s">
        <v>2</v>
      </c>
      <c r="L33" s="4" t="s">
        <v>2</v>
      </c>
      <c r="M33" s="4" t="s">
        <v>5</v>
      </c>
      <c r="N33" s="4" t="s">
        <v>5</v>
      </c>
      <c r="O33" s="4" t="s">
        <v>5</v>
      </c>
      <c r="P33" s="4">
        <v>5</v>
      </c>
      <c r="Q33" s="3" t="s">
        <v>5</v>
      </c>
      <c r="R33" s="3" t="s">
        <v>5</v>
      </c>
      <c r="S33" s="3" t="s">
        <v>5</v>
      </c>
      <c r="T33" s="3">
        <v>3</v>
      </c>
      <c r="U33" s="4" t="s">
        <v>5</v>
      </c>
      <c r="V33" s="4" t="s">
        <v>5</v>
      </c>
      <c r="W33" s="4" t="s">
        <v>5</v>
      </c>
      <c r="X33" s="4" t="s">
        <v>5</v>
      </c>
      <c r="Y33" s="4">
        <v>4</v>
      </c>
      <c r="Z33" s="3" t="s">
        <v>5</v>
      </c>
      <c r="AA33" s="3" t="s">
        <v>5</v>
      </c>
      <c r="AB33" s="3" t="s">
        <v>5</v>
      </c>
      <c r="AC33" s="3">
        <v>3</v>
      </c>
      <c r="AD33" s="2" t="s">
        <v>56</v>
      </c>
      <c r="AE33" s="2">
        <v>20500</v>
      </c>
    </row>
    <row r="34" spans="1:31" x14ac:dyDescent="0.2">
      <c r="A34" s="2" t="s">
        <v>58</v>
      </c>
      <c r="B34" s="2">
        <f t="shared" ref="B34:B65" si="2">SUM(J34,P34,T34,Y34,AC34)</f>
        <v>15</v>
      </c>
      <c r="C34" s="2" t="str">
        <f t="shared" ref="C34:C65" si="3">"That's more than in "&amp;RANK(B34,$B$2:$B$101,1)-1&amp;"% of 100 metro areas"</f>
        <v>That's more than in 11% of 100 metro areas</v>
      </c>
      <c r="D34" s="2" t="s">
        <v>605</v>
      </c>
      <c r="E34" s="5" t="s">
        <v>160</v>
      </c>
      <c r="F34" s="5" t="s">
        <v>160</v>
      </c>
      <c r="G34" s="5" t="s">
        <v>5</v>
      </c>
      <c r="H34" s="5" t="s">
        <v>5</v>
      </c>
      <c r="I34" s="5" t="s">
        <v>5</v>
      </c>
      <c r="J34" s="5">
        <v>3</v>
      </c>
      <c r="K34" s="4" t="s">
        <v>2</v>
      </c>
      <c r="L34" s="4" t="s">
        <v>2</v>
      </c>
      <c r="M34" s="4" t="s">
        <v>160</v>
      </c>
      <c r="N34" s="4" t="s">
        <v>5</v>
      </c>
      <c r="O34" s="4" t="s">
        <v>5</v>
      </c>
      <c r="P34" s="4">
        <v>4</v>
      </c>
      <c r="Q34" s="3" t="s">
        <v>5</v>
      </c>
      <c r="R34" s="3" t="s">
        <v>5</v>
      </c>
      <c r="S34" s="3" t="s">
        <v>5</v>
      </c>
      <c r="T34" s="3">
        <v>3</v>
      </c>
      <c r="U34" s="4" t="s">
        <v>5</v>
      </c>
      <c r="V34" s="4" t="s">
        <v>5</v>
      </c>
      <c r="W34" s="4" t="s">
        <v>5</v>
      </c>
      <c r="X34" s="4" t="s">
        <v>5</v>
      </c>
      <c r="Y34" s="4">
        <v>4</v>
      </c>
      <c r="Z34" s="3" t="s">
        <v>5</v>
      </c>
      <c r="AA34" s="3" t="s">
        <v>160</v>
      </c>
      <c r="AB34" s="3" t="s">
        <v>160</v>
      </c>
      <c r="AC34" s="3">
        <v>1</v>
      </c>
      <c r="AD34" s="2" t="s">
        <v>58</v>
      </c>
      <c r="AE34" s="2">
        <v>21340</v>
      </c>
    </row>
    <row r="35" spans="1:31" x14ac:dyDescent="0.2">
      <c r="A35" s="2" t="s">
        <v>59</v>
      </c>
      <c r="B35" s="2">
        <f t="shared" si="2"/>
        <v>17</v>
      </c>
      <c r="C35" s="2" t="str">
        <f t="shared" si="3"/>
        <v>That's more than in 32% of 100 metro areas</v>
      </c>
      <c r="D35" s="2" t="s">
        <v>663</v>
      </c>
      <c r="E35" s="5" t="s">
        <v>5</v>
      </c>
      <c r="F35" s="5" t="s">
        <v>5</v>
      </c>
      <c r="G35" s="5" t="s">
        <v>160</v>
      </c>
      <c r="H35" s="5" t="s">
        <v>5</v>
      </c>
      <c r="I35" s="5" t="s">
        <v>5</v>
      </c>
      <c r="J35" s="5">
        <v>4</v>
      </c>
      <c r="K35" s="4" t="s">
        <v>2</v>
      </c>
      <c r="L35" s="4" t="s">
        <v>2</v>
      </c>
      <c r="M35" s="4" t="s">
        <v>5</v>
      </c>
      <c r="N35" s="4" t="s">
        <v>5</v>
      </c>
      <c r="O35" s="4" t="s">
        <v>5</v>
      </c>
      <c r="P35" s="4">
        <v>5</v>
      </c>
      <c r="Q35" s="3" t="s">
        <v>5</v>
      </c>
      <c r="R35" s="3" t="s">
        <v>160</v>
      </c>
      <c r="S35" s="3" t="s">
        <v>5</v>
      </c>
      <c r="T35" s="3">
        <v>2</v>
      </c>
      <c r="U35" s="4" t="s">
        <v>5</v>
      </c>
      <c r="V35" s="4" t="s">
        <v>5</v>
      </c>
      <c r="W35" s="4" t="s">
        <v>5</v>
      </c>
      <c r="X35" s="4" t="s">
        <v>5</v>
      </c>
      <c r="Y35" s="4">
        <v>4</v>
      </c>
      <c r="Z35" s="3" t="s">
        <v>5</v>
      </c>
      <c r="AA35" s="3" t="s">
        <v>5</v>
      </c>
      <c r="AB35" s="3" t="s">
        <v>160</v>
      </c>
      <c r="AC35" s="3">
        <v>2</v>
      </c>
      <c r="AD35" s="2" t="s">
        <v>59</v>
      </c>
      <c r="AE35" s="2">
        <v>23420</v>
      </c>
    </row>
    <row r="36" spans="1:31" x14ac:dyDescent="0.2">
      <c r="A36" s="2" t="s">
        <v>61</v>
      </c>
      <c r="B36" s="2">
        <f t="shared" si="2"/>
        <v>18</v>
      </c>
      <c r="C36" s="2" t="str">
        <f t="shared" si="3"/>
        <v>That's more than in 48% of 100 metro areas</v>
      </c>
      <c r="D36" s="2" t="s">
        <v>606</v>
      </c>
      <c r="E36" s="5" t="s">
        <v>5</v>
      </c>
      <c r="F36" s="5" t="s">
        <v>160</v>
      </c>
      <c r="G36" s="5" t="s">
        <v>5</v>
      </c>
      <c r="H36" s="5" t="s">
        <v>5</v>
      </c>
      <c r="I36" s="5" t="s">
        <v>5</v>
      </c>
      <c r="J36" s="5">
        <v>4</v>
      </c>
      <c r="K36" s="4" t="s">
        <v>2</v>
      </c>
      <c r="L36" s="4" t="s">
        <v>2</v>
      </c>
      <c r="M36" s="4" t="s">
        <v>5</v>
      </c>
      <c r="N36" s="4" t="s">
        <v>5</v>
      </c>
      <c r="O36" s="4" t="s">
        <v>5</v>
      </c>
      <c r="P36" s="4">
        <v>5</v>
      </c>
      <c r="Q36" s="3" t="s">
        <v>5</v>
      </c>
      <c r="R36" s="3" t="s">
        <v>5</v>
      </c>
      <c r="S36" s="3" t="s">
        <v>5</v>
      </c>
      <c r="T36" s="3">
        <v>3</v>
      </c>
      <c r="U36" s="4" t="s">
        <v>5</v>
      </c>
      <c r="V36" s="4" t="s">
        <v>5</v>
      </c>
      <c r="W36" s="4" t="s">
        <v>5</v>
      </c>
      <c r="X36" s="4" t="s">
        <v>5</v>
      </c>
      <c r="Y36" s="4">
        <v>4</v>
      </c>
      <c r="Z36" s="3" t="s">
        <v>5</v>
      </c>
      <c r="AA36" s="3" t="s">
        <v>160</v>
      </c>
      <c r="AB36" s="3" t="s">
        <v>5</v>
      </c>
      <c r="AC36" s="3">
        <v>2</v>
      </c>
      <c r="AD36" s="2" t="s">
        <v>60</v>
      </c>
      <c r="AE36" s="2">
        <v>24340</v>
      </c>
    </row>
    <row r="37" spans="1:31" x14ac:dyDescent="0.2">
      <c r="A37" s="2" t="s">
        <v>63</v>
      </c>
      <c r="B37" s="2">
        <f t="shared" si="2"/>
        <v>19</v>
      </c>
      <c r="C37" s="2" t="str">
        <f t="shared" si="3"/>
        <v>That's more than in 80% of 100 metro areas</v>
      </c>
      <c r="D37" s="2" t="s">
        <v>607</v>
      </c>
      <c r="E37" s="5" t="s">
        <v>5</v>
      </c>
      <c r="F37" s="5" t="s">
        <v>5</v>
      </c>
      <c r="G37" s="5" t="s">
        <v>160</v>
      </c>
      <c r="H37" s="5" t="s">
        <v>5</v>
      </c>
      <c r="I37" s="5" t="s">
        <v>5</v>
      </c>
      <c r="J37" s="5">
        <v>4</v>
      </c>
      <c r="K37" s="4" t="s">
        <v>2</v>
      </c>
      <c r="L37" s="4" t="s">
        <v>2</v>
      </c>
      <c r="M37" s="4" t="s">
        <v>5</v>
      </c>
      <c r="N37" s="4" t="s">
        <v>5</v>
      </c>
      <c r="O37" s="4" t="s">
        <v>5</v>
      </c>
      <c r="P37" s="4">
        <v>5</v>
      </c>
      <c r="Q37" s="3" t="s">
        <v>5</v>
      </c>
      <c r="R37" s="3" t="s">
        <v>5</v>
      </c>
      <c r="S37" s="3" t="s">
        <v>5</v>
      </c>
      <c r="T37" s="3">
        <v>3</v>
      </c>
      <c r="U37" s="4" t="s">
        <v>5</v>
      </c>
      <c r="V37" s="4" t="s">
        <v>5</v>
      </c>
      <c r="W37" s="4" t="s">
        <v>5</v>
      </c>
      <c r="X37" s="4" t="s">
        <v>5</v>
      </c>
      <c r="Y37" s="4">
        <v>4</v>
      </c>
      <c r="Z37" s="3" t="s">
        <v>5</v>
      </c>
      <c r="AA37" s="3" t="s">
        <v>5</v>
      </c>
      <c r="AB37" s="3" t="s">
        <v>5</v>
      </c>
      <c r="AC37" s="3">
        <v>3</v>
      </c>
      <c r="AD37" s="2" t="s">
        <v>62</v>
      </c>
      <c r="AE37" s="2">
        <v>24660</v>
      </c>
    </row>
    <row r="38" spans="1:31" x14ac:dyDescent="0.2">
      <c r="A38" s="2" t="s">
        <v>65</v>
      </c>
      <c r="B38" s="2">
        <f t="shared" si="2"/>
        <v>18</v>
      </c>
      <c r="C38" s="2" t="str">
        <f t="shared" si="3"/>
        <v>That's more than in 48% of 100 metro areas</v>
      </c>
      <c r="D38" s="2" t="s">
        <v>608</v>
      </c>
      <c r="E38" s="5" t="s">
        <v>5</v>
      </c>
      <c r="F38" s="5" t="s">
        <v>160</v>
      </c>
      <c r="G38" s="5" t="s">
        <v>160</v>
      </c>
      <c r="H38" s="5" t="s">
        <v>5</v>
      </c>
      <c r="I38" s="5" t="s">
        <v>5</v>
      </c>
      <c r="J38" s="5">
        <v>3</v>
      </c>
      <c r="K38" s="4" t="s">
        <v>2</v>
      </c>
      <c r="L38" s="4" t="s">
        <v>2</v>
      </c>
      <c r="M38" s="4" t="s">
        <v>5</v>
      </c>
      <c r="N38" s="4" t="s">
        <v>5</v>
      </c>
      <c r="O38" s="4" t="s">
        <v>5</v>
      </c>
      <c r="P38" s="4">
        <v>5</v>
      </c>
      <c r="Q38" s="3" t="s">
        <v>5</v>
      </c>
      <c r="R38" s="3" t="s">
        <v>5</v>
      </c>
      <c r="S38" s="3" t="s">
        <v>5</v>
      </c>
      <c r="T38" s="3">
        <v>3</v>
      </c>
      <c r="U38" s="4" t="s">
        <v>5</v>
      </c>
      <c r="V38" s="4" t="s">
        <v>5</v>
      </c>
      <c r="W38" s="4" t="s">
        <v>5</v>
      </c>
      <c r="X38" s="4" t="s">
        <v>5</v>
      </c>
      <c r="Y38" s="4">
        <v>4</v>
      </c>
      <c r="Z38" s="3" t="s">
        <v>5</v>
      </c>
      <c r="AA38" s="3" t="s">
        <v>5</v>
      </c>
      <c r="AB38" s="3" t="s">
        <v>5</v>
      </c>
      <c r="AC38" s="3">
        <v>3</v>
      </c>
      <c r="AD38" s="2" t="s">
        <v>64</v>
      </c>
      <c r="AE38" s="2">
        <v>24860</v>
      </c>
    </row>
    <row r="39" spans="1:31" x14ac:dyDescent="0.2">
      <c r="A39" s="2" t="s">
        <v>67</v>
      </c>
      <c r="B39" s="2">
        <f t="shared" si="2"/>
        <v>16</v>
      </c>
      <c r="C39" s="2" t="str">
        <f t="shared" si="3"/>
        <v>That's more than in 21% of 100 metro areas</v>
      </c>
      <c r="D39" s="2" t="s">
        <v>609</v>
      </c>
      <c r="E39" s="5" t="s">
        <v>160</v>
      </c>
      <c r="F39" s="5" t="s">
        <v>5</v>
      </c>
      <c r="G39" s="5" t="s">
        <v>160</v>
      </c>
      <c r="H39" s="5" t="s">
        <v>5</v>
      </c>
      <c r="I39" s="5" t="s">
        <v>5</v>
      </c>
      <c r="J39" s="5">
        <v>3</v>
      </c>
      <c r="K39" s="4" t="s">
        <v>2</v>
      </c>
      <c r="L39" s="4" t="s">
        <v>2</v>
      </c>
      <c r="M39" s="4" t="s">
        <v>5</v>
      </c>
      <c r="N39" s="4" t="s">
        <v>5</v>
      </c>
      <c r="O39" s="4" t="s">
        <v>5</v>
      </c>
      <c r="P39" s="4">
        <v>5</v>
      </c>
      <c r="Q39" s="3" t="s">
        <v>5</v>
      </c>
      <c r="R39" s="3" t="s">
        <v>5</v>
      </c>
      <c r="S39" s="3" t="s">
        <v>5</v>
      </c>
      <c r="T39" s="3">
        <v>3</v>
      </c>
      <c r="U39" s="4" t="s">
        <v>5</v>
      </c>
      <c r="V39" s="4" t="s">
        <v>5</v>
      </c>
      <c r="W39" s="4" t="s">
        <v>5</v>
      </c>
      <c r="X39" s="4" t="s">
        <v>160</v>
      </c>
      <c r="Y39" s="4">
        <v>3</v>
      </c>
      <c r="Z39" s="3" t="s">
        <v>160</v>
      </c>
      <c r="AA39" s="3" t="s">
        <v>5</v>
      </c>
      <c r="AB39" s="3" t="s">
        <v>5</v>
      </c>
      <c r="AC39" s="3">
        <v>2</v>
      </c>
      <c r="AD39" s="2" t="s">
        <v>66</v>
      </c>
      <c r="AE39" s="2">
        <v>25420</v>
      </c>
    </row>
    <row r="40" spans="1:31" x14ac:dyDescent="0.2">
      <c r="A40" s="2" t="s">
        <v>69</v>
      </c>
      <c r="B40" s="2">
        <f t="shared" si="2"/>
        <v>18</v>
      </c>
      <c r="C40" s="2" t="str">
        <f t="shared" si="3"/>
        <v>That's more than in 48% of 100 metro areas</v>
      </c>
      <c r="D40" s="2" t="s">
        <v>610</v>
      </c>
      <c r="E40" s="5" t="s">
        <v>5</v>
      </c>
      <c r="F40" s="5" t="s">
        <v>5</v>
      </c>
      <c r="G40" s="5" t="s">
        <v>5</v>
      </c>
      <c r="H40" s="5" t="s">
        <v>5</v>
      </c>
      <c r="I40" s="5" t="s">
        <v>5</v>
      </c>
      <c r="J40" s="5">
        <v>5</v>
      </c>
      <c r="K40" s="4" t="s">
        <v>2</v>
      </c>
      <c r="L40" s="4" t="s">
        <v>2</v>
      </c>
      <c r="M40" s="4" t="s">
        <v>5</v>
      </c>
      <c r="N40" s="4" t="s">
        <v>5</v>
      </c>
      <c r="O40" s="4" t="s">
        <v>5</v>
      </c>
      <c r="P40" s="4">
        <v>5</v>
      </c>
      <c r="Q40" s="3" t="s">
        <v>5</v>
      </c>
      <c r="R40" s="3" t="s">
        <v>5</v>
      </c>
      <c r="S40" s="3" t="s">
        <v>5</v>
      </c>
      <c r="T40" s="3">
        <v>3</v>
      </c>
      <c r="U40" s="4" t="s">
        <v>5</v>
      </c>
      <c r="V40" s="4" t="s">
        <v>5</v>
      </c>
      <c r="W40" s="4" t="s">
        <v>5</v>
      </c>
      <c r="X40" s="4" t="s">
        <v>5</v>
      </c>
      <c r="Y40" s="4">
        <v>4</v>
      </c>
      <c r="Z40" s="3" t="s">
        <v>160</v>
      </c>
      <c r="AA40" s="3" t="s">
        <v>5</v>
      </c>
      <c r="AB40" s="3" t="s">
        <v>160</v>
      </c>
      <c r="AC40" s="3">
        <v>1</v>
      </c>
      <c r="AD40" s="2" t="s">
        <v>68</v>
      </c>
      <c r="AE40" s="2">
        <v>25540</v>
      </c>
    </row>
    <row r="41" spans="1:31" x14ac:dyDescent="0.2">
      <c r="A41" s="2" t="s">
        <v>71</v>
      </c>
      <c r="B41" s="2">
        <f t="shared" si="2"/>
        <v>19</v>
      </c>
      <c r="C41" s="2" t="str">
        <f t="shared" si="3"/>
        <v>That's more than in 80% of 100 metro areas</v>
      </c>
      <c r="D41" s="2" t="s">
        <v>611</v>
      </c>
      <c r="E41" s="5" t="s">
        <v>5</v>
      </c>
      <c r="F41" s="5" t="s">
        <v>5</v>
      </c>
      <c r="G41" s="5" t="s">
        <v>160</v>
      </c>
      <c r="H41" s="5" t="s">
        <v>5</v>
      </c>
      <c r="I41" s="5" t="s">
        <v>5</v>
      </c>
      <c r="J41" s="5">
        <v>4</v>
      </c>
      <c r="K41" s="4" t="s">
        <v>2</v>
      </c>
      <c r="L41" s="4" t="s">
        <v>2</v>
      </c>
      <c r="M41" s="4" t="s">
        <v>5</v>
      </c>
      <c r="N41" s="4" t="s">
        <v>5</v>
      </c>
      <c r="O41" s="4" t="s">
        <v>5</v>
      </c>
      <c r="P41" s="4">
        <v>5</v>
      </c>
      <c r="Q41" s="3" t="s">
        <v>5</v>
      </c>
      <c r="R41" s="3" t="s">
        <v>5</v>
      </c>
      <c r="S41" s="3" t="s">
        <v>5</v>
      </c>
      <c r="T41" s="3">
        <v>3</v>
      </c>
      <c r="U41" s="4" t="s">
        <v>5</v>
      </c>
      <c r="V41" s="4" t="s">
        <v>5</v>
      </c>
      <c r="W41" s="4" t="s">
        <v>5</v>
      </c>
      <c r="X41" s="4" t="s">
        <v>5</v>
      </c>
      <c r="Y41" s="4">
        <v>4</v>
      </c>
      <c r="Z41" s="3" t="s">
        <v>5</v>
      </c>
      <c r="AA41" s="3" t="s">
        <v>5</v>
      </c>
      <c r="AB41" s="3" t="s">
        <v>5</v>
      </c>
      <c r="AC41" s="3">
        <v>3</v>
      </c>
      <c r="AD41" s="2" t="s">
        <v>70</v>
      </c>
      <c r="AE41" s="2">
        <v>26420</v>
      </c>
    </row>
    <row r="42" spans="1:31" x14ac:dyDescent="0.2">
      <c r="A42" s="2" t="s">
        <v>73</v>
      </c>
      <c r="B42" s="2">
        <f t="shared" si="2"/>
        <v>20</v>
      </c>
      <c r="C42" s="2" t="str">
        <f t="shared" si="3"/>
        <v>That's more than in 93% of 100 metro areas</v>
      </c>
      <c r="D42" s="2" t="s">
        <v>612</v>
      </c>
      <c r="E42" s="5" t="s">
        <v>5</v>
      </c>
      <c r="F42" s="5" t="s">
        <v>5</v>
      </c>
      <c r="G42" s="5" t="s">
        <v>5</v>
      </c>
      <c r="H42" s="5" t="s">
        <v>5</v>
      </c>
      <c r="I42" s="5" t="s">
        <v>5</v>
      </c>
      <c r="J42" s="5">
        <v>5</v>
      </c>
      <c r="K42" s="4" t="s">
        <v>2</v>
      </c>
      <c r="L42" s="4" t="s">
        <v>2</v>
      </c>
      <c r="M42" s="4" t="s">
        <v>5</v>
      </c>
      <c r="N42" s="4" t="s">
        <v>5</v>
      </c>
      <c r="O42" s="4" t="s">
        <v>5</v>
      </c>
      <c r="P42" s="4">
        <v>5</v>
      </c>
      <c r="Q42" s="3" t="s">
        <v>5</v>
      </c>
      <c r="R42" s="3" t="s">
        <v>5</v>
      </c>
      <c r="S42" s="3" t="s">
        <v>5</v>
      </c>
      <c r="T42" s="3">
        <v>3</v>
      </c>
      <c r="U42" s="4" t="s">
        <v>5</v>
      </c>
      <c r="V42" s="4" t="s">
        <v>5</v>
      </c>
      <c r="W42" s="4" t="s">
        <v>5</v>
      </c>
      <c r="X42" s="4" t="s">
        <v>5</v>
      </c>
      <c r="Y42" s="4">
        <v>4</v>
      </c>
      <c r="Z42" s="3" t="s">
        <v>5</v>
      </c>
      <c r="AA42" s="3" t="s">
        <v>5</v>
      </c>
      <c r="AB42" s="3" t="s">
        <v>5</v>
      </c>
      <c r="AC42" s="3">
        <v>3</v>
      </c>
      <c r="AD42" s="2" t="s">
        <v>72</v>
      </c>
      <c r="AE42" s="2">
        <v>26900</v>
      </c>
    </row>
    <row r="43" spans="1:31" x14ac:dyDescent="0.2">
      <c r="A43" s="2" t="s">
        <v>74</v>
      </c>
      <c r="B43" s="2">
        <f t="shared" si="2"/>
        <v>17</v>
      </c>
      <c r="C43" s="2" t="str">
        <f t="shared" si="3"/>
        <v>That's more than in 32% of 100 metro areas</v>
      </c>
      <c r="D43" s="2" t="s">
        <v>613</v>
      </c>
      <c r="E43" s="5" t="s">
        <v>5</v>
      </c>
      <c r="F43" s="5" t="s">
        <v>5</v>
      </c>
      <c r="G43" s="5" t="s">
        <v>160</v>
      </c>
      <c r="H43" s="5" t="s">
        <v>5</v>
      </c>
      <c r="I43" s="5" t="s">
        <v>5</v>
      </c>
      <c r="J43" s="5">
        <v>4</v>
      </c>
      <c r="K43" s="4" t="s">
        <v>2</v>
      </c>
      <c r="L43" s="4" t="s">
        <v>2</v>
      </c>
      <c r="M43" s="4" t="s">
        <v>5</v>
      </c>
      <c r="N43" s="4" t="s">
        <v>5</v>
      </c>
      <c r="O43" s="4" t="s">
        <v>5</v>
      </c>
      <c r="P43" s="4">
        <v>5</v>
      </c>
      <c r="Q43" s="3" t="s">
        <v>5</v>
      </c>
      <c r="R43" s="3" t="s">
        <v>5</v>
      </c>
      <c r="S43" s="3" t="s">
        <v>160</v>
      </c>
      <c r="T43" s="3">
        <v>2</v>
      </c>
      <c r="U43" s="4" t="s">
        <v>5</v>
      </c>
      <c r="V43" s="4" t="s">
        <v>5</v>
      </c>
      <c r="W43" s="4" t="s">
        <v>5</v>
      </c>
      <c r="X43" s="4" t="s">
        <v>5</v>
      </c>
      <c r="Y43" s="4">
        <v>4</v>
      </c>
      <c r="Z43" s="3" t="s">
        <v>5</v>
      </c>
      <c r="AA43" s="3" t="s">
        <v>160</v>
      </c>
      <c r="AB43" s="3" t="s">
        <v>5</v>
      </c>
      <c r="AC43" s="3">
        <v>2</v>
      </c>
      <c r="AD43" s="2" t="s">
        <v>74</v>
      </c>
      <c r="AE43" s="2">
        <v>27140</v>
      </c>
    </row>
    <row r="44" spans="1:31" x14ac:dyDescent="0.2">
      <c r="A44" s="2" t="s">
        <v>75</v>
      </c>
      <c r="B44" s="2">
        <f t="shared" si="2"/>
        <v>19</v>
      </c>
      <c r="C44" s="2" t="str">
        <f t="shared" si="3"/>
        <v>That's more than in 80% of 100 metro areas</v>
      </c>
      <c r="D44" s="2" t="s">
        <v>614</v>
      </c>
      <c r="E44" s="5" t="s">
        <v>5</v>
      </c>
      <c r="F44" s="5" t="s">
        <v>5</v>
      </c>
      <c r="G44" s="5" t="s">
        <v>160</v>
      </c>
      <c r="H44" s="5" t="s">
        <v>5</v>
      </c>
      <c r="I44" s="5" t="s">
        <v>5</v>
      </c>
      <c r="J44" s="5">
        <v>4</v>
      </c>
      <c r="K44" s="4" t="s">
        <v>2</v>
      </c>
      <c r="L44" s="4" t="s">
        <v>2</v>
      </c>
      <c r="M44" s="4" t="s">
        <v>5</v>
      </c>
      <c r="N44" s="4" t="s">
        <v>5</v>
      </c>
      <c r="O44" s="4" t="s">
        <v>5</v>
      </c>
      <c r="P44" s="4">
        <v>5</v>
      </c>
      <c r="Q44" s="3" t="s">
        <v>5</v>
      </c>
      <c r="R44" s="3" t="s">
        <v>5</v>
      </c>
      <c r="S44" s="3" t="s">
        <v>5</v>
      </c>
      <c r="T44" s="3">
        <v>3</v>
      </c>
      <c r="U44" s="4" t="s">
        <v>5</v>
      </c>
      <c r="V44" s="4" t="s">
        <v>5</v>
      </c>
      <c r="W44" s="4" t="s">
        <v>5</v>
      </c>
      <c r="X44" s="4" t="s">
        <v>5</v>
      </c>
      <c r="Y44" s="4">
        <v>4</v>
      </c>
      <c r="Z44" s="3" t="s">
        <v>5</v>
      </c>
      <c r="AA44" s="3" t="s">
        <v>5</v>
      </c>
      <c r="AB44" s="3" t="s">
        <v>5</v>
      </c>
      <c r="AC44" s="3">
        <v>3</v>
      </c>
      <c r="AD44" s="2" t="s">
        <v>75</v>
      </c>
      <c r="AE44" s="2">
        <v>27260</v>
      </c>
    </row>
    <row r="45" spans="1:31" x14ac:dyDescent="0.2">
      <c r="A45" s="2" t="s">
        <v>76</v>
      </c>
      <c r="B45" s="2">
        <f t="shared" si="2"/>
        <v>20</v>
      </c>
      <c r="C45" s="2" t="str">
        <f t="shared" si="3"/>
        <v>That's more than in 93% of 100 metro areas</v>
      </c>
      <c r="D45" s="2" t="s">
        <v>664</v>
      </c>
      <c r="E45" s="5" t="s">
        <v>5</v>
      </c>
      <c r="F45" s="5" t="s">
        <v>5</v>
      </c>
      <c r="G45" s="5" t="s">
        <v>5</v>
      </c>
      <c r="H45" s="5" t="s">
        <v>5</v>
      </c>
      <c r="I45" s="5" t="s">
        <v>5</v>
      </c>
      <c r="J45" s="5">
        <v>5</v>
      </c>
      <c r="K45" s="4" t="s">
        <v>2</v>
      </c>
      <c r="L45" s="4" t="s">
        <v>2</v>
      </c>
      <c r="M45" s="4" t="s">
        <v>5</v>
      </c>
      <c r="N45" s="4" t="s">
        <v>5</v>
      </c>
      <c r="O45" s="4" t="s">
        <v>5</v>
      </c>
      <c r="P45" s="4">
        <v>5</v>
      </c>
      <c r="Q45" s="3" t="s">
        <v>5</v>
      </c>
      <c r="R45" s="3" t="s">
        <v>5</v>
      </c>
      <c r="S45" s="3" t="s">
        <v>5</v>
      </c>
      <c r="T45" s="3">
        <v>3</v>
      </c>
      <c r="U45" s="4" t="s">
        <v>5</v>
      </c>
      <c r="V45" s="4" t="s">
        <v>5</v>
      </c>
      <c r="W45" s="4" t="s">
        <v>5</v>
      </c>
      <c r="X45" s="4" t="s">
        <v>5</v>
      </c>
      <c r="Y45" s="4">
        <v>4</v>
      </c>
      <c r="Z45" s="3" t="s">
        <v>5</v>
      </c>
      <c r="AA45" s="3" t="s">
        <v>5</v>
      </c>
      <c r="AB45" s="3" t="s">
        <v>5</v>
      </c>
      <c r="AC45" s="3">
        <v>3</v>
      </c>
      <c r="AD45" s="2" t="s">
        <v>76</v>
      </c>
      <c r="AE45" s="2">
        <v>28140</v>
      </c>
    </row>
    <row r="46" spans="1:31" x14ac:dyDescent="0.2">
      <c r="A46" s="2" t="s">
        <v>77</v>
      </c>
      <c r="B46" s="2">
        <f t="shared" si="2"/>
        <v>20</v>
      </c>
      <c r="C46" s="2" t="str">
        <f t="shared" si="3"/>
        <v>That's more than in 93% of 100 metro areas</v>
      </c>
      <c r="D46" s="2" t="s">
        <v>615</v>
      </c>
      <c r="E46" s="5" t="s">
        <v>5</v>
      </c>
      <c r="F46" s="5" t="s">
        <v>5</v>
      </c>
      <c r="G46" s="5" t="s">
        <v>5</v>
      </c>
      <c r="H46" s="5" t="s">
        <v>5</v>
      </c>
      <c r="I46" s="5" t="s">
        <v>5</v>
      </c>
      <c r="J46" s="5">
        <v>5</v>
      </c>
      <c r="K46" s="4" t="s">
        <v>2</v>
      </c>
      <c r="L46" s="4" t="s">
        <v>2</v>
      </c>
      <c r="M46" s="4" t="s">
        <v>5</v>
      </c>
      <c r="N46" s="4" t="s">
        <v>5</v>
      </c>
      <c r="O46" s="4" t="s">
        <v>5</v>
      </c>
      <c r="P46" s="4">
        <v>5</v>
      </c>
      <c r="Q46" s="3" t="s">
        <v>5</v>
      </c>
      <c r="R46" s="3" t="s">
        <v>5</v>
      </c>
      <c r="S46" s="3" t="s">
        <v>5</v>
      </c>
      <c r="T46" s="3">
        <v>3</v>
      </c>
      <c r="U46" s="4" t="s">
        <v>5</v>
      </c>
      <c r="V46" s="4" t="s">
        <v>5</v>
      </c>
      <c r="W46" s="4" t="s">
        <v>5</v>
      </c>
      <c r="X46" s="4" t="s">
        <v>5</v>
      </c>
      <c r="Y46" s="4">
        <v>4</v>
      </c>
      <c r="Z46" s="3" t="s">
        <v>5</v>
      </c>
      <c r="AA46" s="3" t="s">
        <v>5</v>
      </c>
      <c r="AB46" s="3" t="s">
        <v>5</v>
      </c>
      <c r="AC46" s="3">
        <v>3</v>
      </c>
      <c r="AD46" s="2" t="s">
        <v>77</v>
      </c>
      <c r="AE46" s="2">
        <v>28940</v>
      </c>
    </row>
    <row r="47" spans="1:31" x14ac:dyDescent="0.2">
      <c r="A47" s="2" t="s">
        <v>79</v>
      </c>
      <c r="B47" s="2">
        <f t="shared" si="2"/>
        <v>16</v>
      </c>
      <c r="C47" s="2" t="str">
        <f t="shared" si="3"/>
        <v>That's more than in 21% of 100 metro areas</v>
      </c>
      <c r="D47" s="2" t="s">
        <v>665</v>
      </c>
      <c r="E47" s="5" t="s">
        <v>160</v>
      </c>
      <c r="F47" s="5" t="s">
        <v>160</v>
      </c>
      <c r="G47" s="5" t="s">
        <v>160</v>
      </c>
      <c r="H47" s="5" t="s">
        <v>5</v>
      </c>
      <c r="I47" s="5" t="s">
        <v>5</v>
      </c>
      <c r="J47" s="5">
        <v>2</v>
      </c>
      <c r="K47" s="4" t="s">
        <v>2</v>
      </c>
      <c r="L47" s="4" t="s">
        <v>2</v>
      </c>
      <c r="M47" s="4" t="s">
        <v>5</v>
      </c>
      <c r="N47" s="4" t="s">
        <v>5</v>
      </c>
      <c r="O47" s="4" t="s">
        <v>5</v>
      </c>
      <c r="P47" s="4">
        <v>5</v>
      </c>
      <c r="Q47" s="3" t="s">
        <v>5</v>
      </c>
      <c r="R47" s="3" t="s">
        <v>5</v>
      </c>
      <c r="S47" s="3" t="s">
        <v>5</v>
      </c>
      <c r="T47" s="3">
        <v>3</v>
      </c>
      <c r="U47" s="4" t="s">
        <v>5</v>
      </c>
      <c r="V47" s="4" t="s">
        <v>5</v>
      </c>
      <c r="W47" s="4" t="s">
        <v>5</v>
      </c>
      <c r="X47" s="4" t="s">
        <v>5</v>
      </c>
      <c r="Y47" s="4">
        <v>4</v>
      </c>
      <c r="Z47" s="3" t="s">
        <v>5</v>
      </c>
      <c r="AA47" s="3" t="s">
        <v>5</v>
      </c>
      <c r="AB47" s="3" t="s">
        <v>160</v>
      </c>
      <c r="AC47" s="3">
        <v>2</v>
      </c>
      <c r="AD47" s="2" t="s">
        <v>78</v>
      </c>
      <c r="AE47" s="2">
        <v>29460</v>
      </c>
    </row>
    <row r="48" spans="1:31" x14ac:dyDescent="0.2">
      <c r="A48" s="2" t="s">
        <v>81</v>
      </c>
      <c r="B48" s="2">
        <f t="shared" si="2"/>
        <v>18</v>
      </c>
      <c r="C48" s="2" t="str">
        <f t="shared" si="3"/>
        <v>That's more than in 48% of 100 metro areas</v>
      </c>
      <c r="D48" s="2" t="s">
        <v>666</v>
      </c>
      <c r="E48" s="5" t="s">
        <v>5</v>
      </c>
      <c r="F48" s="5" t="s">
        <v>5</v>
      </c>
      <c r="G48" s="5" t="s">
        <v>5</v>
      </c>
      <c r="H48" s="5" t="s">
        <v>5</v>
      </c>
      <c r="I48" s="5" t="s">
        <v>5</v>
      </c>
      <c r="J48" s="5">
        <v>5</v>
      </c>
      <c r="K48" s="4" t="s">
        <v>2</v>
      </c>
      <c r="L48" s="4" t="s">
        <v>2</v>
      </c>
      <c r="M48" s="4" t="s">
        <v>5</v>
      </c>
      <c r="N48" s="4" t="s">
        <v>5</v>
      </c>
      <c r="O48" s="4" t="s">
        <v>5</v>
      </c>
      <c r="P48" s="4">
        <v>5</v>
      </c>
      <c r="Q48" s="3" t="s">
        <v>5</v>
      </c>
      <c r="R48" s="3" t="s">
        <v>5</v>
      </c>
      <c r="S48" s="3" t="s">
        <v>5</v>
      </c>
      <c r="T48" s="3">
        <v>3</v>
      </c>
      <c r="U48" s="4" t="s">
        <v>5</v>
      </c>
      <c r="V48" s="4" t="s">
        <v>5</v>
      </c>
      <c r="W48" s="4" t="s">
        <v>5</v>
      </c>
      <c r="X48" s="4" t="s">
        <v>5</v>
      </c>
      <c r="Y48" s="4">
        <v>4</v>
      </c>
      <c r="Z48" s="3" t="s">
        <v>5</v>
      </c>
      <c r="AA48" s="3" t="s">
        <v>160</v>
      </c>
      <c r="AB48" s="3" t="s">
        <v>160</v>
      </c>
      <c r="AC48" s="3">
        <v>1</v>
      </c>
      <c r="AD48" s="2" t="s">
        <v>80</v>
      </c>
      <c r="AE48" s="2">
        <v>29820</v>
      </c>
    </row>
    <row r="49" spans="1:31" x14ac:dyDescent="0.2">
      <c r="A49" s="2" t="s">
        <v>83</v>
      </c>
      <c r="B49" s="2">
        <f t="shared" si="2"/>
        <v>20</v>
      </c>
      <c r="C49" s="2" t="str">
        <f t="shared" si="3"/>
        <v>That's more than in 93% of 100 metro areas</v>
      </c>
      <c r="D49" s="2" t="s">
        <v>616</v>
      </c>
      <c r="E49" s="5" t="s">
        <v>5</v>
      </c>
      <c r="F49" s="5" t="s">
        <v>5</v>
      </c>
      <c r="G49" s="5" t="s">
        <v>5</v>
      </c>
      <c r="H49" s="5" t="s">
        <v>5</v>
      </c>
      <c r="I49" s="5" t="s">
        <v>5</v>
      </c>
      <c r="J49" s="5">
        <v>5</v>
      </c>
      <c r="K49" s="4" t="s">
        <v>2</v>
      </c>
      <c r="L49" s="4" t="s">
        <v>2</v>
      </c>
      <c r="M49" s="4" t="s">
        <v>5</v>
      </c>
      <c r="N49" s="4" t="s">
        <v>5</v>
      </c>
      <c r="O49" s="4" t="s">
        <v>5</v>
      </c>
      <c r="P49" s="4">
        <v>5</v>
      </c>
      <c r="Q49" s="3" t="s">
        <v>5</v>
      </c>
      <c r="R49" s="3" t="s">
        <v>5</v>
      </c>
      <c r="S49" s="3" t="s">
        <v>5</v>
      </c>
      <c r="T49" s="3">
        <v>3</v>
      </c>
      <c r="U49" s="4" t="s">
        <v>5</v>
      </c>
      <c r="V49" s="4" t="s">
        <v>5</v>
      </c>
      <c r="W49" s="4" t="s">
        <v>5</v>
      </c>
      <c r="X49" s="4" t="s">
        <v>5</v>
      </c>
      <c r="Y49" s="4">
        <v>4</v>
      </c>
      <c r="Z49" s="3" t="s">
        <v>5</v>
      </c>
      <c r="AA49" s="3" t="s">
        <v>5</v>
      </c>
      <c r="AB49" s="3" t="s">
        <v>5</v>
      </c>
      <c r="AC49" s="3">
        <v>3</v>
      </c>
      <c r="AD49" s="2" t="s">
        <v>82</v>
      </c>
      <c r="AE49" s="2">
        <v>30780</v>
      </c>
    </row>
    <row r="50" spans="1:31" x14ac:dyDescent="0.2">
      <c r="A50" s="2" t="s">
        <v>85</v>
      </c>
      <c r="B50" s="2">
        <f t="shared" si="2"/>
        <v>18</v>
      </c>
      <c r="C50" s="2" t="str">
        <f t="shared" si="3"/>
        <v>That's more than in 48% of 100 metro areas</v>
      </c>
      <c r="D50" s="2" t="s">
        <v>617</v>
      </c>
      <c r="E50" s="5" t="s">
        <v>5</v>
      </c>
      <c r="F50" s="5" t="s">
        <v>5</v>
      </c>
      <c r="G50" s="5" t="s">
        <v>5</v>
      </c>
      <c r="H50" s="5" t="s">
        <v>5</v>
      </c>
      <c r="I50" s="5" t="s">
        <v>5</v>
      </c>
      <c r="J50" s="5">
        <v>5</v>
      </c>
      <c r="K50" s="4" t="s">
        <v>2</v>
      </c>
      <c r="L50" s="4" t="s">
        <v>2</v>
      </c>
      <c r="M50" s="4" t="s">
        <v>5</v>
      </c>
      <c r="N50" s="4" t="s">
        <v>5</v>
      </c>
      <c r="O50" s="4" t="s">
        <v>5</v>
      </c>
      <c r="P50" s="4">
        <v>5</v>
      </c>
      <c r="Q50" s="3" t="s">
        <v>5</v>
      </c>
      <c r="R50" s="3" t="s">
        <v>160</v>
      </c>
      <c r="S50" s="3" t="s">
        <v>5</v>
      </c>
      <c r="T50" s="3">
        <v>2</v>
      </c>
      <c r="U50" s="4" t="s">
        <v>5</v>
      </c>
      <c r="V50" s="4" t="s">
        <v>5</v>
      </c>
      <c r="W50" s="4" t="s">
        <v>5</v>
      </c>
      <c r="X50" s="4" t="s">
        <v>5</v>
      </c>
      <c r="Y50" s="4">
        <v>4</v>
      </c>
      <c r="Z50" s="3" t="s">
        <v>5</v>
      </c>
      <c r="AA50" s="3" t="s">
        <v>5</v>
      </c>
      <c r="AB50" s="3" t="s">
        <v>160</v>
      </c>
      <c r="AC50" s="3">
        <v>2</v>
      </c>
      <c r="AD50" s="2" t="s">
        <v>84</v>
      </c>
      <c r="AE50" s="2">
        <v>31080</v>
      </c>
    </row>
    <row r="51" spans="1:31" x14ac:dyDescent="0.2">
      <c r="A51" s="2" t="s">
        <v>87</v>
      </c>
      <c r="B51" s="2">
        <f t="shared" si="2"/>
        <v>19</v>
      </c>
      <c r="C51" s="2" t="str">
        <f t="shared" si="3"/>
        <v>That's more than in 80% of 100 metro areas</v>
      </c>
      <c r="D51" s="2" t="s">
        <v>667</v>
      </c>
      <c r="E51" s="5" t="s">
        <v>5</v>
      </c>
      <c r="F51" s="5" t="s">
        <v>5</v>
      </c>
      <c r="G51" s="5" t="s">
        <v>160</v>
      </c>
      <c r="H51" s="5" t="s">
        <v>5</v>
      </c>
      <c r="I51" s="5" t="s">
        <v>5</v>
      </c>
      <c r="J51" s="5">
        <v>4</v>
      </c>
      <c r="K51" s="4" t="s">
        <v>2</v>
      </c>
      <c r="L51" s="4" t="s">
        <v>2</v>
      </c>
      <c r="M51" s="4" t="s">
        <v>5</v>
      </c>
      <c r="N51" s="4" t="s">
        <v>5</v>
      </c>
      <c r="O51" s="4" t="s">
        <v>5</v>
      </c>
      <c r="P51" s="4">
        <v>5</v>
      </c>
      <c r="Q51" s="3" t="s">
        <v>5</v>
      </c>
      <c r="R51" s="3" t="s">
        <v>5</v>
      </c>
      <c r="S51" s="3" t="s">
        <v>5</v>
      </c>
      <c r="T51" s="3">
        <v>3</v>
      </c>
      <c r="U51" s="4" t="s">
        <v>5</v>
      </c>
      <c r="V51" s="4" t="s">
        <v>5</v>
      </c>
      <c r="W51" s="4" t="s">
        <v>5</v>
      </c>
      <c r="X51" s="4" t="s">
        <v>5</v>
      </c>
      <c r="Y51" s="4">
        <v>4</v>
      </c>
      <c r="Z51" s="3" t="s">
        <v>5</v>
      </c>
      <c r="AA51" s="3" t="s">
        <v>5</v>
      </c>
      <c r="AB51" s="3" t="s">
        <v>5</v>
      </c>
      <c r="AC51" s="3">
        <v>3</v>
      </c>
      <c r="AD51" s="2" t="s">
        <v>86</v>
      </c>
      <c r="AE51" s="2">
        <v>31140</v>
      </c>
    </row>
    <row r="52" spans="1:31" x14ac:dyDescent="0.2">
      <c r="A52" s="2" t="s">
        <v>88</v>
      </c>
      <c r="B52" s="2">
        <f t="shared" si="2"/>
        <v>17</v>
      </c>
      <c r="C52" s="2" t="str">
        <f t="shared" si="3"/>
        <v>That's more than in 32% of 100 metro areas</v>
      </c>
      <c r="D52" s="2" t="s">
        <v>618</v>
      </c>
      <c r="E52" s="5" t="s">
        <v>5</v>
      </c>
      <c r="F52" s="5" t="s">
        <v>5</v>
      </c>
      <c r="G52" s="5" t="s">
        <v>160</v>
      </c>
      <c r="H52" s="5" t="s">
        <v>160</v>
      </c>
      <c r="I52" s="5" t="s">
        <v>5</v>
      </c>
      <c r="J52" s="5">
        <v>3</v>
      </c>
      <c r="K52" s="4" t="s">
        <v>2</v>
      </c>
      <c r="L52" s="4" t="s">
        <v>2</v>
      </c>
      <c r="M52" s="4" t="s">
        <v>5</v>
      </c>
      <c r="N52" s="4" t="s">
        <v>5</v>
      </c>
      <c r="O52" s="4" t="s">
        <v>5</v>
      </c>
      <c r="P52" s="4">
        <v>5</v>
      </c>
      <c r="Q52" s="3" t="s">
        <v>5</v>
      </c>
      <c r="R52" s="3" t="s">
        <v>5</v>
      </c>
      <c r="S52" s="3" t="s">
        <v>5</v>
      </c>
      <c r="T52" s="3">
        <v>3</v>
      </c>
      <c r="U52" s="4" t="s">
        <v>5</v>
      </c>
      <c r="V52" s="4" t="s">
        <v>5</v>
      </c>
      <c r="W52" s="4" t="s">
        <v>5</v>
      </c>
      <c r="X52" s="4" t="s">
        <v>5</v>
      </c>
      <c r="Y52" s="4">
        <v>4</v>
      </c>
      <c r="Z52" s="3" t="s">
        <v>5</v>
      </c>
      <c r="AA52" s="3" t="s">
        <v>160</v>
      </c>
      <c r="AB52" s="3" t="s">
        <v>5</v>
      </c>
      <c r="AC52" s="3">
        <v>2</v>
      </c>
      <c r="AD52" s="2" t="s">
        <v>88</v>
      </c>
      <c r="AE52" s="2">
        <v>31540</v>
      </c>
    </row>
    <row r="53" spans="1:31" x14ac:dyDescent="0.2">
      <c r="A53" s="2" t="s">
        <v>90</v>
      </c>
      <c r="B53" s="2">
        <f t="shared" si="2"/>
        <v>13</v>
      </c>
      <c r="C53" s="2" t="str">
        <f t="shared" si="3"/>
        <v>That's more than in 3% of 100 metro areas</v>
      </c>
      <c r="D53" s="2" t="s">
        <v>668</v>
      </c>
      <c r="E53" s="5" t="s">
        <v>160</v>
      </c>
      <c r="F53" s="5" t="s">
        <v>160</v>
      </c>
      <c r="G53" s="5" t="s">
        <v>160</v>
      </c>
      <c r="H53" s="5" t="s">
        <v>160</v>
      </c>
      <c r="I53" s="5" t="s">
        <v>160</v>
      </c>
      <c r="J53" s="5">
        <v>0</v>
      </c>
      <c r="K53" s="4" t="s">
        <v>2</v>
      </c>
      <c r="L53" s="4" t="s">
        <v>2</v>
      </c>
      <c r="M53" s="4" t="s">
        <v>5</v>
      </c>
      <c r="N53" s="4" t="s">
        <v>5</v>
      </c>
      <c r="O53" s="4" t="s">
        <v>5</v>
      </c>
      <c r="P53" s="4">
        <v>5</v>
      </c>
      <c r="Q53" s="3" t="s">
        <v>5</v>
      </c>
      <c r="R53" s="3" t="s">
        <v>5</v>
      </c>
      <c r="S53" s="3" t="s">
        <v>5</v>
      </c>
      <c r="T53" s="3">
        <v>3</v>
      </c>
      <c r="U53" s="4" t="s">
        <v>5</v>
      </c>
      <c r="V53" s="4" t="s">
        <v>5</v>
      </c>
      <c r="W53" s="4" t="s">
        <v>5</v>
      </c>
      <c r="X53" s="4" t="s">
        <v>5</v>
      </c>
      <c r="Y53" s="4">
        <v>4</v>
      </c>
      <c r="Z53" s="3" t="s">
        <v>5</v>
      </c>
      <c r="AA53" s="3" t="s">
        <v>160</v>
      </c>
      <c r="AB53" s="3" t="s">
        <v>160</v>
      </c>
      <c r="AC53" s="3">
        <v>1</v>
      </c>
      <c r="AD53" s="2" t="s">
        <v>89</v>
      </c>
      <c r="AE53" s="2">
        <v>32580</v>
      </c>
    </row>
    <row r="54" spans="1:31" x14ac:dyDescent="0.2">
      <c r="A54" s="2" t="s">
        <v>91</v>
      </c>
      <c r="B54" s="2">
        <f t="shared" si="2"/>
        <v>19</v>
      </c>
      <c r="C54" s="2" t="str">
        <f t="shared" si="3"/>
        <v>That's more than in 80% of 100 metro areas</v>
      </c>
      <c r="D54" s="2" t="s">
        <v>669</v>
      </c>
      <c r="E54" s="5" t="s">
        <v>5</v>
      </c>
      <c r="F54" s="5" t="s">
        <v>5</v>
      </c>
      <c r="G54" s="5" t="s">
        <v>160</v>
      </c>
      <c r="H54" s="5" t="s">
        <v>5</v>
      </c>
      <c r="I54" s="5" t="s">
        <v>5</v>
      </c>
      <c r="J54" s="5">
        <v>4</v>
      </c>
      <c r="K54" s="4" t="s">
        <v>2</v>
      </c>
      <c r="L54" s="4" t="s">
        <v>2</v>
      </c>
      <c r="M54" s="4" t="s">
        <v>5</v>
      </c>
      <c r="N54" s="4" t="s">
        <v>5</v>
      </c>
      <c r="O54" s="4" t="s">
        <v>5</v>
      </c>
      <c r="P54" s="4">
        <v>5</v>
      </c>
      <c r="Q54" s="3" t="s">
        <v>5</v>
      </c>
      <c r="R54" s="3" t="s">
        <v>5</v>
      </c>
      <c r="S54" s="3" t="s">
        <v>5</v>
      </c>
      <c r="T54" s="3">
        <v>3</v>
      </c>
      <c r="U54" s="4" t="s">
        <v>5</v>
      </c>
      <c r="V54" s="4" t="s">
        <v>5</v>
      </c>
      <c r="W54" s="4" t="s">
        <v>5</v>
      </c>
      <c r="X54" s="4" t="s">
        <v>5</v>
      </c>
      <c r="Y54" s="4">
        <v>4</v>
      </c>
      <c r="Z54" s="3" t="s">
        <v>5</v>
      </c>
      <c r="AA54" s="3" t="s">
        <v>5</v>
      </c>
      <c r="AB54" s="3" t="s">
        <v>5</v>
      </c>
      <c r="AC54" s="3">
        <v>3</v>
      </c>
      <c r="AD54" s="2" t="s">
        <v>91</v>
      </c>
      <c r="AE54" s="2">
        <v>32820</v>
      </c>
    </row>
    <row r="55" spans="1:31" x14ac:dyDescent="0.2">
      <c r="A55" s="2" t="s">
        <v>93</v>
      </c>
      <c r="B55" s="2">
        <f t="shared" si="2"/>
        <v>17</v>
      </c>
      <c r="C55" s="2" t="str">
        <f t="shared" si="3"/>
        <v>That's more than in 32% of 100 metro areas</v>
      </c>
      <c r="D55" s="2" t="s">
        <v>619</v>
      </c>
      <c r="E55" s="5" t="s">
        <v>5</v>
      </c>
      <c r="F55" s="5" t="s">
        <v>5</v>
      </c>
      <c r="G55" s="5" t="s">
        <v>160</v>
      </c>
      <c r="H55" s="5" t="s">
        <v>5</v>
      </c>
      <c r="I55" s="5" t="s">
        <v>5</v>
      </c>
      <c r="J55" s="5">
        <v>4</v>
      </c>
      <c r="K55" s="4" t="s">
        <v>2</v>
      </c>
      <c r="L55" s="4" t="s">
        <v>2</v>
      </c>
      <c r="M55" s="4" t="s">
        <v>5</v>
      </c>
      <c r="N55" s="4" t="s">
        <v>5</v>
      </c>
      <c r="O55" s="4" t="s">
        <v>5</v>
      </c>
      <c r="P55" s="4">
        <v>5</v>
      </c>
      <c r="Q55" s="3" t="s">
        <v>5</v>
      </c>
      <c r="R55" s="3" t="s">
        <v>5</v>
      </c>
      <c r="S55" s="3" t="s">
        <v>5</v>
      </c>
      <c r="T55" s="3">
        <v>3</v>
      </c>
      <c r="U55" s="4" t="s">
        <v>5</v>
      </c>
      <c r="V55" s="4" t="s">
        <v>160</v>
      </c>
      <c r="W55" s="4" t="s">
        <v>5</v>
      </c>
      <c r="X55" s="4" t="s">
        <v>5</v>
      </c>
      <c r="Y55" s="4">
        <v>3</v>
      </c>
      <c r="Z55" s="3" t="s">
        <v>5</v>
      </c>
      <c r="AA55" s="3" t="s">
        <v>5</v>
      </c>
      <c r="AB55" s="3" t="s">
        <v>160</v>
      </c>
      <c r="AC55" s="3">
        <v>2</v>
      </c>
      <c r="AD55" s="2" t="s">
        <v>92</v>
      </c>
      <c r="AE55" s="2">
        <v>33100</v>
      </c>
    </row>
    <row r="56" spans="1:31" x14ac:dyDescent="0.2">
      <c r="A56" s="2" t="s">
        <v>95</v>
      </c>
      <c r="B56" s="2">
        <f t="shared" si="2"/>
        <v>18</v>
      </c>
      <c r="C56" s="2" t="str">
        <f t="shared" si="3"/>
        <v>That's more than in 48% of 100 metro areas</v>
      </c>
      <c r="D56" s="2" t="s">
        <v>620</v>
      </c>
      <c r="E56" s="5" t="s">
        <v>5</v>
      </c>
      <c r="F56" s="5" t="s">
        <v>5</v>
      </c>
      <c r="G56" s="5" t="s">
        <v>5</v>
      </c>
      <c r="H56" s="5" t="s">
        <v>5</v>
      </c>
      <c r="I56" s="5" t="s">
        <v>5</v>
      </c>
      <c r="J56" s="5">
        <v>5</v>
      </c>
      <c r="K56" s="4" t="s">
        <v>2</v>
      </c>
      <c r="L56" s="4" t="s">
        <v>2</v>
      </c>
      <c r="M56" s="4" t="s">
        <v>5</v>
      </c>
      <c r="N56" s="4" t="s">
        <v>5</v>
      </c>
      <c r="O56" s="4" t="s">
        <v>5</v>
      </c>
      <c r="P56" s="4">
        <v>5</v>
      </c>
      <c r="Q56" s="3" t="s">
        <v>5</v>
      </c>
      <c r="R56" s="3" t="s">
        <v>5</v>
      </c>
      <c r="S56" s="3" t="s">
        <v>5</v>
      </c>
      <c r="T56" s="3">
        <v>3</v>
      </c>
      <c r="U56" s="4" t="s">
        <v>5</v>
      </c>
      <c r="V56" s="4" t="s">
        <v>5</v>
      </c>
      <c r="W56" s="4" t="s">
        <v>5</v>
      </c>
      <c r="X56" s="4" t="s">
        <v>5</v>
      </c>
      <c r="Y56" s="4">
        <v>4</v>
      </c>
      <c r="Z56" s="3" t="s">
        <v>5</v>
      </c>
      <c r="AA56" s="3" t="s">
        <v>160</v>
      </c>
      <c r="AB56" s="3" t="s">
        <v>160</v>
      </c>
      <c r="AC56" s="3">
        <v>1</v>
      </c>
      <c r="AD56" s="2" t="s">
        <v>94</v>
      </c>
      <c r="AE56" s="2">
        <v>33340</v>
      </c>
    </row>
    <row r="57" spans="1:31" x14ac:dyDescent="0.2">
      <c r="A57" s="2" t="s">
        <v>97</v>
      </c>
      <c r="B57" s="2">
        <f t="shared" si="2"/>
        <v>18</v>
      </c>
      <c r="C57" s="2" t="str">
        <f t="shared" si="3"/>
        <v>That's more than in 48% of 100 metro areas</v>
      </c>
      <c r="D57" s="2" t="s">
        <v>670</v>
      </c>
      <c r="E57" s="5" t="s">
        <v>5</v>
      </c>
      <c r="F57" s="5" t="s">
        <v>5</v>
      </c>
      <c r="G57" s="5" t="s">
        <v>160</v>
      </c>
      <c r="H57" s="5" t="s">
        <v>5</v>
      </c>
      <c r="I57" s="5" t="s">
        <v>5</v>
      </c>
      <c r="J57" s="5">
        <v>4</v>
      </c>
      <c r="K57" s="4" t="s">
        <v>2</v>
      </c>
      <c r="L57" s="4" t="s">
        <v>2</v>
      </c>
      <c r="M57" s="4" t="s">
        <v>5</v>
      </c>
      <c r="N57" s="4" t="s">
        <v>5</v>
      </c>
      <c r="O57" s="4" t="s">
        <v>5</v>
      </c>
      <c r="P57" s="4">
        <v>5</v>
      </c>
      <c r="Q57" s="3" t="s">
        <v>5</v>
      </c>
      <c r="R57" s="3" t="s">
        <v>5</v>
      </c>
      <c r="S57" s="3" t="s">
        <v>5</v>
      </c>
      <c r="T57" s="3">
        <v>3</v>
      </c>
      <c r="U57" s="4" t="s">
        <v>5</v>
      </c>
      <c r="V57" s="4" t="s">
        <v>5</v>
      </c>
      <c r="W57" s="4" t="s">
        <v>5</v>
      </c>
      <c r="X57" s="4" t="s">
        <v>5</v>
      </c>
      <c r="Y57" s="4">
        <v>4</v>
      </c>
      <c r="Z57" s="3" t="s">
        <v>5</v>
      </c>
      <c r="AA57" s="3" t="s">
        <v>5</v>
      </c>
      <c r="AB57" s="3" t="s">
        <v>160</v>
      </c>
      <c r="AC57" s="3">
        <v>2</v>
      </c>
      <c r="AD57" s="2" t="s">
        <v>96</v>
      </c>
      <c r="AE57" s="2">
        <v>33460</v>
      </c>
    </row>
    <row r="58" spans="1:31" x14ac:dyDescent="0.2">
      <c r="A58" s="2" t="s">
        <v>99</v>
      </c>
      <c r="B58" s="2">
        <f t="shared" si="2"/>
        <v>20</v>
      </c>
      <c r="C58" s="2" t="str">
        <f t="shared" si="3"/>
        <v>That's more than in 93% of 100 metro areas</v>
      </c>
      <c r="D58" s="2" t="s">
        <v>621</v>
      </c>
      <c r="E58" s="5" t="s">
        <v>5</v>
      </c>
      <c r="F58" s="5" t="s">
        <v>5</v>
      </c>
      <c r="G58" s="5" t="s">
        <v>5</v>
      </c>
      <c r="H58" s="5" t="s">
        <v>5</v>
      </c>
      <c r="I58" s="5" t="s">
        <v>5</v>
      </c>
      <c r="J58" s="5">
        <v>5</v>
      </c>
      <c r="K58" s="4" t="s">
        <v>2</v>
      </c>
      <c r="L58" s="4" t="s">
        <v>2</v>
      </c>
      <c r="M58" s="4" t="s">
        <v>5</v>
      </c>
      <c r="N58" s="4" t="s">
        <v>5</v>
      </c>
      <c r="O58" s="4" t="s">
        <v>5</v>
      </c>
      <c r="P58" s="4">
        <v>5</v>
      </c>
      <c r="Q58" s="3" t="s">
        <v>5</v>
      </c>
      <c r="R58" s="3" t="s">
        <v>5</v>
      </c>
      <c r="S58" s="3" t="s">
        <v>5</v>
      </c>
      <c r="T58" s="3">
        <v>3</v>
      </c>
      <c r="U58" s="4" t="s">
        <v>5</v>
      </c>
      <c r="V58" s="4" t="s">
        <v>5</v>
      </c>
      <c r="W58" s="4" t="s">
        <v>5</v>
      </c>
      <c r="X58" s="4" t="s">
        <v>5</v>
      </c>
      <c r="Y58" s="4">
        <v>4</v>
      </c>
      <c r="Z58" s="3" t="s">
        <v>5</v>
      </c>
      <c r="AA58" s="3" t="s">
        <v>5</v>
      </c>
      <c r="AB58" s="3" t="s">
        <v>5</v>
      </c>
      <c r="AC58" s="3">
        <v>3</v>
      </c>
      <c r="AD58" s="2" t="s">
        <v>98</v>
      </c>
      <c r="AE58" s="2">
        <v>34980</v>
      </c>
    </row>
    <row r="59" spans="1:31" x14ac:dyDescent="0.2">
      <c r="A59" s="2" t="s">
        <v>101</v>
      </c>
      <c r="B59" s="2">
        <f t="shared" si="2"/>
        <v>18</v>
      </c>
      <c r="C59" s="2" t="str">
        <f t="shared" si="3"/>
        <v>That's more than in 48% of 100 metro areas</v>
      </c>
      <c r="D59" s="2" t="s">
        <v>671</v>
      </c>
      <c r="E59" s="5" t="s">
        <v>5</v>
      </c>
      <c r="F59" s="5" t="s">
        <v>5</v>
      </c>
      <c r="G59" s="5" t="s">
        <v>160</v>
      </c>
      <c r="H59" s="5" t="s">
        <v>5</v>
      </c>
      <c r="I59" s="5" t="s">
        <v>5</v>
      </c>
      <c r="J59" s="5">
        <v>4</v>
      </c>
      <c r="K59" s="4" t="s">
        <v>2</v>
      </c>
      <c r="L59" s="4" t="s">
        <v>2</v>
      </c>
      <c r="M59" s="4" t="s">
        <v>5</v>
      </c>
      <c r="N59" s="4" t="s">
        <v>5</v>
      </c>
      <c r="O59" s="4" t="s">
        <v>5</v>
      </c>
      <c r="P59" s="4">
        <v>5</v>
      </c>
      <c r="Q59" s="3" t="s">
        <v>5</v>
      </c>
      <c r="R59" s="3" t="s">
        <v>5</v>
      </c>
      <c r="S59" s="3" t="s">
        <v>5</v>
      </c>
      <c r="T59" s="3">
        <v>3</v>
      </c>
      <c r="U59" s="4" t="s">
        <v>5</v>
      </c>
      <c r="V59" s="4" t="s">
        <v>5</v>
      </c>
      <c r="W59" s="4" t="s">
        <v>5</v>
      </c>
      <c r="X59" s="4" t="s">
        <v>5</v>
      </c>
      <c r="Y59" s="4">
        <v>4</v>
      </c>
      <c r="Z59" s="3" t="s">
        <v>5</v>
      </c>
      <c r="AA59" s="3" t="s">
        <v>5</v>
      </c>
      <c r="AB59" s="3" t="s">
        <v>160</v>
      </c>
      <c r="AC59" s="3">
        <v>2</v>
      </c>
      <c r="AD59" s="2" t="s">
        <v>100</v>
      </c>
      <c r="AE59" s="2">
        <v>35300</v>
      </c>
    </row>
    <row r="60" spans="1:31" x14ac:dyDescent="0.2">
      <c r="A60" s="2" t="s">
        <v>103</v>
      </c>
      <c r="B60" s="2">
        <f t="shared" si="2"/>
        <v>14</v>
      </c>
      <c r="C60" s="2" t="str">
        <f t="shared" si="3"/>
        <v>That's more than in 7% of 100 metro areas</v>
      </c>
      <c r="D60" s="2" t="s">
        <v>622</v>
      </c>
      <c r="E60" s="5" t="s">
        <v>5</v>
      </c>
      <c r="F60" s="5" t="s">
        <v>160</v>
      </c>
      <c r="G60" s="5" t="s">
        <v>160</v>
      </c>
      <c r="H60" s="5" t="s">
        <v>160</v>
      </c>
      <c r="I60" s="5" t="s">
        <v>5</v>
      </c>
      <c r="J60" s="5">
        <v>2</v>
      </c>
      <c r="K60" s="4" t="s">
        <v>2</v>
      </c>
      <c r="L60" s="4" t="s">
        <v>2</v>
      </c>
      <c r="M60" s="4" t="s">
        <v>5</v>
      </c>
      <c r="N60" s="4" t="s">
        <v>5</v>
      </c>
      <c r="O60" s="4" t="s">
        <v>5</v>
      </c>
      <c r="P60" s="4">
        <v>5</v>
      </c>
      <c r="Q60" s="3" t="s">
        <v>5</v>
      </c>
      <c r="R60" s="3" t="s">
        <v>5</v>
      </c>
      <c r="S60" s="3" t="s">
        <v>160</v>
      </c>
      <c r="T60" s="3">
        <v>2</v>
      </c>
      <c r="U60" s="4" t="s">
        <v>5</v>
      </c>
      <c r="V60" s="4" t="s">
        <v>5</v>
      </c>
      <c r="W60" s="4" t="s">
        <v>160</v>
      </c>
      <c r="X60" s="4" t="s">
        <v>5</v>
      </c>
      <c r="Y60" s="4">
        <v>3</v>
      </c>
      <c r="Z60" s="3" t="s">
        <v>5</v>
      </c>
      <c r="AA60" s="3" t="s">
        <v>5</v>
      </c>
      <c r="AB60" s="3" t="s">
        <v>160</v>
      </c>
      <c r="AC60" s="3">
        <v>2</v>
      </c>
      <c r="AD60" s="2" t="s">
        <v>102</v>
      </c>
      <c r="AE60" s="2">
        <v>35380</v>
      </c>
    </row>
    <row r="61" spans="1:31" x14ac:dyDescent="0.2">
      <c r="A61" s="2" t="s">
        <v>105</v>
      </c>
      <c r="B61" s="2">
        <f t="shared" si="2"/>
        <v>18</v>
      </c>
      <c r="C61" s="2" t="str">
        <f t="shared" si="3"/>
        <v>That's more than in 48% of 100 metro areas</v>
      </c>
      <c r="D61" s="2" t="s">
        <v>672</v>
      </c>
      <c r="E61" s="5" t="s">
        <v>5</v>
      </c>
      <c r="F61" s="5" t="s">
        <v>5</v>
      </c>
      <c r="G61" s="5" t="s">
        <v>160</v>
      </c>
      <c r="H61" s="5" t="s">
        <v>5</v>
      </c>
      <c r="I61" s="5" t="s">
        <v>5</v>
      </c>
      <c r="J61" s="5">
        <v>4</v>
      </c>
      <c r="K61" s="4" t="s">
        <v>2</v>
      </c>
      <c r="L61" s="4" t="s">
        <v>2</v>
      </c>
      <c r="M61" s="4" t="s">
        <v>5</v>
      </c>
      <c r="N61" s="4" t="s">
        <v>5</v>
      </c>
      <c r="O61" s="4" t="s">
        <v>5</v>
      </c>
      <c r="P61" s="4">
        <v>5</v>
      </c>
      <c r="Q61" s="3" t="s">
        <v>5</v>
      </c>
      <c r="R61" s="3" t="s">
        <v>5</v>
      </c>
      <c r="S61" s="3" t="s">
        <v>5</v>
      </c>
      <c r="T61" s="3">
        <v>3</v>
      </c>
      <c r="U61" s="4" t="s">
        <v>5</v>
      </c>
      <c r="V61" s="4" t="s">
        <v>5</v>
      </c>
      <c r="W61" s="4" t="s">
        <v>5</v>
      </c>
      <c r="X61" s="4" t="s">
        <v>5</v>
      </c>
      <c r="Y61" s="4">
        <v>4</v>
      </c>
      <c r="Z61" s="3" t="s">
        <v>5</v>
      </c>
      <c r="AA61" s="3" t="s">
        <v>5</v>
      </c>
      <c r="AB61" s="3" t="s">
        <v>160</v>
      </c>
      <c r="AC61" s="3">
        <v>2</v>
      </c>
      <c r="AD61" s="2" t="s">
        <v>104</v>
      </c>
      <c r="AE61" s="2">
        <v>35620</v>
      </c>
    </row>
    <row r="62" spans="1:31" x14ac:dyDescent="0.2">
      <c r="A62" s="2" t="s">
        <v>107</v>
      </c>
      <c r="B62" s="2">
        <f t="shared" si="2"/>
        <v>18</v>
      </c>
      <c r="C62" s="2" t="str">
        <f t="shared" si="3"/>
        <v>That's more than in 48% of 100 metro areas</v>
      </c>
      <c r="D62" s="2" t="s">
        <v>623</v>
      </c>
      <c r="E62" s="5" t="s">
        <v>160</v>
      </c>
      <c r="F62" s="5" t="s">
        <v>160</v>
      </c>
      <c r="G62" s="5" t="s">
        <v>5</v>
      </c>
      <c r="H62" s="5" t="s">
        <v>5</v>
      </c>
      <c r="I62" s="5" t="s">
        <v>5</v>
      </c>
      <c r="J62" s="5">
        <v>3</v>
      </c>
      <c r="K62" s="4" t="s">
        <v>2</v>
      </c>
      <c r="L62" s="4" t="s">
        <v>2</v>
      </c>
      <c r="M62" s="4" t="s">
        <v>5</v>
      </c>
      <c r="N62" s="4" t="s">
        <v>5</v>
      </c>
      <c r="O62" s="4" t="s">
        <v>5</v>
      </c>
      <c r="P62" s="4">
        <v>5</v>
      </c>
      <c r="Q62" s="3" t="s">
        <v>5</v>
      </c>
      <c r="R62" s="3" t="s">
        <v>5</v>
      </c>
      <c r="S62" s="3" t="s">
        <v>5</v>
      </c>
      <c r="T62" s="3">
        <v>3</v>
      </c>
      <c r="U62" s="4" t="s">
        <v>5</v>
      </c>
      <c r="V62" s="4" t="s">
        <v>5</v>
      </c>
      <c r="W62" s="4" t="s">
        <v>5</v>
      </c>
      <c r="X62" s="4" t="s">
        <v>5</v>
      </c>
      <c r="Y62" s="4">
        <v>4</v>
      </c>
      <c r="Z62" s="3" t="s">
        <v>5</v>
      </c>
      <c r="AA62" s="3" t="s">
        <v>5</v>
      </c>
      <c r="AB62" s="3" t="s">
        <v>5</v>
      </c>
      <c r="AC62" s="3">
        <v>3</v>
      </c>
      <c r="AD62" s="2" t="s">
        <v>106</v>
      </c>
      <c r="AE62" s="2">
        <v>35840</v>
      </c>
    </row>
    <row r="63" spans="1:31" x14ac:dyDescent="0.2">
      <c r="A63" s="2" t="s">
        <v>109</v>
      </c>
      <c r="B63" s="2">
        <f t="shared" si="2"/>
        <v>15</v>
      </c>
      <c r="C63" s="2" t="str">
        <f t="shared" si="3"/>
        <v>That's more than in 11% of 100 metro areas</v>
      </c>
      <c r="D63" s="2" t="s">
        <v>624</v>
      </c>
      <c r="E63" s="5" t="s">
        <v>160</v>
      </c>
      <c r="F63" s="5" t="s">
        <v>5</v>
      </c>
      <c r="G63" s="5" t="s">
        <v>160</v>
      </c>
      <c r="H63" s="5" t="s">
        <v>5</v>
      </c>
      <c r="I63" s="5" t="s">
        <v>5</v>
      </c>
      <c r="J63" s="5">
        <v>3</v>
      </c>
      <c r="K63" s="4" t="s">
        <v>2</v>
      </c>
      <c r="L63" s="4" t="s">
        <v>789</v>
      </c>
      <c r="M63" s="4" t="s">
        <v>5</v>
      </c>
      <c r="N63" s="4" t="s">
        <v>5</v>
      </c>
      <c r="O63" s="4" t="s">
        <v>5</v>
      </c>
      <c r="P63" s="4">
        <v>4</v>
      </c>
      <c r="Q63" s="3" t="s">
        <v>5</v>
      </c>
      <c r="R63" s="3" t="s">
        <v>5</v>
      </c>
      <c r="S63" s="3" t="s">
        <v>5</v>
      </c>
      <c r="T63" s="3">
        <v>3</v>
      </c>
      <c r="U63" s="4" t="s">
        <v>5</v>
      </c>
      <c r="V63" s="4" t="s">
        <v>160</v>
      </c>
      <c r="W63" s="4" t="s">
        <v>5</v>
      </c>
      <c r="X63" s="4" t="s">
        <v>5</v>
      </c>
      <c r="Y63" s="4">
        <v>3</v>
      </c>
      <c r="Z63" s="3" t="s">
        <v>5</v>
      </c>
      <c r="AA63" s="3" t="s">
        <v>5</v>
      </c>
      <c r="AB63" s="3" t="s">
        <v>160</v>
      </c>
      <c r="AC63" s="3">
        <v>2</v>
      </c>
      <c r="AD63" s="2" t="s">
        <v>108</v>
      </c>
      <c r="AE63" s="2">
        <v>36260</v>
      </c>
    </row>
    <row r="64" spans="1:31" x14ac:dyDescent="0.2">
      <c r="A64" s="2" t="s">
        <v>110</v>
      </c>
      <c r="B64" s="2">
        <f t="shared" si="2"/>
        <v>18</v>
      </c>
      <c r="C64" s="2" t="str">
        <f t="shared" si="3"/>
        <v>That's more than in 48% of 100 metro areas</v>
      </c>
      <c r="D64" s="2" t="s">
        <v>625</v>
      </c>
      <c r="E64" s="5" t="s">
        <v>5</v>
      </c>
      <c r="F64" s="5" t="s">
        <v>5</v>
      </c>
      <c r="G64" s="5" t="s">
        <v>5</v>
      </c>
      <c r="H64" s="5" t="s">
        <v>5</v>
      </c>
      <c r="I64" s="5" t="s">
        <v>5</v>
      </c>
      <c r="J64" s="5">
        <v>5</v>
      </c>
      <c r="K64" s="4" t="s">
        <v>2</v>
      </c>
      <c r="L64" s="4" t="s">
        <v>789</v>
      </c>
      <c r="M64" s="4" t="s">
        <v>5</v>
      </c>
      <c r="N64" s="4" t="s">
        <v>5</v>
      </c>
      <c r="O64" s="4" t="s">
        <v>5</v>
      </c>
      <c r="P64" s="4">
        <v>4</v>
      </c>
      <c r="Q64" s="3" t="s">
        <v>5</v>
      </c>
      <c r="R64" s="3" t="s">
        <v>5</v>
      </c>
      <c r="S64" s="3" t="s">
        <v>5</v>
      </c>
      <c r="T64" s="3">
        <v>3</v>
      </c>
      <c r="U64" s="4" t="s">
        <v>5</v>
      </c>
      <c r="V64" s="4" t="s">
        <v>5</v>
      </c>
      <c r="W64" s="4" t="s">
        <v>160</v>
      </c>
      <c r="X64" s="4" t="s">
        <v>5</v>
      </c>
      <c r="Y64" s="4">
        <v>3</v>
      </c>
      <c r="Z64" s="3" t="s">
        <v>5</v>
      </c>
      <c r="AA64" s="3" t="s">
        <v>5</v>
      </c>
      <c r="AB64" s="3" t="s">
        <v>5</v>
      </c>
      <c r="AC64" s="3">
        <v>3</v>
      </c>
      <c r="AD64" s="2" t="s">
        <v>110</v>
      </c>
      <c r="AE64" s="2">
        <v>36420</v>
      </c>
    </row>
    <row r="65" spans="1:31" x14ac:dyDescent="0.2">
      <c r="A65" s="2" t="s">
        <v>112</v>
      </c>
      <c r="B65" s="2">
        <f t="shared" si="2"/>
        <v>19</v>
      </c>
      <c r="C65" s="2" t="str">
        <f t="shared" si="3"/>
        <v>That's more than in 80% of 100 metro areas</v>
      </c>
      <c r="D65" s="2" t="s">
        <v>673</v>
      </c>
      <c r="E65" s="5" t="s">
        <v>5</v>
      </c>
      <c r="F65" s="5" t="s">
        <v>5</v>
      </c>
      <c r="G65" s="5" t="s">
        <v>160</v>
      </c>
      <c r="H65" s="5" t="s">
        <v>5</v>
      </c>
      <c r="I65" s="5" t="s">
        <v>5</v>
      </c>
      <c r="J65" s="5">
        <v>4</v>
      </c>
      <c r="K65" s="4" t="s">
        <v>2</v>
      </c>
      <c r="L65" s="4" t="s">
        <v>2</v>
      </c>
      <c r="M65" s="4" t="s">
        <v>5</v>
      </c>
      <c r="N65" s="4" t="s">
        <v>5</v>
      </c>
      <c r="O65" s="4" t="s">
        <v>5</v>
      </c>
      <c r="P65" s="4">
        <v>5</v>
      </c>
      <c r="Q65" s="3" t="s">
        <v>5</v>
      </c>
      <c r="R65" s="3" t="s">
        <v>5</v>
      </c>
      <c r="S65" s="3" t="s">
        <v>5</v>
      </c>
      <c r="T65" s="3">
        <v>3</v>
      </c>
      <c r="U65" s="4" t="s">
        <v>5</v>
      </c>
      <c r="V65" s="4" t="s">
        <v>5</v>
      </c>
      <c r="W65" s="4" t="s">
        <v>5</v>
      </c>
      <c r="X65" s="4" t="s">
        <v>5</v>
      </c>
      <c r="Y65" s="4">
        <v>4</v>
      </c>
      <c r="Z65" s="3" t="s">
        <v>5</v>
      </c>
      <c r="AA65" s="3" t="s">
        <v>5</v>
      </c>
      <c r="AB65" s="3" t="s">
        <v>5</v>
      </c>
      <c r="AC65" s="3">
        <v>3</v>
      </c>
      <c r="AD65" s="2" t="s">
        <v>111</v>
      </c>
      <c r="AE65" s="2">
        <v>36540</v>
      </c>
    </row>
    <row r="66" spans="1:31" x14ac:dyDescent="0.2">
      <c r="A66" s="2" t="s">
        <v>114</v>
      </c>
      <c r="B66" s="2">
        <f t="shared" ref="B66:B101" si="4">SUM(J66,P66,T66,Y66,AC66)</f>
        <v>18</v>
      </c>
      <c r="C66" s="2" t="str">
        <f t="shared" ref="C66:C97" si="5">"That's more than in "&amp;RANK(B66,$B$2:$B$101,1)-1&amp;"% of 100 metro areas"</f>
        <v>That's more than in 48% of 100 metro areas</v>
      </c>
      <c r="D66" s="2" t="s">
        <v>626</v>
      </c>
      <c r="E66" s="5" t="s">
        <v>5</v>
      </c>
      <c r="F66" s="5" t="s">
        <v>5</v>
      </c>
      <c r="G66" s="5" t="s">
        <v>160</v>
      </c>
      <c r="H66" s="5" t="s">
        <v>160</v>
      </c>
      <c r="I66" s="5" t="s">
        <v>5</v>
      </c>
      <c r="J66" s="5">
        <v>3</v>
      </c>
      <c r="K66" s="4" t="s">
        <v>2</v>
      </c>
      <c r="L66" s="4" t="s">
        <v>2</v>
      </c>
      <c r="M66" s="4" t="s">
        <v>5</v>
      </c>
      <c r="N66" s="4" t="s">
        <v>5</v>
      </c>
      <c r="O66" s="4" t="s">
        <v>5</v>
      </c>
      <c r="P66" s="4">
        <v>5</v>
      </c>
      <c r="Q66" s="3" t="s">
        <v>5</v>
      </c>
      <c r="R66" s="3" t="s">
        <v>5</v>
      </c>
      <c r="S66" s="3" t="s">
        <v>5</v>
      </c>
      <c r="T66" s="3">
        <v>3</v>
      </c>
      <c r="U66" s="4" t="s">
        <v>5</v>
      </c>
      <c r="V66" s="4" t="s">
        <v>5</v>
      </c>
      <c r="W66" s="4" t="s">
        <v>5</v>
      </c>
      <c r="X66" s="4" t="s">
        <v>5</v>
      </c>
      <c r="Y66" s="4">
        <v>4</v>
      </c>
      <c r="Z66" s="3" t="s">
        <v>5</v>
      </c>
      <c r="AA66" s="3" t="s">
        <v>5</v>
      </c>
      <c r="AB66" s="3" t="s">
        <v>5</v>
      </c>
      <c r="AC66" s="3">
        <v>3</v>
      </c>
      <c r="AD66" s="2" t="s">
        <v>113</v>
      </c>
      <c r="AE66" s="2">
        <v>36740</v>
      </c>
    </row>
    <row r="67" spans="1:31" x14ac:dyDescent="0.2">
      <c r="A67" s="2" t="s">
        <v>439</v>
      </c>
      <c r="B67" s="2">
        <f t="shared" si="4"/>
        <v>16</v>
      </c>
      <c r="C67" s="2" t="str">
        <f t="shared" si="5"/>
        <v>That's more than in 21% of 100 metro areas</v>
      </c>
      <c r="D67" s="2" t="s">
        <v>674</v>
      </c>
      <c r="E67" s="5" t="s">
        <v>160</v>
      </c>
      <c r="F67" s="5" t="s">
        <v>5</v>
      </c>
      <c r="G67" s="5" t="s">
        <v>160</v>
      </c>
      <c r="H67" s="5" t="s">
        <v>5</v>
      </c>
      <c r="I67" s="5" t="s">
        <v>5</v>
      </c>
      <c r="J67" s="5">
        <v>3</v>
      </c>
      <c r="K67" s="4" t="s">
        <v>2</v>
      </c>
      <c r="L67" s="4" t="s">
        <v>2</v>
      </c>
      <c r="M67" s="4" t="s">
        <v>5</v>
      </c>
      <c r="N67" s="4" t="s">
        <v>5</v>
      </c>
      <c r="O67" s="4" t="s">
        <v>5</v>
      </c>
      <c r="P67" s="4">
        <v>5</v>
      </c>
      <c r="Q67" s="3" t="s">
        <v>5</v>
      </c>
      <c r="R67" s="3" t="s">
        <v>5</v>
      </c>
      <c r="S67" s="3" t="s">
        <v>5</v>
      </c>
      <c r="T67" s="3">
        <v>3</v>
      </c>
      <c r="U67" s="4" t="s">
        <v>5</v>
      </c>
      <c r="V67" s="4" t="s">
        <v>5</v>
      </c>
      <c r="W67" s="4" t="s">
        <v>5</v>
      </c>
      <c r="X67" s="4" t="s">
        <v>5</v>
      </c>
      <c r="Y67" s="4">
        <v>4</v>
      </c>
      <c r="Z67" s="3" t="s">
        <v>5</v>
      </c>
      <c r="AA67" s="3" t="s">
        <v>160</v>
      </c>
      <c r="AB67" s="3" t="s">
        <v>160</v>
      </c>
      <c r="AC67" s="3">
        <v>1</v>
      </c>
      <c r="AD67" s="2" t="s">
        <v>115</v>
      </c>
      <c r="AE67" s="2">
        <v>37100</v>
      </c>
    </row>
    <row r="68" spans="1:31" x14ac:dyDescent="0.2">
      <c r="A68" s="2" t="s">
        <v>437</v>
      </c>
      <c r="B68" s="2">
        <f t="shared" si="4"/>
        <v>11</v>
      </c>
      <c r="C68" s="2" t="str">
        <f t="shared" si="5"/>
        <v>That's more than in 0% of 100 metro areas</v>
      </c>
      <c r="D68" s="2" t="s">
        <v>675</v>
      </c>
      <c r="E68" s="5" t="s">
        <v>160</v>
      </c>
      <c r="F68" s="5" t="s">
        <v>160</v>
      </c>
      <c r="G68" s="5" t="s">
        <v>160</v>
      </c>
      <c r="H68" s="5" t="s">
        <v>160</v>
      </c>
      <c r="I68" s="5" t="s">
        <v>160</v>
      </c>
      <c r="J68" s="5">
        <v>0</v>
      </c>
      <c r="K68" s="4" t="s">
        <v>789</v>
      </c>
      <c r="L68" s="4" t="s">
        <v>789</v>
      </c>
      <c r="M68" s="4" t="s">
        <v>5</v>
      </c>
      <c r="N68" s="4" t="s">
        <v>5</v>
      </c>
      <c r="O68" s="4" t="s">
        <v>5</v>
      </c>
      <c r="P68" s="4">
        <v>3</v>
      </c>
      <c r="Q68" s="3" t="s">
        <v>5</v>
      </c>
      <c r="R68" s="3" t="s">
        <v>5</v>
      </c>
      <c r="S68" s="3" t="s">
        <v>5</v>
      </c>
      <c r="T68" s="3">
        <v>3</v>
      </c>
      <c r="U68" s="4" t="s">
        <v>5</v>
      </c>
      <c r="V68" s="4" t="s">
        <v>5</v>
      </c>
      <c r="W68" s="4" t="s">
        <v>5</v>
      </c>
      <c r="X68" s="4" t="s">
        <v>5</v>
      </c>
      <c r="Y68" s="4">
        <v>4</v>
      </c>
      <c r="Z68" s="3" t="s">
        <v>160</v>
      </c>
      <c r="AA68" s="3" t="s">
        <v>5</v>
      </c>
      <c r="AB68" s="3" t="s">
        <v>160</v>
      </c>
      <c r="AC68" s="3">
        <v>1</v>
      </c>
      <c r="AD68" s="2" t="s">
        <v>116</v>
      </c>
      <c r="AE68" s="2">
        <v>37340</v>
      </c>
    </row>
    <row r="69" spans="1:31" x14ac:dyDescent="0.2">
      <c r="A69" s="2" t="s">
        <v>118</v>
      </c>
      <c r="B69" s="2">
        <f t="shared" si="4"/>
        <v>19</v>
      </c>
      <c r="C69" s="2" t="str">
        <f t="shared" si="5"/>
        <v>That's more than in 80% of 100 metro areas</v>
      </c>
      <c r="D69" s="2" t="s">
        <v>676</v>
      </c>
      <c r="E69" s="5" t="s">
        <v>5</v>
      </c>
      <c r="F69" s="5" t="s">
        <v>5</v>
      </c>
      <c r="G69" s="5" t="s">
        <v>5</v>
      </c>
      <c r="H69" s="5" t="s">
        <v>5</v>
      </c>
      <c r="I69" s="5" t="s">
        <v>5</v>
      </c>
      <c r="J69" s="5">
        <v>5</v>
      </c>
      <c r="K69" s="4" t="s">
        <v>2</v>
      </c>
      <c r="L69" s="4" t="s">
        <v>2</v>
      </c>
      <c r="M69" s="4" t="s">
        <v>5</v>
      </c>
      <c r="N69" s="4" t="s">
        <v>5</v>
      </c>
      <c r="O69" s="4" t="s">
        <v>5</v>
      </c>
      <c r="P69" s="4">
        <v>5</v>
      </c>
      <c r="Q69" s="3" t="s">
        <v>5</v>
      </c>
      <c r="R69" s="3" t="s">
        <v>5</v>
      </c>
      <c r="S69" s="3" t="s">
        <v>5</v>
      </c>
      <c r="T69" s="3">
        <v>3</v>
      </c>
      <c r="U69" s="4" t="s">
        <v>5</v>
      </c>
      <c r="V69" s="4" t="s">
        <v>5</v>
      </c>
      <c r="W69" s="4" t="s">
        <v>5</v>
      </c>
      <c r="X69" s="4" t="s">
        <v>5</v>
      </c>
      <c r="Y69" s="4">
        <v>4</v>
      </c>
      <c r="Z69" s="3" t="s">
        <v>5</v>
      </c>
      <c r="AA69" s="3" t="s">
        <v>5</v>
      </c>
      <c r="AB69" s="3" t="s">
        <v>160</v>
      </c>
      <c r="AC69" s="3">
        <v>2</v>
      </c>
      <c r="AD69" s="2" t="s">
        <v>117</v>
      </c>
      <c r="AE69" s="2">
        <v>37980</v>
      </c>
    </row>
    <row r="70" spans="1:31" x14ac:dyDescent="0.2">
      <c r="A70" s="2" t="s">
        <v>120</v>
      </c>
      <c r="B70" s="2">
        <f t="shared" si="4"/>
        <v>16</v>
      </c>
      <c r="C70" s="2" t="str">
        <f t="shared" si="5"/>
        <v>That's more than in 21% of 100 metro areas</v>
      </c>
      <c r="D70" s="2" t="s">
        <v>627</v>
      </c>
      <c r="E70" s="5" t="s">
        <v>5</v>
      </c>
      <c r="F70" s="5" t="s">
        <v>5</v>
      </c>
      <c r="G70" s="5" t="s">
        <v>160</v>
      </c>
      <c r="H70" s="5" t="s">
        <v>5</v>
      </c>
      <c r="I70" s="5" t="s">
        <v>5</v>
      </c>
      <c r="J70" s="5">
        <v>4</v>
      </c>
      <c r="K70" s="4" t="s">
        <v>2</v>
      </c>
      <c r="L70" s="4" t="s">
        <v>2</v>
      </c>
      <c r="M70" s="4" t="s">
        <v>5</v>
      </c>
      <c r="N70" s="4" t="s">
        <v>5</v>
      </c>
      <c r="O70" s="4" t="s">
        <v>5</v>
      </c>
      <c r="P70" s="4">
        <v>5</v>
      </c>
      <c r="Q70" s="3" t="s">
        <v>5</v>
      </c>
      <c r="R70" s="3" t="s">
        <v>5</v>
      </c>
      <c r="S70" s="3" t="s">
        <v>5</v>
      </c>
      <c r="T70" s="3">
        <v>3</v>
      </c>
      <c r="U70" s="4" t="s">
        <v>5</v>
      </c>
      <c r="V70" s="4" t="s">
        <v>5</v>
      </c>
      <c r="W70" s="4" t="s">
        <v>160</v>
      </c>
      <c r="X70" s="4" t="s">
        <v>5</v>
      </c>
      <c r="Y70" s="4">
        <v>3</v>
      </c>
      <c r="Z70" s="3" t="s">
        <v>5</v>
      </c>
      <c r="AA70" s="3" t="s">
        <v>160</v>
      </c>
      <c r="AB70" s="3" t="s">
        <v>160</v>
      </c>
      <c r="AC70" s="3">
        <v>1</v>
      </c>
      <c r="AD70" s="2" t="s">
        <v>119</v>
      </c>
      <c r="AE70" s="2">
        <v>38060</v>
      </c>
    </row>
    <row r="71" spans="1:31" x14ac:dyDescent="0.2">
      <c r="A71" s="2" t="s">
        <v>121</v>
      </c>
      <c r="B71" s="2">
        <f t="shared" si="4"/>
        <v>18</v>
      </c>
      <c r="C71" s="2" t="str">
        <f t="shared" si="5"/>
        <v>That's more than in 48% of 100 metro areas</v>
      </c>
      <c r="D71" s="2" t="s">
        <v>628</v>
      </c>
      <c r="E71" s="5" t="s">
        <v>5</v>
      </c>
      <c r="F71" s="5" t="s">
        <v>160</v>
      </c>
      <c r="G71" s="5" t="s">
        <v>160</v>
      </c>
      <c r="H71" s="5" t="s">
        <v>5</v>
      </c>
      <c r="I71" s="5" t="s">
        <v>5</v>
      </c>
      <c r="J71" s="5">
        <v>3</v>
      </c>
      <c r="K71" s="4" t="s">
        <v>2</v>
      </c>
      <c r="L71" s="4" t="s">
        <v>2</v>
      </c>
      <c r="M71" s="4" t="s">
        <v>5</v>
      </c>
      <c r="N71" s="4" t="s">
        <v>5</v>
      </c>
      <c r="O71" s="4" t="s">
        <v>5</v>
      </c>
      <c r="P71" s="4">
        <v>5</v>
      </c>
      <c r="Q71" s="3" t="s">
        <v>5</v>
      </c>
      <c r="R71" s="3" t="s">
        <v>5</v>
      </c>
      <c r="S71" s="3" t="s">
        <v>5</v>
      </c>
      <c r="T71" s="3">
        <v>3</v>
      </c>
      <c r="U71" s="4" t="s">
        <v>5</v>
      </c>
      <c r="V71" s="4" t="s">
        <v>5</v>
      </c>
      <c r="W71" s="4" t="s">
        <v>5</v>
      </c>
      <c r="X71" s="4" t="s">
        <v>5</v>
      </c>
      <c r="Y71" s="4">
        <v>4</v>
      </c>
      <c r="Z71" s="3" t="s">
        <v>5</v>
      </c>
      <c r="AA71" s="3" t="s">
        <v>5</v>
      </c>
      <c r="AB71" s="3" t="s">
        <v>5</v>
      </c>
      <c r="AC71" s="3">
        <v>3</v>
      </c>
      <c r="AD71" s="2" t="s">
        <v>121</v>
      </c>
      <c r="AE71" s="2">
        <v>38300</v>
      </c>
    </row>
    <row r="72" spans="1:31" x14ac:dyDescent="0.2">
      <c r="A72" s="2" t="s">
        <v>123</v>
      </c>
      <c r="B72" s="2">
        <f t="shared" si="4"/>
        <v>17</v>
      </c>
      <c r="C72" s="2" t="str">
        <f t="shared" si="5"/>
        <v>That's more than in 32% of 100 metro areas</v>
      </c>
      <c r="D72" s="2" t="s">
        <v>677</v>
      </c>
      <c r="E72" s="5" t="s">
        <v>5</v>
      </c>
      <c r="F72" s="5" t="s">
        <v>160</v>
      </c>
      <c r="G72" s="5" t="s">
        <v>5</v>
      </c>
      <c r="H72" s="5" t="s">
        <v>5</v>
      </c>
      <c r="I72" s="5" t="s">
        <v>5</v>
      </c>
      <c r="J72" s="5">
        <v>4</v>
      </c>
      <c r="K72" s="4" t="s">
        <v>789</v>
      </c>
      <c r="L72" s="4" t="s">
        <v>2</v>
      </c>
      <c r="M72" s="4" t="s">
        <v>5</v>
      </c>
      <c r="N72" s="4" t="s">
        <v>5</v>
      </c>
      <c r="O72" s="4" t="s">
        <v>5</v>
      </c>
      <c r="P72" s="4">
        <v>4</v>
      </c>
      <c r="Q72" s="3" t="s">
        <v>5</v>
      </c>
      <c r="R72" s="3" t="s">
        <v>5</v>
      </c>
      <c r="S72" s="3" t="s">
        <v>5</v>
      </c>
      <c r="T72" s="3">
        <v>3</v>
      </c>
      <c r="U72" s="4" t="s">
        <v>5</v>
      </c>
      <c r="V72" s="4" t="s">
        <v>5</v>
      </c>
      <c r="W72" s="4" t="s">
        <v>5</v>
      </c>
      <c r="X72" s="4" t="s">
        <v>5</v>
      </c>
      <c r="Y72" s="4">
        <v>4</v>
      </c>
      <c r="Z72" s="3" t="s">
        <v>5</v>
      </c>
      <c r="AA72" s="3" t="s">
        <v>160</v>
      </c>
      <c r="AB72" s="3" t="s">
        <v>5</v>
      </c>
      <c r="AC72" s="3">
        <v>2</v>
      </c>
      <c r="AD72" s="2" t="s">
        <v>122</v>
      </c>
      <c r="AE72" s="2">
        <v>38900</v>
      </c>
    </row>
    <row r="73" spans="1:31" x14ac:dyDescent="0.2">
      <c r="A73" s="2" t="s">
        <v>125</v>
      </c>
      <c r="B73" s="2">
        <f t="shared" si="4"/>
        <v>15</v>
      </c>
      <c r="C73" s="2" t="str">
        <f t="shared" si="5"/>
        <v>That's more than in 11% of 100 metro areas</v>
      </c>
      <c r="D73" s="2" t="s">
        <v>629</v>
      </c>
      <c r="E73" s="5" t="s">
        <v>160</v>
      </c>
      <c r="F73" s="5" t="s">
        <v>160</v>
      </c>
      <c r="G73" s="5" t="s">
        <v>5</v>
      </c>
      <c r="H73" s="5" t="s">
        <v>5</v>
      </c>
      <c r="I73" s="5" t="s">
        <v>5</v>
      </c>
      <c r="J73" s="5">
        <v>3</v>
      </c>
      <c r="K73" s="4" t="s">
        <v>2</v>
      </c>
      <c r="L73" s="4" t="s">
        <v>2</v>
      </c>
      <c r="M73" s="4" t="s">
        <v>160</v>
      </c>
      <c r="N73" s="4" t="s">
        <v>5</v>
      </c>
      <c r="O73" s="4" t="s">
        <v>5</v>
      </c>
      <c r="P73" s="4">
        <v>4</v>
      </c>
      <c r="Q73" s="3" t="s">
        <v>5</v>
      </c>
      <c r="R73" s="3" t="s">
        <v>5</v>
      </c>
      <c r="S73" s="3" t="s">
        <v>5</v>
      </c>
      <c r="T73" s="3">
        <v>3</v>
      </c>
      <c r="U73" s="4" t="s">
        <v>5</v>
      </c>
      <c r="V73" s="4" t="s">
        <v>5</v>
      </c>
      <c r="W73" s="4" t="s">
        <v>5</v>
      </c>
      <c r="X73" s="4" t="s">
        <v>160</v>
      </c>
      <c r="Y73" s="4">
        <v>3</v>
      </c>
      <c r="Z73" s="3" t="s">
        <v>5</v>
      </c>
      <c r="AA73" s="3" t="s">
        <v>160</v>
      </c>
      <c r="AB73" s="3" t="s">
        <v>5</v>
      </c>
      <c r="AC73" s="3">
        <v>2</v>
      </c>
      <c r="AD73" s="2" t="s">
        <v>124</v>
      </c>
      <c r="AE73" s="2">
        <v>39100</v>
      </c>
    </row>
    <row r="74" spans="1:31" x14ac:dyDescent="0.2">
      <c r="A74" s="2" t="s">
        <v>127</v>
      </c>
      <c r="B74" s="2">
        <f t="shared" si="4"/>
        <v>18</v>
      </c>
      <c r="C74" s="2" t="str">
        <f t="shared" si="5"/>
        <v>That's more than in 48% of 100 metro areas</v>
      </c>
      <c r="D74" s="2" t="s">
        <v>678</v>
      </c>
      <c r="E74" s="5" t="s">
        <v>5</v>
      </c>
      <c r="F74" s="5" t="s">
        <v>5</v>
      </c>
      <c r="G74" s="5" t="s">
        <v>160</v>
      </c>
      <c r="H74" s="5" t="s">
        <v>5</v>
      </c>
      <c r="I74" s="5" t="s">
        <v>5</v>
      </c>
      <c r="J74" s="5">
        <v>4</v>
      </c>
      <c r="K74" s="4" t="s">
        <v>2</v>
      </c>
      <c r="L74" s="4" t="s">
        <v>2</v>
      </c>
      <c r="M74" s="4" t="s">
        <v>5</v>
      </c>
      <c r="N74" s="4" t="s">
        <v>5</v>
      </c>
      <c r="O74" s="4" t="s">
        <v>5</v>
      </c>
      <c r="P74" s="4">
        <v>5</v>
      </c>
      <c r="Q74" s="3" t="s">
        <v>5</v>
      </c>
      <c r="R74" s="3" t="s">
        <v>5</v>
      </c>
      <c r="S74" s="3" t="s">
        <v>5</v>
      </c>
      <c r="T74" s="3">
        <v>3</v>
      </c>
      <c r="U74" s="4" t="s">
        <v>5</v>
      </c>
      <c r="V74" s="4" t="s">
        <v>5</v>
      </c>
      <c r="W74" s="4" t="s">
        <v>5</v>
      </c>
      <c r="X74" s="4" t="s">
        <v>5</v>
      </c>
      <c r="Y74" s="4">
        <v>4</v>
      </c>
      <c r="Z74" s="3" t="s">
        <v>5</v>
      </c>
      <c r="AA74" s="3" t="s">
        <v>5</v>
      </c>
      <c r="AB74" s="3" t="s">
        <v>160</v>
      </c>
      <c r="AC74" s="3">
        <v>2</v>
      </c>
      <c r="AD74" s="2" t="s">
        <v>126</v>
      </c>
      <c r="AE74" s="2">
        <v>39300</v>
      </c>
    </row>
    <row r="75" spans="1:31" x14ac:dyDescent="0.2">
      <c r="A75" s="2" t="s">
        <v>129</v>
      </c>
      <c r="B75" s="2">
        <f t="shared" si="4"/>
        <v>13</v>
      </c>
      <c r="C75" s="2" t="str">
        <f t="shared" si="5"/>
        <v>That's more than in 3% of 100 metro areas</v>
      </c>
      <c r="D75" s="2" t="s">
        <v>630</v>
      </c>
      <c r="E75" s="5" t="s">
        <v>160</v>
      </c>
      <c r="F75" s="5" t="s">
        <v>5</v>
      </c>
      <c r="G75" s="5" t="s">
        <v>5</v>
      </c>
      <c r="H75" s="5" t="s">
        <v>160</v>
      </c>
      <c r="I75" s="5" t="s">
        <v>5</v>
      </c>
      <c r="J75" s="5">
        <v>3</v>
      </c>
      <c r="K75" s="4" t="s">
        <v>789</v>
      </c>
      <c r="L75" s="4" t="s">
        <v>789</v>
      </c>
      <c r="M75" s="4" t="s">
        <v>5</v>
      </c>
      <c r="N75" s="4" t="s">
        <v>5</v>
      </c>
      <c r="O75" s="4" t="s">
        <v>5</v>
      </c>
      <c r="P75" s="4">
        <v>3</v>
      </c>
      <c r="Q75" s="3" t="s">
        <v>5</v>
      </c>
      <c r="R75" s="3" t="s">
        <v>5</v>
      </c>
      <c r="S75" s="3" t="s">
        <v>5</v>
      </c>
      <c r="T75" s="3">
        <v>3</v>
      </c>
      <c r="U75" s="4" t="s">
        <v>5</v>
      </c>
      <c r="V75" s="4" t="s">
        <v>160</v>
      </c>
      <c r="W75" s="4" t="s">
        <v>5</v>
      </c>
      <c r="X75" s="4" t="s">
        <v>5</v>
      </c>
      <c r="Y75" s="4">
        <v>3</v>
      </c>
      <c r="Z75" s="3" t="s">
        <v>5</v>
      </c>
      <c r="AA75" s="3" t="s">
        <v>160</v>
      </c>
      <c r="AB75" s="3" t="s">
        <v>160</v>
      </c>
      <c r="AC75" s="3">
        <v>1</v>
      </c>
      <c r="AD75" s="2" t="s">
        <v>128</v>
      </c>
      <c r="AE75" s="2">
        <v>39340</v>
      </c>
    </row>
    <row r="76" spans="1:31" x14ac:dyDescent="0.2">
      <c r="A76" s="2" t="s">
        <v>131</v>
      </c>
      <c r="B76" s="2">
        <f t="shared" si="4"/>
        <v>15</v>
      </c>
      <c r="C76" s="2" t="str">
        <f t="shared" si="5"/>
        <v>That's more than in 11% of 100 metro areas</v>
      </c>
      <c r="D76" s="2" t="s">
        <v>631</v>
      </c>
      <c r="E76" s="5" t="s">
        <v>160</v>
      </c>
      <c r="F76" s="5" t="s">
        <v>160</v>
      </c>
      <c r="G76" s="5" t="s">
        <v>160</v>
      </c>
      <c r="H76" s="5" t="s">
        <v>160</v>
      </c>
      <c r="I76" s="5" t="s">
        <v>5</v>
      </c>
      <c r="J76" s="5">
        <v>1</v>
      </c>
      <c r="K76" s="4" t="s">
        <v>2</v>
      </c>
      <c r="L76" s="4" t="s">
        <v>2</v>
      </c>
      <c r="M76" s="4" t="s">
        <v>5</v>
      </c>
      <c r="N76" s="4" t="s">
        <v>5</v>
      </c>
      <c r="O76" s="4" t="s">
        <v>5</v>
      </c>
      <c r="P76" s="4">
        <v>5</v>
      </c>
      <c r="Q76" s="3" t="s">
        <v>5</v>
      </c>
      <c r="R76" s="3" t="s">
        <v>5</v>
      </c>
      <c r="S76" s="3" t="s">
        <v>5</v>
      </c>
      <c r="T76" s="3">
        <v>3</v>
      </c>
      <c r="U76" s="4" t="s">
        <v>5</v>
      </c>
      <c r="V76" s="4" t="s">
        <v>5</v>
      </c>
      <c r="W76" s="4" t="s">
        <v>5</v>
      </c>
      <c r="X76" s="4" t="s">
        <v>5</v>
      </c>
      <c r="Y76" s="4">
        <v>4</v>
      </c>
      <c r="Z76" s="3" t="s">
        <v>5</v>
      </c>
      <c r="AA76" s="3" t="s">
        <v>160</v>
      </c>
      <c r="AB76" s="3" t="s">
        <v>5</v>
      </c>
      <c r="AC76" s="3">
        <v>2</v>
      </c>
      <c r="AD76" s="2" t="s">
        <v>130</v>
      </c>
      <c r="AE76" s="2">
        <v>39580</v>
      </c>
    </row>
    <row r="77" spans="1:31" x14ac:dyDescent="0.2">
      <c r="A77" s="2" t="s">
        <v>132</v>
      </c>
      <c r="B77" s="2">
        <f t="shared" si="4"/>
        <v>18</v>
      </c>
      <c r="C77" s="2" t="str">
        <f t="shared" si="5"/>
        <v>That's more than in 48% of 100 metro areas</v>
      </c>
      <c r="D77" s="2" t="s">
        <v>632</v>
      </c>
      <c r="E77" s="5" t="s">
        <v>5</v>
      </c>
      <c r="F77" s="5" t="s">
        <v>5</v>
      </c>
      <c r="G77" s="5" t="s">
        <v>160</v>
      </c>
      <c r="H77" s="5" t="s">
        <v>5</v>
      </c>
      <c r="I77" s="5" t="s">
        <v>5</v>
      </c>
      <c r="J77" s="5">
        <v>4</v>
      </c>
      <c r="K77" s="4" t="s">
        <v>2</v>
      </c>
      <c r="L77" s="4" t="s">
        <v>2</v>
      </c>
      <c r="M77" s="4" t="s">
        <v>5</v>
      </c>
      <c r="N77" s="4" t="s">
        <v>5</v>
      </c>
      <c r="O77" s="4" t="s">
        <v>5</v>
      </c>
      <c r="P77" s="4">
        <v>5</v>
      </c>
      <c r="Q77" s="3" t="s">
        <v>5</v>
      </c>
      <c r="R77" s="3" t="s">
        <v>5</v>
      </c>
      <c r="S77" s="3" t="s">
        <v>160</v>
      </c>
      <c r="T77" s="3">
        <v>2</v>
      </c>
      <c r="U77" s="4" t="s">
        <v>5</v>
      </c>
      <c r="V77" s="4" t="s">
        <v>5</v>
      </c>
      <c r="W77" s="4" t="s">
        <v>5</v>
      </c>
      <c r="X77" s="4" t="s">
        <v>5</v>
      </c>
      <c r="Y77" s="4">
        <v>4</v>
      </c>
      <c r="Z77" s="3" t="s">
        <v>5</v>
      </c>
      <c r="AA77" s="3" t="s">
        <v>5</v>
      </c>
      <c r="AB77" s="3" t="s">
        <v>5</v>
      </c>
      <c r="AC77" s="3">
        <v>3</v>
      </c>
      <c r="AD77" s="2" t="s">
        <v>132</v>
      </c>
      <c r="AE77" s="2">
        <v>40060</v>
      </c>
    </row>
    <row r="78" spans="1:31" x14ac:dyDescent="0.2">
      <c r="A78" s="2" t="s">
        <v>438</v>
      </c>
      <c r="B78" s="2">
        <f t="shared" si="4"/>
        <v>12</v>
      </c>
      <c r="C78" s="2" t="str">
        <f t="shared" si="5"/>
        <v>That's more than in 1% of 100 metro areas</v>
      </c>
      <c r="D78" s="2" t="s">
        <v>633</v>
      </c>
      <c r="E78" s="5" t="s">
        <v>160</v>
      </c>
      <c r="F78" s="5" t="s">
        <v>160</v>
      </c>
      <c r="G78" s="5" t="s">
        <v>160</v>
      </c>
      <c r="H78" s="5" t="s">
        <v>160</v>
      </c>
      <c r="I78" s="5" t="s">
        <v>160</v>
      </c>
      <c r="J78" s="5">
        <v>0</v>
      </c>
      <c r="K78" s="4" t="s">
        <v>2</v>
      </c>
      <c r="L78" s="4" t="s">
        <v>2</v>
      </c>
      <c r="M78" s="4" t="s">
        <v>5</v>
      </c>
      <c r="N78" s="4" t="s">
        <v>5</v>
      </c>
      <c r="O78" s="4" t="s">
        <v>5</v>
      </c>
      <c r="P78" s="4">
        <v>5</v>
      </c>
      <c r="Q78" s="3" t="s">
        <v>5</v>
      </c>
      <c r="R78" s="3" t="s">
        <v>160</v>
      </c>
      <c r="S78" s="3" t="s">
        <v>5</v>
      </c>
      <c r="T78" s="3">
        <v>2</v>
      </c>
      <c r="U78" s="4" t="s">
        <v>5</v>
      </c>
      <c r="V78" s="4" t="s">
        <v>5</v>
      </c>
      <c r="W78" s="4" t="s">
        <v>5</v>
      </c>
      <c r="X78" s="4" t="s">
        <v>160</v>
      </c>
      <c r="Y78" s="4">
        <v>3</v>
      </c>
      <c r="Z78" s="3" t="s">
        <v>5</v>
      </c>
      <c r="AA78" s="3" t="s">
        <v>5</v>
      </c>
      <c r="AB78" s="3" t="s">
        <v>160</v>
      </c>
      <c r="AC78" s="3">
        <v>2</v>
      </c>
      <c r="AD78" s="2" t="s">
        <v>133</v>
      </c>
      <c r="AE78" s="2">
        <v>40140</v>
      </c>
    </row>
    <row r="79" spans="1:31" x14ac:dyDescent="0.2">
      <c r="A79" s="2" t="s">
        <v>134</v>
      </c>
      <c r="B79" s="2">
        <f t="shared" si="4"/>
        <v>16</v>
      </c>
      <c r="C79" s="2" t="str">
        <f t="shared" si="5"/>
        <v>That's more than in 21% of 100 metro areas</v>
      </c>
      <c r="D79" s="2" t="s">
        <v>634</v>
      </c>
      <c r="E79" s="5" t="s">
        <v>160</v>
      </c>
      <c r="F79" s="5" t="s">
        <v>160</v>
      </c>
      <c r="G79" s="5" t="s">
        <v>160</v>
      </c>
      <c r="H79" s="5" t="s">
        <v>5</v>
      </c>
      <c r="I79" s="5" t="s">
        <v>5</v>
      </c>
      <c r="J79" s="5">
        <v>2</v>
      </c>
      <c r="K79" s="4" t="s">
        <v>2</v>
      </c>
      <c r="L79" s="4" t="s">
        <v>2</v>
      </c>
      <c r="M79" s="4" t="s">
        <v>5</v>
      </c>
      <c r="N79" s="4" t="s">
        <v>5</v>
      </c>
      <c r="O79" s="4" t="s">
        <v>5</v>
      </c>
      <c r="P79" s="4">
        <v>5</v>
      </c>
      <c r="Q79" s="3" t="s">
        <v>5</v>
      </c>
      <c r="R79" s="3" t="s">
        <v>5</v>
      </c>
      <c r="S79" s="3" t="s">
        <v>5</v>
      </c>
      <c r="T79" s="3">
        <v>3</v>
      </c>
      <c r="U79" s="4" t="s">
        <v>5</v>
      </c>
      <c r="V79" s="4" t="s">
        <v>5</v>
      </c>
      <c r="W79" s="4" t="s">
        <v>5</v>
      </c>
      <c r="X79" s="4" t="s">
        <v>5</v>
      </c>
      <c r="Y79" s="4">
        <v>4</v>
      </c>
      <c r="Z79" s="3" t="s">
        <v>160</v>
      </c>
      <c r="AA79" s="3" t="s">
        <v>5</v>
      </c>
      <c r="AB79" s="3" t="s">
        <v>5</v>
      </c>
      <c r="AC79" s="3">
        <v>2</v>
      </c>
      <c r="AD79" s="2" t="s">
        <v>134</v>
      </c>
      <c r="AE79" s="2">
        <v>40380</v>
      </c>
    </row>
    <row r="80" spans="1:31" x14ac:dyDescent="0.2">
      <c r="A80" s="2" t="s">
        <v>136</v>
      </c>
      <c r="B80" s="2">
        <f t="shared" si="4"/>
        <v>17</v>
      </c>
      <c r="C80" s="2" t="str">
        <f t="shared" si="5"/>
        <v>That's more than in 32% of 100 metro areas</v>
      </c>
      <c r="D80" s="2" t="s">
        <v>635</v>
      </c>
      <c r="E80" s="5" t="s">
        <v>160</v>
      </c>
      <c r="F80" s="5" t="s">
        <v>160</v>
      </c>
      <c r="G80" s="5" t="s">
        <v>5</v>
      </c>
      <c r="H80" s="5" t="s">
        <v>160</v>
      </c>
      <c r="I80" s="5" t="s">
        <v>5</v>
      </c>
      <c r="J80" s="5">
        <v>2</v>
      </c>
      <c r="K80" s="4" t="s">
        <v>2</v>
      </c>
      <c r="L80" s="4" t="s">
        <v>2</v>
      </c>
      <c r="M80" s="4" t="s">
        <v>5</v>
      </c>
      <c r="N80" s="4" t="s">
        <v>5</v>
      </c>
      <c r="O80" s="4" t="s">
        <v>5</v>
      </c>
      <c r="P80" s="4">
        <v>5</v>
      </c>
      <c r="Q80" s="3" t="s">
        <v>5</v>
      </c>
      <c r="R80" s="3" t="s">
        <v>5</v>
      </c>
      <c r="S80" s="3" t="s">
        <v>5</v>
      </c>
      <c r="T80" s="3">
        <v>3</v>
      </c>
      <c r="U80" s="4" t="s">
        <v>5</v>
      </c>
      <c r="V80" s="4" t="s">
        <v>5</v>
      </c>
      <c r="W80" s="4" t="s">
        <v>5</v>
      </c>
      <c r="X80" s="4" t="s">
        <v>5</v>
      </c>
      <c r="Y80" s="4">
        <v>4</v>
      </c>
      <c r="Z80" s="3" t="s">
        <v>5</v>
      </c>
      <c r="AA80" s="3" t="s">
        <v>5</v>
      </c>
      <c r="AB80" s="3" t="s">
        <v>5</v>
      </c>
      <c r="AC80" s="3">
        <v>3</v>
      </c>
      <c r="AD80" s="2" t="s">
        <v>135</v>
      </c>
      <c r="AE80" s="2">
        <v>40900</v>
      </c>
    </row>
    <row r="81" spans="1:31" x14ac:dyDescent="0.2">
      <c r="A81" s="2" t="s">
        <v>137</v>
      </c>
      <c r="B81" s="2">
        <f t="shared" si="4"/>
        <v>19</v>
      </c>
      <c r="C81" s="2" t="str">
        <f t="shared" si="5"/>
        <v>That's more than in 80% of 100 metro areas</v>
      </c>
      <c r="D81" s="2" t="s">
        <v>679</v>
      </c>
      <c r="E81" s="5" t="s">
        <v>5</v>
      </c>
      <c r="F81" s="5" t="s">
        <v>5</v>
      </c>
      <c r="G81" s="5" t="s">
        <v>160</v>
      </c>
      <c r="H81" s="5" t="s">
        <v>5</v>
      </c>
      <c r="I81" s="5" t="s">
        <v>5</v>
      </c>
      <c r="J81" s="5">
        <v>4</v>
      </c>
      <c r="K81" s="4" t="s">
        <v>2</v>
      </c>
      <c r="L81" s="4" t="s">
        <v>2</v>
      </c>
      <c r="M81" s="4" t="s">
        <v>5</v>
      </c>
      <c r="N81" s="4" t="s">
        <v>5</v>
      </c>
      <c r="O81" s="4" t="s">
        <v>5</v>
      </c>
      <c r="P81" s="4">
        <v>5</v>
      </c>
      <c r="Q81" s="3" t="s">
        <v>5</v>
      </c>
      <c r="R81" s="3" t="s">
        <v>5</v>
      </c>
      <c r="S81" s="3" t="s">
        <v>5</v>
      </c>
      <c r="T81" s="3">
        <v>3</v>
      </c>
      <c r="U81" s="4" t="s">
        <v>5</v>
      </c>
      <c r="V81" s="4" t="s">
        <v>5</v>
      </c>
      <c r="W81" s="4" t="s">
        <v>5</v>
      </c>
      <c r="X81" s="4" t="s">
        <v>5</v>
      </c>
      <c r="Y81" s="4">
        <v>4</v>
      </c>
      <c r="Z81" s="3" t="s">
        <v>5</v>
      </c>
      <c r="AA81" s="3" t="s">
        <v>5</v>
      </c>
      <c r="AB81" s="3" t="s">
        <v>5</v>
      </c>
      <c r="AC81" s="3">
        <v>3</v>
      </c>
      <c r="AD81" s="2" t="s">
        <v>137</v>
      </c>
      <c r="AE81" s="2">
        <v>41180</v>
      </c>
    </row>
    <row r="82" spans="1:31" x14ac:dyDescent="0.2">
      <c r="A82" s="2" t="s">
        <v>138</v>
      </c>
      <c r="B82" s="2">
        <f t="shared" si="4"/>
        <v>18</v>
      </c>
      <c r="C82" s="2" t="str">
        <f t="shared" si="5"/>
        <v>That's more than in 48% of 100 metro areas</v>
      </c>
      <c r="D82" s="2" t="s">
        <v>636</v>
      </c>
      <c r="E82" s="5" t="s">
        <v>5</v>
      </c>
      <c r="F82" s="5" t="s">
        <v>5</v>
      </c>
      <c r="G82" s="5" t="s">
        <v>5</v>
      </c>
      <c r="H82" s="5" t="s">
        <v>160</v>
      </c>
      <c r="I82" s="5" t="s">
        <v>5</v>
      </c>
      <c r="J82" s="5">
        <v>4</v>
      </c>
      <c r="K82" s="4" t="s">
        <v>2</v>
      </c>
      <c r="L82" s="4" t="s">
        <v>2</v>
      </c>
      <c r="M82" s="4" t="s">
        <v>5</v>
      </c>
      <c r="N82" s="4" t="s">
        <v>5</v>
      </c>
      <c r="O82" s="4" t="s">
        <v>5</v>
      </c>
      <c r="P82" s="4">
        <v>5</v>
      </c>
      <c r="Q82" s="3" t="s">
        <v>5</v>
      </c>
      <c r="R82" s="3" t="s">
        <v>5</v>
      </c>
      <c r="S82" s="3" t="s">
        <v>5</v>
      </c>
      <c r="T82" s="3">
        <v>3</v>
      </c>
      <c r="U82" s="4" t="s">
        <v>5</v>
      </c>
      <c r="V82" s="4" t="s">
        <v>5</v>
      </c>
      <c r="W82" s="4" t="s">
        <v>5</v>
      </c>
      <c r="X82" s="4" t="s">
        <v>5</v>
      </c>
      <c r="Y82" s="4">
        <v>4</v>
      </c>
      <c r="Z82" s="3" t="s">
        <v>5</v>
      </c>
      <c r="AA82" s="3" t="s">
        <v>5</v>
      </c>
      <c r="AB82" s="3" t="s">
        <v>160</v>
      </c>
      <c r="AC82" s="3">
        <v>2</v>
      </c>
      <c r="AD82" s="2" t="s">
        <v>138</v>
      </c>
      <c r="AE82" s="2">
        <v>41620</v>
      </c>
    </row>
    <row r="83" spans="1:31" x14ac:dyDescent="0.2">
      <c r="A83" s="2" t="s">
        <v>140</v>
      </c>
      <c r="B83" s="2">
        <f t="shared" si="4"/>
        <v>18</v>
      </c>
      <c r="C83" s="2" t="str">
        <f t="shared" si="5"/>
        <v>That's more than in 48% of 100 metro areas</v>
      </c>
      <c r="D83" s="2" t="s">
        <v>637</v>
      </c>
      <c r="E83" s="5" t="s">
        <v>160</v>
      </c>
      <c r="F83" s="5" t="s">
        <v>160</v>
      </c>
      <c r="G83" s="5" t="s">
        <v>5</v>
      </c>
      <c r="H83" s="5" t="s">
        <v>5</v>
      </c>
      <c r="I83" s="5" t="s">
        <v>5</v>
      </c>
      <c r="J83" s="5">
        <v>3</v>
      </c>
      <c r="K83" s="4" t="s">
        <v>2</v>
      </c>
      <c r="L83" s="4" t="s">
        <v>2</v>
      </c>
      <c r="M83" s="4" t="s">
        <v>5</v>
      </c>
      <c r="N83" s="4" t="s">
        <v>5</v>
      </c>
      <c r="O83" s="4" t="s">
        <v>5</v>
      </c>
      <c r="P83" s="4">
        <v>5</v>
      </c>
      <c r="Q83" s="3" t="s">
        <v>5</v>
      </c>
      <c r="R83" s="3" t="s">
        <v>5</v>
      </c>
      <c r="S83" s="3" t="s">
        <v>5</v>
      </c>
      <c r="T83" s="3">
        <v>3</v>
      </c>
      <c r="U83" s="4" t="s">
        <v>5</v>
      </c>
      <c r="V83" s="4" t="s">
        <v>5</v>
      </c>
      <c r="W83" s="4" t="s">
        <v>5</v>
      </c>
      <c r="X83" s="4" t="s">
        <v>5</v>
      </c>
      <c r="Y83" s="4">
        <v>4</v>
      </c>
      <c r="Z83" s="3" t="s">
        <v>5</v>
      </c>
      <c r="AA83" s="3" t="s">
        <v>5</v>
      </c>
      <c r="AB83" s="3" t="s">
        <v>5</v>
      </c>
      <c r="AC83" s="3">
        <v>3</v>
      </c>
      <c r="AD83" s="2" t="s">
        <v>139</v>
      </c>
      <c r="AE83" s="2">
        <v>41700</v>
      </c>
    </row>
    <row r="84" spans="1:31" x14ac:dyDescent="0.2">
      <c r="A84" s="2" t="s">
        <v>142</v>
      </c>
      <c r="B84" s="2">
        <f t="shared" si="4"/>
        <v>15</v>
      </c>
      <c r="C84" s="2" t="str">
        <f t="shared" si="5"/>
        <v>That's more than in 11% of 100 metro areas</v>
      </c>
      <c r="D84" s="2" t="s">
        <v>638</v>
      </c>
      <c r="E84" s="5" t="s">
        <v>5</v>
      </c>
      <c r="F84" s="5" t="s">
        <v>160</v>
      </c>
      <c r="G84" s="5" t="s">
        <v>5</v>
      </c>
      <c r="H84" s="5" t="s">
        <v>160</v>
      </c>
      <c r="I84" s="5" t="s">
        <v>160</v>
      </c>
      <c r="J84" s="5">
        <v>2</v>
      </c>
      <c r="K84" s="4" t="s">
        <v>2</v>
      </c>
      <c r="L84" s="4" t="s">
        <v>2</v>
      </c>
      <c r="M84" s="4" t="s">
        <v>5</v>
      </c>
      <c r="N84" s="4" t="s">
        <v>5</v>
      </c>
      <c r="O84" s="4" t="s">
        <v>5</v>
      </c>
      <c r="P84" s="4">
        <v>5</v>
      </c>
      <c r="Q84" s="3" t="s">
        <v>5</v>
      </c>
      <c r="R84" s="3" t="s">
        <v>5</v>
      </c>
      <c r="S84" s="3" t="s">
        <v>5</v>
      </c>
      <c r="T84" s="3">
        <v>3</v>
      </c>
      <c r="U84" s="4" t="s">
        <v>5</v>
      </c>
      <c r="V84" s="4" t="s">
        <v>5</v>
      </c>
      <c r="W84" s="4" t="s">
        <v>5</v>
      </c>
      <c r="X84" s="4" t="s">
        <v>5</v>
      </c>
      <c r="Y84" s="4">
        <v>4</v>
      </c>
      <c r="Z84" s="3" t="s">
        <v>5</v>
      </c>
      <c r="AA84" s="3" t="s">
        <v>160</v>
      </c>
      <c r="AB84" s="3" t="s">
        <v>160</v>
      </c>
      <c r="AC84" s="3">
        <v>1</v>
      </c>
      <c r="AD84" s="2" t="s">
        <v>141</v>
      </c>
      <c r="AE84" s="2">
        <v>41740</v>
      </c>
    </row>
    <row r="85" spans="1:31" x14ac:dyDescent="0.2">
      <c r="A85" s="2" t="s">
        <v>555</v>
      </c>
      <c r="B85" s="2">
        <f t="shared" si="4"/>
        <v>15</v>
      </c>
      <c r="C85" s="2" t="str">
        <f t="shared" si="5"/>
        <v>That's more than in 11% of 100 metro areas</v>
      </c>
      <c r="D85" s="2" t="s">
        <v>639</v>
      </c>
      <c r="E85" s="5" t="s">
        <v>160</v>
      </c>
      <c r="F85" s="5" t="s">
        <v>160</v>
      </c>
      <c r="G85" s="5" t="s">
        <v>160</v>
      </c>
      <c r="H85" s="5" t="s">
        <v>160</v>
      </c>
      <c r="I85" s="5" t="s">
        <v>5</v>
      </c>
      <c r="J85" s="5">
        <v>1</v>
      </c>
      <c r="K85" s="4" t="s">
        <v>2</v>
      </c>
      <c r="L85" s="4" t="s">
        <v>2</v>
      </c>
      <c r="M85" s="4" t="s">
        <v>5</v>
      </c>
      <c r="N85" s="4" t="s">
        <v>5</v>
      </c>
      <c r="O85" s="4" t="s">
        <v>5</v>
      </c>
      <c r="P85" s="4">
        <v>5</v>
      </c>
      <c r="Q85" s="3" t="s">
        <v>5</v>
      </c>
      <c r="R85" s="3" t="s">
        <v>5</v>
      </c>
      <c r="S85" s="3" t="s">
        <v>5</v>
      </c>
      <c r="T85" s="3">
        <v>3</v>
      </c>
      <c r="U85" s="4" t="s">
        <v>5</v>
      </c>
      <c r="V85" s="4" t="s">
        <v>5</v>
      </c>
      <c r="W85" s="4" t="s">
        <v>5</v>
      </c>
      <c r="X85" s="4" t="s">
        <v>5</v>
      </c>
      <c r="Y85" s="4">
        <v>4</v>
      </c>
      <c r="Z85" s="3" t="s">
        <v>5</v>
      </c>
      <c r="AA85" s="3" t="s">
        <v>5</v>
      </c>
      <c r="AB85" s="3" t="s">
        <v>160</v>
      </c>
      <c r="AC85" s="3">
        <v>2</v>
      </c>
      <c r="AD85" s="2" t="s">
        <v>143</v>
      </c>
      <c r="AE85" s="2">
        <v>41860</v>
      </c>
    </row>
    <row r="86" spans="1:31" x14ac:dyDescent="0.2">
      <c r="A86" s="2" t="s">
        <v>145</v>
      </c>
      <c r="B86" s="2">
        <f t="shared" si="4"/>
        <v>13</v>
      </c>
      <c r="C86" s="2" t="str">
        <f t="shared" si="5"/>
        <v>That's more than in 3% of 100 metro areas</v>
      </c>
      <c r="D86" s="2" t="s">
        <v>640</v>
      </c>
      <c r="E86" s="5" t="s">
        <v>160</v>
      </c>
      <c r="F86" s="5" t="s">
        <v>160</v>
      </c>
      <c r="G86" s="5" t="s">
        <v>160</v>
      </c>
      <c r="H86" s="5" t="s">
        <v>160</v>
      </c>
      <c r="I86" s="5" t="s">
        <v>5</v>
      </c>
      <c r="J86" s="5">
        <v>1</v>
      </c>
      <c r="K86" s="4" t="s">
        <v>2</v>
      </c>
      <c r="L86" s="4" t="s">
        <v>2</v>
      </c>
      <c r="M86" s="4" t="s">
        <v>5</v>
      </c>
      <c r="N86" s="4" t="s">
        <v>5</v>
      </c>
      <c r="O86" s="4" t="s">
        <v>5</v>
      </c>
      <c r="P86" s="4">
        <v>5</v>
      </c>
      <c r="Q86" s="3" t="s">
        <v>5</v>
      </c>
      <c r="R86" s="3" t="s">
        <v>5</v>
      </c>
      <c r="S86" s="3" t="s">
        <v>5</v>
      </c>
      <c r="T86" s="3">
        <v>3</v>
      </c>
      <c r="U86" s="4" t="s">
        <v>5</v>
      </c>
      <c r="V86" s="4" t="s">
        <v>5</v>
      </c>
      <c r="W86" s="4" t="s">
        <v>5</v>
      </c>
      <c r="X86" s="4" t="s">
        <v>160</v>
      </c>
      <c r="Y86" s="4">
        <v>3</v>
      </c>
      <c r="Z86" s="3" t="s">
        <v>5</v>
      </c>
      <c r="AA86" s="3" t="s">
        <v>160</v>
      </c>
      <c r="AB86" s="3" t="s">
        <v>160</v>
      </c>
      <c r="AC86" s="3">
        <v>1</v>
      </c>
      <c r="AD86" s="2" t="s">
        <v>144</v>
      </c>
      <c r="AE86" s="2">
        <v>41940</v>
      </c>
    </row>
    <row r="87" spans="1:31" x14ac:dyDescent="0.2">
      <c r="A87" s="2" t="s">
        <v>147</v>
      </c>
      <c r="B87" s="2">
        <f t="shared" si="4"/>
        <v>17</v>
      </c>
      <c r="C87" s="2" t="str">
        <f t="shared" si="5"/>
        <v>That's more than in 32% of 100 metro areas</v>
      </c>
      <c r="D87" s="2" t="s">
        <v>641</v>
      </c>
      <c r="E87" s="5" t="s">
        <v>5</v>
      </c>
      <c r="F87" s="5" t="s">
        <v>5</v>
      </c>
      <c r="G87" s="5" t="s">
        <v>5</v>
      </c>
      <c r="H87" s="5" t="s">
        <v>160</v>
      </c>
      <c r="I87" s="5" t="s">
        <v>5</v>
      </c>
      <c r="J87" s="5">
        <v>4</v>
      </c>
      <c r="K87" s="4" t="s">
        <v>2</v>
      </c>
      <c r="L87" s="4" t="s">
        <v>2</v>
      </c>
      <c r="M87" s="4" t="s">
        <v>5</v>
      </c>
      <c r="N87" s="4" t="s">
        <v>5</v>
      </c>
      <c r="O87" s="4" t="s">
        <v>5</v>
      </c>
      <c r="P87" s="4">
        <v>5</v>
      </c>
      <c r="Q87" s="3" t="s">
        <v>5</v>
      </c>
      <c r="R87" s="3" t="s">
        <v>5</v>
      </c>
      <c r="S87" s="3" t="s">
        <v>5</v>
      </c>
      <c r="T87" s="3">
        <v>3</v>
      </c>
      <c r="U87" s="4" t="s">
        <v>5</v>
      </c>
      <c r="V87" s="4" t="s">
        <v>5</v>
      </c>
      <c r="W87" s="4" t="s">
        <v>5</v>
      </c>
      <c r="X87" s="4" t="s">
        <v>160</v>
      </c>
      <c r="Y87" s="4">
        <v>3</v>
      </c>
      <c r="Z87" s="3" t="s">
        <v>5</v>
      </c>
      <c r="AA87" s="3" t="s">
        <v>160</v>
      </c>
      <c r="AB87" s="3" t="s">
        <v>5</v>
      </c>
      <c r="AC87" s="3">
        <v>2</v>
      </c>
      <c r="AD87" s="2" t="s">
        <v>146</v>
      </c>
      <c r="AE87" s="2">
        <v>42660</v>
      </c>
    </row>
    <row r="88" spans="1:31" x14ac:dyDescent="0.2">
      <c r="A88" s="2" t="s">
        <v>149</v>
      </c>
      <c r="B88" s="2">
        <f t="shared" si="4"/>
        <v>15</v>
      </c>
      <c r="C88" s="2" t="str">
        <f t="shared" si="5"/>
        <v>That's more than in 11% of 100 metro areas</v>
      </c>
      <c r="D88" s="2" t="s">
        <v>642</v>
      </c>
      <c r="E88" s="5" t="s">
        <v>160</v>
      </c>
      <c r="F88" s="5" t="s">
        <v>5</v>
      </c>
      <c r="G88" s="5" t="s">
        <v>160</v>
      </c>
      <c r="H88" s="5" t="s">
        <v>5</v>
      </c>
      <c r="I88" s="5" t="s">
        <v>5</v>
      </c>
      <c r="J88" s="5">
        <v>3</v>
      </c>
      <c r="K88" s="4" t="s">
        <v>789</v>
      </c>
      <c r="L88" s="4" t="s">
        <v>789</v>
      </c>
      <c r="M88" s="4" t="s">
        <v>5</v>
      </c>
      <c r="N88" s="4" t="s">
        <v>5</v>
      </c>
      <c r="O88" s="4" t="s">
        <v>5</v>
      </c>
      <c r="P88" s="4">
        <v>3</v>
      </c>
      <c r="Q88" s="3" t="s">
        <v>5</v>
      </c>
      <c r="R88" s="3" t="s">
        <v>5</v>
      </c>
      <c r="S88" s="3" t="s">
        <v>5</v>
      </c>
      <c r="T88" s="3">
        <v>3</v>
      </c>
      <c r="U88" s="4" t="s">
        <v>5</v>
      </c>
      <c r="V88" s="4" t="s">
        <v>5</v>
      </c>
      <c r="W88" s="4" t="s">
        <v>5</v>
      </c>
      <c r="X88" s="4" t="s">
        <v>160</v>
      </c>
      <c r="Y88" s="4">
        <v>3</v>
      </c>
      <c r="Z88" s="3" t="s">
        <v>5</v>
      </c>
      <c r="AA88" s="3" t="s">
        <v>5</v>
      </c>
      <c r="AB88" s="3" t="s">
        <v>5</v>
      </c>
      <c r="AC88" s="3">
        <v>3</v>
      </c>
      <c r="AD88" s="2" t="s">
        <v>148</v>
      </c>
      <c r="AE88" s="2">
        <v>44060</v>
      </c>
    </row>
    <row r="89" spans="1:31" x14ac:dyDescent="0.2">
      <c r="A89" s="2" t="s">
        <v>150</v>
      </c>
      <c r="B89" s="2">
        <f t="shared" si="4"/>
        <v>18</v>
      </c>
      <c r="C89" s="2" t="str">
        <f t="shared" si="5"/>
        <v>That's more than in 48% of 100 metro areas</v>
      </c>
      <c r="D89" s="2" t="s">
        <v>643</v>
      </c>
      <c r="E89" s="5" t="s">
        <v>5</v>
      </c>
      <c r="F89" s="5" t="s">
        <v>5</v>
      </c>
      <c r="G89" s="5" t="s">
        <v>160</v>
      </c>
      <c r="H89" s="5" t="s">
        <v>5</v>
      </c>
      <c r="I89" s="5" t="s">
        <v>5</v>
      </c>
      <c r="J89" s="5">
        <v>4</v>
      </c>
      <c r="K89" s="4" t="s">
        <v>2</v>
      </c>
      <c r="L89" s="4" t="s">
        <v>2</v>
      </c>
      <c r="M89" s="4" t="s">
        <v>5</v>
      </c>
      <c r="N89" s="4" t="s">
        <v>5</v>
      </c>
      <c r="O89" s="4" t="s">
        <v>5</v>
      </c>
      <c r="P89" s="4">
        <v>5</v>
      </c>
      <c r="Q89" s="3" t="s">
        <v>5</v>
      </c>
      <c r="R89" s="3" t="s">
        <v>5</v>
      </c>
      <c r="S89" s="3" t="s">
        <v>5</v>
      </c>
      <c r="T89" s="3">
        <v>3</v>
      </c>
      <c r="U89" s="4" t="s">
        <v>5</v>
      </c>
      <c r="V89" s="4" t="s">
        <v>5</v>
      </c>
      <c r="W89" s="4" t="s">
        <v>5</v>
      </c>
      <c r="X89" s="4" t="s">
        <v>5</v>
      </c>
      <c r="Y89" s="4">
        <v>4</v>
      </c>
      <c r="Z89" s="3" t="s">
        <v>160</v>
      </c>
      <c r="AA89" s="3" t="s">
        <v>5</v>
      </c>
      <c r="AB89" s="3" t="s">
        <v>5</v>
      </c>
      <c r="AC89" s="3">
        <v>2</v>
      </c>
      <c r="AD89" s="2" t="s">
        <v>150</v>
      </c>
      <c r="AE89" s="2">
        <v>44140</v>
      </c>
    </row>
    <row r="90" spans="1:31" x14ac:dyDescent="0.2">
      <c r="A90" s="2" t="s">
        <v>151</v>
      </c>
      <c r="B90" s="2">
        <f t="shared" si="4"/>
        <v>17</v>
      </c>
      <c r="C90" s="2" t="str">
        <f t="shared" si="5"/>
        <v>That's more than in 32% of 100 metro areas</v>
      </c>
      <c r="D90" s="2" t="s">
        <v>644</v>
      </c>
      <c r="E90" s="5" t="s">
        <v>160</v>
      </c>
      <c r="F90" s="5" t="s">
        <v>5</v>
      </c>
      <c r="G90" s="5" t="s">
        <v>5</v>
      </c>
      <c r="H90" s="5" t="s">
        <v>5</v>
      </c>
      <c r="I90" s="5" t="s">
        <v>5</v>
      </c>
      <c r="J90" s="5">
        <v>4</v>
      </c>
      <c r="K90" s="4" t="s">
        <v>2</v>
      </c>
      <c r="L90" s="4" t="s">
        <v>2</v>
      </c>
      <c r="M90" s="4" t="s">
        <v>5</v>
      </c>
      <c r="N90" s="4" t="s">
        <v>5</v>
      </c>
      <c r="O90" s="4" t="s">
        <v>5</v>
      </c>
      <c r="P90" s="4">
        <v>5</v>
      </c>
      <c r="Q90" s="3" t="s">
        <v>5</v>
      </c>
      <c r="R90" s="3" t="s">
        <v>160</v>
      </c>
      <c r="S90" s="3" t="s">
        <v>5</v>
      </c>
      <c r="T90" s="3">
        <v>2</v>
      </c>
      <c r="U90" s="4" t="s">
        <v>5</v>
      </c>
      <c r="V90" s="4" t="s">
        <v>5</v>
      </c>
      <c r="W90" s="4" t="s">
        <v>5</v>
      </c>
      <c r="X90" s="4" t="s">
        <v>5</v>
      </c>
      <c r="Y90" s="4">
        <v>4</v>
      </c>
      <c r="Z90" s="3" t="s">
        <v>5</v>
      </c>
      <c r="AA90" s="3" t="s">
        <v>5</v>
      </c>
      <c r="AB90" s="3" t="s">
        <v>160</v>
      </c>
      <c r="AC90" s="3">
        <v>2</v>
      </c>
      <c r="AD90" s="2" t="s">
        <v>151</v>
      </c>
      <c r="AE90" s="2">
        <v>44700</v>
      </c>
    </row>
    <row r="91" spans="1:31" x14ac:dyDescent="0.2">
      <c r="A91" s="2" t="s">
        <v>152</v>
      </c>
      <c r="B91" s="2">
        <f t="shared" si="4"/>
        <v>16</v>
      </c>
      <c r="C91" s="2" t="str">
        <f t="shared" si="5"/>
        <v>That's more than in 21% of 100 metro areas</v>
      </c>
      <c r="D91" s="2" t="s">
        <v>645</v>
      </c>
      <c r="E91" s="5" t="s">
        <v>160</v>
      </c>
      <c r="F91" s="5" t="s">
        <v>160</v>
      </c>
      <c r="G91" s="5" t="s">
        <v>160</v>
      </c>
      <c r="H91" s="5" t="s">
        <v>5</v>
      </c>
      <c r="I91" s="5" t="s">
        <v>5</v>
      </c>
      <c r="J91" s="5">
        <v>2</v>
      </c>
      <c r="K91" s="4" t="s">
        <v>2</v>
      </c>
      <c r="L91" s="4" t="s">
        <v>2</v>
      </c>
      <c r="M91" s="4" t="s">
        <v>5</v>
      </c>
      <c r="N91" s="4" t="s">
        <v>5</v>
      </c>
      <c r="O91" s="4" t="s">
        <v>5</v>
      </c>
      <c r="P91" s="4">
        <v>5</v>
      </c>
      <c r="Q91" s="3" t="s">
        <v>5</v>
      </c>
      <c r="R91" s="3" t="s">
        <v>5</v>
      </c>
      <c r="S91" s="3" t="s">
        <v>5</v>
      </c>
      <c r="T91" s="3">
        <v>3</v>
      </c>
      <c r="U91" s="4" t="s">
        <v>5</v>
      </c>
      <c r="V91" s="4" t="s">
        <v>5</v>
      </c>
      <c r="W91" s="4" t="s">
        <v>5</v>
      </c>
      <c r="X91" s="4" t="s">
        <v>5</v>
      </c>
      <c r="Y91" s="4">
        <v>4</v>
      </c>
      <c r="Z91" s="3" t="s">
        <v>160</v>
      </c>
      <c r="AA91" s="3" t="s">
        <v>5</v>
      </c>
      <c r="AB91" s="3" t="s">
        <v>5</v>
      </c>
      <c r="AC91" s="3">
        <v>2</v>
      </c>
      <c r="AD91" s="2" t="s">
        <v>152</v>
      </c>
      <c r="AE91" s="2">
        <v>45060</v>
      </c>
    </row>
    <row r="92" spans="1:31" x14ac:dyDescent="0.2">
      <c r="A92" s="2" t="s">
        <v>154</v>
      </c>
      <c r="B92" s="2">
        <f t="shared" si="4"/>
        <v>19</v>
      </c>
      <c r="C92" s="2" t="str">
        <f t="shared" si="5"/>
        <v>That's more than in 80% of 100 metro areas</v>
      </c>
      <c r="D92" s="2" t="s">
        <v>646</v>
      </c>
      <c r="E92" s="5" t="s">
        <v>5</v>
      </c>
      <c r="F92" s="5" t="s">
        <v>5</v>
      </c>
      <c r="G92" s="5" t="s">
        <v>5</v>
      </c>
      <c r="H92" s="5" t="s">
        <v>5</v>
      </c>
      <c r="I92" s="5" t="s">
        <v>5</v>
      </c>
      <c r="J92" s="5">
        <v>5</v>
      </c>
      <c r="K92" s="4" t="s">
        <v>2</v>
      </c>
      <c r="L92" s="4" t="s">
        <v>2</v>
      </c>
      <c r="M92" s="4" t="s">
        <v>5</v>
      </c>
      <c r="N92" s="4" t="s">
        <v>5</v>
      </c>
      <c r="O92" s="4" t="s">
        <v>5</v>
      </c>
      <c r="P92" s="4">
        <v>5</v>
      </c>
      <c r="Q92" s="3" t="s">
        <v>5</v>
      </c>
      <c r="R92" s="3" t="s">
        <v>5</v>
      </c>
      <c r="S92" s="3" t="s">
        <v>5</v>
      </c>
      <c r="T92" s="3">
        <v>3</v>
      </c>
      <c r="U92" s="4" t="s">
        <v>5</v>
      </c>
      <c r="V92" s="4" t="s">
        <v>5</v>
      </c>
      <c r="W92" s="4" t="s">
        <v>5</v>
      </c>
      <c r="X92" s="4" t="s">
        <v>5</v>
      </c>
      <c r="Y92" s="4">
        <v>4</v>
      </c>
      <c r="Z92" s="3" t="s">
        <v>5</v>
      </c>
      <c r="AA92" s="3" t="s">
        <v>5</v>
      </c>
      <c r="AB92" s="3" t="s">
        <v>160</v>
      </c>
      <c r="AC92" s="3">
        <v>2</v>
      </c>
      <c r="AD92" s="2" t="s">
        <v>153</v>
      </c>
      <c r="AE92" s="2">
        <v>45300</v>
      </c>
    </row>
    <row r="93" spans="1:31" x14ac:dyDescent="0.2">
      <c r="A93" s="2" t="s">
        <v>155</v>
      </c>
      <c r="B93" s="2">
        <f t="shared" si="4"/>
        <v>17</v>
      </c>
      <c r="C93" s="2" t="str">
        <f t="shared" si="5"/>
        <v>That's more than in 32% of 100 metro areas</v>
      </c>
      <c r="D93" s="2" t="s">
        <v>647</v>
      </c>
      <c r="E93" s="5" t="s">
        <v>160</v>
      </c>
      <c r="F93" s="5" t="s">
        <v>160</v>
      </c>
      <c r="G93" s="5" t="s">
        <v>160</v>
      </c>
      <c r="H93" s="5" t="s">
        <v>5</v>
      </c>
      <c r="I93" s="5" t="s">
        <v>5</v>
      </c>
      <c r="J93" s="5">
        <v>2</v>
      </c>
      <c r="K93" s="4" t="s">
        <v>2</v>
      </c>
      <c r="L93" s="4" t="s">
        <v>2</v>
      </c>
      <c r="M93" s="4" t="s">
        <v>5</v>
      </c>
      <c r="N93" s="4" t="s">
        <v>5</v>
      </c>
      <c r="O93" s="4" t="s">
        <v>5</v>
      </c>
      <c r="P93" s="4">
        <v>5</v>
      </c>
      <c r="Q93" s="3" t="s">
        <v>5</v>
      </c>
      <c r="R93" s="3" t="s">
        <v>5</v>
      </c>
      <c r="S93" s="3" t="s">
        <v>5</v>
      </c>
      <c r="T93" s="3">
        <v>3</v>
      </c>
      <c r="U93" s="4" t="s">
        <v>5</v>
      </c>
      <c r="V93" s="4" t="s">
        <v>5</v>
      </c>
      <c r="W93" s="4" t="s">
        <v>5</v>
      </c>
      <c r="X93" s="4" t="s">
        <v>5</v>
      </c>
      <c r="Y93" s="4">
        <v>4</v>
      </c>
      <c r="Z93" s="3" t="s">
        <v>5</v>
      </c>
      <c r="AA93" s="3" t="s">
        <v>5</v>
      </c>
      <c r="AB93" s="3" t="s">
        <v>5</v>
      </c>
      <c r="AC93" s="3">
        <v>3</v>
      </c>
      <c r="AD93" s="2" t="s">
        <v>155</v>
      </c>
      <c r="AE93" s="2">
        <v>45780</v>
      </c>
    </row>
    <row r="94" spans="1:31" x14ac:dyDescent="0.2">
      <c r="A94" s="2" t="s">
        <v>156</v>
      </c>
      <c r="B94" s="2">
        <f t="shared" si="4"/>
        <v>15</v>
      </c>
      <c r="C94" s="2" t="str">
        <f t="shared" si="5"/>
        <v>That's more than in 11% of 100 metro areas</v>
      </c>
      <c r="D94" s="2" t="s">
        <v>648</v>
      </c>
      <c r="E94" s="5" t="s">
        <v>160</v>
      </c>
      <c r="F94" s="5" t="s">
        <v>160</v>
      </c>
      <c r="G94" s="5" t="s">
        <v>5</v>
      </c>
      <c r="H94" s="5" t="s">
        <v>5</v>
      </c>
      <c r="I94" s="5" t="s">
        <v>5</v>
      </c>
      <c r="J94" s="5">
        <v>3</v>
      </c>
      <c r="K94" s="4" t="s">
        <v>2</v>
      </c>
      <c r="L94" s="4" t="s">
        <v>2</v>
      </c>
      <c r="M94" s="4" t="s">
        <v>160</v>
      </c>
      <c r="N94" s="4" t="s">
        <v>5</v>
      </c>
      <c r="O94" s="4" t="s">
        <v>5</v>
      </c>
      <c r="P94" s="4">
        <v>4</v>
      </c>
      <c r="Q94" s="3" t="s">
        <v>5</v>
      </c>
      <c r="R94" s="3" t="s">
        <v>5</v>
      </c>
      <c r="S94" s="3" t="s">
        <v>5</v>
      </c>
      <c r="T94" s="3">
        <v>3</v>
      </c>
      <c r="U94" s="4" t="s">
        <v>5</v>
      </c>
      <c r="V94" s="4" t="s">
        <v>160</v>
      </c>
      <c r="W94" s="4" t="s">
        <v>5</v>
      </c>
      <c r="X94" s="4" t="s">
        <v>160</v>
      </c>
      <c r="Y94" s="4">
        <v>2</v>
      </c>
      <c r="Z94" s="3" t="s">
        <v>5</v>
      </c>
      <c r="AA94" s="3" t="s">
        <v>5</v>
      </c>
      <c r="AB94" s="3" t="s">
        <v>5</v>
      </c>
      <c r="AC94" s="3">
        <v>3</v>
      </c>
      <c r="AD94" s="2" t="s">
        <v>156</v>
      </c>
      <c r="AE94" s="2">
        <v>46060</v>
      </c>
    </row>
    <row r="95" spans="1:31" x14ac:dyDescent="0.2">
      <c r="A95" s="2" t="s">
        <v>157</v>
      </c>
      <c r="B95" s="2">
        <f t="shared" si="4"/>
        <v>17</v>
      </c>
      <c r="C95" s="2" t="str">
        <f t="shared" si="5"/>
        <v>That's more than in 32% of 100 metro areas</v>
      </c>
      <c r="D95" s="2" t="s">
        <v>649</v>
      </c>
      <c r="E95" s="5" t="s">
        <v>5</v>
      </c>
      <c r="F95" s="5" t="s">
        <v>5</v>
      </c>
      <c r="G95" s="5" t="s">
        <v>160</v>
      </c>
      <c r="H95" s="5" t="s">
        <v>5</v>
      </c>
      <c r="I95" s="5" t="s">
        <v>5</v>
      </c>
      <c r="J95" s="5">
        <v>4</v>
      </c>
      <c r="K95" s="4" t="s">
        <v>2</v>
      </c>
      <c r="L95" s="4" t="s">
        <v>789</v>
      </c>
      <c r="M95" s="4" t="s">
        <v>5</v>
      </c>
      <c r="N95" s="4" t="s">
        <v>5</v>
      </c>
      <c r="O95" s="4" t="s">
        <v>5</v>
      </c>
      <c r="P95" s="4">
        <v>4</v>
      </c>
      <c r="Q95" s="3" t="s">
        <v>5</v>
      </c>
      <c r="R95" s="3" t="s">
        <v>5</v>
      </c>
      <c r="S95" s="3" t="s">
        <v>5</v>
      </c>
      <c r="T95" s="3">
        <v>3</v>
      </c>
      <c r="U95" s="4" t="s">
        <v>5</v>
      </c>
      <c r="V95" s="4" t="s">
        <v>5</v>
      </c>
      <c r="W95" s="4" t="s">
        <v>160</v>
      </c>
      <c r="X95" s="4" t="s">
        <v>5</v>
      </c>
      <c r="Y95" s="4">
        <v>3</v>
      </c>
      <c r="Z95" s="3" t="s">
        <v>5</v>
      </c>
      <c r="AA95" s="3" t="s">
        <v>5</v>
      </c>
      <c r="AB95" s="3" t="s">
        <v>5</v>
      </c>
      <c r="AC95" s="3">
        <v>3</v>
      </c>
      <c r="AD95" s="2" t="s">
        <v>157</v>
      </c>
      <c r="AE95" s="2">
        <v>46140</v>
      </c>
    </row>
    <row r="96" spans="1:31" x14ac:dyDescent="0.2">
      <c r="A96" s="2" t="s">
        <v>159</v>
      </c>
      <c r="B96" s="2">
        <f t="shared" si="4"/>
        <v>14</v>
      </c>
      <c r="C96" s="2" t="str">
        <f t="shared" si="5"/>
        <v>That's more than in 7% of 100 metro areas</v>
      </c>
      <c r="D96" s="2" t="s">
        <v>650</v>
      </c>
      <c r="E96" s="5" t="s">
        <v>5</v>
      </c>
      <c r="F96" s="5" t="s">
        <v>5</v>
      </c>
      <c r="G96" s="5" t="s">
        <v>160</v>
      </c>
      <c r="H96" s="5" t="s">
        <v>160</v>
      </c>
      <c r="I96" s="5" t="s">
        <v>5</v>
      </c>
      <c r="J96" s="5">
        <v>3</v>
      </c>
      <c r="K96" s="4" t="s">
        <v>2</v>
      </c>
      <c r="L96" s="4" t="s">
        <v>2</v>
      </c>
      <c r="M96" s="4" t="s">
        <v>5</v>
      </c>
      <c r="N96" s="4" t="s">
        <v>5</v>
      </c>
      <c r="O96" s="4" t="s">
        <v>5</v>
      </c>
      <c r="P96" s="4">
        <v>5</v>
      </c>
      <c r="Q96" s="3" t="s">
        <v>5</v>
      </c>
      <c r="R96" s="3" t="s">
        <v>5</v>
      </c>
      <c r="S96" s="3" t="s">
        <v>5</v>
      </c>
      <c r="T96" s="3">
        <v>3</v>
      </c>
      <c r="U96" s="4" t="s">
        <v>5</v>
      </c>
      <c r="V96" s="4" t="s">
        <v>5</v>
      </c>
      <c r="W96" s="4" t="s">
        <v>5</v>
      </c>
      <c r="X96" s="4" t="s">
        <v>160</v>
      </c>
      <c r="Y96" s="4">
        <v>3</v>
      </c>
      <c r="Z96" s="3" t="s">
        <v>160</v>
      </c>
      <c r="AA96" s="3" t="s">
        <v>160</v>
      </c>
      <c r="AB96" s="3" t="s">
        <v>160</v>
      </c>
      <c r="AC96" s="3">
        <v>0</v>
      </c>
      <c r="AD96" s="2" t="s">
        <v>158</v>
      </c>
      <c r="AE96" s="2">
        <v>46520</v>
      </c>
    </row>
    <row r="97" spans="1:31" x14ac:dyDescent="0.2">
      <c r="A97" s="2" t="s">
        <v>162</v>
      </c>
      <c r="B97" s="2">
        <f t="shared" si="4"/>
        <v>17</v>
      </c>
      <c r="C97" s="2" t="str">
        <f t="shared" si="5"/>
        <v>That's more than in 32% of 100 metro areas</v>
      </c>
      <c r="D97" s="2" t="s">
        <v>680</v>
      </c>
      <c r="E97" s="5" t="s">
        <v>160</v>
      </c>
      <c r="F97" s="5" t="s">
        <v>160</v>
      </c>
      <c r="G97" s="5" t="s">
        <v>5</v>
      </c>
      <c r="H97" s="5" t="s">
        <v>5</v>
      </c>
      <c r="I97" s="5" t="s">
        <v>5</v>
      </c>
      <c r="J97" s="5">
        <v>3</v>
      </c>
      <c r="K97" s="4" t="s">
        <v>2</v>
      </c>
      <c r="L97" s="4" t="s">
        <v>2</v>
      </c>
      <c r="M97" s="4" t="s">
        <v>5</v>
      </c>
      <c r="N97" s="4" t="s">
        <v>5</v>
      </c>
      <c r="O97" s="4" t="s">
        <v>5</v>
      </c>
      <c r="P97" s="4">
        <v>5</v>
      </c>
      <c r="Q97" s="3" t="s">
        <v>5</v>
      </c>
      <c r="R97" s="3" t="s">
        <v>5</v>
      </c>
      <c r="S97" s="3" t="s">
        <v>5</v>
      </c>
      <c r="T97" s="3">
        <v>3</v>
      </c>
      <c r="U97" s="4" t="s">
        <v>5</v>
      </c>
      <c r="V97" s="4" t="s">
        <v>5</v>
      </c>
      <c r="W97" s="4" t="s">
        <v>5</v>
      </c>
      <c r="X97" s="4" t="s">
        <v>5</v>
      </c>
      <c r="Y97" s="4">
        <v>4</v>
      </c>
      <c r="Z97" s="3" t="s">
        <v>5</v>
      </c>
      <c r="AA97" s="3" t="s">
        <v>5</v>
      </c>
      <c r="AB97" s="3" t="s">
        <v>160</v>
      </c>
      <c r="AC97" s="3">
        <v>2</v>
      </c>
      <c r="AD97" s="2" t="s">
        <v>161</v>
      </c>
      <c r="AE97" s="2">
        <v>47260</v>
      </c>
    </row>
    <row r="98" spans="1:31" x14ac:dyDescent="0.2">
      <c r="A98" s="2" t="s">
        <v>164</v>
      </c>
      <c r="B98" s="2">
        <f t="shared" si="4"/>
        <v>17</v>
      </c>
      <c r="C98" s="2" t="str">
        <f t="shared" ref="C98:C101" si="6">"That's more than in "&amp;RANK(B98,$B$2:$B$101,1)-1&amp;"% of 100 metro areas"</f>
        <v>That's more than in 32% of 100 metro areas</v>
      </c>
      <c r="D98" s="2" t="s">
        <v>681</v>
      </c>
      <c r="E98" s="5" t="s">
        <v>5</v>
      </c>
      <c r="F98" s="5" t="s">
        <v>5</v>
      </c>
      <c r="G98" s="5" t="s">
        <v>160</v>
      </c>
      <c r="H98" s="5" t="s">
        <v>160</v>
      </c>
      <c r="I98" s="5" t="s">
        <v>160</v>
      </c>
      <c r="J98" s="5">
        <v>2</v>
      </c>
      <c r="K98" s="4" t="s">
        <v>2</v>
      </c>
      <c r="L98" s="4" t="s">
        <v>2</v>
      </c>
      <c r="M98" s="4" t="s">
        <v>5</v>
      </c>
      <c r="N98" s="4" t="s">
        <v>5</v>
      </c>
      <c r="O98" s="4" t="s">
        <v>5</v>
      </c>
      <c r="P98" s="4">
        <v>5</v>
      </c>
      <c r="Q98" s="3" t="s">
        <v>5</v>
      </c>
      <c r="R98" s="3" t="s">
        <v>5</v>
      </c>
      <c r="S98" s="3" t="s">
        <v>5</v>
      </c>
      <c r="T98" s="3">
        <v>3</v>
      </c>
      <c r="U98" s="4" t="s">
        <v>5</v>
      </c>
      <c r="V98" s="4" t="s">
        <v>5</v>
      </c>
      <c r="W98" s="4" t="s">
        <v>5</v>
      </c>
      <c r="X98" s="4" t="s">
        <v>5</v>
      </c>
      <c r="Y98" s="4">
        <v>4</v>
      </c>
      <c r="Z98" s="3" t="s">
        <v>5</v>
      </c>
      <c r="AA98" s="3" t="s">
        <v>5</v>
      </c>
      <c r="AB98" s="3" t="s">
        <v>5</v>
      </c>
      <c r="AC98" s="3">
        <v>3</v>
      </c>
      <c r="AD98" s="2" t="s">
        <v>163</v>
      </c>
      <c r="AE98" s="2">
        <v>47900</v>
      </c>
    </row>
    <row r="99" spans="1:31" x14ac:dyDescent="0.2">
      <c r="A99" s="2" t="s">
        <v>165</v>
      </c>
      <c r="B99" s="2">
        <f t="shared" si="4"/>
        <v>18</v>
      </c>
      <c r="C99" s="2" t="str">
        <f t="shared" si="6"/>
        <v>That's more than in 48% of 100 metro areas</v>
      </c>
      <c r="D99" s="2" t="s">
        <v>651</v>
      </c>
      <c r="E99" s="5" t="s">
        <v>5</v>
      </c>
      <c r="F99" s="5" t="s">
        <v>5</v>
      </c>
      <c r="G99" s="5" t="s">
        <v>160</v>
      </c>
      <c r="H99" s="5" t="s">
        <v>5</v>
      </c>
      <c r="I99" s="5" t="s">
        <v>5</v>
      </c>
      <c r="J99" s="5">
        <v>4</v>
      </c>
      <c r="K99" s="4" t="s">
        <v>2</v>
      </c>
      <c r="L99" s="4" t="s">
        <v>2</v>
      </c>
      <c r="M99" s="4" t="s">
        <v>5</v>
      </c>
      <c r="N99" s="4" t="s">
        <v>5</v>
      </c>
      <c r="O99" s="4" t="s">
        <v>5</v>
      </c>
      <c r="P99" s="4">
        <v>5</v>
      </c>
      <c r="Q99" s="3" t="s">
        <v>5</v>
      </c>
      <c r="R99" s="3" t="s">
        <v>5</v>
      </c>
      <c r="S99" s="3" t="s">
        <v>5</v>
      </c>
      <c r="T99" s="3">
        <v>3</v>
      </c>
      <c r="U99" s="4" t="s">
        <v>5</v>
      </c>
      <c r="V99" s="4" t="s">
        <v>5</v>
      </c>
      <c r="W99" s="4" t="s">
        <v>160</v>
      </c>
      <c r="X99" s="4" t="s">
        <v>5</v>
      </c>
      <c r="Y99" s="4">
        <v>3</v>
      </c>
      <c r="Z99" s="3" t="s">
        <v>5</v>
      </c>
      <c r="AA99" s="3" t="s">
        <v>5</v>
      </c>
      <c r="AB99" s="3" t="s">
        <v>5</v>
      </c>
      <c r="AC99" s="3">
        <v>3</v>
      </c>
      <c r="AD99" s="2" t="s">
        <v>165</v>
      </c>
      <c r="AE99" s="2">
        <v>48620</v>
      </c>
    </row>
    <row r="100" spans="1:31" x14ac:dyDescent="0.2">
      <c r="A100" s="2" t="s">
        <v>166</v>
      </c>
      <c r="B100" s="2">
        <f t="shared" si="4"/>
        <v>17</v>
      </c>
      <c r="C100" s="2" t="str">
        <f t="shared" si="6"/>
        <v>That's more than in 32% of 100 metro areas</v>
      </c>
      <c r="D100" s="2" t="s">
        <v>652</v>
      </c>
      <c r="E100" s="5" t="s">
        <v>160</v>
      </c>
      <c r="F100" s="5" t="s">
        <v>160</v>
      </c>
      <c r="G100" s="5" t="s">
        <v>5</v>
      </c>
      <c r="H100" s="5" t="s">
        <v>5</v>
      </c>
      <c r="I100" s="5" t="s">
        <v>5</v>
      </c>
      <c r="J100" s="5">
        <v>3</v>
      </c>
      <c r="K100" s="4" t="s">
        <v>2</v>
      </c>
      <c r="L100" s="4" t="s">
        <v>2</v>
      </c>
      <c r="M100" s="4" t="s">
        <v>160</v>
      </c>
      <c r="N100" s="4" t="s">
        <v>5</v>
      </c>
      <c r="O100" s="4" t="s">
        <v>5</v>
      </c>
      <c r="P100" s="4">
        <v>4</v>
      </c>
      <c r="Q100" s="3" t="s">
        <v>5</v>
      </c>
      <c r="R100" s="3" t="s">
        <v>5</v>
      </c>
      <c r="S100" s="3" t="s">
        <v>5</v>
      </c>
      <c r="T100" s="3">
        <v>3</v>
      </c>
      <c r="U100" s="4" t="s">
        <v>5</v>
      </c>
      <c r="V100" s="4" t="s">
        <v>5</v>
      </c>
      <c r="W100" s="4" t="s">
        <v>5</v>
      </c>
      <c r="X100" s="4" t="s">
        <v>5</v>
      </c>
      <c r="Y100" s="4">
        <v>4</v>
      </c>
      <c r="Z100" s="3" t="s">
        <v>5</v>
      </c>
      <c r="AA100" s="3" t="s">
        <v>5</v>
      </c>
      <c r="AB100" s="3" t="s">
        <v>5</v>
      </c>
      <c r="AC100" s="3">
        <v>3</v>
      </c>
      <c r="AD100" s="2" t="s">
        <v>166</v>
      </c>
      <c r="AE100" s="2">
        <v>49180</v>
      </c>
    </row>
    <row r="101" spans="1:31" x14ac:dyDescent="0.2">
      <c r="A101" s="2" t="s">
        <v>167</v>
      </c>
      <c r="B101" s="2">
        <f t="shared" si="4"/>
        <v>14</v>
      </c>
      <c r="C101" s="2" t="str">
        <f t="shared" si="6"/>
        <v>That's more than in 7% of 100 metro areas</v>
      </c>
      <c r="D101" s="2" t="s">
        <v>682</v>
      </c>
      <c r="E101" s="5" t="s">
        <v>160</v>
      </c>
      <c r="F101" s="5" t="s">
        <v>160</v>
      </c>
      <c r="G101" s="5" t="s">
        <v>5</v>
      </c>
      <c r="H101" s="5" t="s">
        <v>5</v>
      </c>
      <c r="I101" s="5" t="s">
        <v>160</v>
      </c>
      <c r="J101" s="5">
        <v>2</v>
      </c>
      <c r="K101" s="4" t="s">
        <v>2</v>
      </c>
      <c r="L101" s="4" t="s">
        <v>2</v>
      </c>
      <c r="M101" s="4" t="s">
        <v>5</v>
      </c>
      <c r="N101" s="4" t="s">
        <v>5</v>
      </c>
      <c r="O101" s="4" t="s">
        <v>5</v>
      </c>
      <c r="P101" s="4">
        <v>5</v>
      </c>
      <c r="Q101" s="3" t="s">
        <v>5</v>
      </c>
      <c r="R101" s="3" t="s">
        <v>5</v>
      </c>
      <c r="S101" s="3" t="s">
        <v>5</v>
      </c>
      <c r="T101" s="3">
        <v>3</v>
      </c>
      <c r="U101" s="4" t="s">
        <v>5</v>
      </c>
      <c r="V101" s="4" t="s">
        <v>160</v>
      </c>
      <c r="W101" s="4" t="s">
        <v>5</v>
      </c>
      <c r="X101" s="4" t="s">
        <v>160</v>
      </c>
      <c r="Y101" s="4">
        <v>2</v>
      </c>
      <c r="Z101" s="3" t="s">
        <v>160</v>
      </c>
      <c r="AA101" s="3" t="s">
        <v>5</v>
      </c>
      <c r="AB101" s="3" t="s">
        <v>5</v>
      </c>
      <c r="AC101" s="3">
        <v>2</v>
      </c>
      <c r="AD101" s="2" t="s">
        <v>167</v>
      </c>
      <c r="AE101" s="2">
        <v>49340</v>
      </c>
    </row>
  </sheetData>
  <autoFilter ref="A1:AE101" xr:uid="{95152799-A88D-7A44-B2DF-7ED19E887588}">
    <sortState xmlns:xlrd2="http://schemas.microsoft.com/office/spreadsheetml/2017/richdata2" ref="A2:AE101">
      <sortCondition ref="AE1:AE101"/>
    </sortState>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A9EB-AD96-8447-A82B-199FC80D1AFC}">
  <dimension ref="A1:BD101"/>
  <sheetViews>
    <sheetView tabSelected="1" topLeftCell="U1" workbookViewId="0">
      <selection activeCell="Z5" sqref="Z5"/>
    </sheetView>
  </sheetViews>
  <sheetFormatPr baseColWidth="10" defaultRowHeight="16" x14ac:dyDescent="0.2"/>
  <cols>
    <col min="1" max="1" width="14.83203125" style="2" bestFit="1" customWidth="1"/>
    <col min="2" max="2" width="21.1640625" style="2" customWidth="1"/>
    <col min="3" max="3" width="18.1640625" style="2" bestFit="1" customWidth="1"/>
    <col min="4" max="4" width="47.33203125" style="2" customWidth="1"/>
    <col min="5" max="6" width="28.83203125" style="4" customWidth="1"/>
    <col min="7" max="7" width="31" style="4" bestFit="1" customWidth="1"/>
    <col min="8" max="8" width="28.83203125" style="4" bestFit="1" customWidth="1"/>
    <col min="9" max="9" width="31.83203125" style="8" bestFit="1" customWidth="1"/>
    <col min="10" max="10" width="31.33203125" style="8" bestFit="1" customWidth="1"/>
    <col min="11" max="11" width="31.83203125" style="8" bestFit="1" customWidth="1"/>
    <col min="12" max="12" width="32" style="8" bestFit="1" customWidth="1"/>
    <col min="13" max="14" width="30.33203125" style="4" customWidth="1"/>
    <col min="15" max="15" width="29.1640625" style="5" bestFit="1" customWidth="1"/>
    <col min="16" max="16" width="27" style="5" bestFit="1" customWidth="1"/>
    <col min="17" max="17" width="29.1640625" style="5" bestFit="1" customWidth="1"/>
    <col min="18" max="18" width="27" style="5" bestFit="1" customWidth="1"/>
    <col min="19" max="19" width="30" style="9" bestFit="1" customWidth="1"/>
    <col min="20" max="20" width="29.5" style="9" bestFit="1" customWidth="1"/>
    <col min="21" max="21" width="30" style="9" bestFit="1" customWidth="1"/>
    <col min="22" max="22" width="30.1640625" style="9" bestFit="1" customWidth="1"/>
    <col min="23" max="24" width="28.33203125" style="5" customWidth="1"/>
    <col min="25" max="26" width="32.83203125" style="3" customWidth="1"/>
    <col min="27" max="27" width="35" style="3" bestFit="1" customWidth="1"/>
    <col min="28" max="28" width="32.83203125" style="3" bestFit="1" customWidth="1"/>
    <col min="29" max="29" width="35.83203125" style="10" bestFit="1" customWidth="1"/>
    <col min="30" max="30" width="35.33203125" style="10" bestFit="1" customWidth="1"/>
    <col min="31" max="31" width="35.83203125" style="10" bestFit="1" customWidth="1"/>
    <col min="32" max="32" width="36" style="10" bestFit="1" customWidth="1"/>
    <col min="33" max="34" width="34.33203125" style="3" customWidth="1"/>
    <col min="35" max="36" width="24.1640625" style="4" customWidth="1"/>
    <col min="37" max="37" width="26.1640625" style="4" bestFit="1" customWidth="1"/>
    <col min="38" max="38" width="24.1640625" style="4" bestFit="1" customWidth="1"/>
    <col min="39" max="39" width="27" style="8" bestFit="1" customWidth="1"/>
    <col min="40" max="40" width="26.5" style="8" bestFit="1" customWidth="1"/>
    <col min="41" max="41" width="27" style="8" bestFit="1" customWidth="1"/>
    <col min="42" max="42" width="27.1640625" style="8" bestFit="1" customWidth="1"/>
    <col min="43" max="44" width="25.5" style="4" customWidth="1"/>
    <col min="45" max="46" width="31.6640625" style="5" customWidth="1"/>
    <col min="47" max="47" width="33.6640625" style="5" bestFit="1" customWidth="1"/>
    <col min="48" max="48" width="31.6640625" style="5" bestFit="1" customWidth="1"/>
    <col min="49" max="49" width="34.6640625" style="9" bestFit="1" customWidth="1"/>
    <col min="50" max="50" width="34" style="9" bestFit="1" customWidth="1"/>
    <col min="51" max="51" width="34.6640625" style="9" bestFit="1" customWidth="1"/>
    <col min="52" max="52" width="34.83203125" style="9" bestFit="1" customWidth="1"/>
    <col min="53" max="54" width="33" style="5" customWidth="1"/>
    <col min="55" max="55" width="42.83203125" style="2" bestFit="1" customWidth="1"/>
    <col min="56" max="56" width="12.1640625" style="2" bestFit="1" customWidth="1"/>
    <col min="57" max="57" width="31.6640625" style="2" customWidth="1"/>
    <col min="58" max="58" width="37.5" style="2" customWidth="1"/>
    <col min="59" max="16384" width="10.83203125" style="2"/>
  </cols>
  <sheetData>
    <row r="1" spans="1:56" s="1" customFormat="1" x14ac:dyDescent="0.2">
      <c r="A1" s="1" t="s">
        <v>168</v>
      </c>
      <c r="B1" s="1" t="s">
        <v>435</v>
      </c>
      <c r="C1" s="1" t="s">
        <v>577</v>
      </c>
      <c r="D1" s="1" t="s">
        <v>699</v>
      </c>
      <c r="E1" s="1" t="s">
        <v>362</v>
      </c>
      <c r="F1" s="1" t="s">
        <v>355</v>
      </c>
      <c r="G1" s="1" t="s">
        <v>184</v>
      </c>
      <c r="H1" s="1" t="s">
        <v>185</v>
      </c>
      <c r="I1" s="7" t="s">
        <v>218</v>
      </c>
      <c r="J1" s="7" t="s">
        <v>219</v>
      </c>
      <c r="K1" s="7" t="s">
        <v>220</v>
      </c>
      <c r="L1" s="7" t="s">
        <v>221</v>
      </c>
      <c r="M1" s="1" t="s">
        <v>683</v>
      </c>
      <c r="N1" s="1" t="s">
        <v>563</v>
      </c>
      <c r="O1" s="1" t="s">
        <v>364</v>
      </c>
      <c r="P1" s="1" t="s">
        <v>356</v>
      </c>
      <c r="Q1" s="1" t="s">
        <v>186</v>
      </c>
      <c r="R1" s="1" t="s">
        <v>187</v>
      </c>
      <c r="S1" s="7" t="s">
        <v>222</v>
      </c>
      <c r="T1" s="7" t="s">
        <v>223</v>
      </c>
      <c r="U1" s="7" t="s">
        <v>224</v>
      </c>
      <c r="V1" s="7" t="s">
        <v>225</v>
      </c>
      <c r="W1" s="1" t="s">
        <v>684</v>
      </c>
      <c r="X1" s="1" t="s">
        <v>564</v>
      </c>
      <c r="Y1" s="1" t="s">
        <v>368</v>
      </c>
      <c r="Z1" s="1" t="s">
        <v>369</v>
      </c>
      <c r="AA1" s="1" t="s">
        <v>366</v>
      </c>
      <c r="AB1" s="1" t="s">
        <v>367</v>
      </c>
      <c r="AC1" s="7" t="s">
        <v>370</v>
      </c>
      <c r="AD1" s="7" t="s">
        <v>371</v>
      </c>
      <c r="AE1" s="7" t="s">
        <v>372</v>
      </c>
      <c r="AF1" s="7" t="s">
        <v>373</v>
      </c>
      <c r="AG1" s="1" t="s">
        <v>685</v>
      </c>
      <c r="AH1" s="1" t="s">
        <v>565</v>
      </c>
      <c r="AI1" s="1" t="s">
        <v>375</v>
      </c>
      <c r="AJ1" s="1" t="s">
        <v>358</v>
      </c>
      <c r="AK1" s="1" t="s">
        <v>188</v>
      </c>
      <c r="AL1" s="1" t="s">
        <v>189</v>
      </c>
      <c r="AM1" s="7" t="s">
        <v>226</v>
      </c>
      <c r="AN1" s="7" t="s">
        <v>227</v>
      </c>
      <c r="AO1" s="7" t="s">
        <v>228</v>
      </c>
      <c r="AP1" s="7" t="s">
        <v>229</v>
      </c>
      <c r="AQ1" s="1" t="s">
        <v>686</v>
      </c>
      <c r="AR1" s="1" t="s">
        <v>566</v>
      </c>
      <c r="AS1" s="1" t="s">
        <v>377</v>
      </c>
      <c r="AT1" s="1" t="s">
        <v>357</v>
      </c>
      <c r="AU1" s="1" t="s">
        <v>190</v>
      </c>
      <c r="AV1" s="1" t="s">
        <v>191</v>
      </c>
      <c r="AW1" s="7" t="s">
        <v>230</v>
      </c>
      <c r="AX1" s="7" t="s">
        <v>231</v>
      </c>
      <c r="AY1" s="7" t="s">
        <v>232</v>
      </c>
      <c r="AZ1" s="7" t="s">
        <v>233</v>
      </c>
      <c r="BA1" s="1" t="s">
        <v>687</v>
      </c>
      <c r="BB1" s="1" t="s">
        <v>567</v>
      </c>
      <c r="BC1" s="1" t="s">
        <v>169</v>
      </c>
      <c r="BD1" s="1" t="s">
        <v>0</v>
      </c>
    </row>
    <row r="2" spans="1:56" x14ac:dyDescent="0.2">
      <c r="A2" s="2" t="s">
        <v>1</v>
      </c>
      <c r="B2" s="2" t="str">
        <f t="shared" ref="B2:B33" si="0">"We measured the equity of environmental risks across the "&amp;A2&amp;" region by looking at differences in air and water toxins, lead paint exposure and nearby hazardous facilities."</f>
        <v>We measured the equity of environmental risks across the Akron region by looking at differences in air and water toxins, lead paint exposure and nearby hazardous facilities.</v>
      </c>
      <c r="C2" s="2">
        <f t="shared" ref="C2:C33" si="1">SUM(H2,R2,AB2,AL2,AV2)</f>
        <v>3</v>
      </c>
      <c r="D2" s="27"/>
      <c r="E2" s="4" t="s">
        <v>363</v>
      </c>
      <c r="F2" s="4" t="s">
        <v>800</v>
      </c>
      <c r="G2" s="4" t="s">
        <v>5</v>
      </c>
      <c r="H2" s="4">
        <v>1</v>
      </c>
      <c r="I2" s="8">
        <v>8.7591214912382098E-3</v>
      </c>
      <c r="J2" s="8">
        <v>5.8843763343929399E-2</v>
      </c>
      <c r="K2" s="8">
        <v>6.5766938412002403E-3</v>
      </c>
      <c r="L2" s="8">
        <v>3.96188565697091E-2</v>
      </c>
      <c r="N2" s="4" t="s">
        <v>725</v>
      </c>
      <c r="O2" s="5" t="s">
        <v>365</v>
      </c>
      <c r="P2" s="5" t="s">
        <v>801</v>
      </c>
      <c r="Q2" s="5" t="s">
        <v>160</v>
      </c>
      <c r="R2" s="5">
        <v>0</v>
      </c>
      <c r="S2" s="9">
        <v>1.77138781832959E-3</v>
      </c>
      <c r="T2" s="9">
        <v>1.5312900317881999E-2</v>
      </c>
      <c r="U2" s="9">
        <v>2.0552168253750699E-4</v>
      </c>
      <c r="V2" s="9">
        <v>1.1124924067978499E-2</v>
      </c>
      <c r="X2" s="5" t="s">
        <v>725</v>
      </c>
      <c r="Y2" s="3" t="s">
        <v>374</v>
      </c>
      <c r="Z2" s="3" t="s">
        <v>822</v>
      </c>
      <c r="AA2" s="3" t="s">
        <v>160</v>
      </c>
      <c r="AB2" s="3">
        <v>0</v>
      </c>
      <c r="AC2" s="10">
        <v>0.24576583177862599</v>
      </c>
      <c r="AD2" s="10">
        <v>0.16279593870095299</v>
      </c>
      <c r="AE2" s="10">
        <v>0.247174076865109</v>
      </c>
      <c r="AF2" s="10">
        <v>0.195226524644355</v>
      </c>
      <c r="AH2" s="3" t="s">
        <v>725</v>
      </c>
      <c r="AI2" s="4" t="s">
        <v>376</v>
      </c>
      <c r="AJ2" s="4" t="s">
        <v>802</v>
      </c>
      <c r="AK2" s="4" t="s">
        <v>5</v>
      </c>
      <c r="AL2" s="4">
        <v>1</v>
      </c>
      <c r="AM2" s="8">
        <v>0.16604270894284001</v>
      </c>
      <c r="AN2" s="8">
        <v>0.375183849693979</v>
      </c>
      <c r="AO2" s="8">
        <v>0.30013016373227303</v>
      </c>
      <c r="AP2" s="8">
        <v>0.343834319860991</v>
      </c>
      <c r="AR2" s="4" t="s">
        <v>725</v>
      </c>
      <c r="AS2" s="5" t="s">
        <v>378</v>
      </c>
      <c r="AT2" s="5" t="s">
        <v>803</v>
      </c>
      <c r="AU2" s="5" t="s">
        <v>5</v>
      </c>
      <c r="AV2" s="5">
        <v>1</v>
      </c>
      <c r="AW2" s="9">
        <v>0.30449018355917301</v>
      </c>
      <c r="AX2" s="9">
        <v>0.445734687099682</v>
      </c>
      <c r="AY2" s="9">
        <v>0.376515722408714</v>
      </c>
      <c r="AZ2" s="9">
        <v>0.419603882068741</v>
      </c>
      <c r="BB2" s="5" t="s">
        <v>725</v>
      </c>
      <c r="BC2" s="2" t="s">
        <v>248</v>
      </c>
      <c r="BD2" s="2">
        <v>10420</v>
      </c>
    </row>
    <row r="3" spans="1:56" x14ac:dyDescent="0.2">
      <c r="A3" s="2" t="s">
        <v>4</v>
      </c>
      <c r="B3" s="2" t="str">
        <f t="shared" si="0"/>
        <v>We measured the equity of environmental risks across the Albany region by looking at differences in air and water toxins, lead paint exposure and nearby hazardous facilities.</v>
      </c>
      <c r="C3" s="2">
        <f t="shared" si="1"/>
        <v>3</v>
      </c>
      <c r="E3" s="4" t="s">
        <v>363</v>
      </c>
      <c r="F3" s="4" t="s">
        <v>800</v>
      </c>
      <c r="G3" s="4" t="s">
        <v>160</v>
      </c>
      <c r="H3" s="4">
        <v>0</v>
      </c>
      <c r="I3" s="8">
        <v>0</v>
      </c>
      <c r="J3" s="8">
        <v>0</v>
      </c>
      <c r="K3" s="8">
        <v>0</v>
      </c>
      <c r="L3" s="8">
        <v>0</v>
      </c>
      <c r="N3" s="4" t="s">
        <v>725</v>
      </c>
      <c r="O3" s="5" t="s">
        <v>365</v>
      </c>
      <c r="P3" s="5" t="s">
        <v>801</v>
      </c>
      <c r="Q3" s="5" t="s">
        <v>160</v>
      </c>
      <c r="R3" s="5">
        <v>0</v>
      </c>
      <c r="S3" s="9">
        <v>0</v>
      </c>
      <c r="T3" s="9">
        <v>0</v>
      </c>
      <c r="U3" s="9">
        <v>0</v>
      </c>
      <c r="V3" s="9">
        <v>0</v>
      </c>
      <c r="X3" s="5" t="s">
        <v>725</v>
      </c>
      <c r="Y3" s="3" t="s">
        <v>374</v>
      </c>
      <c r="Z3" s="3" t="s">
        <v>822</v>
      </c>
      <c r="AA3" s="3" t="s">
        <v>5</v>
      </c>
      <c r="AB3" s="3">
        <v>1</v>
      </c>
      <c r="AC3" s="10">
        <v>0.21250023149104399</v>
      </c>
      <c r="AD3" s="10">
        <v>0.277220223442529</v>
      </c>
      <c r="AE3" s="10">
        <v>0.270964475943126</v>
      </c>
      <c r="AF3" s="10">
        <v>0.25775739098816802</v>
      </c>
      <c r="AH3" s="3" t="s">
        <v>725</v>
      </c>
      <c r="AI3" s="4" t="s">
        <v>376</v>
      </c>
      <c r="AJ3" s="4" t="s">
        <v>802</v>
      </c>
      <c r="AK3" s="4" t="s">
        <v>5</v>
      </c>
      <c r="AL3" s="4">
        <v>1</v>
      </c>
      <c r="AM3" s="8">
        <v>9.5851538026499594E-2</v>
      </c>
      <c r="AN3" s="8">
        <v>0.27504260556712701</v>
      </c>
      <c r="AO3" s="8">
        <v>0.211141435929039</v>
      </c>
      <c r="AP3" s="8">
        <v>0.228663328951416</v>
      </c>
      <c r="AR3" s="4" t="s">
        <v>725</v>
      </c>
      <c r="AS3" s="5" t="s">
        <v>378</v>
      </c>
      <c r="AT3" s="5" t="s">
        <v>803</v>
      </c>
      <c r="AU3" s="5" t="s">
        <v>5</v>
      </c>
      <c r="AV3" s="5">
        <v>1</v>
      </c>
      <c r="AW3" s="9">
        <v>0.21958172061238901</v>
      </c>
      <c r="AX3" s="9">
        <v>0.50967304172189598</v>
      </c>
      <c r="AY3" s="9">
        <v>0.34287097768191199</v>
      </c>
      <c r="AZ3" s="9">
        <v>0.38661371073756001</v>
      </c>
      <c r="BB3" s="5" t="s">
        <v>725</v>
      </c>
      <c r="BC3" s="2" t="s">
        <v>249</v>
      </c>
      <c r="BD3" s="2">
        <v>10580</v>
      </c>
    </row>
    <row r="4" spans="1:56" x14ac:dyDescent="0.2">
      <c r="A4" s="2" t="s">
        <v>6</v>
      </c>
      <c r="B4" s="2" t="str">
        <f t="shared" si="0"/>
        <v>We measured the equity of environmental risks across the Albuquerque region by looking at differences in air and water toxins, lead paint exposure and nearby hazardous facilities.</v>
      </c>
      <c r="C4" s="2">
        <f t="shared" si="1"/>
        <v>3</v>
      </c>
      <c r="E4" s="4" t="s">
        <v>363</v>
      </c>
      <c r="F4" s="4" t="s">
        <v>800</v>
      </c>
      <c r="G4" s="4" t="s">
        <v>5</v>
      </c>
      <c r="H4" s="4">
        <v>1</v>
      </c>
      <c r="I4" s="8">
        <v>0.25671026427084898</v>
      </c>
      <c r="J4" s="8">
        <v>0.33911778962675698</v>
      </c>
      <c r="K4" s="8">
        <v>0.38931258442847999</v>
      </c>
      <c r="L4" s="8">
        <v>0.36806071446602501</v>
      </c>
      <c r="N4" s="4" t="s">
        <v>725</v>
      </c>
      <c r="O4" s="5" t="s">
        <v>365</v>
      </c>
      <c r="P4" s="5" t="s">
        <v>801</v>
      </c>
      <c r="Q4" s="5" t="s">
        <v>5</v>
      </c>
      <c r="R4" s="5">
        <v>1</v>
      </c>
      <c r="S4" s="9">
        <v>0.23065799189957201</v>
      </c>
      <c r="T4" s="9">
        <v>0.32583616093068302</v>
      </c>
      <c r="U4" s="9">
        <v>0.349401955609629</v>
      </c>
      <c r="V4" s="9">
        <v>0.33349501258573799</v>
      </c>
      <c r="X4" s="5" t="s">
        <v>725</v>
      </c>
      <c r="Y4" s="3" t="s">
        <v>374</v>
      </c>
      <c r="Z4" s="3" t="s">
        <v>822</v>
      </c>
      <c r="AA4" s="3" t="s">
        <v>5</v>
      </c>
      <c r="AB4" s="3">
        <v>1</v>
      </c>
      <c r="AC4" s="10">
        <v>0.321513683456779</v>
      </c>
      <c r="AD4" s="10">
        <v>0.325060591371788</v>
      </c>
      <c r="AE4" s="10">
        <v>0.37625804027518001</v>
      </c>
      <c r="AF4" s="10">
        <v>0.35570397190026598</v>
      </c>
      <c r="AH4" s="3" t="s">
        <v>725</v>
      </c>
      <c r="AI4" s="4" t="s">
        <v>376</v>
      </c>
      <c r="AJ4" s="4" t="s">
        <v>802</v>
      </c>
      <c r="AK4" s="4" t="s">
        <v>160</v>
      </c>
      <c r="AL4" s="4">
        <v>0</v>
      </c>
      <c r="AM4" s="8">
        <v>0.17528642395220301</v>
      </c>
      <c r="AN4" s="8">
        <v>0.174745516238487</v>
      </c>
      <c r="AO4" s="8">
        <v>0.20132893783379999</v>
      </c>
      <c r="AP4" s="8">
        <v>0.19173596636109799</v>
      </c>
      <c r="AR4" s="4" t="s">
        <v>725</v>
      </c>
      <c r="AS4" s="5" t="s">
        <v>378</v>
      </c>
      <c r="AT4" s="5" t="s">
        <v>803</v>
      </c>
      <c r="AU4" s="5" t="s">
        <v>160</v>
      </c>
      <c r="AV4" s="5">
        <v>0</v>
      </c>
      <c r="AW4" s="9">
        <v>0.255378840430531</v>
      </c>
      <c r="AX4" s="9">
        <v>0.25399903053805101</v>
      </c>
      <c r="AY4" s="9">
        <v>0.301285549422531</v>
      </c>
      <c r="AZ4" s="9">
        <v>0.28463962956819</v>
      </c>
      <c r="BB4" s="5" t="s">
        <v>725</v>
      </c>
      <c r="BC4" s="2" t="s">
        <v>250</v>
      </c>
      <c r="BD4" s="2">
        <v>10740</v>
      </c>
    </row>
    <row r="5" spans="1:56" x14ac:dyDescent="0.2">
      <c r="A5" s="2" t="s">
        <v>8</v>
      </c>
      <c r="B5" s="2" t="str">
        <f t="shared" si="0"/>
        <v>We measured the equity of environmental risks across the Allentown region by looking at differences in air and water toxins, lead paint exposure and nearby hazardous facilities.</v>
      </c>
      <c r="C5" s="2">
        <f t="shared" si="1"/>
        <v>4</v>
      </c>
      <c r="E5" s="4" t="s">
        <v>363</v>
      </c>
      <c r="F5" s="4" t="s">
        <v>800</v>
      </c>
      <c r="G5" s="4" t="s">
        <v>5</v>
      </c>
      <c r="H5" s="4">
        <v>1</v>
      </c>
      <c r="I5" s="8">
        <v>0.49269367318476798</v>
      </c>
      <c r="J5" s="8">
        <v>0.78855985338092005</v>
      </c>
      <c r="K5" s="8">
        <v>0.83974084198247401</v>
      </c>
      <c r="L5" s="8">
        <v>0.79880939697421605</v>
      </c>
      <c r="N5" s="4" t="s">
        <v>725</v>
      </c>
      <c r="O5" s="5" t="s">
        <v>365</v>
      </c>
      <c r="P5" s="5" t="s">
        <v>801</v>
      </c>
      <c r="Q5" s="5" t="s">
        <v>5</v>
      </c>
      <c r="R5" s="5">
        <v>1</v>
      </c>
      <c r="S5" s="9">
        <v>0.113984577346794</v>
      </c>
      <c r="T5" s="9">
        <v>0.34720748528986201</v>
      </c>
      <c r="U5" s="9">
        <v>0.39964302529039297</v>
      </c>
      <c r="V5" s="9">
        <v>0.35279494282264301</v>
      </c>
      <c r="X5" s="5" t="s">
        <v>725</v>
      </c>
      <c r="Y5" s="3" t="s">
        <v>374</v>
      </c>
      <c r="Z5" s="3" t="s">
        <v>822</v>
      </c>
      <c r="AA5" s="3" t="s">
        <v>160</v>
      </c>
      <c r="AB5" s="3">
        <v>0</v>
      </c>
      <c r="AC5" s="10">
        <v>4.7371910651821003E-2</v>
      </c>
      <c r="AD5" s="10">
        <v>5.8044757403298897E-2</v>
      </c>
      <c r="AE5" s="10">
        <v>2.2655245349842201E-2</v>
      </c>
      <c r="AF5" s="10">
        <v>3.21223098231408E-2</v>
      </c>
      <c r="AH5" s="3" t="s">
        <v>725</v>
      </c>
      <c r="AI5" s="4" t="s">
        <v>376</v>
      </c>
      <c r="AJ5" s="4" t="s">
        <v>802</v>
      </c>
      <c r="AK5" s="4" t="s">
        <v>5</v>
      </c>
      <c r="AL5" s="4">
        <v>1</v>
      </c>
      <c r="AM5" s="8">
        <v>0.11959251795553399</v>
      </c>
      <c r="AN5" s="8">
        <v>0.241680331822127</v>
      </c>
      <c r="AO5" s="8">
        <v>0.275495934845088</v>
      </c>
      <c r="AP5" s="8">
        <v>0.24534324170750699</v>
      </c>
      <c r="AR5" s="4" t="s">
        <v>725</v>
      </c>
      <c r="AS5" s="5" t="s">
        <v>378</v>
      </c>
      <c r="AT5" s="5" t="s">
        <v>803</v>
      </c>
      <c r="AU5" s="5" t="s">
        <v>5</v>
      </c>
      <c r="AV5" s="5">
        <v>1</v>
      </c>
      <c r="AW5" s="9">
        <v>0.23473983662831099</v>
      </c>
      <c r="AX5" s="9">
        <v>0.53467734156457902</v>
      </c>
      <c r="AY5" s="9">
        <v>0.58734988440484304</v>
      </c>
      <c r="AZ5" s="9">
        <v>0.53778233539313802</v>
      </c>
      <c r="BB5" s="5" t="s">
        <v>725</v>
      </c>
      <c r="BC5" s="2" t="s">
        <v>251</v>
      </c>
      <c r="BD5" s="2">
        <v>10900</v>
      </c>
    </row>
    <row r="6" spans="1:56" x14ac:dyDescent="0.2">
      <c r="A6" s="2" t="s">
        <v>10</v>
      </c>
      <c r="B6" s="2" t="str">
        <f t="shared" si="0"/>
        <v>We measured the equity of environmental risks across the Atlanta region by looking at differences in air and water toxins, lead paint exposure and nearby hazardous facilities.</v>
      </c>
      <c r="C6" s="2">
        <f t="shared" si="1"/>
        <v>4</v>
      </c>
      <c r="E6" s="4" t="s">
        <v>363</v>
      </c>
      <c r="F6" s="4" t="s">
        <v>800</v>
      </c>
      <c r="G6" s="4" t="s">
        <v>5</v>
      </c>
      <c r="H6" s="4">
        <v>1</v>
      </c>
      <c r="I6" s="8">
        <v>0.21486421397845901</v>
      </c>
      <c r="J6" s="8">
        <v>0.46249220172550998</v>
      </c>
      <c r="K6" s="8">
        <v>0.24244663330184099</v>
      </c>
      <c r="L6" s="8">
        <v>0.38866000277778401</v>
      </c>
      <c r="N6" s="4" t="s">
        <v>725</v>
      </c>
      <c r="O6" s="5" t="s">
        <v>365</v>
      </c>
      <c r="P6" s="5" t="s">
        <v>801</v>
      </c>
      <c r="Q6" s="5" t="s">
        <v>5</v>
      </c>
      <c r="R6" s="5">
        <v>1</v>
      </c>
      <c r="S6" s="9">
        <v>0.17164601296520601</v>
      </c>
      <c r="T6" s="9">
        <v>0.36652042260307599</v>
      </c>
      <c r="U6" s="9">
        <v>0.29066976482904699</v>
      </c>
      <c r="V6" s="9">
        <v>0.33588726192666701</v>
      </c>
      <c r="X6" s="5" t="s">
        <v>725</v>
      </c>
      <c r="Y6" s="3" t="s">
        <v>374</v>
      </c>
      <c r="Z6" s="3" t="s">
        <v>822</v>
      </c>
      <c r="AA6" s="3" t="s">
        <v>5</v>
      </c>
      <c r="AB6" s="3">
        <v>1</v>
      </c>
      <c r="AC6" s="10">
        <v>0.17047394727008999</v>
      </c>
      <c r="AD6" s="10">
        <v>0.24496624551757701</v>
      </c>
      <c r="AE6" s="10">
        <v>0.204979827898782</v>
      </c>
      <c r="AF6" s="10">
        <v>0.23015552045908799</v>
      </c>
      <c r="AH6" s="3" t="s">
        <v>725</v>
      </c>
      <c r="AI6" s="4" t="s">
        <v>376</v>
      </c>
      <c r="AJ6" s="4" t="s">
        <v>802</v>
      </c>
      <c r="AK6" s="4" t="s">
        <v>160</v>
      </c>
      <c r="AL6" s="4">
        <v>0</v>
      </c>
      <c r="AM6" s="8">
        <v>0.12617211099759301</v>
      </c>
      <c r="AN6" s="8">
        <v>0.156099899066235</v>
      </c>
      <c r="AO6" s="8">
        <v>0.114457523683068</v>
      </c>
      <c r="AP6" s="8">
        <v>0.13591871340261399</v>
      </c>
      <c r="AR6" s="4" t="s">
        <v>725</v>
      </c>
      <c r="AS6" s="5" t="s">
        <v>378</v>
      </c>
      <c r="AT6" s="5" t="s">
        <v>803</v>
      </c>
      <c r="AU6" s="5" t="s">
        <v>5</v>
      </c>
      <c r="AV6" s="5">
        <v>1</v>
      </c>
      <c r="AW6" s="9">
        <v>0.15481849834247199</v>
      </c>
      <c r="AX6" s="9">
        <v>0.29796407975288902</v>
      </c>
      <c r="AY6" s="9">
        <v>0.29794704185072601</v>
      </c>
      <c r="AZ6" s="9">
        <v>0.28699117328506402</v>
      </c>
      <c r="BB6" s="5" t="s">
        <v>725</v>
      </c>
      <c r="BC6" s="2" t="s">
        <v>252</v>
      </c>
      <c r="BD6" s="2">
        <v>12060</v>
      </c>
    </row>
    <row r="7" spans="1:56" x14ac:dyDescent="0.2">
      <c r="A7" s="2" t="s">
        <v>12</v>
      </c>
      <c r="B7" s="2" t="str">
        <f t="shared" si="0"/>
        <v>We measured the equity of environmental risks across the Augusta region by looking at differences in air and water toxins, lead paint exposure and nearby hazardous facilities.</v>
      </c>
      <c r="C7" s="2">
        <f t="shared" si="1"/>
        <v>2</v>
      </c>
      <c r="E7" s="4" t="s">
        <v>363</v>
      </c>
      <c r="F7" s="4" t="s">
        <v>800</v>
      </c>
      <c r="G7" s="4" t="s">
        <v>160</v>
      </c>
      <c r="H7" s="4">
        <v>0</v>
      </c>
      <c r="I7" s="8">
        <v>0.13320639733006501</v>
      </c>
      <c r="J7" s="8">
        <v>0.122801582384061</v>
      </c>
      <c r="K7" s="8">
        <v>0.14771548831818401</v>
      </c>
      <c r="L7" s="8">
        <v>0.12177287026874201</v>
      </c>
      <c r="N7" s="4" t="s">
        <v>725</v>
      </c>
      <c r="O7" s="5" t="s">
        <v>365</v>
      </c>
      <c r="P7" s="5" t="s">
        <v>801</v>
      </c>
      <c r="Q7" s="5" t="s">
        <v>160</v>
      </c>
      <c r="R7" s="5">
        <v>0</v>
      </c>
      <c r="S7" s="9">
        <v>0.132482067487981</v>
      </c>
      <c r="T7" s="9">
        <v>6.6598350888899399E-2</v>
      </c>
      <c r="U7" s="9">
        <v>0.12898798267553199</v>
      </c>
      <c r="V7" s="9">
        <v>7.5340378904400193E-2</v>
      </c>
      <c r="X7" s="5" t="s">
        <v>725</v>
      </c>
      <c r="Y7" s="3" t="s">
        <v>374</v>
      </c>
      <c r="Z7" s="3" t="s">
        <v>822</v>
      </c>
      <c r="AA7" s="3" t="s">
        <v>160</v>
      </c>
      <c r="AB7" s="3">
        <v>0</v>
      </c>
      <c r="AC7" s="10">
        <v>0.156060990406449</v>
      </c>
      <c r="AD7" s="10">
        <v>0.20101520423239999</v>
      </c>
      <c r="AE7" s="10">
        <v>9.9158177270786296E-2</v>
      </c>
      <c r="AF7" s="10">
        <v>0.18298050415355799</v>
      </c>
      <c r="AH7" s="3" t="s">
        <v>725</v>
      </c>
      <c r="AI7" s="4" t="s">
        <v>376</v>
      </c>
      <c r="AJ7" s="4" t="s">
        <v>802</v>
      </c>
      <c r="AK7" s="4" t="s">
        <v>5</v>
      </c>
      <c r="AL7" s="4">
        <v>1</v>
      </c>
      <c r="AM7" s="8">
        <v>0.21127203933997299</v>
      </c>
      <c r="AN7" s="8">
        <v>0.29531004241933101</v>
      </c>
      <c r="AO7" s="8">
        <v>0.18440797901543299</v>
      </c>
      <c r="AP7" s="8">
        <v>0.26600395716860498</v>
      </c>
      <c r="AR7" s="4" t="s">
        <v>725</v>
      </c>
      <c r="AS7" s="5" t="s">
        <v>378</v>
      </c>
      <c r="AT7" s="5" t="s">
        <v>803</v>
      </c>
      <c r="AU7" s="5" t="s">
        <v>5</v>
      </c>
      <c r="AV7" s="5">
        <v>1</v>
      </c>
      <c r="AW7" s="9">
        <v>0.147182601413818</v>
      </c>
      <c r="AX7" s="9">
        <v>0.270316000190648</v>
      </c>
      <c r="AY7" s="9">
        <v>0.14978954431769601</v>
      </c>
      <c r="AZ7" s="9">
        <v>0.24168462320633399</v>
      </c>
      <c r="BB7" s="5" t="s">
        <v>725</v>
      </c>
      <c r="BC7" s="2" t="s">
        <v>253</v>
      </c>
      <c r="BD7" s="2">
        <v>12260</v>
      </c>
    </row>
    <row r="8" spans="1:56" x14ac:dyDescent="0.2">
      <c r="A8" s="2" t="s">
        <v>14</v>
      </c>
      <c r="B8" s="2" t="str">
        <f t="shared" si="0"/>
        <v>We measured the equity of environmental risks across the Austin region by looking at differences in air and water toxins, lead paint exposure and nearby hazardous facilities.</v>
      </c>
      <c r="C8" s="2">
        <f t="shared" si="1"/>
        <v>1</v>
      </c>
      <c r="E8" s="4" t="s">
        <v>363</v>
      </c>
      <c r="F8" s="4" t="s">
        <v>800</v>
      </c>
      <c r="G8" s="4" t="s">
        <v>160</v>
      </c>
      <c r="H8" s="4">
        <v>0</v>
      </c>
      <c r="I8" s="8">
        <v>0</v>
      </c>
      <c r="J8" s="8">
        <v>0</v>
      </c>
      <c r="K8" s="8">
        <v>0</v>
      </c>
      <c r="L8" s="8">
        <v>0</v>
      </c>
      <c r="N8" s="4" t="s">
        <v>725</v>
      </c>
      <c r="O8" s="5" t="s">
        <v>365</v>
      </c>
      <c r="P8" s="5" t="s">
        <v>801</v>
      </c>
      <c r="Q8" s="5" t="s">
        <v>160</v>
      </c>
      <c r="R8" s="5">
        <v>0</v>
      </c>
      <c r="S8" s="9">
        <v>0</v>
      </c>
      <c r="T8" s="9">
        <v>0</v>
      </c>
      <c r="U8" s="9">
        <v>0</v>
      </c>
      <c r="V8" s="9">
        <v>0</v>
      </c>
      <c r="X8" s="5" t="s">
        <v>725</v>
      </c>
      <c r="Y8" s="3" t="s">
        <v>374</v>
      </c>
      <c r="Z8" s="3" t="s">
        <v>822</v>
      </c>
      <c r="AA8" s="3" t="s">
        <v>5</v>
      </c>
      <c r="AB8" s="3">
        <v>1</v>
      </c>
      <c r="AC8" s="10">
        <v>0.15397534513452599</v>
      </c>
      <c r="AD8" s="10">
        <v>0.26127860614998</v>
      </c>
      <c r="AE8" s="10">
        <v>0.28787173738313798</v>
      </c>
      <c r="AF8" s="10">
        <v>0.26416852763413201</v>
      </c>
      <c r="AH8" s="3" t="s">
        <v>725</v>
      </c>
      <c r="AI8" s="4" t="s">
        <v>376</v>
      </c>
      <c r="AJ8" s="4" t="s">
        <v>802</v>
      </c>
      <c r="AK8" s="4" t="s">
        <v>160</v>
      </c>
      <c r="AL8" s="4">
        <v>0</v>
      </c>
      <c r="AM8" s="8">
        <v>9.22882507646203E-2</v>
      </c>
      <c r="AN8" s="8">
        <v>8.2896389753673E-2</v>
      </c>
      <c r="AO8" s="8">
        <v>7.6733218483190396E-2</v>
      </c>
      <c r="AP8" s="8">
        <v>7.2463210104707798E-2</v>
      </c>
      <c r="AR8" s="4" t="s">
        <v>725</v>
      </c>
      <c r="AS8" s="5" t="s">
        <v>378</v>
      </c>
      <c r="AT8" s="5" t="s">
        <v>803</v>
      </c>
      <c r="AU8" s="5" t="s">
        <v>160</v>
      </c>
      <c r="AV8" s="5">
        <v>0</v>
      </c>
      <c r="AW8" s="9">
        <v>5.39269577595465E-2</v>
      </c>
      <c r="AX8" s="9">
        <v>9.0146922278660696E-2</v>
      </c>
      <c r="AY8" s="9">
        <v>7.3696156701885104E-2</v>
      </c>
      <c r="AZ8" s="9">
        <v>7.1002079149858704E-2</v>
      </c>
      <c r="BB8" s="5" t="s">
        <v>725</v>
      </c>
      <c r="BC8" s="2" t="s">
        <v>254</v>
      </c>
      <c r="BD8" s="2">
        <v>12420</v>
      </c>
    </row>
    <row r="9" spans="1:56" x14ac:dyDescent="0.2">
      <c r="A9" s="2" t="s">
        <v>15</v>
      </c>
      <c r="B9" s="2" t="str">
        <f t="shared" si="0"/>
        <v>We measured the equity of environmental risks across the Bakersfield region by looking at differences in air and water toxins, lead paint exposure and nearby hazardous facilities.</v>
      </c>
      <c r="C9" s="2">
        <f t="shared" si="1"/>
        <v>2</v>
      </c>
      <c r="E9" s="4" t="s">
        <v>363</v>
      </c>
      <c r="F9" s="4" t="s">
        <v>800</v>
      </c>
      <c r="G9" s="4" t="s">
        <v>160</v>
      </c>
      <c r="H9" s="4">
        <v>0</v>
      </c>
      <c r="I9" s="8">
        <v>0.341452716629565</v>
      </c>
      <c r="J9" s="8">
        <v>0.35429732741854397</v>
      </c>
      <c r="K9" s="8">
        <v>0.19073924634643999</v>
      </c>
      <c r="L9" s="8">
        <v>0.209030895800251</v>
      </c>
      <c r="N9" s="4" t="s">
        <v>725</v>
      </c>
      <c r="O9" s="5" t="s">
        <v>365</v>
      </c>
      <c r="P9" s="5" t="s">
        <v>801</v>
      </c>
      <c r="Q9" s="5" t="s">
        <v>5</v>
      </c>
      <c r="R9" s="5">
        <v>1</v>
      </c>
      <c r="S9" s="9">
        <v>0.63597658504410903</v>
      </c>
      <c r="T9" s="9">
        <v>0.72011101156006196</v>
      </c>
      <c r="U9" s="9">
        <v>0.81642633520218599</v>
      </c>
      <c r="V9" s="9">
        <v>0.80546904944423103</v>
      </c>
      <c r="X9" s="5" t="s">
        <v>725</v>
      </c>
      <c r="Y9" s="3" t="s">
        <v>374</v>
      </c>
      <c r="Z9" s="3" t="s">
        <v>822</v>
      </c>
      <c r="AA9" s="3" t="s">
        <v>160</v>
      </c>
      <c r="AB9" s="3">
        <v>0</v>
      </c>
      <c r="AC9" s="10">
        <v>1.19284359798829E-2</v>
      </c>
      <c r="AD9" s="10">
        <v>5.6816940189244097E-4</v>
      </c>
      <c r="AE9" s="10">
        <v>1.50620862151279E-3</v>
      </c>
      <c r="AF9" s="10">
        <v>1.44759897059628E-3</v>
      </c>
      <c r="AH9" s="3" t="s">
        <v>725</v>
      </c>
      <c r="AI9" s="4" t="s">
        <v>376</v>
      </c>
      <c r="AJ9" s="4" t="s">
        <v>802</v>
      </c>
      <c r="AK9" s="4" t="s">
        <v>160</v>
      </c>
      <c r="AL9" s="4">
        <v>0</v>
      </c>
      <c r="AM9" s="8">
        <v>9.1077582653145306E-2</v>
      </c>
      <c r="AN9" s="8">
        <v>8.4897620244312799E-2</v>
      </c>
      <c r="AO9" s="8">
        <v>0.10859067037902299</v>
      </c>
      <c r="AP9" s="8">
        <v>0.101138572523681</v>
      </c>
      <c r="AR9" s="4" t="s">
        <v>725</v>
      </c>
      <c r="AS9" s="5" t="s">
        <v>378</v>
      </c>
      <c r="AT9" s="5" t="s">
        <v>803</v>
      </c>
      <c r="AU9" s="5" t="s">
        <v>5</v>
      </c>
      <c r="AV9" s="5">
        <v>1</v>
      </c>
      <c r="AW9" s="9">
        <v>0.25900239096380501</v>
      </c>
      <c r="AX9" s="9">
        <v>0.19737330914971199</v>
      </c>
      <c r="AY9" s="9">
        <v>0.373151039136074</v>
      </c>
      <c r="AZ9" s="9">
        <v>0.34431124404533697</v>
      </c>
      <c r="BB9" s="5" t="s">
        <v>725</v>
      </c>
      <c r="BC9" s="2" t="s">
        <v>255</v>
      </c>
      <c r="BD9" s="2">
        <v>12540</v>
      </c>
    </row>
    <row r="10" spans="1:56" x14ac:dyDescent="0.2">
      <c r="A10" s="2" t="s">
        <v>17</v>
      </c>
      <c r="B10" s="2" t="str">
        <f t="shared" si="0"/>
        <v>We measured the equity of environmental risks across the Baltimore region by looking at differences in air and water toxins, lead paint exposure and nearby hazardous facilities.</v>
      </c>
      <c r="C10" s="2">
        <f t="shared" si="1"/>
        <v>4</v>
      </c>
      <c r="E10" s="4" t="s">
        <v>363</v>
      </c>
      <c r="F10" s="4" t="s">
        <v>800</v>
      </c>
      <c r="G10" s="4" t="s">
        <v>5</v>
      </c>
      <c r="H10" s="4">
        <v>1</v>
      </c>
      <c r="I10" s="8">
        <v>6.5956475441556195E-2</v>
      </c>
      <c r="J10" s="8">
        <v>0.15421924671263701</v>
      </c>
      <c r="K10" s="8">
        <v>0.14073428718678599</v>
      </c>
      <c r="L10" s="8">
        <v>0.13987217771034</v>
      </c>
      <c r="N10" s="4" t="s">
        <v>725</v>
      </c>
      <c r="O10" s="5" t="s">
        <v>365</v>
      </c>
      <c r="P10" s="5" t="s">
        <v>801</v>
      </c>
      <c r="Q10" s="5" t="s">
        <v>5</v>
      </c>
      <c r="R10" s="5">
        <v>1</v>
      </c>
      <c r="S10" s="9">
        <v>8.6710187852682197E-2</v>
      </c>
      <c r="T10" s="9">
        <v>0.172716933727461</v>
      </c>
      <c r="U10" s="9">
        <v>0.158189559967604</v>
      </c>
      <c r="V10" s="9">
        <v>0.16093068187522</v>
      </c>
      <c r="X10" s="5" t="s">
        <v>725</v>
      </c>
      <c r="Y10" s="3" t="s">
        <v>374</v>
      </c>
      <c r="Z10" s="3" t="s">
        <v>822</v>
      </c>
      <c r="AA10" s="3" t="s">
        <v>160</v>
      </c>
      <c r="AB10" s="3">
        <v>0</v>
      </c>
      <c r="AC10" s="10">
        <v>0.21029092251930501</v>
      </c>
      <c r="AD10" s="10">
        <v>0.19754652606227499</v>
      </c>
      <c r="AE10" s="10">
        <v>0.23864333570569601</v>
      </c>
      <c r="AF10" s="10">
        <v>0.21388057576807301</v>
      </c>
      <c r="AH10" s="3" t="s">
        <v>725</v>
      </c>
      <c r="AI10" s="4" t="s">
        <v>376</v>
      </c>
      <c r="AJ10" s="4" t="s">
        <v>802</v>
      </c>
      <c r="AK10" s="4" t="s">
        <v>5</v>
      </c>
      <c r="AL10" s="4">
        <v>1</v>
      </c>
      <c r="AM10" s="8">
        <v>0.21121096308961601</v>
      </c>
      <c r="AN10" s="8">
        <v>0.449982779596175</v>
      </c>
      <c r="AO10" s="8">
        <v>0.27825974918398899</v>
      </c>
      <c r="AP10" s="8">
        <v>0.37258872639331903</v>
      </c>
      <c r="AR10" s="4" t="s">
        <v>725</v>
      </c>
      <c r="AS10" s="5" t="s">
        <v>378</v>
      </c>
      <c r="AT10" s="5" t="s">
        <v>803</v>
      </c>
      <c r="AU10" s="5" t="s">
        <v>5</v>
      </c>
      <c r="AV10" s="5">
        <v>1</v>
      </c>
      <c r="AW10" s="9">
        <v>0.21030483378566001</v>
      </c>
      <c r="AX10" s="9">
        <v>0.49891969840754602</v>
      </c>
      <c r="AY10" s="9">
        <v>0.36827251085969498</v>
      </c>
      <c r="AZ10" s="9">
        <v>0.434980058110017</v>
      </c>
      <c r="BB10" s="5" t="s">
        <v>725</v>
      </c>
      <c r="BC10" s="2" t="s">
        <v>256</v>
      </c>
      <c r="BD10" s="2">
        <v>12580</v>
      </c>
    </row>
    <row r="11" spans="1:56" x14ac:dyDescent="0.2">
      <c r="A11" s="2" t="s">
        <v>18</v>
      </c>
      <c r="B11" s="2" t="str">
        <f t="shared" si="0"/>
        <v>We measured the equity of environmental risks across the Baton Rouge region by looking at differences in air and water toxins, lead paint exposure and nearby hazardous facilities.</v>
      </c>
      <c r="C11" s="2">
        <f t="shared" si="1"/>
        <v>5</v>
      </c>
      <c r="E11" s="4" t="s">
        <v>363</v>
      </c>
      <c r="F11" s="4" t="s">
        <v>800</v>
      </c>
      <c r="G11" s="4" t="s">
        <v>5</v>
      </c>
      <c r="H11" s="4">
        <v>1</v>
      </c>
      <c r="I11" s="8">
        <v>0.76077299344368998</v>
      </c>
      <c r="J11" s="8">
        <v>0.78363130128956604</v>
      </c>
      <c r="K11" s="8">
        <v>0.88264115725618297</v>
      </c>
      <c r="L11" s="8">
        <v>0.80174479110205299</v>
      </c>
      <c r="N11" s="4" t="s">
        <v>725</v>
      </c>
      <c r="O11" s="5" t="s">
        <v>365</v>
      </c>
      <c r="P11" s="5" t="s">
        <v>801</v>
      </c>
      <c r="Q11" s="5" t="s">
        <v>5</v>
      </c>
      <c r="R11" s="5">
        <v>1</v>
      </c>
      <c r="S11" s="9">
        <v>0.59524574828880705</v>
      </c>
      <c r="T11" s="9">
        <v>0.83560694873707697</v>
      </c>
      <c r="U11" s="9">
        <v>0.76723635090993902</v>
      </c>
      <c r="V11" s="9">
        <v>0.82692474470437705</v>
      </c>
      <c r="X11" s="5" t="s">
        <v>725</v>
      </c>
      <c r="Y11" s="3" t="s">
        <v>374</v>
      </c>
      <c r="Z11" s="3" t="s">
        <v>822</v>
      </c>
      <c r="AA11" s="3" t="s">
        <v>5</v>
      </c>
      <c r="AB11" s="3">
        <v>1</v>
      </c>
      <c r="AC11" s="10">
        <v>0.30035192259351201</v>
      </c>
      <c r="AD11" s="10">
        <v>0.32129249706916702</v>
      </c>
      <c r="AE11" s="10">
        <v>0.37520415305646199</v>
      </c>
      <c r="AF11" s="10">
        <v>0.33733441016412602</v>
      </c>
      <c r="AH11" s="3" t="s">
        <v>725</v>
      </c>
      <c r="AI11" s="4" t="s">
        <v>376</v>
      </c>
      <c r="AJ11" s="4" t="s">
        <v>802</v>
      </c>
      <c r="AK11" s="4" t="s">
        <v>5</v>
      </c>
      <c r="AL11" s="4">
        <v>1</v>
      </c>
      <c r="AM11" s="8">
        <v>6.7901692442730102E-2</v>
      </c>
      <c r="AN11" s="8">
        <v>0.19027762975594101</v>
      </c>
      <c r="AO11" s="8">
        <v>6.0604293047130102E-2</v>
      </c>
      <c r="AP11" s="8">
        <v>0.16718340090627201</v>
      </c>
      <c r="AR11" s="4" t="s">
        <v>725</v>
      </c>
      <c r="AS11" s="5" t="s">
        <v>378</v>
      </c>
      <c r="AT11" s="5" t="s">
        <v>803</v>
      </c>
      <c r="AU11" s="5" t="s">
        <v>5</v>
      </c>
      <c r="AV11" s="5">
        <v>1</v>
      </c>
      <c r="AW11" s="9">
        <v>3.9348160236043601E-2</v>
      </c>
      <c r="AX11" s="9">
        <v>0.264807364382393</v>
      </c>
      <c r="AY11" s="9">
        <v>7.9678021465235602E-2</v>
      </c>
      <c r="AZ11" s="9">
        <v>0.22544337965873801</v>
      </c>
      <c r="BB11" s="5" t="s">
        <v>725</v>
      </c>
      <c r="BC11" s="2" t="s">
        <v>257</v>
      </c>
      <c r="BD11" s="2">
        <v>12940</v>
      </c>
    </row>
    <row r="12" spans="1:56" x14ac:dyDescent="0.2">
      <c r="A12" s="2" t="s">
        <v>20</v>
      </c>
      <c r="B12" s="2" t="str">
        <f t="shared" si="0"/>
        <v>We measured the equity of environmental risks across the Birmingham region by looking at differences in air and water toxins, lead paint exposure and nearby hazardous facilities.</v>
      </c>
      <c r="C12" s="2">
        <f t="shared" si="1"/>
        <v>5</v>
      </c>
      <c r="E12" s="4" t="s">
        <v>363</v>
      </c>
      <c r="F12" s="4" t="s">
        <v>800</v>
      </c>
      <c r="G12" s="4" t="s">
        <v>5</v>
      </c>
      <c r="H12" s="4">
        <v>1</v>
      </c>
      <c r="I12" s="8">
        <v>0.295649589920361</v>
      </c>
      <c r="J12" s="8">
        <v>0.65346607466240103</v>
      </c>
      <c r="K12" s="8">
        <v>0.460081987174283</v>
      </c>
      <c r="L12" s="8">
        <v>0.614380654393752</v>
      </c>
      <c r="N12" s="4" t="s">
        <v>725</v>
      </c>
      <c r="O12" s="5" t="s">
        <v>365</v>
      </c>
      <c r="P12" s="5" t="s">
        <v>801</v>
      </c>
      <c r="Q12" s="5" t="s">
        <v>5</v>
      </c>
      <c r="R12" s="5">
        <v>1</v>
      </c>
      <c r="S12" s="9">
        <v>6.1006775228812503E-2</v>
      </c>
      <c r="T12" s="9">
        <v>0.15306619600488999</v>
      </c>
      <c r="U12" s="9">
        <v>0.12425927429174401</v>
      </c>
      <c r="V12" s="9">
        <v>0.14608649251740199</v>
      </c>
      <c r="X12" s="5" t="s">
        <v>725</v>
      </c>
      <c r="Y12" s="3" t="s">
        <v>374</v>
      </c>
      <c r="Z12" s="3" t="s">
        <v>822</v>
      </c>
      <c r="AA12" s="3" t="s">
        <v>5</v>
      </c>
      <c r="AB12" s="3">
        <v>1</v>
      </c>
      <c r="AC12" s="10">
        <v>0.204782776655176</v>
      </c>
      <c r="AD12" s="10">
        <v>0.40907433453143699</v>
      </c>
      <c r="AE12" s="10">
        <v>0.18676434775549899</v>
      </c>
      <c r="AF12" s="10">
        <v>0.36516044531761599</v>
      </c>
      <c r="AH12" s="3" t="s">
        <v>725</v>
      </c>
      <c r="AI12" s="4" t="s">
        <v>376</v>
      </c>
      <c r="AJ12" s="4" t="s">
        <v>802</v>
      </c>
      <c r="AK12" s="4" t="s">
        <v>5</v>
      </c>
      <c r="AL12" s="4">
        <v>1</v>
      </c>
      <c r="AM12" s="8">
        <v>0.19151759182217901</v>
      </c>
      <c r="AN12" s="8">
        <v>0.51212965261116095</v>
      </c>
      <c r="AO12" s="8">
        <v>0.26741212760776001</v>
      </c>
      <c r="AP12" s="8">
        <v>0.45579082684518102</v>
      </c>
      <c r="AR12" s="4" t="s">
        <v>725</v>
      </c>
      <c r="AS12" s="5" t="s">
        <v>378</v>
      </c>
      <c r="AT12" s="5" t="s">
        <v>803</v>
      </c>
      <c r="AU12" s="5" t="s">
        <v>5</v>
      </c>
      <c r="AV12" s="5">
        <v>1</v>
      </c>
      <c r="AW12" s="9">
        <v>0.123802448591465</v>
      </c>
      <c r="AX12" s="9">
        <v>0.43839876941556399</v>
      </c>
      <c r="AY12" s="9">
        <v>0.22960467570419599</v>
      </c>
      <c r="AZ12" s="9">
        <v>0.39437046738945802</v>
      </c>
      <c r="BB12" s="5" t="s">
        <v>725</v>
      </c>
      <c r="BC12" s="2" t="s">
        <v>258</v>
      </c>
      <c r="BD12" s="2">
        <v>13820</v>
      </c>
    </row>
    <row r="13" spans="1:56" x14ac:dyDescent="0.2">
      <c r="A13" s="2" t="s">
        <v>22</v>
      </c>
      <c r="B13" s="2" t="str">
        <f t="shared" si="0"/>
        <v>We measured the equity of environmental risks across the Boise region by looking at differences in air and water toxins, lead paint exposure and nearby hazardous facilities.</v>
      </c>
      <c r="C13" s="2">
        <f t="shared" si="1"/>
        <v>4</v>
      </c>
      <c r="E13" s="4" t="s">
        <v>363</v>
      </c>
      <c r="F13" s="4" t="s">
        <v>800</v>
      </c>
      <c r="G13" s="4" t="s">
        <v>5</v>
      </c>
      <c r="H13" s="4">
        <v>1</v>
      </c>
      <c r="I13" s="8">
        <v>0.42434259611991698</v>
      </c>
      <c r="J13" s="8">
        <v>0.63267687819110097</v>
      </c>
      <c r="K13" s="8">
        <v>0.30437820453541298</v>
      </c>
      <c r="L13" s="8">
        <v>0.36061821480200601</v>
      </c>
      <c r="N13" s="4" t="s">
        <v>725</v>
      </c>
      <c r="O13" s="5" t="s">
        <v>365</v>
      </c>
      <c r="P13" s="5" t="s">
        <v>801</v>
      </c>
      <c r="Q13" s="5" t="s">
        <v>5</v>
      </c>
      <c r="R13" s="5">
        <v>1</v>
      </c>
      <c r="S13" s="9">
        <v>0.41256471340017198</v>
      </c>
      <c r="T13" s="9">
        <v>0.62611232676878104</v>
      </c>
      <c r="U13" s="9">
        <v>0.29725758556559001</v>
      </c>
      <c r="V13" s="9">
        <v>0.34881232461237499</v>
      </c>
      <c r="X13" s="5" t="s">
        <v>725</v>
      </c>
      <c r="Y13" s="3" t="s">
        <v>374</v>
      </c>
      <c r="Z13" s="3" t="s">
        <v>822</v>
      </c>
      <c r="AA13" s="3" t="s">
        <v>5</v>
      </c>
      <c r="AB13" s="3">
        <v>1</v>
      </c>
      <c r="AC13" s="10">
        <v>0.41131828371899498</v>
      </c>
      <c r="AD13" s="10">
        <v>0.41838074398249397</v>
      </c>
      <c r="AE13" s="10">
        <v>0.53862910103469797</v>
      </c>
      <c r="AF13" s="10">
        <v>0.49417500496045802</v>
      </c>
      <c r="AH13" s="3" t="s">
        <v>725</v>
      </c>
      <c r="AI13" s="4" t="s">
        <v>376</v>
      </c>
      <c r="AJ13" s="4" t="s">
        <v>802</v>
      </c>
      <c r="AK13" s="4" t="s">
        <v>160</v>
      </c>
      <c r="AL13" s="4">
        <v>0</v>
      </c>
      <c r="AM13" s="8">
        <v>0.111564234139182</v>
      </c>
      <c r="AN13" s="8">
        <v>6.5061998541210794E-2</v>
      </c>
      <c r="AO13" s="8">
        <v>0.15894495648510601</v>
      </c>
      <c r="AP13" s="8">
        <v>0.139155021400833</v>
      </c>
      <c r="AR13" s="4" t="s">
        <v>725</v>
      </c>
      <c r="AS13" s="5" t="s">
        <v>378</v>
      </c>
      <c r="AT13" s="5" t="s">
        <v>803</v>
      </c>
      <c r="AU13" s="5" t="s">
        <v>5</v>
      </c>
      <c r="AV13" s="5">
        <v>1</v>
      </c>
      <c r="AW13" s="9">
        <v>0.17741785413963801</v>
      </c>
      <c r="AX13" s="9">
        <v>0.14442013129102799</v>
      </c>
      <c r="AY13" s="9">
        <v>0.28189636571005799</v>
      </c>
      <c r="AZ13" s="9">
        <v>0.256639927435584</v>
      </c>
      <c r="BB13" s="5" t="s">
        <v>725</v>
      </c>
      <c r="BC13" s="2" t="s">
        <v>259</v>
      </c>
      <c r="BD13" s="2">
        <v>14260</v>
      </c>
    </row>
    <row r="14" spans="1:56" x14ac:dyDescent="0.2">
      <c r="A14" s="2" t="s">
        <v>24</v>
      </c>
      <c r="B14" s="2" t="str">
        <f t="shared" si="0"/>
        <v>We measured the equity of environmental risks across the Boston region by looking at differences in air and water toxins, lead paint exposure and nearby hazardous facilities.</v>
      </c>
      <c r="C14" s="2">
        <f t="shared" si="1"/>
        <v>5</v>
      </c>
      <c r="E14" s="4" t="s">
        <v>363</v>
      </c>
      <c r="F14" s="4" t="s">
        <v>800</v>
      </c>
      <c r="G14" s="4" t="s">
        <v>5</v>
      </c>
      <c r="H14" s="4">
        <v>1</v>
      </c>
      <c r="I14" s="8">
        <v>0.19776207105209601</v>
      </c>
      <c r="J14" s="8">
        <v>0.46647237501026101</v>
      </c>
      <c r="K14" s="8">
        <v>0.41453225521959902</v>
      </c>
      <c r="L14" s="8">
        <v>0.40741182718484098</v>
      </c>
      <c r="N14" s="4" t="s">
        <v>725</v>
      </c>
      <c r="O14" s="5" t="s">
        <v>365</v>
      </c>
      <c r="P14" s="5" t="s">
        <v>801</v>
      </c>
      <c r="Q14" s="5" t="s">
        <v>5</v>
      </c>
      <c r="R14" s="5">
        <v>1</v>
      </c>
      <c r="S14" s="9">
        <v>0.20179573235574699</v>
      </c>
      <c r="T14" s="9">
        <v>0.495003146977533</v>
      </c>
      <c r="U14" s="9">
        <v>0.40894735376303099</v>
      </c>
      <c r="V14" s="9">
        <v>0.41907864389131999</v>
      </c>
      <c r="X14" s="5" t="s">
        <v>725</v>
      </c>
      <c r="Y14" s="3" t="s">
        <v>374</v>
      </c>
      <c r="Z14" s="3" t="s">
        <v>822</v>
      </c>
      <c r="AA14" s="3" t="s">
        <v>5</v>
      </c>
      <c r="AB14" s="3">
        <v>1</v>
      </c>
      <c r="AC14" s="10">
        <v>0.18417699865828899</v>
      </c>
      <c r="AD14" s="10">
        <v>0.189976192430834</v>
      </c>
      <c r="AE14" s="10">
        <v>0.35871666094189503</v>
      </c>
      <c r="AF14" s="10">
        <v>0.260970876225528</v>
      </c>
      <c r="AH14" s="3" t="s">
        <v>725</v>
      </c>
      <c r="AI14" s="4" t="s">
        <v>376</v>
      </c>
      <c r="AJ14" s="4" t="s">
        <v>802</v>
      </c>
      <c r="AK14" s="4" t="s">
        <v>5</v>
      </c>
      <c r="AL14" s="4">
        <v>1</v>
      </c>
      <c r="AM14" s="8">
        <v>0.18333096526350401</v>
      </c>
      <c r="AN14" s="8">
        <v>0.27023780204143</v>
      </c>
      <c r="AO14" s="8">
        <v>0.32462611052831902</v>
      </c>
      <c r="AP14" s="8">
        <v>0.26916723716688501</v>
      </c>
      <c r="AR14" s="4" t="s">
        <v>725</v>
      </c>
      <c r="AS14" s="5" t="s">
        <v>378</v>
      </c>
      <c r="AT14" s="5" t="s">
        <v>803</v>
      </c>
      <c r="AU14" s="5" t="s">
        <v>5</v>
      </c>
      <c r="AV14" s="5">
        <v>1</v>
      </c>
      <c r="AW14" s="9">
        <v>0.15598726007849001</v>
      </c>
      <c r="AX14" s="9">
        <v>0.17854308622718401</v>
      </c>
      <c r="AY14" s="9">
        <v>0.45976475830633401</v>
      </c>
      <c r="AZ14" s="9">
        <v>0.30856210915500998</v>
      </c>
      <c r="BB14" s="5" t="s">
        <v>725</v>
      </c>
      <c r="BC14" s="2" t="s">
        <v>260</v>
      </c>
      <c r="BD14" s="2">
        <v>14460</v>
      </c>
    </row>
    <row r="15" spans="1:56" x14ac:dyDescent="0.2">
      <c r="A15" s="2" t="s">
        <v>26</v>
      </c>
      <c r="B15" s="2" t="str">
        <f t="shared" si="0"/>
        <v>We measured the equity of environmental risks across the Bridgeport region by looking at differences in air and water toxins, lead paint exposure and nearby hazardous facilities.</v>
      </c>
      <c r="C15" s="2">
        <f t="shared" si="1"/>
        <v>5</v>
      </c>
      <c r="E15" s="4" t="s">
        <v>363</v>
      </c>
      <c r="F15" s="4" t="s">
        <v>800</v>
      </c>
      <c r="G15" s="4" t="s">
        <v>5</v>
      </c>
      <c r="H15" s="4">
        <v>1</v>
      </c>
      <c r="I15" s="8">
        <v>0.25297390785132201</v>
      </c>
      <c r="J15" s="8">
        <v>0.46917077257585099</v>
      </c>
      <c r="K15" s="8">
        <v>0.48496204219445499</v>
      </c>
      <c r="L15" s="8">
        <v>0.458365526007526</v>
      </c>
      <c r="N15" s="4" t="s">
        <v>725</v>
      </c>
      <c r="O15" s="5" t="s">
        <v>365</v>
      </c>
      <c r="P15" s="5" t="s">
        <v>801</v>
      </c>
      <c r="Q15" s="5" t="s">
        <v>5</v>
      </c>
      <c r="R15" s="5">
        <v>1</v>
      </c>
      <c r="S15" s="9">
        <v>0.34912211166760099</v>
      </c>
      <c r="T15" s="9">
        <v>0.71965450519638496</v>
      </c>
      <c r="U15" s="9">
        <v>0.65609475472590795</v>
      </c>
      <c r="V15" s="9">
        <v>0.640815603131481</v>
      </c>
      <c r="X15" s="5" t="s">
        <v>725</v>
      </c>
      <c r="Y15" s="3" t="s">
        <v>374</v>
      </c>
      <c r="Z15" s="3" t="s">
        <v>822</v>
      </c>
      <c r="AA15" s="3" t="s">
        <v>5</v>
      </c>
      <c r="AB15" s="3">
        <v>1</v>
      </c>
      <c r="AC15" s="10">
        <v>9.1700853952942502E-2</v>
      </c>
      <c r="AD15" s="10">
        <v>0.17719574714248601</v>
      </c>
      <c r="AE15" s="10">
        <v>0.13451364545474001</v>
      </c>
      <c r="AF15" s="10">
        <v>0.141138222188991</v>
      </c>
      <c r="AH15" s="3" t="s">
        <v>725</v>
      </c>
      <c r="AI15" s="4" t="s">
        <v>376</v>
      </c>
      <c r="AJ15" s="4" t="s">
        <v>802</v>
      </c>
      <c r="AK15" s="4" t="s">
        <v>5</v>
      </c>
      <c r="AL15" s="4">
        <v>1</v>
      </c>
      <c r="AM15" s="8">
        <v>0.11146856914410801</v>
      </c>
      <c r="AN15" s="8">
        <v>0.33471305180427202</v>
      </c>
      <c r="AO15" s="8">
        <v>0.29676444654723699</v>
      </c>
      <c r="AP15" s="8">
        <v>0.27602898863771602</v>
      </c>
      <c r="AR15" s="4" t="s">
        <v>725</v>
      </c>
      <c r="AS15" s="5" t="s">
        <v>378</v>
      </c>
      <c r="AT15" s="5" t="s">
        <v>803</v>
      </c>
      <c r="AU15" s="5" t="s">
        <v>5</v>
      </c>
      <c r="AV15" s="5">
        <v>1</v>
      </c>
      <c r="AW15" s="9">
        <v>0.16008572129597601</v>
      </c>
      <c r="AX15" s="9">
        <v>0.33377550816859802</v>
      </c>
      <c r="AY15" s="9">
        <v>0.36902944149336497</v>
      </c>
      <c r="AZ15" s="9">
        <v>0.34233343579603798</v>
      </c>
      <c r="BB15" s="5" t="s">
        <v>725</v>
      </c>
      <c r="BC15" s="2" t="s">
        <v>261</v>
      </c>
      <c r="BD15" s="2">
        <v>14860</v>
      </c>
    </row>
    <row r="16" spans="1:56" x14ac:dyDescent="0.2">
      <c r="A16" s="2" t="s">
        <v>28</v>
      </c>
      <c r="B16" s="2" t="str">
        <f t="shared" si="0"/>
        <v>We measured the equity of environmental risks across the Buffalo region by looking at differences in air and water toxins, lead paint exposure and nearby hazardous facilities.</v>
      </c>
      <c r="C16" s="2">
        <f t="shared" si="1"/>
        <v>2</v>
      </c>
      <c r="E16" s="4" t="s">
        <v>363</v>
      </c>
      <c r="F16" s="4" t="s">
        <v>800</v>
      </c>
      <c r="G16" s="4" t="s">
        <v>160</v>
      </c>
      <c r="H16" s="4">
        <v>0</v>
      </c>
      <c r="I16" s="8">
        <v>0</v>
      </c>
      <c r="J16" s="8">
        <v>0</v>
      </c>
      <c r="K16" s="8">
        <v>0</v>
      </c>
      <c r="L16" s="8">
        <v>0</v>
      </c>
      <c r="N16" s="4" t="s">
        <v>725</v>
      </c>
      <c r="O16" s="5" t="s">
        <v>365</v>
      </c>
      <c r="P16" s="5" t="s">
        <v>801</v>
      </c>
      <c r="Q16" s="5" t="s">
        <v>160</v>
      </c>
      <c r="R16" s="5">
        <v>0</v>
      </c>
      <c r="S16" s="9">
        <v>4.5642669375484703E-3</v>
      </c>
      <c r="T16" s="9">
        <v>6.6183704498703104E-3</v>
      </c>
      <c r="U16" s="9">
        <v>8.7249618173200101E-3</v>
      </c>
      <c r="V16" s="9">
        <v>7.0392549796283403E-3</v>
      </c>
      <c r="X16" s="5" t="s">
        <v>725</v>
      </c>
      <c r="Y16" s="3" t="s">
        <v>374</v>
      </c>
      <c r="Z16" s="3" t="s">
        <v>822</v>
      </c>
      <c r="AA16" s="3" t="s">
        <v>160</v>
      </c>
      <c r="AB16" s="3">
        <v>0</v>
      </c>
      <c r="AC16" s="10">
        <v>0.111467634886099</v>
      </c>
      <c r="AD16" s="10">
        <v>7.3823152371582698E-2</v>
      </c>
      <c r="AE16" s="10">
        <v>9.6764566472973601E-2</v>
      </c>
      <c r="AF16" s="10">
        <v>8.4377307191993503E-2</v>
      </c>
      <c r="AH16" s="3" t="s">
        <v>725</v>
      </c>
      <c r="AI16" s="4" t="s">
        <v>376</v>
      </c>
      <c r="AJ16" s="4" t="s">
        <v>802</v>
      </c>
      <c r="AK16" s="4" t="s">
        <v>5</v>
      </c>
      <c r="AL16" s="4">
        <v>1</v>
      </c>
      <c r="AM16" s="8">
        <v>0.22942819687433499</v>
      </c>
      <c r="AN16" s="8">
        <v>0.52948454222937702</v>
      </c>
      <c r="AO16" s="8">
        <v>0.45590997665151001</v>
      </c>
      <c r="AP16" s="8">
        <v>0.47568878836530598</v>
      </c>
      <c r="AR16" s="4" t="s">
        <v>725</v>
      </c>
      <c r="AS16" s="5" t="s">
        <v>378</v>
      </c>
      <c r="AT16" s="5" t="s">
        <v>803</v>
      </c>
      <c r="AU16" s="5" t="s">
        <v>5</v>
      </c>
      <c r="AV16" s="5">
        <v>1</v>
      </c>
      <c r="AW16" s="9">
        <v>0.41602549583496301</v>
      </c>
      <c r="AX16" s="9">
        <v>0.73695704021703401</v>
      </c>
      <c r="AY16" s="9">
        <v>0.68728823973456399</v>
      </c>
      <c r="AZ16" s="9">
        <v>0.66974096947963402</v>
      </c>
      <c r="BB16" s="5" t="s">
        <v>725</v>
      </c>
      <c r="BC16" s="2" t="s">
        <v>262</v>
      </c>
      <c r="BD16" s="2">
        <v>15380</v>
      </c>
    </row>
    <row r="17" spans="1:56" x14ac:dyDescent="0.2">
      <c r="A17" s="2" t="s">
        <v>30</v>
      </c>
      <c r="B17" s="2" t="str">
        <f t="shared" si="0"/>
        <v>We measured the equity of environmental risks across the Ft. Myers region by looking at differences in air and water toxins, lead paint exposure and nearby hazardous facilities.</v>
      </c>
      <c r="C17" s="2">
        <f t="shared" si="1"/>
        <v>3</v>
      </c>
      <c r="E17" s="4" t="s">
        <v>363</v>
      </c>
      <c r="F17" s="4" t="s">
        <v>800</v>
      </c>
      <c r="G17" s="4" t="s">
        <v>160</v>
      </c>
      <c r="H17" s="4">
        <v>0</v>
      </c>
      <c r="I17" s="8">
        <v>0</v>
      </c>
      <c r="J17" s="8">
        <v>0</v>
      </c>
      <c r="K17" s="8">
        <v>0</v>
      </c>
      <c r="L17" s="8">
        <v>0</v>
      </c>
      <c r="N17" s="4" t="s">
        <v>725</v>
      </c>
      <c r="O17" s="5" t="s">
        <v>365</v>
      </c>
      <c r="P17" s="5" t="s">
        <v>801</v>
      </c>
      <c r="Q17" s="5" t="s">
        <v>160</v>
      </c>
      <c r="R17" s="5">
        <v>0</v>
      </c>
      <c r="S17" s="9">
        <v>0</v>
      </c>
      <c r="T17" s="9">
        <v>0</v>
      </c>
      <c r="U17" s="9">
        <v>0</v>
      </c>
      <c r="V17" s="9">
        <v>0</v>
      </c>
      <c r="X17" s="5" t="s">
        <v>725</v>
      </c>
      <c r="Y17" s="3" t="s">
        <v>374</v>
      </c>
      <c r="Z17" s="3" t="s">
        <v>822</v>
      </c>
      <c r="AA17" s="3" t="s">
        <v>5</v>
      </c>
      <c r="AB17" s="3">
        <v>1</v>
      </c>
      <c r="AC17" s="10">
        <v>0.252211996447888</v>
      </c>
      <c r="AD17" s="10">
        <v>0.31459626812257602</v>
      </c>
      <c r="AE17" s="10">
        <v>0.22281695321566899</v>
      </c>
      <c r="AF17" s="10">
        <v>0.245970874588822</v>
      </c>
      <c r="AH17" s="3" t="s">
        <v>725</v>
      </c>
      <c r="AI17" s="4" t="s">
        <v>376</v>
      </c>
      <c r="AJ17" s="4" t="s">
        <v>802</v>
      </c>
      <c r="AK17" s="4" t="s">
        <v>5</v>
      </c>
      <c r="AL17" s="4">
        <v>1</v>
      </c>
      <c r="AM17" s="8">
        <v>5.0900137240655501E-2</v>
      </c>
      <c r="AN17" s="8">
        <v>0.12723671288513</v>
      </c>
      <c r="AO17" s="8">
        <v>0.111357741262422</v>
      </c>
      <c r="AP17" s="8">
        <v>0.109431046167578</v>
      </c>
      <c r="AR17" s="4" t="s">
        <v>725</v>
      </c>
      <c r="AS17" s="5" t="s">
        <v>378</v>
      </c>
      <c r="AT17" s="5" t="s">
        <v>803</v>
      </c>
      <c r="AU17" s="5" t="s">
        <v>5</v>
      </c>
      <c r="AV17" s="5">
        <v>1</v>
      </c>
      <c r="AW17" s="9">
        <v>4.6714297247113901E-2</v>
      </c>
      <c r="AX17" s="9">
        <v>0.228823010469896</v>
      </c>
      <c r="AY17" s="9">
        <v>6.7395564462427296E-2</v>
      </c>
      <c r="AZ17" s="9">
        <v>0.106583797543679</v>
      </c>
      <c r="BB17" s="5" t="s">
        <v>725</v>
      </c>
      <c r="BC17" s="2" t="s">
        <v>263</v>
      </c>
      <c r="BD17" s="2">
        <v>15980</v>
      </c>
    </row>
    <row r="18" spans="1:56" x14ac:dyDescent="0.2">
      <c r="A18" s="2" t="s">
        <v>32</v>
      </c>
      <c r="B18" s="2" t="str">
        <f t="shared" si="0"/>
        <v>We measured the equity of environmental risks across the Charleston region by looking at differences in air and water toxins, lead paint exposure and nearby hazardous facilities.</v>
      </c>
      <c r="C18" s="2">
        <f t="shared" si="1"/>
        <v>4</v>
      </c>
      <c r="E18" s="4" t="s">
        <v>363</v>
      </c>
      <c r="F18" s="4" t="s">
        <v>800</v>
      </c>
      <c r="G18" s="4" t="s">
        <v>5</v>
      </c>
      <c r="H18" s="4">
        <v>1</v>
      </c>
      <c r="I18" s="8">
        <v>0.208142411746957</v>
      </c>
      <c r="J18" s="8">
        <v>0.35520692700455703</v>
      </c>
      <c r="K18" s="8">
        <v>0.38237942419135101</v>
      </c>
      <c r="L18" s="8">
        <v>0.345510134915884</v>
      </c>
      <c r="N18" s="4" t="s">
        <v>725</v>
      </c>
      <c r="O18" s="5" t="s">
        <v>365</v>
      </c>
      <c r="P18" s="5" t="s">
        <v>801</v>
      </c>
      <c r="Q18" s="5" t="s">
        <v>5</v>
      </c>
      <c r="R18" s="5">
        <v>1</v>
      </c>
      <c r="S18" s="9">
        <v>0.145261993362164</v>
      </c>
      <c r="T18" s="9">
        <v>0.280034107173672</v>
      </c>
      <c r="U18" s="9">
        <v>0.36584859049246099</v>
      </c>
      <c r="V18" s="9">
        <v>0.28511166074171201</v>
      </c>
      <c r="X18" s="5" t="s">
        <v>725</v>
      </c>
      <c r="Y18" s="3" t="s">
        <v>374</v>
      </c>
      <c r="Z18" s="3" t="s">
        <v>822</v>
      </c>
      <c r="AA18" s="3" t="s">
        <v>160</v>
      </c>
      <c r="AB18" s="3">
        <v>0</v>
      </c>
      <c r="AC18" s="10">
        <v>0.175081967213114</v>
      </c>
      <c r="AD18" s="10">
        <v>0.217849420888613</v>
      </c>
      <c r="AE18" s="10">
        <v>0.18343222589061001</v>
      </c>
      <c r="AF18" s="10">
        <v>0.20151573057204</v>
      </c>
      <c r="AH18" s="3" t="s">
        <v>725</v>
      </c>
      <c r="AI18" s="4" t="s">
        <v>376</v>
      </c>
      <c r="AJ18" s="4" t="s">
        <v>802</v>
      </c>
      <c r="AK18" s="4" t="s">
        <v>5</v>
      </c>
      <c r="AL18" s="4">
        <v>1</v>
      </c>
      <c r="AM18" s="8">
        <v>0.13301015790003001</v>
      </c>
      <c r="AN18" s="8">
        <v>0.20723153289413501</v>
      </c>
      <c r="AO18" s="8">
        <v>0.106526908780273</v>
      </c>
      <c r="AP18" s="8">
        <v>0.17553126284441001</v>
      </c>
      <c r="AR18" s="4" t="s">
        <v>725</v>
      </c>
      <c r="AS18" s="5" t="s">
        <v>378</v>
      </c>
      <c r="AT18" s="5" t="s">
        <v>803</v>
      </c>
      <c r="AU18" s="5" t="s">
        <v>5</v>
      </c>
      <c r="AV18" s="5">
        <v>1</v>
      </c>
      <c r="AW18" s="9">
        <v>0.197986523182138</v>
      </c>
      <c r="AX18" s="9">
        <v>0.298793052693553</v>
      </c>
      <c r="AY18" s="9">
        <v>0.35171888347609198</v>
      </c>
      <c r="AZ18" s="9">
        <v>0.29833284058869702</v>
      </c>
      <c r="BB18" s="5" t="s">
        <v>725</v>
      </c>
      <c r="BC18" s="2" t="s">
        <v>264</v>
      </c>
      <c r="BD18" s="2">
        <v>16700</v>
      </c>
    </row>
    <row r="19" spans="1:56" x14ac:dyDescent="0.2">
      <c r="A19" s="2" t="s">
        <v>34</v>
      </c>
      <c r="B19" s="2" t="str">
        <f t="shared" si="0"/>
        <v>We measured the equity of environmental risks across the Charlotte region by looking at differences in air and water toxins, lead paint exposure and nearby hazardous facilities.</v>
      </c>
      <c r="C19" s="2">
        <f t="shared" si="1"/>
        <v>4</v>
      </c>
      <c r="E19" s="4" t="s">
        <v>363</v>
      </c>
      <c r="F19" s="4" t="s">
        <v>800</v>
      </c>
      <c r="G19" s="4" t="s">
        <v>5</v>
      </c>
      <c r="H19" s="4">
        <v>1</v>
      </c>
      <c r="I19" s="8">
        <v>0.52624600008766897</v>
      </c>
      <c r="J19" s="8">
        <v>0.72496864904950198</v>
      </c>
      <c r="K19" s="8">
        <v>0.736492296251539</v>
      </c>
      <c r="L19" s="8">
        <v>0.731927553315176</v>
      </c>
      <c r="N19" s="4" t="s">
        <v>725</v>
      </c>
      <c r="O19" s="5" t="s">
        <v>365</v>
      </c>
      <c r="P19" s="5" t="s">
        <v>801</v>
      </c>
      <c r="Q19" s="5" t="s">
        <v>5</v>
      </c>
      <c r="R19" s="5">
        <v>1</v>
      </c>
      <c r="S19" s="9">
        <v>0.51091934165504105</v>
      </c>
      <c r="T19" s="9">
        <v>0.73468088492758199</v>
      </c>
      <c r="U19" s="9">
        <v>0.73024098905440205</v>
      </c>
      <c r="V19" s="9">
        <v>0.73452341201034699</v>
      </c>
      <c r="X19" s="5" t="s">
        <v>725</v>
      </c>
      <c r="Y19" s="3" t="s">
        <v>374</v>
      </c>
      <c r="Z19" s="3" t="s">
        <v>822</v>
      </c>
      <c r="AA19" s="3" t="s">
        <v>160</v>
      </c>
      <c r="AB19" s="3">
        <v>0</v>
      </c>
      <c r="AC19" s="10">
        <v>0.230538057505911</v>
      </c>
      <c r="AD19" s="10">
        <v>0.218510440697294</v>
      </c>
      <c r="AE19" s="10">
        <v>0.225848806674258</v>
      </c>
      <c r="AF19" s="10">
        <v>0.21845242166159001</v>
      </c>
      <c r="AH19" s="3" t="s">
        <v>725</v>
      </c>
      <c r="AI19" s="4" t="s">
        <v>376</v>
      </c>
      <c r="AJ19" s="4" t="s">
        <v>802</v>
      </c>
      <c r="AK19" s="4" t="s">
        <v>5</v>
      </c>
      <c r="AL19" s="4">
        <v>1</v>
      </c>
      <c r="AM19" s="8">
        <v>0.172693072319446</v>
      </c>
      <c r="AN19" s="8">
        <v>0.24226720279561201</v>
      </c>
      <c r="AO19" s="8">
        <v>0.18083474704282901</v>
      </c>
      <c r="AP19" s="8">
        <v>0.208045854470991</v>
      </c>
      <c r="AR19" s="4" t="s">
        <v>725</v>
      </c>
      <c r="AS19" s="5" t="s">
        <v>378</v>
      </c>
      <c r="AT19" s="5" t="s">
        <v>803</v>
      </c>
      <c r="AU19" s="5" t="s">
        <v>5</v>
      </c>
      <c r="AV19" s="5">
        <v>1</v>
      </c>
      <c r="AW19" s="9">
        <v>0.23157526281454499</v>
      </c>
      <c r="AX19" s="9">
        <v>0.43233878965217498</v>
      </c>
      <c r="AY19" s="9">
        <v>0.38079911381717002</v>
      </c>
      <c r="AZ19" s="9">
        <v>0.39411893679421001</v>
      </c>
      <c r="BB19" s="5" t="s">
        <v>725</v>
      </c>
      <c r="BC19" s="2" t="s">
        <v>265</v>
      </c>
      <c r="BD19" s="2">
        <v>16740</v>
      </c>
    </row>
    <row r="20" spans="1:56" x14ac:dyDescent="0.2">
      <c r="A20" s="2" t="s">
        <v>35</v>
      </c>
      <c r="B20" s="2" t="str">
        <f t="shared" si="0"/>
        <v>We measured the equity of environmental risks across the Chattanooga region by looking at differences in air and water toxins, lead paint exposure and nearby hazardous facilities.</v>
      </c>
      <c r="C20" s="2">
        <f t="shared" si="1"/>
        <v>4</v>
      </c>
      <c r="E20" s="4" t="s">
        <v>363</v>
      </c>
      <c r="F20" s="4" t="s">
        <v>800</v>
      </c>
      <c r="G20" s="4" t="s">
        <v>5</v>
      </c>
      <c r="H20" s="4">
        <v>1</v>
      </c>
      <c r="I20" s="8">
        <v>0.32326491589734302</v>
      </c>
      <c r="J20" s="8">
        <v>0.87545323191843105</v>
      </c>
      <c r="K20" s="8">
        <v>0.65091138641205704</v>
      </c>
      <c r="L20" s="8">
        <v>0.75461242422740804</v>
      </c>
      <c r="N20" s="4" t="s">
        <v>725</v>
      </c>
      <c r="O20" s="5" t="s">
        <v>365</v>
      </c>
      <c r="P20" s="5" t="s">
        <v>801</v>
      </c>
      <c r="Q20" s="5" t="s">
        <v>5</v>
      </c>
      <c r="R20" s="5">
        <v>1</v>
      </c>
      <c r="S20" s="9">
        <v>0.35272325296525298</v>
      </c>
      <c r="T20" s="9">
        <v>0.88695782557727398</v>
      </c>
      <c r="U20" s="9">
        <v>0.68926063284147399</v>
      </c>
      <c r="V20" s="9">
        <v>0.77910741126141703</v>
      </c>
      <c r="X20" s="5" t="s">
        <v>725</v>
      </c>
      <c r="Y20" s="3" t="s">
        <v>374</v>
      </c>
      <c r="Z20" s="3" t="s">
        <v>822</v>
      </c>
      <c r="AA20" s="3" t="s">
        <v>160</v>
      </c>
      <c r="AB20" s="3">
        <v>0</v>
      </c>
      <c r="AC20" s="10">
        <v>0.14585990627937301</v>
      </c>
      <c r="AD20" s="10">
        <v>0.14815572094544799</v>
      </c>
      <c r="AE20" s="10">
        <v>7.2121833819932105E-2</v>
      </c>
      <c r="AF20" s="10">
        <v>0.13228614373255301</v>
      </c>
      <c r="AH20" s="3" t="s">
        <v>725</v>
      </c>
      <c r="AI20" s="4" t="s">
        <v>376</v>
      </c>
      <c r="AJ20" s="4" t="s">
        <v>802</v>
      </c>
      <c r="AK20" s="4" t="s">
        <v>5</v>
      </c>
      <c r="AL20" s="4">
        <v>1</v>
      </c>
      <c r="AM20" s="8">
        <v>0.28172034114491701</v>
      </c>
      <c r="AN20" s="8">
        <v>0.55643248548294699</v>
      </c>
      <c r="AO20" s="8">
        <v>0.457113548488913</v>
      </c>
      <c r="AP20" s="8">
        <v>0.48645590737161998</v>
      </c>
      <c r="AR20" s="4" t="s">
        <v>725</v>
      </c>
      <c r="AS20" s="5" t="s">
        <v>378</v>
      </c>
      <c r="AT20" s="5" t="s">
        <v>803</v>
      </c>
      <c r="AU20" s="5" t="s">
        <v>5</v>
      </c>
      <c r="AV20" s="5">
        <v>1</v>
      </c>
      <c r="AW20" s="9">
        <v>0.176196156029444</v>
      </c>
      <c r="AX20" s="9">
        <v>0.596521359832065</v>
      </c>
      <c r="AY20" s="9">
        <v>0.35646650359031001</v>
      </c>
      <c r="AZ20" s="9">
        <v>0.48131080389144898</v>
      </c>
      <c r="BB20" s="5" t="s">
        <v>725</v>
      </c>
      <c r="BC20" s="2" t="s">
        <v>266</v>
      </c>
      <c r="BD20" s="2">
        <v>16860</v>
      </c>
    </row>
    <row r="21" spans="1:56" x14ac:dyDescent="0.2">
      <c r="A21" s="2" t="s">
        <v>37</v>
      </c>
      <c r="B21" s="2" t="str">
        <f t="shared" si="0"/>
        <v>We measured the equity of environmental risks across the Chicago region by looking at differences in air and water toxins, lead paint exposure and nearby hazardous facilities.</v>
      </c>
      <c r="C21" s="2">
        <f t="shared" si="1"/>
        <v>4</v>
      </c>
      <c r="D21" s="2" t="s">
        <v>759</v>
      </c>
      <c r="E21" s="4" t="s">
        <v>363</v>
      </c>
      <c r="F21" s="4" t="s">
        <v>800</v>
      </c>
      <c r="G21" s="4" t="s">
        <v>5</v>
      </c>
      <c r="H21" s="4">
        <v>1</v>
      </c>
      <c r="I21" s="8">
        <v>0.23920020199730799</v>
      </c>
      <c r="J21" s="8">
        <v>0.25064835500118898</v>
      </c>
      <c r="K21" s="8">
        <v>0.40514936075195801</v>
      </c>
      <c r="L21" s="8">
        <v>0.32667713813971699</v>
      </c>
      <c r="N21" s="4" t="s">
        <v>725</v>
      </c>
      <c r="O21" s="5" t="s">
        <v>365</v>
      </c>
      <c r="P21" s="5" t="s">
        <v>801</v>
      </c>
      <c r="Q21" s="5" t="s">
        <v>5</v>
      </c>
      <c r="R21" s="5">
        <v>1</v>
      </c>
      <c r="S21" s="9">
        <v>0.213197621362408</v>
      </c>
      <c r="T21" s="9">
        <v>0.253958003661298</v>
      </c>
      <c r="U21" s="9">
        <v>0.43481800165089901</v>
      </c>
      <c r="V21" s="9">
        <v>0.34313766861248501</v>
      </c>
      <c r="X21" s="5" t="s">
        <v>725</v>
      </c>
      <c r="Y21" s="3" t="s">
        <v>374</v>
      </c>
      <c r="Z21" s="3" t="s">
        <v>822</v>
      </c>
      <c r="AA21" s="3" t="s">
        <v>160</v>
      </c>
      <c r="AB21" s="3">
        <v>0</v>
      </c>
      <c r="AC21" s="10">
        <v>0.257215141050187</v>
      </c>
      <c r="AD21" s="10">
        <v>0.18661505683287299</v>
      </c>
      <c r="AE21" s="10">
        <v>0.285769170784405</v>
      </c>
      <c r="AF21" s="10">
        <v>0.25684268342102301</v>
      </c>
      <c r="AH21" s="3" t="s">
        <v>725</v>
      </c>
      <c r="AI21" s="4" t="s">
        <v>376</v>
      </c>
      <c r="AJ21" s="4" t="s">
        <v>802</v>
      </c>
      <c r="AK21" s="4" t="s">
        <v>5</v>
      </c>
      <c r="AL21" s="4">
        <v>1</v>
      </c>
      <c r="AM21" s="8">
        <v>0.14863343651896599</v>
      </c>
      <c r="AN21" s="8">
        <v>0.37209500760184899</v>
      </c>
      <c r="AO21" s="8">
        <v>0.39075106414543098</v>
      </c>
      <c r="AP21" s="8">
        <v>0.34178218219693202</v>
      </c>
      <c r="AR21" s="4" t="s">
        <v>725</v>
      </c>
      <c r="AS21" s="5" t="s">
        <v>378</v>
      </c>
      <c r="AT21" s="5" t="s">
        <v>803</v>
      </c>
      <c r="AU21" s="5" t="s">
        <v>5</v>
      </c>
      <c r="AV21" s="5">
        <v>1</v>
      </c>
      <c r="AW21" s="9">
        <v>0.14418452533614801</v>
      </c>
      <c r="AX21" s="9">
        <v>0.331057303463754</v>
      </c>
      <c r="AY21" s="9">
        <v>0.35700319909314598</v>
      </c>
      <c r="AZ21" s="9">
        <v>0.313996608493056</v>
      </c>
      <c r="BB21" s="5" t="s">
        <v>725</v>
      </c>
      <c r="BC21" s="2" t="s">
        <v>267</v>
      </c>
      <c r="BD21" s="2">
        <v>16980</v>
      </c>
    </row>
    <row r="22" spans="1:56" x14ac:dyDescent="0.2">
      <c r="A22" s="2" t="s">
        <v>38</v>
      </c>
      <c r="B22" s="2" t="str">
        <f t="shared" si="0"/>
        <v>We measured the equity of environmental risks across the Cincinnati region by looking at differences in air and water toxins, lead paint exposure and nearby hazardous facilities.</v>
      </c>
      <c r="C22" s="2">
        <f t="shared" si="1"/>
        <v>5</v>
      </c>
      <c r="E22" s="4" t="s">
        <v>363</v>
      </c>
      <c r="F22" s="4" t="s">
        <v>800</v>
      </c>
      <c r="G22" s="4" t="s">
        <v>5</v>
      </c>
      <c r="H22" s="4">
        <v>1</v>
      </c>
      <c r="I22" s="8">
        <v>0.49780994226834202</v>
      </c>
      <c r="J22" s="8">
        <v>0.90837851607948095</v>
      </c>
      <c r="K22" s="8">
        <v>0.68011360425026801</v>
      </c>
      <c r="L22" s="8">
        <v>0.82645955365413104</v>
      </c>
      <c r="N22" s="4" t="s">
        <v>725</v>
      </c>
      <c r="O22" s="5" t="s">
        <v>365</v>
      </c>
      <c r="P22" s="5" t="s">
        <v>801</v>
      </c>
      <c r="Q22" s="5" t="s">
        <v>5</v>
      </c>
      <c r="R22" s="5">
        <v>1</v>
      </c>
      <c r="S22" s="9">
        <v>0.47661559576878099</v>
      </c>
      <c r="T22" s="9">
        <v>0.91083853600298004</v>
      </c>
      <c r="U22" s="9">
        <v>0.69609450064997402</v>
      </c>
      <c r="V22" s="9">
        <v>0.82652841362183405</v>
      </c>
      <c r="X22" s="5" t="s">
        <v>725</v>
      </c>
      <c r="Y22" s="3" t="s">
        <v>374</v>
      </c>
      <c r="Z22" s="3" t="s">
        <v>822</v>
      </c>
      <c r="AA22" s="3" t="s">
        <v>5</v>
      </c>
      <c r="AB22" s="3">
        <v>1</v>
      </c>
      <c r="AC22" s="10">
        <v>0.251825238417129</v>
      </c>
      <c r="AD22" s="10">
        <v>0.28175402842520703</v>
      </c>
      <c r="AE22" s="10">
        <v>0.32066353925281099</v>
      </c>
      <c r="AF22" s="10">
        <v>0.28264129065792298</v>
      </c>
      <c r="AH22" s="3" t="s">
        <v>725</v>
      </c>
      <c r="AI22" s="4" t="s">
        <v>376</v>
      </c>
      <c r="AJ22" s="4" t="s">
        <v>802</v>
      </c>
      <c r="AK22" s="4" t="s">
        <v>5</v>
      </c>
      <c r="AL22" s="4">
        <v>1</v>
      </c>
      <c r="AM22" s="8">
        <v>0.17799928292166001</v>
      </c>
      <c r="AN22" s="8">
        <v>0.30237332988601001</v>
      </c>
      <c r="AO22" s="8">
        <v>0.23636466399140901</v>
      </c>
      <c r="AP22" s="8">
        <v>0.25883573343640098</v>
      </c>
      <c r="AR22" s="4" t="s">
        <v>725</v>
      </c>
      <c r="AS22" s="5" t="s">
        <v>378</v>
      </c>
      <c r="AT22" s="5" t="s">
        <v>803</v>
      </c>
      <c r="AU22" s="5" t="s">
        <v>5</v>
      </c>
      <c r="AV22" s="5">
        <v>1</v>
      </c>
      <c r="AW22" s="9">
        <v>0.21326400814820201</v>
      </c>
      <c r="AX22" s="9">
        <v>0.53049740310106996</v>
      </c>
      <c r="AY22" s="9">
        <v>0.40921550895834502</v>
      </c>
      <c r="AZ22" s="9">
        <v>0.44603488756944298</v>
      </c>
      <c r="BB22" s="5" t="s">
        <v>725</v>
      </c>
      <c r="BC22" s="2" t="s">
        <v>268</v>
      </c>
      <c r="BD22" s="2">
        <v>17140</v>
      </c>
    </row>
    <row r="23" spans="1:56" x14ac:dyDescent="0.2">
      <c r="A23" s="2" t="s">
        <v>40</v>
      </c>
      <c r="B23" s="2" t="str">
        <f t="shared" si="0"/>
        <v>We measured the equity of environmental risks across the Cleveland region by looking at differences in air and water toxins, lead paint exposure and nearby hazardous facilities.</v>
      </c>
      <c r="C23" s="2">
        <f t="shared" si="1"/>
        <v>5</v>
      </c>
      <c r="E23" s="4" t="s">
        <v>363</v>
      </c>
      <c r="F23" s="4" t="s">
        <v>800</v>
      </c>
      <c r="G23" s="4" t="s">
        <v>5</v>
      </c>
      <c r="H23" s="4">
        <v>1</v>
      </c>
      <c r="I23" s="8">
        <v>1.0198272648408301E-2</v>
      </c>
      <c r="J23" s="8">
        <v>0.20872191290514999</v>
      </c>
      <c r="K23" s="8">
        <v>2.1006546303631701E-2</v>
      </c>
      <c r="L23" s="8">
        <v>0.148406199889666</v>
      </c>
      <c r="N23" s="4" t="s">
        <v>725</v>
      </c>
      <c r="O23" s="5" t="s">
        <v>365</v>
      </c>
      <c r="P23" s="5" t="s">
        <v>801</v>
      </c>
      <c r="Q23" s="5" t="s">
        <v>5</v>
      </c>
      <c r="R23" s="5">
        <v>1</v>
      </c>
      <c r="S23" s="9">
        <v>3.7133530061422303E-2</v>
      </c>
      <c r="T23" s="9">
        <v>0.28131338238218301</v>
      </c>
      <c r="U23" s="9">
        <v>0.14641204186298601</v>
      </c>
      <c r="V23" s="9">
        <v>0.22865671737812199</v>
      </c>
      <c r="X23" s="5" t="s">
        <v>725</v>
      </c>
      <c r="Y23" s="3" t="s">
        <v>374</v>
      </c>
      <c r="Z23" s="3" t="s">
        <v>822</v>
      </c>
      <c r="AA23" s="3" t="s">
        <v>5</v>
      </c>
      <c r="AB23" s="3">
        <v>1</v>
      </c>
      <c r="AC23" s="10">
        <v>0.21585205676081501</v>
      </c>
      <c r="AD23" s="10">
        <v>0.23862099821037899</v>
      </c>
      <c r="AE23" s="10">
        <v>0.31334695409248198</v>
      </c>
      <c r="AF23" s="10">
        <v>0.24939485615670501</v>
      </c>
      <c r="AH23" s="3" t="s">
        <v>725</v>
      </c>
      <c r="AI23" s="4" t="s">
        <v>376</v>
      </c>
      <c r="AJ23" s="4" t="s">
        <v>802</v>
      </c>
      <c r="AK23" s="4" t="s">
        <v>5</v>
      </c>
      <c r="AL23" s="4">
        <v>1</v>
      </c>
      <c r="AM23" s="8">
        <v>0.236008905023534</v>
      </c>
      <c r="AN23" s="8">
        <v>0.56824666931795498</v>
      </c>
      <c r="AO23" s="8">
        <v>0.48594421048242498</v>
      </c>
      <c r="AP23" s="8">
        <v>0.51575947361733598</v>
      </c>
      <c r="AR23" s="4" t="s">
        <v>725</v>
      </c>
      <c r="AS23" s="5" t="s">
        <v>378</v>
      </c>
      <c r="AT23" s="5" t="s">
        <v>803</v>
      </c>
      <c r="AU23" s="5" t="s">
        <v>5</v>
      </c>
      <c r="AV23" s="5">
        <v>1</v>
      </c>
      <c r="AW23" s="9">
        <v>0.1708322155601</v>
      </c>
      <c r="AX23" s="9">
        <v>0.39779777291708002</v>
      </c>
      <c r="AY23" s="9">
        <v>0.50128841262560897</v>
      </c>
      <c r="AZ23" s="9">
        <v>0.400554561055596</v>
      </c>
      <c r="BB23" s="5" t="s">
        <v>725</v>
      </c>
      <c r="BC23" s="2" t="s">
        <v>269</v>
      </c>
      <c r="BD23" s="2">
        <v>17460</v>
      </c>
    </row>
    <row r="24" spans="1:56" x14ac:dyDescent="0.2">
      <c r="A24" s="2" t="s">
        <v>41</v>
      </c>
      <c r="B24" s="2" t="str">
        <f t="shared" si="0"/>
        <v>We measured the equity of environmental risks across the Colorado Springs region by looking at differences in air and water toxins, lead paint exposure and nearby hazardous facilities.</v>
      </c>
      <c r="C24" s="2">
        <f t="shared" si="1"/>
        <v>0</v>
      </c>
      <c r="E24" s="4" t="s">
        <v>363</v>
      </c>
      <c r="F24" s="4" t="s">
        <v>800</v>
      </c>
      <c r="G24" s="4" t="s">
        <v>160</v>
      </c>
      <c r="H24" s="4">
        <v>0</v>
      </c>
      <c r="I24" s="8">
        <v>0</v>
      </c>
      <c r="J24" s="8">
        <v>0</v>
      </c>
      <c r="K24" s="8">
        <v>0</v>
      </c>
      <c r="L24" s="8">
        <v>0</v>
      </c>
      <c r="N24" s="4" t="s">
        <v>725</v>
      </c>
      <c r="O24" s="5" t="s">
        <v>365</v>
      </c>
      <c r="P24" s="5" t="s">
        <v>801</v>
      </c>
      <c r="Q24" s="5" t="s">
        <v>160</v>
      </c>
      <c r="R24" s="5">
        <v>0</v>
      </c>
      <c r="S24" s="9">
        <v>0</v>
      </c>
      <c r="T24" s="9">
        <v>0</v>
      </c>
      <c r="U24" s="9">
        <v>0</v>
      </c>
      <c r="V24" s="9">
        <v>0</v>
      </c>
      <c r="X24" s="5" t="s">
        <v>725</v>
      </c>
      <c r="Y24" s="3" t="s">
        <v>374</v>
      </c>
      <c r="Z24" s="3" t="s">
        <v>822</v>
      </c>
      <c r="AA24" s="3" t="s">
        <v>160</v>
      </c>
      <c r="AB24" s="3">
        <v>0</v>
      </c>
      <c r="AC24" s="10">
        <v>0.34911336382888902</v>
      </c>
      <c r="AD24" s="10">
        <v>0.38500285116897898</v>
      </c>
      <c r="AE24" s="10">
        <v>0.39052814896128202</v>
      </c>
      <c r="AF24" s="10">
        <v>0.38778374671391003</v>
      </c>
      <c r="AH24" s="3" t="s">
        <v>725</v>
      </c>
      <c r="AI24" s="4" t="s">
        <v>376</v>
      </c>
      <c r="AJ24" s="4" t="s">
        <v>802</v>
      </c>
      <c r="AK24" s="4" t="s">
        <v>160</v>
      </c>
      <c r="AL24" s="4">
        <v>0</v>
      </c>
      <c r="AM24" s="8">
        <v>0.12531375489576499</v>
      </c>
      <c r="AN24" s="8">
        <v>9.2758030792624901E-2</v>
      </c>
      <c r="AO24" s="8">
        <v>0.105778357365115</v>
      </c>
      <c r="AP24" s="8">
        <v>0.101611612755743</v>
      </c>
      <c r="AR24" s="4" t="s">
        <v>725</v>
      </c>
      <c r="AS24" s="5" t="s">
        <v>378</v>
      </c>
      <c r="AT24" s="5" t="s">
        <v>803</v>
      </c>
      <c r="AU24" s="5" t="s">
        <v>160</v>
      </c>
      <c r="AV24" s="5">
        <v>0</v>
      </c>
      <c r="AW24" s="9">
        <v>3.21887264176174E-2</v>
      </c>
      <c r="AX24" s="9">
        <v>4.4026800988405203E-2</v>
      </c>
      <c r="AY24" s="9">
        <v>4.0781122326859702E-2</v>
      </c>
      <c r="AZ24" s="9">
        <v>3.9652531717910597E-2</v>
      </c>
      <c r="BB24" s="5" t="s">
        <v>725</v>
      </c>
      <c r="BC24" s="2" t="s">
        <v>270</v>
      </c>
      <c r="BD24" s="2">
        <v>17820</v>
      </c>
    </row>
    <row r="25" spans="1:56" x14ac:dyDescent="0.2">
      <c r="A25" s="2" t="s">
        <v>42</v>
      </c>
      <c r="B25" s="2" t="str">
        <f t="shared" si="0"/>
        <v>We measured the equity of environmental risks across the Columbia region by looking at differences in air and water toxins, lead paint exposure and nearby hazardous facilities.</v>
      </c>
      <c r="C25" s="2">
        <f t="shared" si="1"/>
        <v>2</v>
      </c>
      <c r="E25" s="4" t="s">
        <v>363</v>
      </c>
      <c r="F25" s="4" t="s">
        <v>800</v>
      </c>
      <c r="G25" s="4" t="s">
        <v>5</v>
      </c>
      <c r="H25" s="4">
        <v>1</v>
      </c>
      <c r="I25" s="8">
        <v>0.28600216152908797</v>
      </c>
      <c r="J25" s="8">
        <v>0.41781188191341201</v>
      </c>
      <c r="K25" s="8">
        <v>0.35528789402352101</v>
      </c>
      <c r="L25" s="8">
        <v>0.41017587939698402</v>
      </c>
      <c r="N25" s="4" t="s">
        <v>725</v>
      </c>
      <c r="O25" s="5" t="s">
        <v>365</v>
      </c>
      <c r="P25" s="5" t="s">
        <v>801</v>
      </c>
      <c r="Q25" s="5" t="s">
        <v>5</v>
      </c>
      <c r="R25" s="5">
        <v>1</v>
      </c>
      <c r="S25" s="9">
        <v>0.37600056837019802</v>
      </c>
      <c r="T25" s="9">
        <v>0.60809464508094602</v>
      </c>
      <c r="U25" s="9">
        <v>0.48082892493332702</v>
      </c>
      <c r="V25" s="9">
        <v>0.58744496820385095</v>
      </c>
      <c r="X25" s="5" t="s">
        <v>725</v>
      </c>
      <c r="Y25" s="3" t="s">
        <v>374</v>
      </c>
      <c r="Z25" s="3" t="s">
        <v>822</v>
      </c>
      <c r="AA25" s="3" t="s">
        <v>160</v>
      </c>
      <c r="AB25" s="3">
        <v>0</v>
      </c>
      <c r="AC25" s="10">
        <v>0.28504411327790202</v>
      </c>
      <c r="AD25" s="10">
        <v>0.24331917075672099</v>
      </c>
      <c r="AE25" s="10">
        <v>0.288506098893892</v>
      </c>
      <c r="AF25" s="10">
        <v>0.25881064615110899</v>
      </c>
      <c r="AH25" s="3" t="s">
        <v>725</v>
      </c>
      <c r="AI25" s="4" t="s">
        <v>376</v>
      </c>
      <c r="AJ25" s="4" t="s">
        <v>802</v>
      </c>
      <c r="AK25" s="4" t="s">
        <v>160</v>
      </c>
      <c r="AL25" s="4">
        <v>0</v>
      </c>
      <c r="AM25" s="8">
        <v>0.17806134092308401</v>
      </c>
      <c r="AN25" s="8">
        <v>0.21775327814812101</v>
      </c>
      <c r="AO25" s="8">
        <v>0.157762427316049</v>
      </c>
      <c r="AP25" s="8">
        <v>0.20343976519766899</v>
      </c>
      <c r="AR25" s="4" t="s">
        <v>725</v>
      </c>
      <c r="AS25" s="5" t="s">
        <v>378</v>
      </c>
      <c r="AT25" s="5" t="s">
        <v>803</v>
      </c>
      <c r="AU25" s="5" t="s">
        <v>160</v>
      </c>
      <c r="AV25" s="5">
        <v>0</v>
      </c>
      <c r="AW25" s="9">
        <v>0.19826216505987199</v>
      </c>
      <c r="AX25" s="9">
        <v>0.21782653285473499</v>
      </c>
      <c r="AY25" s="9">
        <v>0.15367463821973501</v>
      </c>
      <c r="AZ25" s="9">
        <v>0.208873460221461</v>
      </c>
      <c r="BB25" s="5" t="s">
        <v>725</v>
      </c>
      <c r="BC25" s="2" t="s">
        <v>271</v>
      </c>
      <c r="BD25" s="2">
        <v>17900</v>
      </c>
    </row>
    <row r="26" spans="1:56" x14ac:dyDescent="0.2">
      <c r="A26" s="2" t="s">
        <v>43</v>
      </c>
      <c r="B26" s="2" t="str">
        <f t="shared" si="0"/>
        <v>We measured the equity of environmental risks across the Columbus region by looking at differences in air and water toxins, lead paint exposure and nearby hazardous facilities.</v>
      </c>
      <c r="C26" s="2">
        <f t="shared" si="1"/>
        <v>3</v>
      </c>
      <c r="E26" s="4" t="s">
        <v>363</v>
      </c>
      <c r="F26" s="4" t="s">
        <v>800</v>
      </c>
      <c r="G26" s="4" t="s">
        <v>5</v>
      </c>
      <c r="H26" s="4">
        <v>1</v>
      </c>
      <c r="I26" s="8">
        <v>0.19662926176839399</v>
      </c>
      <c r="J26" s="8">
        <v>0.49424345719002799</v>
      </c>
      <c r="K26" s="8">
        <v>0.39807754145803598</v>
      </c>
      <c r="L26" s="8">
        <v>0.42164914527948699</v>
      </c>
      <c r="N26" s="4" t="s">
        <v>725</v>
      </c>
      <c r="O26" s="5" t="s">
        <v>365</v>
      </c>
      <c r="P26" s="5" t="s">
        <v>801</v>
      </c>
      <c r="Q26" s="5" t="s">
        <v>5</v>
      </c>
      <c r="R26" s="5">
        <v>1</v>
      </c>
      <c r="S26" s="9">
        <v>0.29626583504512499</v>
      </c>
      <c r="T26" s="9">
        <v>0.67742016484930601</v>
      </c>
      <c r="U26" s="9">
        <v>0.54865864302448397</v>
      </c>
      <c r="V26" s="9">
        <v>0.58882653295919696</v>
      </c>
      <c r="X26" s="5" t="s">
        <v>725</v>
      </c>
      <c r="Y26" s="3" t="s">
        <v>374</v>
      </c>
      <c r="Z26" s="3" t="s">
        <v>822</v>
      </c>
      <c r="AA26" s="3" t="s">
        <v>160</v>
      </c>
      <c r="AB26" s="3">
        <v>0</v>
      </c>
      <c r="AC26" s="10">
        <v>0.106698172023745</v>
      </c>
      <c r="AD26" s="10">
        <v>5.0547091282321703E-2</v>
      </c>
      <c r="AE26" s="10">
        <v>5.5606596536359E-2</v>
      </c>
      <c r="AF26" s="10">
        <v>5.9361586938752403E-2</v>
      </c>
      <c r="AH26" s="3" t="s">
        <v>725</v>
      </c>
      <c r="AI26" s="4" t="s">
        <v>376</v>
      </c>
      <c r="AJ26" s="4" t="s">
        <v>802</v>
      </c>
      <c r="AK26" s="4" t="s">
        <v>160</v>
      </c>
      <c r="AL26" s="4">
        <v>0</v>
      </c>
      <c r="AM26" s="8">
        <v>0.11425628426753</v>
      </c>
      <c r="AN26" s="8">
        <v>0.14690169934148101</v>
      </c>
      <c r="AO26" s="8">
        <v>0.13751205843171399</v>
      </c>
      <c r="AP26" s="8">
        <v>0.130095857498221</v>
      </c>
      <c r="AR26" s="4" t="s">
        <v>725</v>
      </c>
      <c r="AS26" s="5" t="s">
        <v>378</v>
      </c>
      <c r="AT26" s="5" t="s">
        <v>803</v>
      </c>
      <c r="AU26" s="5" t="s">
        <v>5</v>
      </c>
      <c r="AV26" s="5">
        <v>1</v>
      </c>
      <c r="AW26" s="9">
        <v>0.15457503138745399</v>
      </c>
      <c r="AX26" s="9">
        <v>0.154039310219275</v>
      </c>
      <c r="AY26" s="9">
        <v>0.20459139142817701</v>
      </c>
      <c r="AZ26" s="9">
        <v>0.15620809109469999</v>
      </c>
      <c r="BB26" s="5" t="s">
        <v>725</v>
      </c>
      <c r="BC26" s="2" t="s">
        <v>272</v>
      </c>
      <c r="BD26" s="2">
        <v>18140</v>
      </c>
    </row>
    <row r="27" spans="1:56" x14ac:dyDescent="0.2">
      <c r="A27" s="2" t="s">
        <v>45</v>
      </c>
      <c r="B27" s="2" t="str">
        <f t="shared" si="0"/>
        <v>We measured the equity of environmental risks across the Dallas region by looking at differences in air and water toxins, lead paint exposure and nearby hazardous facilities.</v>
      </c>
      <c r="C27" s="2">
        <f t="shared" si="1"/>
        <v>4</v>
      </c>
      <c r="E27" s="4" t="s">
        <v>363</v>
      </c>
      <c r="F27" s="4" t="s">
        <v>800</v>
      </c>
      <c r="G27" s="4" t="s">
        <v>160</v>
      </c>
      <c r="H27" s="4">
        <v>0</v>
      </c>
      <c r="I27" s="8">
        <v>5.7826299719236996E-3</v>
      </c>
      <c r="J27" s="8">
        <v>1.18766932965886E-2</v>
      </c>
      <c r="K27" s="8">
        <v>2.0982806228337699E-2</v>
      </c>
      <c r="L27" s="8">
        <v>1.5981104128763999E-2</v>
      </c>
      <c r="N27" s="4" t="s">
        <v>725</v>
      </c>
      <c r="O27" s="5" t="s">
        <v>365</v>
      </c>
      <c r="P27" s="5" t="s">
        <v>801</v>
      </c>
      <c r="Q27" s="5" t="s">
        <v>5</v>
      </c>
      <c r="R27" s="5">
        <v>1</v>
      </c>
      <c r="S27" s="9">
        <v>0.178273324377171</v>
      </c>
      <c r="T27" s="9">
        <v>0.22989991590088399</v>
      </c>
      <c r="U27" s="9">
        <v>0.23353432566804</v>
      </c>
      <c r="V27" s="9">
        <v>0.235762795260643</v>
      </c>
      <c r="X27" s="5" t="s">
        <v>725</v>
      </c>
      <c r="Y27" s="3" t="s">
        <v>374</v>
      </c>
      <c r="Z27" s="3" t="s">
        <v>822</v>
      </c>
      <c r="AA27" s="3" t="s">
        <v>5</v>
      </c>
      <c r="AB27" s="3">
        <v>1</v>
      </c>
      <c r="AC27" s="10">
        <v>0.14646084706062501</v>
      </c>
      <c r="AD27" s="10">
        <v>0.185778198029251</v>
      </c>
      <c r="AE27" s="10">
        <v>0.23002916167964399</v>
      </c>
      <c r="AF27" s="10">
        <v>0.207033761284724</v>
      </c>
      <c r="AH27" s="3" t="s">
        <v>725</v>
      </c>
      <c r="AI27" s="4" t="s">
        <v>376</v>
      </c>
      <c r="AJ27" s="4" t="s">
        <v>802</v>
      </c>
      <c r="AK27" s="4" t="s">
        <v>5</v>
      </c>
      <c r="AL27" s="4">
        <v>1</v>
      </c>
      <c r="AM27" s="8">
        <v>0.121178533581304</v>
      </c>
      <c r="AN27" s="8">
        <v>0.163480947639732</v>
      </c>
      <c r="AO27" s="8">
        <v>0.31975918706268103</v>
      </c>
      <c r="AP27" s="8">
        <v>0.22900664048539601</v>
      </c>
      <c r="AR27" s="4" t="s">
        <v>725</v>
      </c>
      <c r="AS27" s="5" t="s">
        <v>378</v>
      </c>
      <c r="AT27" s="5" t="s">
        <v>803</v>
      </c>
      <c r="AU27" s="5" t="s">
        <v>5</v>
      </c>
      <c r="AV27" s="5">
        <v>1</v>
      </c>
      <c r="AW27" s="9">
        <v>0.121316229378644</v>
      </c>
      <c r="AX27" s="9">
        <v>0.240323988108367</v>
      </c>
      <c r="AY27" s="9">
        <v>0.325824381884806</v>
      </c>
      <c r="AZ27" s="9">
        <v>0.26794242145365699</v>
      </c>
      <c r="BB27" s="5" t="s">
        <v>725</v>
      </c>
      <c r="BC27" s="2" t="s">
        <v>273</v>
      </c>
      <c r="BD27" s="2">
        <v>19100</v>
      </c>
    </row>
    <row r="28" spans="1:56" x14ac:dyDescent="0.2">
      <c r="A28" s="2" t="s">
        <v>47</v>
      </c>
      <c r="B28" s="2" t="str">
        <f t="shared" si="0"/>
        <v>We measured the equity of environmental risks across the Dayton region by looking at differences in air and water toxins, lead paint exposure and nearby hazardous facilities.</v>
      </c>
      <c r="C28" s="2">
        <f t="shared" si="1"/>
        <v>4</v>
      </c>
      <c r="E28" s="4" t="s">
        <v>363</v>
      </c>
      <c r="F28" s="4" t="s">
        <v>800</v>
      </c>
      <c r="G28" s="4" t="s">
        <v>5</v>
      </c>
      <c r="H28" s="4">
        <v>1</v>
      </c>
      <c r="I28" s="8">
        <v>0.288631531194874</v>
      </c>
      <c r="J28" s="8">
        <v>0.26252146064447901</v>
      </c>
      <c r="K28" s="8">
        <v>0.429099163254406</v>
      </c>
      <c r="L28" s="8">
        <v>0.29522790902513402</v>
      </c>
      <c r="N28" s="4" t="s">
        <v>725</v>
      </c>
      <c r="O28" s="5" t="s">
        <v>365</v>
      </c>
      <c r="P28" s="5" t="s">
        <v>801</v>
      </c>
      <c r="Q28" s="5" t="s">
        <v>5</v>
      </c>
      <c r="R28" s="5">
        <v>1</v>
      </c>
      <c r="S28" s="9">
        <v>0.13099513877896701</v>
      </c>
      <c r="T28" s="9">
        <v>0.14541237453777001</v>
      </c>
      <c r="U28" s="9">
        <v>0.23188534805055999</v>
      </c>
      <c r="V28" s="9">
        <v>0.148720207199555</v>
      </c>
      <c r="X28" s="5" t="s">
        <v>725</v>
      </c>
      <c r="Y28" s="3" t="s">
        <v>374</v>
      </c>
      <c r="Z28" s="3" t="s">
        <v>822</v>
      </c>
      <c r="AA28" s="3" t="s">
        <v>5</v>
      </c>
      <c r="AB28" s="3">
        <v>1</v>
      </c>
      <c r="AC28" s="10">
        <v>0.24680446925551</v>
      </c>
      <c r="AD28" s="10">
        <v>0.211189249867934</v>
      </c>
      <c r="AE28" s="10">
        <v>0.35534983087057098</v>
      </c>
      <c r="AF28" s="10">
        <v>0.23147419967074501</v>
      </c>
      <c r="AH28" s="3" t="s">
        <v>725</v>
      </c>
      <c r="AI28" s="4" t="s">
        <v>376</v>
      </c>
      <c r="AJ28" s="4" t="s">
        <v>802</v>
      </c>
      <c r="AK28" s="4" t="s">
        <v>5</v>
      </c>
      <c r="AL28" s="4">
        <v>1</v>
      </c>
      <c r="AM28" s="8">
        <v>0.20274506412275201</v>
      </c>
      <c r="AN28" s="8">
        <v>0.30407256999471699</v>
      </c>
      <c r="AO28" s="8">
        <v>0.283113761794552</v>
      </c>
      <c r="AP28" s="8">
        <v>0.27133075382469801</v>
      </c>
      <c r="AR28" s="4" t="s">
        <v>725</v>
      </c>
      <c r="AS28" s="5" t="s">
        <v>378</v>
      </c>
      <c r="AT28" s="5" t="s">
        <v>803</v>
      </c>
      <c r="AU28" s="5" t="s">
        <v>160</v>
      </c>
      <c r="AV28" s="5">
        <v>0</v>
      </c>
      <c r="AW28" s="9">
        <v>0.136089711476169</v>
      </c>
      <c r="AX28" s="9">
        <v>0.11830592974115101</v>
      </c>
      <c r="AY28" s="9">
        <v>0.17162186220402301</v>
      </c>
      <c r="AZ28" s="9">
        <v>0.12747596128639799</v>
      </c>
      <c r="BB28" s="5" t="s">
        <v>725</v>
      </c>
      <c r="BC28" s="2" t="s">
        <v>274</v>
      </c>
      <c r="BD28" s="2">
        <v>19430</v>
      </c>
    </row>
    <row r="29" spans="1:56" x14ac:dyDescent="0.2">
      <c r="A29" s="2" t="s">
        <v>49</v>
      </c>
      <c r="B29" s="2" t="str">
        <f t="shared" si="0"/>
        <v>We measured the equity of environmental risks across the Daytona region by looking at differences in air and water toxins, lead paint exposure and nearby hazardous facilities.</v>
      </c>
      <c r="C29" s="2">
        <f t="shared" si="1"/>
        <v>1</v>
      </c>
      <c r="E29" s="4" t="s">
        <v>363</v>
      </c>
      <c r="F29" s="4" t="s">
        <v>800</v>
      </c>
      <c r="G29" s="4" t="s">
        <v>160</v>
      </c>
      <c r="H29" s="4">
        <v>0</v>
      </c>
      <c r="I29" s="8">
        <v>0</v>
      </c>
      <c r="J29" s="8">
        <v>0</v>
      </c>
      <c r="K29" s="8">
        <v>0</v>
      </c>
      <c r="L29" s="8">
        <v>0</v>
      </c>
      <c r="N29" s="4" t="s">
        <v>725</v>
      </c>
      <c r="O29" s="5" t="s">
        <v>365</v>
      </c>
      <c r="P29" s="5" t="s">
        <v>801</v>
      </c>
      <c r="Q29" s="5" t="s">
        <v>160</v>
      </c>
      <c r="R29" s="5">
        <v>0</v>
      </c>
      <c r="S29" s="9">
        <v>0</v>
      </c>
      <c r="T29" s="9">
        <v>0</v>
      </c>
      <c r="U29" s="9">
        <v>0</v>
      </c>
      <c r="V29" s="9">
        <v>0</v>
      </c>
      <c r="X29" s="5" t="s">
        <v>725</v>
      </c>
      <c r="Y29" s="3" t="s">
        <v>374</v>
      </c>
      <c r="Z29" s="3" t="s">
        <v>822</v>
      </c>
      <c r="AA29" s="3" t="s">
        <v>160</v>
      </c>
      <c r="AB29" s="3">
        <v>0</v>
      </c>
      <c r="AC29" s="10">
        <v>0.44646945337620503</v>
      </c>
      <c r="AD29" s="10">
        <v>0.38848877775614998</v>
      </c>
      <c r="AE29" s="10">
        <v>0.26023211775503302</v>
      </c>
      <c r="AF29" s="10">
        <v>0.32507731328008499</v>
      </c>
      <c r="AH29" s="3" t="s">
        <v>725</v>
      </c>
      <c r="AI29" s="4" t="s">
        <v>376</v>
      </c>
      <c r="AJ29" s="4" t="s">
        <v>802</v>
      </c>
      <c r="AK29" s="4" t="s">
        <v>5</v>
      </c>
      <c r="AL29" s="4">
        <v>1</v>
      </c>
      <c r="AM29" s="8">
        <v>0.159352625937834</v>
      </c>
      <c r="AN29" s="8">
        <v>0.32223336876937098</v>
      </c>
      <c r="AO29" s="8">
        <v>9.3776502433867301E-2</v>
      </c>
      <c r="AP29" s="8">
        <v>0.18482879836251501</v>
      </c>
      <c r="AR29" s="4" t="s">
        <v>725</v>
      </c>
      <c r="AS29" s="5" t="s">
        <v>378</v>
      </c>
      <c r="AT29" s="5" t="s">
        <v>803</v>
      </c>
      <c r="AU29" s="5" t="s">
        <v>160</v>
      </c>
      <c r="AV29" s="5">
        <v>0</v>
      </c>
      <c r="AW29" s="9">
        <v>9.6383708467309703E-2</v>
      </c>
      <c r="AX29" s="9">
        <v>7.7020977136269E-2</v>
      </c>
      <c r="AY29" s="9">
        <v>4.9223369773574797E-2</v>
      </c>
      <c r="AZ29" s="9">
        <v>6.6717467239192793E-2</v>
      </c>
      <c r="BB29" s="5" t="s">
        <v>725</v>
      </c>
      <c r="BC29" s="2" t="s">
        <v>275</v>
      </c>
      <c r="BD29" s="2">
        <v>19660</v>
      </c>
    </row>
    <row r="30" spans="1:56" x14ac:dyDescent="0.2">
      <c r="A30" s="2" t="s">
        <v>51</v>
      </c>
      <c r="B30" s="2" t="str">
        <f t="shared" si="0"/>
        <v>We measured the equity of environmental risks across the Denver region by looking at differences in air and water toxins, lead paint exposure and nearby hazardous facilities.</v>
      </c>
      <c r="C30" s="2">
        <f t="shared" si="1"/>
        <v>4</v>
      </c>
      <c r="E30" s="4" t="s">
        <v>363</v>
      </c>
      <c r="F30" s="4" t="s">
        <v>800</v>
      </c>
      <c r="G30" s="4" t="s">
        <v>5</v>
      </c>
      <c r="H30" s="4">
        <v>1</v>
      </c>
      <c r="I30" s="8">
        <v>0.31010146590652699</v>
      </c>
      <c r="J30" s="8">
        <v>0.29334370218631001</v>
      </c>
      <c r="K30" s="8">
        <v>0.464786007100847</v>
      </c>
      <c r="L30" s="8">
        <v>0.40102018040761001</v>
      </c>
      <c r="N30" s="4" t="s">
        <v>725</v>
      </c>
      <c r="O30" s="5" t="s">
        <v>365</v>
      </c>
      <c r="P30" s="5" t="s">
        <v>801</v>
      </c>
      <c r="Q30" s="5" t="s">
        <v>5</v>
      </c>
      <c r="R30" s="5">
        <v>1</v>
      </c>
      <c r="S30" s="9">
        <v>0.264297149692169</v>
      </c>
      <c r="T30" s="9">
        <v>0.35703627834047702</v>
      </c>
      <c r="U30" s="9">
        <v>0.46171557311517802</v>
      </c>
      <c r="V30" s="9">
        <v>0.40813565975001498</v>
      </c>
      <c r="X30" s="5" t="s">
        <v>725</v>
      </c>
      <c r="Y30" s="3" t="s">
        <v>374</v>
      </c>
      <c r="Z30" s="3" t="s">
        <v>822</v>
      </c>
      <c r="AA30" s="3" t="s">
        <v>160</v>
      </c>
      <c r="AB30" s="3">
        <v>0</v>
      </c>
      <c r="AC30" s="10">
        <v>0.19416163511352899</v>
      </c>
      <c r="AD30" s="10">
        <v>0.21315579833845399</v>
      </c>
      <c r="AE30" s="10">
        <v>0.20211765447042801</v>
      </c>
      <c r="AF30" s="10">
        <v>0.202790199187242</v>
      </c>
      <c r="AH30" s="3" t="s">
        <v>725</v>
      </c>
      <c r="AI30" s="4" t="s">
        <v>376</v>
      </c>
      <c r="AJ30" s="4" t="s">
        <v>802</v>
      </c>
      <c r="AK30" s="4" t="s">
        <v>5</v>
      </c>
      <c r="AL30" s="4">
        <v>1</v>
      </c>
      <c r="AM30" s="8">
        <v>0.18819933910598999</v>
      </c>
      <c r="AN30" s="8">
        <v>0.19580061454421299</v>
      </c>
      <c r="AO30" s="8">
        <v>0.33156187141976401</v>
      </c>
      <c r="AP30" s="8">
        <v>0.27485896034726898</v>
      </c>
      <c r="AR30" s="4" t="s">
        <v>725</v>
      </c>
      <c r="AS30" s="5" t="s">
        <v>378</v>
      </c>
      <c r="AT30" s="5" t="s">
        <v>803</v>
      </c>
      <c r="AU30" s="5" t="s">
        <v>5</v>
      </c>
      <c r="AV30" s="5">
        <v>1</v>
      </c>
      <c r="AW30" s="9">
        <v>0.21728968683642</v>
      </c>
      <c r="AX30" s="9">
        <v>0.35286976973559397</v>
      </c>
      <c r="AY30" s="9">
        <v>0.42685932252456499</v>
      </c>
      <c r="AZ30" s="9">
        <v>0.37487012037436102</v>
      </c>
      <c r="BB30" s="5" t="s">
        <v>725</v>
      </c>
      <c r="BC30" s="2" t="s">
        <v>276</v>
      </c>
      <c r="BD30" s="2">
        <v>19740</v>
      </c>
    </row>
    <row r="31" spans="1:56" x14ac:dyDescent="0.2">
      <c r="A31" s="2" t="s">
        <v>53</v>
      </c>
      <c r="B31" s="2" t="str">
        <f t="shared" si="0"/>
        <v>We measured the equity of environmental risks across the Des Moines region by looking at differences in air and water toxins, lead paint exposure and nearby hazardous facilities.</v>
      </c>
      <c r="C31" s="2">
        <f t="shared" si="1"/>
        <v>4</v>
      </c>
      <c r="E31" s="4" t="s">
        <v>363</v>
      </c>
      <c r="F31" s="4" t="s">
        <v>800</v>
      </c>
      <c r="G31" s="4" t="s">
        <v>5</v>
      </c>
      <c r="H31" s="4">
        <v>1</v>
      </c>
      <c r="I31" s="8">
        <v>0.27080408918847698</v>
      </c>
      <c r="J31" s="8">
        <v>0.60399085794655405</v>
      </c>
      <c r="K31" s="8">
        <v>0.46194686609098001</v>
      </c>
      <c r="L31" s="8">
        <v>0.50152539283818098</v>
      </c>
      <c r="N31" s="4" t="s">
        <v>725</v>
      </c>
      <c r="O31" s="5" t="s">
        <v>365</v>
      </c>
      <c r="P31" s="5" t="s">
        <v>801</v>
      </c>
      <c r="Q31" s="5" t="s">
        <v>5</v>
      </c>
      <c r="R31" s="5">
        <v>1</v>
      </c>
      <c r="S31" s="9">
        <v>0.33733278964784302</v>
      </c>
      <c r="T31" s="9">
        <v>0.64691748710735997</v>
      </c>
      <c r="U31" s="9">
        <v>0.50654877494525397</v>
      </c>
      <c r="V31" s="9">
        <v>0.56224791397576801</v>
      </c>
      <c r="X31" s="5" t="s">
        <v>725</v>
      </c>
      <c r="Y31" s="3" t="s">
        <v>374</v>
      </c>
      <c r="Z31" s="3" t="s">
        <v>822</v>
      </c>
      <c r="AA31" s="3" t="s">
        <v>160</v>
      </c>
      <c r="AB31" s="3">
        <v>0</v>
      </c>
      <c r="AC31" s="10">
        <v>4.3210366590767199E-2</v>
      </c>
      <c r="AD31" s="10">
        <v>1.7053445850914201E-2</v>
      </c>
      <c r="AE31" s="10">
        <v>2.80956906168656E-2</v>
      </c>
      <c r="AF31" s="10">
        <v>2.35821770723551E-2</v>
      </c>
      <c r="AH31" s="3" t="s">
        <v>725</v>
      </c>
      <c r="AI31" s="4" t="s">
        <v>376</v>
      </c>
      <c r="AJ31" s="4" t="s">
        <v>802</v>
      </c>
      <c r="AK31" s="4" t="s">
        <v>5</v>
      </c>
      <c r="AL31" s="4">
        <v>1</v>
      </c>
      <c r="AM31" s="8">
        <v>0.13750672089087401</v>
      </c>
      <c r="AN31" s="8">
        <v>0.22790670417252601</v>
      </c>
      <c r="AO31" s="8">
        <v>0.25209684749824401</v>
      </c>
      <c r="AP31" s="8">
        <v>0.216368059462586</v>
      </c>
      <c r="AR31" s="4" t="s">
        <v>725</v>
      </c>
      <c r="AS31" s="5" t="s">
        <v>378</v>
      </c>
      <c r="AT31" s="5" t="s">
        <v>803</v>
      </c>
      <c r="AU31" s="5" t="s">
        <v>5</v>
      </c>
      <c r="AV31" s="5">
        <v>1</v>
      </c>
      <c r="AW31" s="9">
        <v>0.13260813868310201</v>
      </c>
      <c r="AX31" s="9">
        <v>0.31141584622597202</v>
      </c>
      <c r="AY31" s="9">
        <v>0.35309672354666699</v>
      </c>
      <c r="AZ31" s="9">
        <v>0.29420667686236501</v>
      </c>
      <c r="BB31" s="5" t="s">
        <v>725</v>
      </c>
      <c r="BC31" s="2" t="s">
        <v>277</v>
      </c>
      <c r="BD31" s="2">
        <v>19780</v>
      </c>
    </row>
    <row r="32" spans="1:56" x14ac:dyDescent="0.2">
      <c r="A32" s="2" t="s">
        <v>55</v>
      </c>
      <c r="B32" s="2" t="str">
        <f t="shared" si="0"/>
        <v>We measured the equity of environmental risks across the Detroit region by looking at differences in air and water toxins, lead paint exposure and nearby hazardous facilities.</v>
      </c>
      <c r="C32" s="2">
        <f t="shared" si="1"/>
        <v>4</v>
      </c>
      <c r="E32" s="4" t="s">
        <v>363</v>
      </c>
      <c r="F32" s="4" t="s">
        <v>800</v>
      </c>
      <c r="G32" s="4" t="s">
        <v>5</v>
      </c>
      <c r="H32" s="4">
        <v>1</v>
      </c>
      <c r="I32" s="8">
        <v>0.31705458822379701</v>
      </c>
      <c r="J32" s="8">
        <v>0.69728685544333002</v>
      </c>
      <c r="K32" s="8">
        <v>0.49715499818624598</v>
      </c>
      <c r="L32" s="8">
        <v>0.60227196061072097</v>
      </c>
      <c r="N32" s="4" t="s">
        <v>725</v>
      </c>
      <c r="O32" s="5" t="s">
        <v>365</v>
      </c>
      <c r="P32" s="5" t="s">
        <v>801</v>
      </c>
      <c r="Q32" s="5" t="s">
        <v>5</v>
      </c>
      <c r="R32" s="5">
        <v>1</v>
      </c>
      <c r="S32" s="9">
        <v>0.360711555979017</v>
      </c>
      <c r="T32" s="9">
        <v>0.70793451370310501</v>
      </c>
      <c r="U32" s="9">
        <v>0.52772969891693</v>
      </c>
      <c r="V32" s="9">
        <v>0.62630647028937503</v>
      </c>
      <c r="X32" s="5" t="s">
        <v>725</v>
      </c>
      <c r="Y32" s="3" t="s">
        <v>374</v>
      </c>
      <c r="Z32" s="3" t="s">
        <v>822</v>
      </c>
      <c r="AA32" s="3" t="s">
        <v>160</v>
      </c>
      <c r="AB32" s="3">
        <v>0</v>
      </c>
      <c r="AC32" s="10">
        <v>0.17555239122316499</v>
      </c>
      <c r="AD32" s="10">
        <v>6.3156040157601706E-2</v>
      </c>
      <c r="AE32" s="10">
        <v>0.21048867699642401</v>
      </c>
      <c r="AF32" s="10">
        <v>9.3334058480852605E-2</v>
      </c>
      <c r="AH32" s="3" t="s">
        <v>725</v>
      </c>
      <c r="AI32" s="4" t="s">
        <v>376</v>
      </c>
      <c r="AJ32" s="4" t="s">
        <v>802</v>
      </c>
      <c r="AK32" s="4" t="s">
        <v>5</v>
      </c>
      <c r="AL32" s="4">
        <v>1</v>
      </c>
      <c r="AM32" s="8">
        <v>0.20135240308941199</v>
      </c>
      <c r="AN32" s="8">
        <v>0.58299940327808997</v>
      </c>
      <c r="AO32" s="8">
        <v>0.44384619370886602</v>
      </c>
      <c r="AP32" s="8">
        <v>0.48169323781579998</v>
      </c>
      <c r="AR32" s="4" t="s">
        <v>725</v>
      </c>
      <c r="AS32" s="5" t="s">
        <v>378</v>
      </c>
      <c r="AT32" s="5" t="s">
        <v>803</v>
      </c>
      <c r="AU32" s="5" t="s">
        <v>5</v>
      </c>
      <c r="AV32" s="5">
        <v>1</v>
      </c>
      <c r="AW32" s="9">
        <v>0.21811940934013199</v>
      </c>
      <c r="AX32" s="9">
        <v>0.301932896576242</v>
      </c>
      <c r="AY32" s="9">
        <v>0.44704358190392202</v>
      </c>
      <c r="AZ32" s="9">
        <v>0.30948630641521402</v>
      </c>
      <c r="BB32" s="5" t="s">
        <v>725</v>
      </c>
      <c r="BC32" s="2" t="s">
        <v>278</v>
      </c>
      <c r="BD32" s="2">
        <v>19820</v>
      </c>
    </row>
    <row r="33" spans="1:56" x14ac:dyDescent="0.2">
      <c r="A33" s="2" t="s">
        <v>57</v>
      </c>
      <c r="B33" s="2" t="str">
        <f t="shared" si="0"/>
        <v>We measured the equity of environmental risks across the Durham region by looking at differences in air and water toxins, lead paint exposure and nearby hazardous facilities.</v>
      </c>
      <c r="C33" s="2">
        <f t="shared" si="1"/>
        <v>3</v>
      </c>
      <c r="D33" s="2" t="s">
        <v>763</v>
      </c>
      <c r="E33" s="4" t="s">
        <v>363</v>
      </c>
      <c r="F33" s="4" t="s">
        <v>800</v>
      </c>
      <c r="G33" s="4" t="s">
        <v>5</v>
      </c>
      <c r="H33" s="4">
        <v>1</v>
      </c>
      <c r="I33" s="8">
        <v>0.28504687812847301</v>
      </c>
      <c r="J33" s="8">
        <v>0.41889863702365898</v>
      </c>
      <c r="K33" s="8">
        <v>0.42305697989283803</v>
      </c>
      <c r="L33" s="8">
        <v>0.422174008607548</v>
      </c>
      <c r="N33" s="4" t="s">
        <v>725</v>
      </c>
      <c r="O33" s="5" t="s">
        <v>365</v>
      </c>
      <c r="P33" s="5" t="s">
        <v>801</v>
      </c>
      <c r="Q33" s="5" t="s">
        <v>160</v>
      </c>
      <c r="R33" s="5">
        <v>0</v>
      </c>
      <c r="S33" s="9">
        <v>3.1585789441611903E-2</v>
      </c>
      <c r="T33" s="9">
        <v>6.89663587666101E-2</v>
      </c>
      <c r="U33" s="9">
        <v>5.0858443279368497E-2</v>
      </c>
      <c r="V33" s="9">
        <v>6.3950396698785397E-2</v>
      </c>
      <c r="X33" s="5" t="s">
        <v>725</v>
      </c>
      <c r="Y33" s="3" t="s">
        <v>374</v>
      </c>
      <c r="Z33" s="3" t="s">
        <v>822</v>
      </c>
      <c r="AA33" s="3" t="s">
        <v>160</v>
      </c>
      <c r="AB33" s="3">
        <v>0</v>
      </c>
      <c r="AC33" s="10">
        <v>0.170261478685032</v>
      </c>
      <c r="AD33" s="10">
        <v>0.17759569509352899</v>
      </c>
      <c r="AE33" s="10">
        <v>0.155628852912369</v>
      </c>
      <c r="AF33" s="10">
        <v>0.16246924609505101</v>
      </c>
      <c r="AH33" s="3" t="s">
        <v>725</v>
      </c>
      <c r="AI33" s="4" t="s">
        <v>376</v>
      </c>
      <c r="AJ33" s="4" t="s">
        <v>802</v>
      </c>
      <c r="AK33" s="4" t="s">
        <v>5</v>
      </c>
      <c r="AL33" s="4">
        <v>1</v>
      </c>
      <c r="AM33" s="8">
        <v>0.16577533899952701</v>
      </c>
      <c r="AN33" s="8">
        <v>0.26155845423596402</v>
      </c>
      <c r="AO33" s="8">
        <v>0.31248199573659002</v>
      </c>
      <c r="AP33" s="8">
        <v>0.25519537149299099</v>
      </c>
      <c r="AR33" s="4" t="s">
        <v>725</v>
      </c>
      <c r="AS33" s="5" t="s">
        <v>378</v>
      </c>
      <c r="AT33" s="5" t="s">
        <v>803</v>
      </c>
      <c r="AU33" s="5" t="s">
        <v>5</v>
      </c>
      <c r="AV33" s="5">
        <v>1</v>
      </c>
      <c r="AW33" s="9">
        <v>0.13068711061845401</v>
      </c>
      <c r="AX33" s="9">
        <v>0.286029797566898</v>
      </c>
      <c r="AY33" s="9">
        <v>0.34798640318027302</v>
      </c>
      <c r="AZ33" s="9">
        <v>0.28289692921815901</v>
      </c>
      <c r="BB33" s="5" t="s">
        <v>725</v>
      </c>
      <c r="BC33" s="2" t="s">
        <v>279</v>
      </c>
      <c r="BD33" s="2">
        <v>20500</v>
      </c>
    </row>
    <row r="34" spans="1:56" x14ac:dyDescent="0.2">
      <c r="A34" s="2" t="s">
        <v>58</v>
      </c>
      <c r="B34" s="2" t="str">
        <f t="shared" ref="B34:B65" si="2">"We measured the equity of environmental risks across the "&amp;A34&amp;" region by looking at differences in air and water toxins, lead paint exposure and nearby hazardous facilities."</f>
        <v>We measured the equity of environmental risks across the El Paso region by looking at differences in air and water toxins, lead paint exposure and nearby hazardous facilities.</v>
      </c>
      <c r="C34" s="2">
        <f t="shared" ref="C34:C65" si="3">SUM(H34,R34,AB34,AL34,AV34)</f>
        <v>3</v>
      </c>
      <c r="E34" s="4" t="s">
        <v>363</v>
      </c>
      <c r="F34" s="4" t="s">
        <v>800</v>
      </c>
      <c r="G34" s="4" t="s">
        <v>160</v>
      </c>
      <c r="H34" s="4">
        <v>0</v>
      </c>
      <c r="I34" s="8">
        <v>0.257001239157373</v>
      </c>
      <c r="J34" s="8">
        <v>6.4849851058690899E-2</v>
      </c>
      <c r="K34" s="8">
        <v>0.217319102561884</v>
      </c>
      <c r="L34" s="8">
        <v>0.21255350850863</v>
      </c>
      <c r="N34" s="4" t="s">
        <v>725</v>
      </c>
      <c r="O34" s="5" t="s">
        <v>365</v>
      </c>
      <c r="P34" s="5" t="s">
        <v>801</v>
      </c>
      <c r="Q34" s="5" t="s">
        <v>160</v>
      </c>
      <c r="R34" s="5">
        <v>0</v>
      </c>
      <c r="S34" s="9">
        <v>1.8636926889714901E-2</v>
      </c>
      <c r="T34" s="9">
        <v>2.0650511230979701E-2</v>
      </c>
      <c r="U34" s="9">
        <v>6.1811309657665701E-2</v>
      </c>
      <c r="V34" s="9">
        <v>5.9245377919475602E-2</v>
      </c>
      <c r="X34" s="5" t="s">
        <v>725</v>
      </c>
      <c r="Y34" s="3" t="s">
        <v>374</v>
      </c>
      <c r="Z34" s="3" t="s">
        <v>822</v>
      </c>
      <c r="AA34" s="3" t="s">
        <v>5</v>
      </c>
      <c r="AB34" s="3">
        <v>1</v>
      </c>
      <c r="AC34" s="10">
        <v>0.2370458488228</v>
      </c>
      <c r="AD34" s="10">
        <v>0.13722727638676399</v>
      </c>
      <c r="AE34" s="10">
        <v>0.40510848945089201</v>
      </c>
      <c r="AF34" s="10">
        <v>0.39104815833380602</v>
      </c>
      <c r="AH34" s="3" t="s">
        <v>725</v>
      </c>
      <c r="AI34" s="4" t="s">
        <v>376</v>
      </c>
      <c r="AJ34" s="4" t="s">
        <v>802</v>
      </c>
      <c r="AK34" s="4" t="s">
        <v>5</v>
      </c>
      <c r="AL34" s="4">
        <v>1</v>
      </c>
      <c r="AM34" s="8">
        <v>0.150711276332094</v>
      </c>
      <c r="AN34" s="8">
        <v>0.14443281539328501</v>
      </c>
      <c r="AO34" s="8">
        <v>0.23609789709791401</v>
      </c>
      <c r="AP34" s="8">
        <v>0.23039418498056999</v>
      </c>
      <c r="AR34" s="4" t="s">
        <v>725</v>
      </c>
      <c r="AS34" s="5" t="s">
        <v>378</v>
      </c>
      <c r="AT34" s="5" t="s">
        <v>803</v>
      </c>
      <c r="AU34" s="5" t="s">
        <v>5</v>
      </c>
      <c r="AV34" s="5">
        <v>1</v>
      </c>
      <c r="AW34" s="9">
        <v>0.235737298636926</v>
      </c>
      <c r="AX34" s="9">
        <v>0.31281700346187902</v>
      </c>
      <c r="AY34" s="9">
        <v>0.22230823343539299</v>
      </c>
      <c r="AZ34" s="9">
        <v>0.22403941579389899</v>
      </c>
      <c r="BB34" s="5" t="s">
        <v>725</v>
      </c>
      <c r="BC34" s="2" t="s">
        <v>280</v>
      </c>
      <c r="BD34" s="2">
        <v>21340</v>
      </c>
    </row>
    <row r="35" spans="1:56" x14ac:dyDescent="0.2">
      <c r="A35" s="2" t="s">
        <v>59</v>
      </c>
      <c r="B35" s="2" t="str">
        <f t="shared" si="2"/>
        <v>We measured the equity of environmental risks across the Fresno region by looking at differences in air and water toxins, lead paint exposure and nearby hazardous facilities.</v>
      </c>
      <c r="C35" s="2">
        <f t="shared" si="3"/>
        <v>4</v>
      </c>
      <c r="D35" s="2" t="s">
        <v>765</v>
      </c>
      <c r="E35" s="4" t="s">
        <v>363</v>
      </c>
      <c r="F35" s="4" t="s">
        <v>800</v>
      </c>
      <c r="G35" s="4" t="s">
        <v>5</v>
      </c>
      <c r="H35" s="4">
        <v>1</v>
      </c>
      <c r="I35" s="8">
        <v>0.87888486103918495</v>
      </c>
      <c r="J35" s="8">
        <v>0.95498654120201698</v>
      </c>
      <c r="K35" s="8">
        <v>0.81334088872893195</v>
      </c>
      <c r="L35" s="8">
        <v>0.84661181715742895</v>
      </c>
      <c r="N35" s="4" t="s">
        <v>725</v>
      </c>
      <c r="O35" s="5" t="s">
        <v>365</v>
      </c>
      <c r="P35" s="5" t="s">
        <v>801</v>
      </c>
      <c r="Q35" s="5" t="s">
        <v>5</v>
      </c>
      <c r="R35" s="5">
        <v>1</v>
      </c>
      <c r="S35" s="9">
        <v>0.74473675125150995</v>
      </c>
      <c r="T35" s="9">
        <v>0.938406206880951</v>
      </c>
      <c r="U35" s="9">
        <v>0.79157254328399296</v>
      </c>
      <c r="V35" s="9">
        <v>0.81205720198425302</v>
      </c>
      <c r="X35" s="5" t="s">
        <v>725</v>
      </c>
      <c r="Y35" s="3" t="s">
        <v>374</v>
      </c>
      <c r="Z35" s="3" t="s">
        <v>822</v>
      </c>
      <c r="AA35" s="3" t="s">
        <v>160</v>
      </c>
      <c r="AB35" s="3">
        <v>0</v>
      </c>
      <c r="AC35" s="10">
        <v>0</v>
      </c>
      <c r="AD35" s="10">
        <v>0</v>
      </c>
      <c r="AE35" s="10">
        <v>0</v>
      </c>
      <c r="AF35" s="10">
        <v>0</v>
      </c>
      <c r="AH35" s="3" t="s">
        <v>725</v>
      </c>
      <c r="AI35" s="4" t="s">
        <v>376</v>
      </c>
      <c r="AJ35" s="4" t="s">
        <v>802</v>
      </c>
      <c r="AK35" s="4" t="s">
        <v>5</v>
      </c>
      <c r="AL35" s="4">
        <v>1</v>
      </c>
      <c r="AM35" s="8">
        <v>9.7286380113930607E-2</v>
      </c>
      <c r="AN35" s="8">
        <v>0.16383541812753</v>
      </c>
      <c r="AO35" s="8">
        <v>0.167917390938119</v>
      </c>
      <c r="AP35" s="8">
        <v>0.15329032295202899</v>
      </c>
      <c r="AR35" s="4" t="s">
        <v>725</v>
      </c>
      <c r="AS35" s="5" t="s">
        <v>378</v>
      </c>
      <c r="AT35" s="5" t="s">
        <v>803</v>
      </c>
      <c r="AU35" s="5" t="s">
        <v>5</v>
      </c>
      <c r="AV35" s="5">
        <v>1</v>
      </c>
      <c r="AW35" s="9">
        <v>0.163921974797169</v>
      </c>
      <c r="AX35" s="9">
        <v>0.30751656902440599</v>
      </c>
      <c r="AY35" s="9">
        <v>0.41969010115551603</v>
      </c>
      <c r="AZ35" s="9">
        <v>0.38888369208097601</v>
      </c>
      <c r="BB35" s="5" t="s">
        <v>725</v>
      </c>
      <c r="BC35" s="2" t="s">
        <v>281</v>
      </c>
      <c r="BD35" s="2">
        <v>23420</v>
      </c>
    </row>
    <row r="36" spans="1:56" x14ac:dyDescent="0.2">
      <c r="A36" s="2" t="s">
        <v>61</v>
      </c>
      <c r="B36" s="2" t="str">
        <f t="shared" si="2"/>
        <v>We measured the equity of environmental risks across the Grand Rapids region by looking at differences in air and water toxins, lead paint exposure and nearby hazardous facilities.</v>
      </c>
      <c r="C36" s="2">
        <f t="shared" si="3"/>
        <v>4</v>
      </c>
      <c r="E36" s="4" t="s">
        <v>363</v>
      </c>
      <c r="F36" s="4" t="s">
        <v>800</v>
      </c>
      <c r="G36" s="4" t="s">
        <v>5</v>
      </c>
      <c r="H36" s="4">
        <v>1</v>
      </c>
      <c r="I36" s="8">
        <v>0.13706854027117399</v>
      </c>
      <c r="J36" s="8">
        <v>0.42505688073394399</v>
      </c>
      <c r="K36" s="8">
        <v>0.32723704866561998</v>
      </c>
      <c r="L36" s="8">
        <v>0.32295825098275299</v>
      </c>
      <c r="N36" s="4" t="s">
        <v>725</v>
      </c>
      <c r="O36" s="5" t="s">
        <v>365</v>
      </c>
      <c r="P36" s="5" t="s">
        <v>801</v>
      </c>
      <c r="Q36" s="5" t="s">
        <v>160</v>
      </c>
      <c r="R36" s="5">
        <v>0</v>
      </c>
      <c r="S36" s="9">
        <v>0</v>
      </c>
      <c r="T36" s="9">
        <v>0</v>
      </c>
      <c r="U36" s="9">
        <v>0</v>
      </c>
      <c r="V36" s="9">
        <v>0</v>
      </c>
      <c r="X36" s="5" t="s">
        <v>725</v>
      </c>
      <c r="Y36" s="3" t="s">
        <v>374</v>
      </c>
      <c r="Z36" s="3" t="s">
        <v>822</v>
      </c>
      <c r="AA36" s="3" t="s">
        <v>5</v>
      </c>
      <c r="AB36" s="3">
        <v>1</v>
      </c>
      <c r="AC36" s="10">
        <v>0.36436630824458799</v>
      </c>
      <c r="AD36" s="10">
        <v>0.33840733944954099</v>
      </c>
      <c r="AE36" s="10">
        <v>0.43519427001569799</v>
      </c>
      <c r="AF36" s="10">
        <v>0.37993394501817102</v>
      </c>
      <c r="AH36" s="3" t="s">
        <v>725</v>
      </c>
      <c r="AI36" s="4" t="s">
        <v>376</v>
      </c>
      <c r="AJ36" s="4" t="s">
        <v>802</v>
      </c>
      <c r="AK36" s="4" t="s">
        <v>5</v>
      </c>
      <c r="AL36" s="4">
        <v>1</v>
      </c>
      <c r="AM36" s="8">
        <v>0.12258443162355701</v>
      </c>
      <c r="AN36" s="8">
        <v>0.30648073394495401</v>
      </c>
      <c r="AO36" s="8">
        <v>0.330700549450549</v>
      </c>
      <c r="AP36" s="8">
        <v>0.280406451922531</v>
      </c>
      <c r="AR36" s="4" t="s">
        <v>725</v>
      </c>
      <c r="AS36" s="5" t="s">
        <v>378</v>
      </c>
      <c r="AT36" s="5" t="s">
        <v>803</v>
      </c>
      <c r="AU36" s="5" t="s">
        <v>5</v>
      </c>
      <c r="AV36" s="5">
        <v>1</v>
      </c>
      <c r="AW36" s="9">
        <v>0.26609088694161798</v>
      </c>
      <c r="AX36" s="9">
        <v>0.483185321100917</v>
      </c>
      <c r="AY36" s="9">
        <v>0.65464089481946597</v>
      </c>
      <c r="AZ36" s="9">
        <v>0.538636056247082</v>
      </c>
      <c r="BB36" s="5" t="s">
        <v>725</v>
      </c>
      <c r="BC36" s="2" t="s">
        <v>282</v>
      </c>
      <c r="BD36" s="2">
        <v>24340</v>
      </c>
    </row>
    <row r="37" spans="1:56" x14ac:dyDescent="0.2">
      <c r="A37" s="2" t="s">
        <v>63</v>
      </c>
      <c r="B37" s="2" t="str">
        <f t="shared" si="2"/>
        <v>We measured the equity of environmental risks across the Greensboro region by looking at differences in air and water toxins, lead paint exposure and nearby hazardous facilities.</v>
      </c>
      <c r="C37" s="2">
        <f t="shared" si="3"/>
        <v>4</v>
      </c>
      <c r="E37" s="4" t="s">
        <v>363</v>
      </c>
      <c r="F37" s="4" t="s">
        <v>800</v>
      </c>
      <c r="G37" s="4" t="s">
        <v>5</v>
      </c>
      <c r="H37" s="4">
        <v>1</v>
      </c>
      <c r="I37" s="8">
        <v>6.8736186773927302E-2</v>
      </c>
      <c r="J37" s="8">
        <v>0.31988441197317402</v>
      </c>
      <c r="K37" s="8">
        <v>0.18571071383922899</v>
      </c>
      <c r="L37" s="8">
        <v>0.27594944687825002</v>
      </c>
      <c r="N37" s="4" t="s">
        <v>725</v>
      </c>
      <c r="O37" s="5" t="s">
        <v>365</v>
      </c>
      <c r="P37" s="5" t="s">
        <v>801</v>
      </c>
      <c r="Q37" s="5" t="s">
        <v>5</v>
      </c>
      <c r="R37" s="5">
        <v>1</v>
      </c>
      <c r="S37" s="9">
        <v>3.20208286024556E-2</v>
      </c>
      <c r="T37" s="9">
        <v>0.20540170804605601</v>
      </c>
      <c r="U37" s="9">
        <v>9.1230153769221098E-2</v>
      </c>
      <c r="V37" s="9">
        <v>0.17211699076554501</v>
      </c>
      <c r="X37" s="5" t="s">
        <v>725</v>
      </c>
      <c r="Y37" s="3" t="s">
        <v>374</v>
      </c>
      <c r="Z37" s="3" t="s">
        <v>822</v>
      </c>
      <c r="AA37" s="3" t="s">
        <v>160</v>
      </c>
      <c r="AB37" s="3">
        <v>0</v>
      </c>
      <c r="AC37" s="10">
        <v>0.20221326384470201</v>
      </c>
      <c r="AD37" s="10">
        <v>8.6249882280633003E-2</v>
      </c>
      <c r="AE37" s="10">
        <v>0.21207338417302099</v>
      </c>
      <c r="AF37" s="10">
        <v>0.1109521258155</v>
      </c>
      <c r="AH37" s="3" t="s">
        <v>725</v>
      </c>
      <c r="AI37" s="4" t="s">
        <v>376</v>
      </c>
      <c r="AJ37" s="4" t="s">
        <v>802</v>
      </c>
      <c r="AK37" s="4" t="s">
        <v>5</v>
      </c>
      <c r="AL37" s="4">
        <v>1</v>
      </c>
      <c r="AM37" s="8">
        <v>0.23649367205293401</v>
      </c>
      <c r="AN37" s="8">
        <v>0.319567189258045</v>
      </c>
      <c r="AO37" s="8">
        <v>0.35635704463057799</v>
      </c>
      <c r="AP37" s="8">
        <v>0.31540546503198902</v>
      </c>
      <c r="AR37" s="4" t="s">
        <v>725</v>
      </c>
      <c r="AS37" s="5" t="s">
        <v>378</v>
      </c>
      <c r="AT37" s="5" t="s">
        <v>803</v>
      </c>
      <c r="AU37" s="5" t="s">
        <v>5</v>
      </c>
      <c r="AV37" s="5">
        <v>1</v>
      </c>
      <c r="AW37" s="9">
        <v>0.25099769995031102</v>
      </c>
      <c r="AX37" s="9">
        <v>0.26981774563694799</v>
      </c>
      <c r="AY37" s="9">
        <v>0.378719214901862</v>
      </c>
      <c r="AZ37" s="9">
        <v>0.29728009076869699</v>
      </c>
      <c r="BB37" s="5" t="s">
        <v>725</v>
      </c>
      <c r="BC37" s="2" t="s">
        <v>283</v>
      </c>
      <c r="BD37" s="2">
        <v>24660</v>
      </c>
    </row>
    <row r="38" spans="1:56" x14ac:dyDescent="0.2">
      <c r="A38" s="2" t="s">
        <v>65</v>
      </c>
      <c r="B38" s="2" t="str">
        <f t="shared" si="2"/>
        <v>We measured the equity of environmental risks across the Greenville region by looking at differences in air and water toxins, lead paint exposure and nearby hazardous facilities.</v>
      </c>
      <c r="C38" s="2">
        <f t="shared" si="3"/>
        <v>3</v>
      </c>
      <c r="E38" s="4" t="s">
        <v>363</v>
      </c>
      <c r="F38" s="4" t="s">
        <v>800</v>
      </c>
      <c r="G38" s="4" t="s">
        <v>5</v>
      </c>
      <c r="H38" s="4">
        <v>1</v>
      </c>
      <c r="I38" s="8">
        <v>0.167787130757315</v>
      </c>
      <c r="J38" s="8">
        <v>0.33154381084840001</v>
      </c>
      <c r="K38" s="8">
        <v>0.234318989148594</v>
      </c>
      <c r="L38" s="8">
        <v>0.29784728610855499</v>
      </c>
      <c r="N38" s="4" t="s">
        <v>725</v>
      </c>
      <c r="O38" s="5" t="s">
        <v>365</v>
      </c>
      <c r="P38" s="5" t="s">
        <v>801</v>
      </c>
      <c r="Q38" s="5" t="s">
        <v>160</v>
      </c>
      <c r="R38" s="5">
        <v>0</v>
      </c>
      <c r="S38" s="9">
        <v>4.6060055237676999E-2</v>
      </c>
      <c r="T38" s="9">
        <v>7.0382475660639696E-2</v>
      </c>
      <c r="U38" s="9">
        <v>6.3810805988548394E-2</v>
      </c>
      <c r="V38" s="9">
        <v>7.8012879484820594E-2</v>
      </c>
      <c r="X38" s="5" t="s">
        <v>725</v>
      </c>
      <c r="Y38" s="3" t="s">
        <v>374</v>
      </c>
      <c r="Z38" s="3" t="s">
        <v>822</v>
      </c>
      <c r="AA38" s="3" t="s">
        <v>160</v>
      </c>
      <c r="AB38" s="3">
        <v>0</v>
      </c>
      <c r="AC38" s="10">
        <v>0.199706156437154</v>
      </c>
      <c r="AD38" s="10">
        <v>0.12782336578581299</v>
      </c>
      <c r="AE38" s="10">
        <v>0.20312728098489799</v>
      </c>
      <c r="AF38" s="10">
        <v>0.16805887764489399</v>
      </c>
      <c r="AH38" s="3" t="s">
        <v>725</v>
      </c>
      <c r="AI38" s="4" t="s">
        <v>376</v>
      </c>
      <c r="AJ38" s="4" t="s">
        <v>802</v>
      </c>
      <c r="AK38" s="4" t="s">
        <v>5</v>
      </c>
      <c r="AL38" s="4">
        <v>1</v>
      </c>
      <c r="AM38" s="8">
        <v>0.21696984956253501</v>
      </c>
      <c r="AN38" s="8">
        <v>0.33550764951321199</v>
      </c>
      <c r="AO38" s="8">
        <v>0.292258033121928</v>
      </c>
      <c r="AP38" s="8">
        <v>0.30005928651742803</v>
      </c>
      <c r="AR38" s="4" t="s">
        <v>725</v>
      </c>
      <c r="AS38" s="5" t="s">
        <v>378</v>
      </c>
      <c r="AT38" s="5" t="s">
        <v>803</v>
      </c>
      <c r="AU38" s="5" t="s">
        <v>5</v>
      </c>
      <c r="AV38" s="5">
        <v>1</v>
      </c>
      <c r="AW38" s="9">
        <v>0.27825020303454101</v>
      </c>
      <c r="AX38" s="9">
        <v>0.41359527121001299</v>
      </c>
      <c r="AY38" s="9">
        <v>0.35597151708812502</v>
      </c>
      <c r="AZ38" s="9">
        <v>0.38217315751814301</v>
      </c>
      <c r="BB38" s="5" t="s">
        <v>725</v>
      </c>
      <c r="BC38" s="2" t="s">
        <v>284</v>
      </c>
      <c r="BD38" s="2">
        <v>24860</v>
      </c>
    </row>
    <row r="39" spans="1:56" x14ac:dyDescent="0.2">
      <c r="A39" s="2" t="s">
        <v>67</v>
      </c>
      <c r="B39" s="2" t="str">
        <f t="shared" si="2"/>
        <v>We measured the equity of environmental risks across the Harrisburg region by looking at differences in air and water toxins, lead paint exposure and nearby hazardous facilities.</v>
      </c>
      <c r="C39" s="2">
        <f t="shared" si="3"/>
        <v>3</v>
      </c>
      <c r="E39" s="4" t="s">
        <v>363</v>
      </c>
      <c r="F39" s="4" t="s">
        <v>800</v>
      </c>
      <c r="G39" s="4" t="s">
        <v>160</v>
      </c>
      <c r="H39" s="4">
        <v>0</v>
      </c>
      <c r="I39" s="8">
        <v>4.0385163238561899E-3</v>
      </c>
      <c r="J39" s="8">
        <v>2.1244667757001402E-3</v>
      </c>
      <c r="K39" s="8">
        <v>2.6235121924277102E-3</v>
      </c>
      <c r="L39" s="8">
        <v>3.0399733813276002E-3</v>
      </c>
      <c r="N39" s="4" t="s">
        <v>725</v>
      </c>
      <c r="O39" s="5" t="s">
        <v>365</v>
      </c>
      <c r="P39" s="5" t="s">
        <v>801</v>
      </c>
      <c r="Q39" s="5" t="s">
        <v>5</v>
      </c>
      <c r="R39" s="5">
        <v>1</v>
      </c>
      <c r="S39" s="9">
        <v>8.5759215999088298E-2</v>
      </c>
      <c r="T39" s="9">
        <v>0.115901465207641</v>
      </c>
      <c r="U39" s="9">
        <v>0.13796912540388201</v>
      </c>
      <c r="V39" s="9">
        <v>0.11188160740483</v>
      </c>
      <c r="X39" s="5" t="s">
        <v>725</v>
      </c>
      <c r="Y39" s="3" t="s">
        <v>374</v>
      </c>
      <c r="Z39" s="3" t="s">
        <v>822</v>
      </c>
      <c r="AA39" s="3" t="s">
        <v>160</v>
      </c>
      <c r="AB39" s="3">
        <v>0</v>
      </c>
      <c r="AC39" s="10">
        <v>0.16559968092986099</v>
      </c>
      <c r="AD39" s="10">
        <v>0.176988315432733</v>
      </c>
      <c r="AE39" s="10">
        <v>0.17447736875535</v>
      </c>
      <c r="AF39" s="10">
        <v>0.17226515827523101</v>
      </c>
      <c r="AH39" s="3" t="s">
        <v>725</v>
      </c>
      <c r="AI39" s="4" t="s">
        <v>376</v>
      </c>
      <c r="AJ39" s="4" t="s">
        <v>802</v>
      </c>
      <c r="AK39" s="4" t="s">
        <v>5</v>
      </c>
      <c r="AL39" s="4">
        <v>1</v>
      </c>
      <c r="AM39" s="8">
        <v>7.3347387613241402E-2</v>
      </c>
      <c r="AN39" s="8">
        <v>0.31993457991198598</v>
      </c>
      <c r="AO39" s="8">
        <v>0.20573858772196199</v>
      </c>
      <c r="AP39" s="8">
        <v>0.22637214718915799</v>
      </c>
      <c r="AR39" s="4" t="s">
        <v>725</v>
      </c>
      <c r="AS39" s="5" t="s">
        <v>378</v>
      </c>
      <c r="AT39" s="5" t="s">
        <v>803</v>
      </c>
      <c r="AU39" s="5" t="s">
        <v>5</v>
      </c>
      <c r="AV39" s="5">
        <v>1</v>
      </c>
      <c r="AW39" s="9">
        <v>0.24132869921941699</v>
      </c>
      <c r="AX39" s="9">
        <v>0.58544234433222597</v>
      </c>
      <c r="AY39" s="9">
        <v>0.52787826903427104</v>
      </c>
      <c r="AZ39" s="9">
        <v>0.50226107472889703</v>
      </c>
      <c r="BB39" s="5" t="s">
        <v>725</v>
      </c>
      <c r="BC39" s="2" t="s">
        <v>285</v>
      </c>
      <c r="BD39" s="2">
        <v>25420</v>
      </c>
    </row>
    <row r="40" spans="1:56" x14ac:dyDescent="0.2">
      <c r="A40" s="2" t="s">
        <v>69</v>
      </c>
      <c r="B40" s="2" t="str">
        <f t="shared" si="2"/>
        <v>We measured the equity of environmental risks across the Hartford region by looking at differences in air and water toxins, lead paint exposure and nearby hazardous facilities.</v>
      </c>
      <c r="C40" s="2">
        <f t="shared" si="3"/>
        <v>5</v>
      </c>
      <c r="E40" s="4" t="s">
        <v>363</v>
      </c>
      <c r="F40" s="4" t="s">
        <v>800</v>
      </c>
      <c r="G40" s="4" t="s">
        <v>5</v>
      </c>
      <c r="H40" s="4">
        <v>1</v>
      </c>
      <c r="I40" s="8">
        <v>0.18221793830667901</v>
      </c>
      <c r="J40" s="8">
        <v>0.61562358524439098</v>
      </c>
      <c r="K40" s="8">
        <v>0.51811081523737301</v>
      </c>
      <c r="L40" s="8">
        <v>0.50854153508584299</v>
      </c>
      <c r="N40" s="4" t="s">
        <v>725</v>
      </c>
      <c r="O40" s="5" t="s">
        <v>365</v>
      </c>
      <c r="P40" s="5" t="s">
        <v>801</v>
      </c>
      <c r="Q40" s="5" t="s">
        <v>5</v>
      </c>
      <c r="R40" s="5">
        <v>1</v>
      </c>
      <c r="S40" s="9">
        <v>0.10549745392253899</v>
      </c>
      <c r="T40" s="9">
        <v>0.41475560828636898</v>
      </c>
      <c r="U40" s="9">
        <v>0.39046048600046701</v>
      </c>
      <c r="V40" s="9">
        <v>0.34637440835809702</v>
      </c>
      <c r="X40" s="5" t="s">
        <v>725</v>
      </c>
      <c r="Y40" s="3" t="s">
        <v>374</v>
      </c>
      <c r="Z40" s="3" t="s">
        <v>822</v>
      </c>
      <c r="AA40" s="3" t="s">
        <v>5</v>
      </c>
      <c r="AB40" s="3">
        <v>1</v>
      </c>
      <c r="AC40" s="10">
        <v>0.239663271073943</v>
      </c>
      <c r="AD40" s="10">
        <v>0.372972508859297</v>
      </c>
      <c r="AE40" s="10">
        <v>0.46128820206566901</v>
      </c>
      <c r="AF40" s="10">
        <v>0.39067615138987</v>
      </c>
      <c r="AH40" s="3" t="s">
        <v>725</v>
      </c>
      <c r="AI40" s="4" t="s">
        <v>376</v>
      </c>
      <c r="AJ40" s="4" t="s">
        <v>802</v>
      </c>
      <c r="AK40" s="4" t="s">
        <v>5</v>
      </c>
      <c r="AL40" s="4">
        <v>1</v>
      </c>
      <c r="AM40" s="8">
        <v>0.14245321906633099</v>
      </c>
      <c r="AN40" s="8">
        <v>0.34409978612797898</v>
      </c>
      <c r="AO40" s="8">
        <v>0.36923556872750701</v>
      </c>
      <c r="AP40" s="8">
        <v>0.31444776314696798</v>
      </c>
      <c r="AR40" s="4" t="s">
        <v>725</v>
      </c>
      <c r="AS40" s="5" t="s">
        <v>378</v>
      </c>
      <c r="AT40" s="5" t="s">
        <v>803</v>
      </c>
      <c r="AU40" s="5" t="s">
        <v>5</v>
      </c>
      <c r="AV40" s="5">
        <v>1</v>
      </c>
      <c r="AW40" s="9">
        <v>0.16069290825481999</v>
      </c>
      <c r="AX40" s="9">
        <v>0.18377382643583001</v>
      </c>
      <c r="AY40" s="9">
        <v>0.25203614363865201</v>
      </c>
      <c r="AZ40" s="9">
        <v>0.21828031936710299</v>
      </c>
      <c r="BB40" s="5" t="s">
        <v>725</v>
      </c>
      <c r="BC40" s="2" t="s">
        <v>286</v>
      </c>
      <c r="BD40" s="2">
        <v>25540</v>
      </c>
    </row>
    <row r="41" spans="1:56" x14ac:dyDescent="0.2">
      <c r="A41" s="2" t="s">
        <v>71</v>
      </c>
      <c r="B41" s="2" t="str">
        <f t="shared" si="2"/>
        <v>We measured the equity of environmental risks across the Houston region by looking at differences in air and water toxins, lead paint exposure and nearby hazardous facilities.</v>
      </c>
      <c r="C41" s="2">
        <f t="shared" si="3"/>
        <v>4</v>
      </c>
      <c r="D41" s="2" t="s">
        <v>761</v>
      </c>
      <c r="E41" s="4" t="s">
        <v>363</v>
      </c>
      <c r="F41" s="4" t="s">
        <v>800</v>
      </c>
      <c r="G41" s="4" t="s">
        <v>5</v>
      </c>
      <c r="H41" s="4">
        <v>1</v>
      </c>
      <c r="I41" s="8">
        <v>0.57610376500165505</v>
      </c>
      <c r="J41" s="8">
        <v>0.63142591710871498</v>
      </c>
      <c r="K41" s="8">
        <v>0.664881815281127</v>
      </c>
      <c r="L41" s="8">
        <v>0.62689336463025802</v>
      </c>
      <c r="N41" s="4" t="s">
        <v>725</v>
      </c>
      <c r="O41" s="5" t="s">
        <v>365</v>
      </c>
      <c r="P41" s="5" t="s">
        <v>801</v>
      </c>
      <c r="Q41" s="5" t="s">
        <v>5</v>
      </c>
      <c r="R41" s="5">
        <v>1</v>
      </c>
      <c r="S41" s="9">
        <v>0.35661382933235503</v>
      </c>
      <c r="T41" s="9">
        <v>0.44176455444879598</v>
      </c>
      <c r="U41" s="9">
        <v>0.52130504011435297</v>
      </c>
      <c r="V41" s="9">
        <v>0.46863990776537101</v>
      </c>
      <c r="X41" s="5" t="s">
        <v>725</v>
      </c>
      <c r="Y41" s="3" t="s">
        <v>374</v>
      </c>
      <c r="Z41" s="3" t="s">
        <v>822</v>
      </c>
      <c r="AA41" s="3" t="s">
        <v>160</v>
      </c>
      <c r="AB41" s="3">
        <v>0</v>
      </c>
      <c r="AC41" s="10">
        <v>0.32188859311555401</v>
      </c>
      <c r="AD41" s="10">
        <v>0.33194483787062501</v>
      </c>
      <c r="AE41" s="10">
        <v>0.32212489778076597</v>
      </c>
      <c r="AF41" s="10">
        <v>0.33224121684919899</v>
      </c>
      <c r="AH41" s="3" t="s">
        <v>725</v>
      </c>
      <c r="AI41" s="4" t="s">
        <v>376</v>
      </c>
      <c r="AJ41" s="4" t="s">
        <v>802</v>
      </c>
      <c r="AK41" s="4" t="s">
        <v>5</v>
      </c>
      <c r="AL41" s="4">
        <v>1</v>
      </c>
      <c r="AM41" s="8">
        <v>9.7507145176483401E-2</v>
      </c>
      <c r="AN41" s="8">
        <v>0.14674342136417501</v>
      </c>
      <c r="AO41" s="8">
        <v>0.218011077662462</v>
      </c>
      <c r="AP41" s="8">
        <v>0.17413426526464401</v>
      </c>
      <c r="AR41" s="4" t="s">
        <v>725</v>
      </c>
      <c r="AS41" s="5" t="s">
        <v>378</v>
      </c>
      <c r="AT41" s="5" t="s">
        <v>803</v>
      </c>
      <c r="AU41" s="5" t="s">
        <v>5</v>
      </c>
      <c r="AV41" s="5">
        <v>1</v>
      </c>
      <c r="AW41" s="9">
        <v>0.21876416577452401</v>
      </c>
      <c r="AX41" s="9">
        <v>0.26826576113113798</v>
      </c>
      <c r="AY41" s="9">
        <v>0.34625039007911401</v>
      </c>
      <c r="AZ41" s="9">
        <v>0.30253363137906503</v>
      </c>
      <c r="BB41" s="5" t="s">
        <v>725</v>
      </c>
      <c r="BC41" s="2" t="s">
        <v>287</v>
      </c>
      <c r="BD41" s="2">
        <v>26420</v>
      </c>
    </row>
    <row r="42" spans="1:56" x14ac:dyDescent="0.2">
      <c r="A42" s="2" t="s">
        <v>73</v>
      </c>
      <c r="B42" s="2" t="str">
        <f t="shared" si="2"/>
        <v>We measured the equity of environmental risks across the Indianapolis region by looking at differences in air and water toxins, lead paint exposure and nearby hazardous facilities.</v>
      </c>
      <c r="C42" s="2">
        <f t="shared" si="3"/>
        <v>5</v>
      </c>
      <c r="E42" s="4" t="s">
        <v>363</v>
      </c>
      <c r="F42" s="4" t="s">
        <v>800</v>
      </c>
      <c r="G42" s="4" t="s">
        <v>5</v>
      </c>
      <c r="H42" s="4">
        <v>1</v>
      </c>
      <c r="I42" s="8">
        <v>0.27470721603791198</v>
      </c>
      <c r="J42" s="8">
        <v>0.71977481846541003</v>
      </c>
      <c r="K42" s="8">
        <v>0.62903025294887605</v>
      </c>
      <c r="L42" s="8">
        <v>0.63640982188376505</v>
      </c>
      <c r="N42" s="4" t="s">
        <v>725</v>
      </c>
      <c r="O42" s="5" t="s">
        <v>365</v>
      </c>
      <c r="P42" s="5" t="s">
        <v>801</v>
      </c>
      <c r="Q42" s="5" t="s">
        <v>5</v>
      </c>
      <c r="R42" s="5">
        <v>1</v>
      </c>
      <c r="S42" s="9">
        <v>0.34849457049828603</v>
      </c>
      <c r="T42" s="9">
        <v>0.79410897318268803</v>
      </c>
      <c r="U42" s="9">
        <v>0.69653447607625696</v>
      </c>
      <c r="V42" s="9">
        <v>0.71270652477053698</v>
      </c>
      <c r="X42" s="5" t="s">
        <v>725</v>
      </c>
      <c r="Y42" s="3" t="s">
        <v>374</v>
      </c>
      <c r="Z42" s="3" t="s">
        <v>822</v>
      </c>
      <c r="AA42" s="3" t="s">
        <v>5</v>
      </c>
      <c r="AB42" s="3">
        <v>1</v>
      </c>
      <c r="AC42" s="10">
        <v>0.257878317792059</v>
      </c>
      <c r="AD42" s="10">
        <v>0.30281870133955402</v>
      </c>
      <c r="AE42" s="10">
        <v>0.33198534519952899</v>
      </c>
      <c r="AF42" s="10">
        <v>0.299406516066343</v>
      </c>
      <c r="AH42" s="3" t="s">
        <v>725</v>
      </c>
      <c r="AI42" s="4" t="s">
        <v>376</v>
      </c>
      <c r="AJ42" s="4" t="s">
        <v>802</v>
      </c>
      <c r="AK42" s="4" t="s">
        <v>5</v>
      </c>
      <c r="AL42" s="4">
        <v>1</v>
      </c>
      <c r="AM42" s="8">
        <v>0.145226982151685</v>
      </c>
      <c r="AN42" s="8">
        <v>0.215360972029255</v>
      </c>
      <c r="AO42" s="8">
        <v>0.224875134372234</v>
      </c>
      <c r="AP42" s="8">
        <v>0.197178419993356</v>
      </c>
      <c r="AR42" s="4" t="s">
        <v>725</v>
      </c>
      <c r="AS42" s="5" t="s">
        <v>378</v>
      </c>
      <c r="AT42" s="5" t="s">
        <v>803</v>
      </c>
      <c r="AU42" s="5" t="s">
        <v>5</v>
      </c>
      <c r="AV42" s="5">
        <v>1</v>
      </c>
      <c r="AW42" s="9">
        <v>0.15409215662876499</v>
      </c>
      <c r="AX42" s="9">
        <v>0.34118344823970398</v>
      </c>
      <c r="AY42" s="9">
        <v>0.36380322785874603</v>
      </c>
      <c r="AZ42" s="9">
        <v>0.30811959207527501</v>
      </c>
      <c r="BB42" s="5" t="s">
        <v>725</v>
      </c>
      <c r="BC42" s="2" t="s">
        <v>288</v>
      </c>
      <c r="BD42" s="2">
        <v>26900</v>
      </c>
    </row>
    <row r="43" spans="1:56" x14ac:dyDescent="0.2">
      <c r="A43" s="2" t="s">
        <v>74</v>
      </c>
      <c r="B43" s="2" t="str">
        <f t="shared" si="2"/>
        <v>We measured the equity of environmental risks across the Jackson region by looking at differences in air and water toxins, lead paint exposure and nearby hazardous facilities.</v>
      </c>
      <c r="C43" s="2">
        <f t="shared" si="3"/>
        <v>4</v>
      </c>
      <c r="E43" s="4" t="s">
        <v>363</v>
      </c>
      <c r="F43" s="4" t="s">
        <v>800</v>
      </c>
      <c r="G43" s="4" t="s">
        <v>5</v>
      </c>
      <c r="H43" s="4">
        <v>1</v>
      </c>
      <c r="I43" s="8">
        <v>0.54717712320121603</v>
      </c>
      <c r="J43" s="8">
        <v>0.63032138874556798</v>
      </c>
      <c r="K43" s="8">
        <v>0.66589100735625195</v>
      </c>
      <c r="L43" s="8">
        <v>0.63439316971662896</v>
      </c>
      <c r="N43" s="4" t="s">
        <v>725</v>
      </c>
      <c r="O43" s="5" t="s">
        <v>365</v>
      </c>
      <c r="P43" s="5" t="s">
        <v>801</v>
      </c>
      <c r="Q43" s="5" t="s">
        <v>5</v>
      </c>
      <c r="R43" s="5">
        <v>1</v>
      </c>
      <c r="S43" s="9">
        <v>0.23339989001538999</v>
      </c>
      <c r="T43" s="9">
        <v>0.40533928066175101</v>
      </c>
      <c r="U43" s="9">
        <v>0.30228193964870098</v>
      </c>
      <c r="V43" s="9">
        <v>0.399051349531795</v>
      </c>
      <c r="X43" s="5" t="s">
        <v>725</v>
      </c>
      <c r="Y43" s="3" t="s">
        <v>374</v>
      </c>
      <c r="Z43" s="3" t="s">
        <v>822</v>
      </c>
      <c r="AA43" s="3" t="s">
        <v>160</v>
      </c>
      <c r="AB43" s="3">
        <v>0</v>
      </c>
      <c r="AC43" s="10">
        <v>0.169136399369618</v>
      </c>
      <c r="AD43" s="10">
        <v>9.10773430088377E-2</v>
      </c>
      <c r="AE43" s="10">
        <v>0.119801831556823</v>
      </c>
      <c r="AF43" s="10">
        <v>9.2349592998347496E-2</v>
      </c>
      <c r="AH43" s="3" t="s">
        <v>725</v>
      </c>
      <c r="AI43" s="4" t="s">
        <v>376</v>
      </c>
      <c r="AJ43" s="4" t="s">
        <v>802</v>
      </c>
      <c r="AK43" s="4" t="s">
        <v>5</v>
      </c>
      <c r="AL43" s="4">
        <v>1</v>
      </c>
      <c r="AM43" s="8">
        <v>0.12818374073158201</v>
      </c>
      <c r="AN43" s="8">
        <v>0.355321804836642</v>
      </c>
      <c r="AO43" s="8">
        <v>0.23930340789671201</v>
      </c>
      <c r="AP43" s="8">
        <v>0.34129077666931801</v>
      </c>
      <c r="AR43" s="4" t="s">
        <v>725</v>
      </c>
      <c r="AS43" s="5" t="s">
        <v>378</v>
      </c>
      <c r="AT43" s="5" t="s">
        <v>803</v>
      </c>
      <c r="AU43" s="5" t="s">
        <v>5</v>
      </c>
      <c r="AV43" s="5">
        <v>1</v>
      </c>
      <c r="AW43" s="9">
        <v>0.17596430298176299</v>
      </c>
      <c r="AX43" s="9">
        <v>0.336517817019789</v>
      </c>
      <c r="AY43" s="9">
        <v>0.307086023119651</v>
      </c>
      <c r="AZ43" s="9">
        <v>0.33472978762470101</v>
      </c>
      <c r="BB43" s="5" t="s">
        <v>725</v>
      </c>
      <c r="BC43" s="2" t="s">
        <v>289</v>
      </c>
      <c r="BD43" s="2">
        <v>27140</v>
      </c>
    </row>
    <row r="44" spans="1:56" x14ac:dyDescent="0.2">
      <c r="A44" s="2" t="s">
        <v>75</v>
      </c>
      <c r="B44" s="2" t="str">
        <f t="shared" si="2"/>
        <v>We measured the equity of environmental risks across the Jacksonville region by looking at differences in air and water toxins, lead paint exposure and nearby hazardous facilities.</v>
      </c>
      <c r="C44" s="2">
        <f t="shared" si="3"/>
        <v>4</v>
      </c>
      <c r="E44" s="4" t="s">
        <v>363</v>
      </c>
      <c r="F44" s="4" t="s">
        <v>800</v>
      </c>
      <c r="G44" s="4" t="s">
        <v>5</v>
      </c>
      <c r="H44" s="4">
        <v>1</v>
      </c>
      <c r="I44" s="8">
        <v>7.10046226720185E-2</v>
      </c>
      <c r="J44" s="8">
        <v>0.15999582479313701</v>
      </c>
      <c r="K44" s="8">
        <v>0.102684558729873</v>
      </c>
      <c r="L44" s="8">
        <v>0.13738678933846199</v>
      </c>
      <c r="N44" s="4" t="s">
        <v>725</v>
      </c>
      <c r="O44" s="5" t="s">
        <v>365</v>
      </c>
      <c r="P44" s="5" t="s">
        <v>801</v>
      </c>
      <c r="Q44" s="5" t="s">
        <v>5</v>
      </c>
      <c r="R44" s="5">
        <v>1</v>
      </c>
      <c r="S44" s="9">
        <v>0.31691301894090701</v>
      </c>
      <c r="T44" s="9">
        <v>0.69212277638604203</v>
      </c>
      <c r="U44" s="9">
        <v>0.48515363348243301</v>
      </c>
      <c r="V44" s="9">
        <v>0.59485833417060097</v>
      </c>
      <c r="X44" s="5" t="s">
        <v>725</v>
      </c>
      <c r="Y44" s="3" t="s">
        <v>374</v>
      </c>
      <c r="Z44" s="3" t="s">
        <v>822</v>
      </c>
      <c r="AA44" s="3" t="s">
        <v>160</v>
      </c>
      <c r="AB44" s="3">
        <v>0</v>
      </c>
      <c r="AC44" s="10">
        <v>0.40685749192036402</v>
      </c>
      <c r="AD44" s="10">
        <v>0.38682658974164302</v>
      </c>
      <c r="AE44" s="10">
        <v>0.37245910974248297</v>
      </c>
      <c r="AF44" s="10">
        <v>0.37467525943362301</v>
      </c>
      <c r="AH44" s="3" t="s">
        <v>725</v>
      </c>
      <c r="AI44" s="4" t="s">
        <v>376</v>
      </c>
      <c r="AJ44" s="4" t="s">
        <v>802</v>
      </c>
      <c r="AK44" s="4" t="s">
        <v>5</v>
      </c>
      <c r="AL44" s="4">
        <v>1</v>
      </c>
      <c r="AM44" s="8">
        <v>0.178373419741578</v>
      </c>
      <c r="AN44" s="8">
        <v>0.37624307295225001</v>
      </c>
      <c r="AO44" s="8">
        <v>0.22377066990342101</v>
      </c>
      <c r="AP44" s="8">
        <v>0.29882411620329802</v>
      </c>
      <c r="AR44" s="4" t="s">
        <v>725</v>
      </c>
      <c r="AS44" s="5" t="s">
        <v>378</v>
      </c>
      <c r="AT44" s="5" t="s">
        <v>803</v>
      </c>
      <c r="AU44" s="5" t="s">
        <v>5</v>
      </c>
      <c r="AV44" s="5">
        <v>1</v>
      </c>
      <c r="AW44" s="9">
        <v>0.19468170778878999</v>
      </c>
      <c r="AX44" s="9">
        <v>0.40396707912649599</v>
      </c>
      <c r="AY44" s="9">
        <v>0.22695497763492001</v>
      </c>
      <c r="AZ44" s="9">
        <v>0.31999684230167502</v>
      </c>
      <c r="BB44" s="5" t="s">
        <v>725</v>
      </c>
      <c r="BC44" s="2" t="s">
        <v>290</v>
      </c>
      <c r="BD44" s="2">
        <v>27260</v>
      </c>
    </row>
    <row r="45" spans="1:56" x14ac:dyDescent="0.2">
      <c r="A45" s="2" t="s">
        <v>76</v>
      </c>
      <c r="B45" s="2" t="str">
        <f t="shared" si="2"/>
        <v>We measured the equity of environmental risks across the Kansas City region by looking at differences in air and water toxins, lead paint exposure and nearby hazardous facilities.</v>
      </c>
      <c r="C45" s="2">
        <f t="shared" si="3"/>
        <v>5</v>
      </c>
      <c r="E45" s="4" t="s">
        <v>363</v>
      </c>
      <c r="F45" s="4" t="s">
        <v>800</v>
      </c>
      <c r="G45" s="4" t="s">
        <v>5</v>
      </c>
      <c r="H45" s="4">
        <v>1</v>
      </c>
      <c r="I45" s="8">
        <v>0.124438280274454</v>
      </c>
      <c r="J45" s="8">
        <v>0.123243569925965</v>
      </c>
      <c r="K45" s="8">
        <v>0.29722676556688699</v>
      </c>
      <c r="L45" s="8">
        <v>0.187710077195338</v>
      </c>
      <c r="N45" s="4" t="s">
        <v>725</v>
      </c>
      <c r="O45" s="5" t="s">
        <v>365</v>
      </c>
      <c r="P45" s="5" t="s">
        <v>801</v>
      </c>
      <c r="Q45" s="5" t="s">
        <v>5</v>
      </c>
      <c r="R45" s="5">
        <v>1</v>
      </c>
      <c r="S45" s="9">
        <v>0.14233932414505601</v>
      </c>
      <c r="T45" s="9">
        <v>0.18543097670490399</v>
      </c>
      <c r="U45" s="9">
        <v>0.34458114992342798</v>
      </c>
      <c r="V45" s="9">
        <v>0.23674265136693601</v>
      </c>
      <c r="X45" s="5" t="s">
        <v>725</v>
      </c>
      <c r="Y45" s="3" t="s">
        <v>374</v>
      </c>
      <c r="Z45" s="3" t="s">
        <v>822</v>
      </c>
      <c r="AA45" s="3" t="s">
        <v>5</v>
      </c>
      <c r="AB45" s="3">
        <v>1</v>
      </c>
      <c r="AC45" s="10">
        <v>0.21092040259500799</v>
      </c>
      <c r="AD45" s="10">
        <v>0.281513077098902</v>
      </c>
      <c r="AE45" s="10">
        <v>0.31010324099636399</v>
      </c>
      <c r="AF45" s="10">
        <v>0.27531804959278</v>
      </c>
      <c r="AH45" s="3" t="s">
        <v>725</v>
      </c>
      <c r="AI45" s="4" t="s">
        <v>376</v>
      </c>
      <c r="AJ45" s="4" t="s">
        <v>802</v>
      </c>
      <c r="AK45" s="4" t="s">
        <v>5</v>
      </c>
      <c r="AL45" s="4">
        <v>1</v>
      </c>
      <c r="AM45" s="8">
        <v>0.15329659061113499</v>
      </c>
      <c r="AN45" s="8">
        <v>0.32830084882013599</v>
      </c>
      <c r="AO45" s="8">
        <v>0.34051297544510301</v>
      </c>
      <c r="AP45" s="8">
        <v>0.294771069393572</v>
      </c>
      <c r="AR45" s="4" t="s">
        <v>725</v>
      </c>
      <c r="AS45" s="5" t="s">
        <v>378</v>
      </c>
      <c r="AT45" s="5" t="s">
        <v>803</v>
      </c>
      <c r="AU45" s="5" t="s">
        <v>5</v>
      </c>
      <c r="AV45" s="5">
        <v>1</v>
      </c>
      <c r="AW45" s="9">
        <v>0.11673061596413301</v>
      </c>
      <c r="AX45" s="9">
        <v>0.171367913746547</v>
      </c>
      <c r="AY45" s="9">
        <v>0.336799008219691</v>
      </c>
      <c r="AZ45" s="9">
        <v>0.22493549923421399</v>
      </c>
      <c r="BB45" s="5" t="s">
        <v>725</v>
      </c>
      <c r="BC45" s="2" t="s">
        <v>291</v>
      </c>
      <c r="BD45" s="2">
        <v>28140</v>
      </c>
    </row>
    <row r="46" spans="1:56" x14ac:dyDescent="0.2">
      <c r="A46" s="2" t="s">
        <v>77</v>
      </c>
      <c r="B46" s="2" t="str">
        <f t="shared" si="2"/>
        <v>We measured the equity of environmental risks across the Knoxville region by looking at differences in air and water toxins, lead paint exposure and nearby hazardous facilities.</v>
      </c>
      <c r="C46" s="2">
        <f t="shared" si="3"/>
        <v>5</v>
      </c>
      <c r="E46" s="4" t="s">
        <v>363</v>
      </c>
      <c r="F46" s="4" t="s">
        <v>800</v>
      </c>
      <c r="G46" s="4" t="s">
        <v>5</v>
      </c>
      <c r="H46" s="4">
        <v>1</v>
      </c>
      <c r="I46" s="8">
        <v>0.442046656720466</v>
      </c>
      <c r="J46" s="8">
        <v>0.77762633249247204</v>
      </c>
      <c r="K46" s="8">
        <v>0.65409756688052201</v>
      </c>
      <c r="L46" s="8">
        <v>0.69697596456302702</v>
      </c>
      <c r="N46" s="4" t="s">
        <v>725</v>
      </c>
      <c r="O46" s="5" t="s">
        <v>365</v>
      </c>
      <c r="P46" s="5" t="s">
        <v>801</v>
      </c>
      <c r="Q46" s="5" t="s">
        <v>5</v>
      </c>
      <c r="R46" s="5">
        <v>1</v>
      </c>
      <c r="S46" s="9">
        <v>0.389689407296894</v>
      </c>
      <c r="T46" s="9">
        <v>0.75693709821791799</v>
      </c>
      <c r="U46" s="9">
        <v>0.60440624621716499</v>
      </c>
      <c r="V46" s="9">
        <v>0.666149590216913</v>
      </c>
      <c r="X46" s="5" t="s">
        <v>725</v>
      </c>
      <c r="Y46" s="3" t="s">
        <v>374</v>
      </c>
      <c r="Z46" s="3" t="s">
        <v>822</v>
      </c>
      <c r="AA46" s="3" t="s">
        <v>5</v>
      </c>
      <c r="AB46" s="3">
        <v>1</v>
      </c>
      <c r="AC46" s="10">
        <v>0.31179167231791599</v>
      </c>
      <c r="AD46" s="10">
        <v>0.57850516722271905</v>
      </c>
      <c r="AE46" s="10">
        <v>0.46035588911754</v>
      </c>
      <c r="AF46" s="10">
        <v>0.49244637486318998</v>
      </c>
      <c r="AH46" s="3" t="s">
        <v>725</v>
      </c>
      <c r="AI46" s="4" t="s">
        <v>376</v>
      </c>
      <c r="AJ46" s="4" t="s">
        <v>802</v>
      </c>
      <c r="AK46" s="4" t="s">
        <v>5</v>
      </c>
      <c r="AL46" s="4">
        <v>1</v>
      </c>
      <c r="AM46" s="8">
        <v>0.20725620507256201</v>
      </c>
      <c r="AN46" s="8">
        <v>0.41408983643909097</v>
      </c>
      <c r="AO46" s="8">
        <v>0.281654763345841</v>
      </c>
      <c r="AP46" s="8">
        <v>0.33389349948723201</v>
      </c>
      <c r="AR46" s="4" t="s">
        <v>725</v>
      </c>
      <c r="AS46" s="5" t="s">
        <v>378</v>
      </c>
      <c r="AT46" s="5" t="s">
        <v>803</v>
      </c>
      <c r="AU46" s="5" t="s">
        <v>5</v>
      </c>
      <c r="AV46" s="5">
        <v>1</v>
      </c>
      <c r="AW46" s="9">
        <v>0.18431167774311599</v>
      </c>
      <c r="AX46" s="9">
        <v>0.46460249003173498</v>
      </c>
      <c r="AY46" s="9">
        <v>0.33897227938506203</v>
      </c>
      <c r="AZ46" s="9">
        <v>0.37200203383403502</v>
      </c>
      <c r="BB46" s="5" t="s">
        <v>725</v>
      </c>
      <c r="BC46" s="2" t="s">
        <v>292</v>
      </c>
      <c r="BD46" s="2">
        <v>28940</v>
      </c>
    </row>
    <row r="47" spans="1:56" x14ac:dyDescent="0.2">
      <c r="A47" s="2" t="s">
        <v>79</v>
      </c>
      <c r="B47" s="2" t="str">
        <f t="shared" si="2"/>
        <v>We measured the equity of environmental risks across the Lakeland region by looking at differences in air and water toxins, lead paint exposure and nearby hazardous facilities.</v>
      </c>
      <c r="C47" s="2">
        <f t="shared" si="3"/>
        <v>2</v>
      </c>
      <c r="E47" s="4" t="s">
        <v>363</v>
      </c>
      <c r="F47" s="4" t="s">
        <v>800</v>
      </c>
      <c r="G47" s="4" t="s">
        <v>160</v>
      </c>
      <c r="H47" s="4">
        <v>0</v>
      </c>
      <c r="I47" s="8">
        <v>0.40277299963617302</v>
      </c>
      <c r="J47" s="8">
        <v>0.43038075197522502</v>
      </c>
      <c r="K47" s="8">
        <v>0.34418733993843198</v>
      </c>
      <c r="L47" s="8">
        <v>0.38333114795927398</v>
      </c>
      <c r="N47" s="4" t="s">
        <v>725</v>
      </c>
      <c r="O47" s="5" t="s">
        <v>365</v>
      </c>
      <c r="P47" s="5" t="s">
        <v>801</v>
      </c>
      <c r="Q47" s="5" t="s">
        <v>160</v>
      </c>
      <c r="R47" s="5">
        <v>0</v>
      </c>
      <c r="S47" s="9">
        <v>0.28303950856229199</v>
      </c>
      <c r="T47" s="9">
        <v>0.30368841068805302</v>
      </c>
      <c r="U47" s="9">
        <v>0.261970665080063</v>
      </c>
      <c r="V47" s="9">
        <v>0.27817449207772299</v>
      </c>
      <c r="X47" s="5" t="s">
        <v>725</v>
      </c>
      <c r="Y47" s="3" t="s">
        <v>374</v>
      </c>
      <c r="Z47" s="3" t="s">
        <v>822</v>
      </c>
      <c r="AA47" s="3" t="s">
        <v>160</v>
      </c>
      <c r="AB47" s="3">
        <v>0</v>
      </c>
      <c r="AC47" s="10">
        <v>0.12615613839258</v>
      </c>
      <c r="AD47" s="10">
        <v>0.133699924564259</v>
      </c>
      <c r="AE47" s="10">
        <v>0.155799725793517</v>
      </c>
      <c r="AF47" s="10">
        <v>0.14157680054149999</v>
      </c>
      <c r="AH47" s="3" t="s">
        <v>725</v>
      </c>
      <c r="AI47" s="4" t="s">
        <v>376</v>
      </c>
      <c r="AJ47" s="4" t="s">
        <v>802</v>
      </c>
      <c r="AK47" s="4" t="s">
        <v>5</v>
      </c>
      <c r="AL47" s="4">
        <v>1</v>
      </c>
      <c r="AM47" s="8">
        <v>0.19635975735015601</v>
      </c>
      <c r="AN47" s="8">
        <v>0.28399571207368801</v>
      </c>
      <c r="AO47" s="8">
        <v>0.21346715989342099</v>
      </c>
      <c r="AP47" s="8">
        <v>0.236505905825734</v>
      </c>
      <c r="AR47" s="4" t="s">
        <v>725</v>
      </c>
      <c r="AS47" s="5" t="s">
        <v>378</v>
      </c>
      <c r="AT47" s="5" t="s">
        <v>803</v>
      </c>
      <c r="AU47" s="5" t="s">
        <v>5</v>
      </c>
      <c r="AV47" s="5">
        <v>1</v>
      </c>
      <c r="AW47" s="9">
        <v>0.21416744423186801</v>
      </c>
      <c r="AX47" s="9">
        <v>0.38363044427680898</v>
      </c>
      <c r="AY47" s="9">
        <v>0.224112062498383</v>
      </c>
      <c r="AZ47" s="9">
        <v>0.27859621020699599</v>
      </c>
      <c r="BB47" s="5" t="s">
        <v>725</v>
      </c>
      <c r="BC47" s="2" t="s">
        <v>293</v>
      </c>
      <c r="BD47" s="2">
        <v>29460</v>
      </c>
    </row>
    <row r="48" spans="1:56" x14ac:dyDescent="0.2">
      <c r="A48" s="2" t="s">
        <v>81</v>
      </c>
      <c r="B48" s="2" t="str">
        <f t="shared" si="2"/>
        <v>We measured the equity of environmental risks across the Las Vegas region by looking at differences in air and water toxins, lead paint exposure and nearby hazardous facilities.</v>
      </c>
      <c r="C48" s="2">
        <f t="shared" si="3"/>
        <v>5</v>
      </c>
      <c r="E48" s="4" t="s">
        <v>363</v>
      </c>
      <c r="F48" s="4" t="s">
        <v>800</v>
      </c>
      <c r="G48" s="4" t="s">
        <v>5</v>
      </c>
      <c r="H48" s="4">
        <v>1</v>
      </c>
      <c r="I48" s="8">
        <v>0.16668988068707699</v>
      </c>
      <c r="J48" s="8">
        <v>0.31492718198993702</v>
      </c>
      <c r="K48" s="8">
        <v>0.40349376859229202</v>
      </c>
      <c r="L48" s="8">
        <v>0.33153140166258199</v>
      </c>
      <c r="N48" s="4" t="s">
        <v>725</v>
      </c>
      <c r="O48" s="5" t="s">
        <v>365</v>
      </c>
      <c r="P48" s="5" t="s">
        <v>801</v>
      </c>
      <c r="Q48" s="5" t="s">
        <v>5</v>
      </c>
      <c r="R48" s="5">
        <v>1</v>
      </c>
      <c r="S48" s="9">
        <v>0.17330694792059501</v>
      </c>
      <c r="T48" s="9">
        <v>0.29310422217960203</v>
      </c>
      <c r="U48" s="9">
        <v>0.35405317487536397</v>
      </c>
      <c r="V48" s="9">
        <v>0.29928963849246298</v>
      </c>
      <c r="X48" s="5" t="s">
        <v>725</v>
      </c>
      <c r="Y48" s="3" t="s">
        <v>374</v>
      </c>
      <c r="Z48" s="3" t="s">
        <v>822</v>
      </c>
      <c r="AA48" s="3" t="s">
        <v>5</v>
      </c>
      <c r="AB48" s="3">
        <v>1</v>
      </c>
      <c r="AC48" s="10">
        <v>0.199912358144478</v>
      </c>
      <c r="AD48" s="10">
        <v>0.274394747473098</v>
      </c>
      <c r="AE48" s="10">
        <v>0.26817205662213101</v>
      </c>
      <c r="AF48" s="10">
        <v>0.261567600467701</v>
      </c>
      <c r="AH48" s="3" t="s">
        <v>725</v>
      </c>
      <c r="AI48" s="4" t="s">
        <v>376</v>
      </c>
      <c r="AJ48" s="4" t="s">
        <v>802</v>
      </c>
      <c r="AK48" s="4" t="s">
        <v>5</v>
      </c>
      <c r="AL48" s="4">
        <v>1</v>
      </c>
      <c r="AM48" s="8">
        <v>9.4732488771556794E-2</v>
      </c>
      <c r="AN48" s="8">
        <v>0.15816341104124201</v>
      </c>
      <c r="AO48" s="8">
        <v>0.22443665630919901</v>
      </c>
      <c r="AP48" s="8">
        <v>0.176395495971681</v>
      </c>
      <c r="AR48" s="4" t="s">
        <v>725</v>
      </c>
      <c r="AS48" s="5" t="s">
        <v>378</v>
      </c>
      <c r="AT48" s="5" t="s">
        <v>803</v>
      </c>
      <c r="AU48" s="5" t="s">
        <v>5</v>
      </c>
      <c r="AV48" s="5">
        <v>1</v>
      </c>
      <c r="AW48" s="9">
        <v>0.147947594884629</v>
      </c>
      <c r="AX48" s="9">
        <v>0.28450235245630701</v>
      </c>
      <c r="AY48" s="9">
        <v>0.30957003507604702</v>
      </c>
      <c r="AZ48" s="9">
        <v>0.258291288261015</v>
      </c>
      <c r="BB48" s="5" t="s">
        <v>725</v>
      </c>
      <c r="BC48" s="2" t="s">
        <v>294</v>
      </c>
      <c r="BD48" s="2">
        <v>29820</v>
      </c>
    </row>
    <row r="49" spans="1:56" x14ac:dyDescent="0.2">
      <c r="A49" s="2" t="s">
        <v>83</v>
      </c>
      <c r="B49" s="2" t="str">
        <f t="shared" si="2"/>
        <v>We measured the equity of environmental risks across the Little Rock region by looking at differences in air and water toxins, lead paint exposure and nearby hazardous facilities.</v>
      </c>
      <c r="C49" s="2">
        <f t="shared" si="3"/>
        <v>5</v>
      </c>
      <c r="E49" s="4" t="s">
        <v>363</v>
      </c>
      <c r="F49" s="4" t="s">
        <v>800</v>
      </c>
      <c r="G49" s="4" t="s">
        <v>5</v>
      </c>
      <c r="H49" s="4">
        <v>1</v>
      </c>
      <c r="I49" s="8">
        <v>0.44893199563089098</v>
      </c>
      <c r="J49" s="8">
        <v>0.76271780463442695</v>
      </c>
      <c r="K49" s="8">
        <v>0.62826929493596095</v>
      </c>
      <c r="L49" s="8">
        <v>0.71932326333793495</v>
      </c>
      <c r="N49" s="4" t="s">
        <v>725</v>
      </c>
      <c r="O49" s="5" t="s">
        <v>365</v>
      </c>
      <c r="P49" s="5" t="s">
        <v>801</v>
      </c>
      <c r="Q49" s="5" t="s">
        <v>5</v>
      </c>
      <c r="R49" s="5">
        <v>1</v>
      </c>
      <c r="S49" s="9">
        <v>0.385555645454913</v>
      </c>
      <c r="T49" s="9">
        <v>0.54984608375146704</v>
      </c>
      <c r="U49" s="9">
        <v>0.47057313723980299</v>
      </c>
      <c r="V49" s="9">
        <v>0.52825025243678703</v>
      </c>
      <c r="X49" s="5" t="s">
        <v>725</v>
      </c>
      <c r="Y49" s="3" t="s">
        <v>374</v>
      </c>
      <c r="Z49" s="3" t="s">
        <v>822</v>
      </c>
      <c r="AA49" s="3" t="s">
        <v>5</v>
      </c>
      <c r="AB49" s="3">
        <v>1</v>
      </c>
      <c r="AC49" s="10">
        <v>0.20074638941704701</v>
      </c>
      <c r="AD49" s="10">
        <v>0.38827783197135401</v>
      </c>
      <c r="AE49" s="10">
        <v>0.36782936782936698</v>
      </c>
      <c r="AF49" s="10">
        <v>0.361881014692851</v>
      </c>
      <c r="AH49" s="3" t="s">
        <v>725</v>
      </c>
      <c r="AI49" s="4" t="s">
        <v>376</v>
      </c>
      <c r="AJ49" s="4" t="s">
        <v>802</v>
      </c>
      <c r="AK49" s="4" t="s">
        <v>5</v>
      </c>
      <c r="AL49" s="4">
        <v>1</v>
      </c>
      <c r="AM49" s="8">
        <v>0.124835147052874</v>
      </c>
      <c r="AN49" s="8">
        <v>0.27853875944087803</v>
      </c>
      <c r="AO49" s="8">
        <v>0.19378352711686</v>
      </c>
      <c r="AP49" s="8">
        <v>0.247186102582067</v>
      </c>
      <c r="AR49" s="4" t="s">
        <v>725</v>
      </c>
      <c r="AS49" s="5" t="s">
        <v>378</v>
      </c>
      <c r="AT49" s="5" t="s">
        <v>803</v>
      </c>
      <c r="AU49" s="5" t="s">
        <v>5</v>
      </c>
      <c r="AV49" s="5">
        <v>1</v>
      </c>
      <c r="AW49" s="9">
        <v>0.13102269509284301</v>
      </c>
      <c r="AX49" s="9">
        <v>0.35886142864652998</v>
      </c>
      <c r="AY49" s="9">
        <v>0.28089628089627999</v>
      </c>
      <c r="AZ49" s="9">
        <v>0.322904774661528</v>
      </c>
      <c r="BB49" s="5" t="s">
        <v>725</v>
      </c>
      <c r="BC49" s="2" t="s">
        <v>295</v>
      </c>
      <c r="BD49" s="2">
        <v>30780</v>
      </c>
    </row>
    <row r="50" spans="1:56" x14ac:dyDescent="0.2">
      <c r="A50" s="2" t="s">
        <v>85</v>
      </c>
      <c r="B50" s="2" t="str">
        <f t="shared" si="2"/>
        <v>We measured the equity of environmental risks across the Los Angeles region by looking at differences in air and water toxins, lead paint exposure and nearby hazardous facilities.</v>
      </c>
      <c r="C50" s="2">
        <f t="shared" si="3"/>
        <v>5</v>
      </c>
      <c r="D50" s="2" t="s">
        <v>764</v>
      </c>
      <c r="E50" s="4" t="s">
        <v>363</v>
      </c>
      <c r="F50" s="4" t="s">
        <v>800</v>
      </c>
      <c r="G50" s="4" t="s">
        <v>5</v>
      </c>
      <c r="H50" s="4">
        <v>1</v>
      </c>
      <c r="I50" s="8">
        <v>0.240974889405174</v>
      </c>
      <c r="J50" s="8">
        <v>0.42940817876202703</v>
      </c>
      <c r="K50" s="8">
        <v>0.43038413583681301</v>
      </c>
      <c r="L50" s="8">
        <v>0.39314635535399101</v>
      </c>
      <c r="N50" s="4" t="s">
        <v>725</v>
      </c>
      <c r="O50" s="5" t="s">
        <v>365</v>
      </c>
      <c r="P50" s="5" t="s">
        <v>801</v>
      </c>
      <c r="Q50" s="5" t="s">
        <v>5</v>
      </c>
      <c r="R50" s="5">
        <v>1</v>
      </c>
      <c r="S50" s="9">
        <v>0.14669373985551001</v>
      </c>
      <c r="T50" s="9">
        <v>0.366779913989074</v>
      </c>
      <c r="U50" s="9">
        <v>0.28088806065196797</v>
      </c>
      <c r="V50" s="9">
        <v>0.26624586233688902</v>
      </c>
      <c r="X50" s="5" t="s">
        <v>725</v>
      </c>
      <c r="Y50" s="3" t="s">
        <v>374</v>
      </c>
      <c r="Z50" s="3" t="s">
        <v>822</v>
      </c>
      <c r="AA50" s="3" t="s">
        <v>5</v>
      </c>
      <c r="AB50" s="3">
        <v>1</v>
      </c>
      <c r="AC50" s="10">
        <v>0.27630641927373401</v>
      </c>
      <c r="AD50" s="10">
        <v>0.222240443197495</v>
      </c>
      <c r="AE50" s="10">
        <v>0.37299200959920598</v>
      </c>
      <c r="AF50" s="10">
        <v>0.349817083028096</v>
      </c>
      <c r="AH50" s="3" t="s">
        <v>725</v>
      </c>
      <c r="AI50" s="4" t="s">
        <v>376</v>
      </c>
      <c r="AJ50" s="4" t="s">
        <v>802</v>
      </c>
      <c r="AK50" s="4" t="s">
        <v>5</v>
      </c>
      <c r="AL50" s="4">
        <v>1</v>
      </c>
      <c r="AM50" s="8">
        <v>0.234119346933579</v>
      </c>
      <c r="AN50" s="8">
        <v>0.41207646630327699</v>
      </c>
      <c r="AO50" s="8">
        <v>0.420650862386797</v>
      </c>
      <c r="AP50" s="8">
        <v>0.36898380806928599</v>
      </c>
      <c r="AR50" s="4" t="s">
        <v>725</v>
      </c>
      <c r="AS50" s="5" t="s">
        <v>378</v>
      </c>
      <c r="AT50" s="5" t="s">
        <v>803</v>
      </c>
      <c r="AU50" s="5" t="s">
        <v>5</v>
      </c>
      <c r="AV50" s="5">
        <v>1</v>
      </c>
      <c r="AW50" s="9">
        <v>0.16725476592088001</v>
      </c>
      <c r="AX50" s="9">
        <v>0.27312093221678302</v>
      </c>
      <c r="AY50" s="9">
        <v>0.36242215727414701</v>
      </c>
      <c r="AZ50" s="9">
        <v>0.321016255221927</v>
      </c>
      <c r="BB50" s="5" t="s">
        <v>725</v>
      </c>
      <c r="BC50" s="2" t="s">
        <v>296</v>
      </c>
      <c r="BD50" s="2">
        <v>31080</v>
      </c>
    </row>
    <row r="51" spans="1:56" x14ac:dyDescent="0.2">
      <c r="A51" s="2" t="s">
        <v>87</v>
      </c>
      <c r="B51" s="2" t="str">
        <f t="shared" si="2"/>
        <v>We measured the equity of environmental risks across the Louisville region by looking at differences in air and water toxins, lead paint exposure and nearby hazardous facilities.</v>
      </c>
      <c r="C51" s="2">
        <f t="shared" si="3"/>
        <v>4</v>
      </c>
      <c r="E51" s="4" t="s">
        <v>363</v>
      </c>
      <c r="F51" s="4" t="s">
        <v>800</v>
      </c>
      <c r="G51" s="4" t="s">
        <v>5</v>
      </c>
      <c r="H51" s="4">
        <v>1</v>
      </c>
      <c r="I51" s="8">
        <v>0.65206566143310396</v>
      </c>
      <c r="J51" s="8">
        <v>0.88966931807053196</v>
      </c>
      <c r="K51" s="8">
        <v>0.74922242668012795</v>
      </c>
      <c r="L51" s="8">
        <v>0.83190500031086201</v>
      </c>
      <c r="N51" s="4" t="s">
        <v>725</v>
      </c>
      <c r="O51" s="5" t="s">
        <v>365</v>
      </c>
      <c r="P51" s="5" t="s">
        <v>801</v>
      </c>
      <c r="Q51" s="5" t="s">
        <v>5</v>
      </c>
      <c r="R51" s="5">
        <v>1</v>
      </c>
      <c r="S51" s="9">
        <v>0.37675869454863797</v>
      </c>
      <c r="T51" s="9">
        <v>0.64857836149769799</v>
      </c>
      <c r="U51" s="9">
        <v>0.49005846048624702</v>
      </c>
      <c r="V51" s="9">
        <v>0.58384298480698604</v>
      </c>
      <c r="X51" s="5" t="s">
        <v>725</v>
      </c>
      <c r="Y51" s="3" t="s">
        <v>374</v>
      </c>
      <c r="Z51" s="3" t="s">
        <v>822</v>
      </c>
      <c r="AA51" s="3" t="s">
        <v>160</v>
      </c>
      <c r="AB51" s="3">
        <v>0</v>
      </c>
      <c r="AC51" s="10">
        <v>0.24816734227582701</v>
      </c>
      <c r="AD51" s="10">
        <v>0.15827357700133801</v>
      </c>
      <c r="AE51" s="10">
        <v>0.184533211744206</v>
      </c>
      <c r="AF51" s="10">
        <v>0.182610658996534</v>
      </c>
      <c r="AH51" s="3" t="s">
        <v>725</v>
      </c>
      <c r="AI51" s="4" t="s">
        <v>376</v>
      </c>
      <c r="AJ51" s="4" t="s">
        <v>802</v>
      </c>
      <c r="AK51" s="4" t="s">
        <v>5</v>
      </c>
      <c r="AL51" s="4">
        <v>1</v>
      </c>
      <c r="AM51" s="8">
        <v>0.25741287059098</v>
      </c>
      <c r="AN51" s="8">
        <v>0.51041337961501998</v>
      </c>
      <c r="AO51" s="8">
        <v>0.28938754905632702</v>
      </c>
      <c r="AP51" s="8">
        <v>0.42372897994443698</v>
      </c>
      <c r="AR51" s="4" t="s">
        <v>725</v>
      </c>
      <c r="AS51" s="5" t="s">
        <v>378</v>
      </c>
      <c r="AT51" s="5" t="s">
        <v>803</v>
      </c>
      <c r="AU51" s="5" t="s">
        <v>5</v>
      </c>
      <c r="AV51" s="5">
        <v>1</v>
      </c>
      <c r="AW51" s="9">
        <v>0.22330310345806001</v>
      </c>
      <c r="AX51" s="9">
        <v>0.58847564226722204</v>
      </c>
      <c r="AY51" s="9">
        <v>0.284453418879968</v>
      </c>
      <c r="AZ51" s="9">
        <v>0.474520698557923</v>
      </c>
      <c r="BB51" s="5" t="s">
        <v>725</v>
      </c>
      <c r="BC51" s="2" t="s">
        <v>297</v>
      </c>
      <c r="BD51" s="2">
        <v>31140</v>
      </c>
    </row>
    <row r="52" spans="1:56" x14ac:dyDescent="0.2">
      <c r="A52" s="2" t="s">
        <v>88</v>
      </c>
      <c r="B52" s="2" t="str">
        <f t="shared" si="2"/>
        <v>We measured the equity of environmental risks across the Madison region by looking at differences in air and water toxins, lead paint exposure and nearby hazardous facilities.</v>
      </c>
      <c r="C52" s="2">
        <f t="shared" si="3"/>
        <v>3</v>
      </c>
      <c r="E52" s="4" t="s">
        <v>363</v>
      </c>
      <c r="F52" s="4" t="s">
        <v>800</v>
      </c>
      <c r="G52" s="4" t="s">
        <v>5</v>
      </c>
      <c r="H52" s="4">
        <v>1</v>
      </c>
      <c r="I52" s="8">
        <v>0.17424649058066599</v>
      </c>
      <c r="J52" s="8">
        <v>0.28550264550264498</v>
      </c>
      <c r="K52" s="8">
        <v>0.24582567707917199</v>
      </c>
      <c r="L52" s="8">
        <v>0.23927830740212799</v>
      </c>
      <c r="N52" s="4" t="s">
        <v>725</v>
      </c>
      <c r="O52" s="5" t="s">
        <v>365</v>
      </c>
      <c r="P52" s="5" t="s">
        <v>801</v>
      </c>
      <c r="Q52" s="5" t="s">
        <v>5</v>
      </c>
      <c r="R52" s="5">
        <v>1</v>
      </c>
      <c r="S52" s="9">
        <v>0.16599944833344499</v>
      </c>
      <c r="T52" s="9">
        <v>0.27894179894179799</v>
      </c>
      <c r="U52" s="9">
        <v>0.24145828340124001</v>
      </c>
      <c r="V52" s="9">
        <v>0.23383318113152701</v>
      </c>
      <c r="X52" s="5" t="s">
        <v>725</v>
      </c>
      <c r="Y52" s="3" t="s">
        <v>374</v>
      </c>
      <c r="Z52" s="3" t="s">
        <v>822</v>
      </c>
      <c r="AA52" s="3" t="s">
        <v>160</v>
      </c>
      <c r="AB52" s="3">
        <v>0</v>
      </c>
      <c r="AC52" s="10">
        <v>0.111073215097771</v>
      </c>
      <c r="AD52" s="10">
        <v>0.12426807760141</v>
      </c>
      <c r="AE52" s="10">
        <v>0.131128332134963</v>
      </c>
      <c r="AF52" s="10">
        <v>0.10407189615000501</v>
      </c>
      <c r="AH52" s="3" t="s">
        <v>725</v>
      </c>
      <c r="AI52" s="4" t="s">
        <v>376</v>
      </c>
      <c r="AJ52" s="4" t="s">
        <v>802</v>
      </c>
      <c r="AK52" s="4" t="s">
        <v>160</v>
      </c>
      <c r="AL52" s="4">
        <v>0</v>
      </c>
      <c r="AM52" s="8">
        <v>0.116595471861278</v>
      </c>
      <c r="AN52" s="8">
        <v>7.8871252204585504E-2</v>
      </c>
      <c r="AO52" s="8">
        <v>7.7574498681792697E-2</v>
      </c>
      <c r="AP52" s="8">
        <v>7.7025493091175998E-2</v>
      </c>
      <c r="AR52" s="4" t="s">
        <v>725</v>
      </c>
      <c r="AS52" s="5" t="s">
        <v>378</v>
      </c>
      <c r="AT52" s="5" t="s">
        <v>803</v>
      </c>
      <c r="AU52" s="5" t="s">
        <v>5</v>
      </c>
      <c r="AV52" s="5">
        <v>1</v>
      </c>
      <c r="AW52" s="9">
        <v>0.114972155748887</v>
      </c>
      <c r="AX52" s="9">
        <v>0.192768959435626</v>
      </c>
      <c r="AY52" s="9">
        <v>0.16761204761524301</v>
      </c>
      <c r="AZ52" s="9">
        <v>0.14072834964879699</v>
      </c>
      <c r="BB52" s="5" t="s">
        <v>725</v>
      </c>
      <c r="BC52" s="2" t="s">
        <v>298</v>
      </c>
      <c r="BD52" s="2">
        <v>31540</v>
      </c>
    </row>
    <row r="53" spans="1:56" x14ac:dyDescent="0.2">
      <c r="A53" s="2" t="s">
        <v>90</v>
      </c>
      <c r="B53" s="2" t="str">
        <f t="shared" si="2"/>
        <v>We measured the equity of environmental risks across the McAllen region by looking at differences in air and water toxins, lead paint exposure and nearby hazardous facilities.</v>
      </c>
      <c r="C53" s="2">
        <f t="shared" si="3"/>
        <v>0</v>
      </c>
      <c r="E53" s="4" t="s">
        <v>363</v>
      </c>
      <c r="F53" s="4" t="s">
        <v>800</v>
      </c>
      <c r="G53" s="4" t="s">
        <v>160</v>
      </c>
      <c r="H53" s="4">
        <v>0</v>
      </c>
      <c r="I53" s="8">
        <v>0</v>
      </c>
      <c r="J53" s="8">
        <v>0</v>
      </c>
      <c r="K53" s="8">
        <v>0</v>
      </c>
      <c r="L53" s="8">
        <v>0</v>
      </c>
      <c r="N53" s="4" t="s">
        <v>725</v>
      </c>
      <c r="O53" s="5" t="s">
        <v>365</v>
      </c>
      <c r="P53" s="5" t="s">
        <v>801</v>
      </c>
      <c r="Q53" s="5" t="s">
        <v>160</v>
      </c>
      <c r="R53" s="5">
        <v>0</v>
      </c>
      <c r="S53" s="9">
        <v>0</v>
      </c>
      <c r="T53" s="9">
        <v>0</v>
      </c>
      <c r="U53" s="9">
        <v>0</v>
      </c>
      <c r="V53" s="9">
        <v>0</v>
      </c>
      <c r="X53" s="5" t="s">
        <v>725</v>
      </c>
      <c r="Y53" s="3" t="s">
        <v>374</v>
      </c>
      <c r="Z53" s="3" t="s">
        <v>822</v>
      </c>
      <c r="AA53" s="3" t="s">
        <v>160</v>
      </c>
      <c r="AB53" s="3">
        <v>0</v>
      </c>
      <c r="AC53" s="10">
        <v>0.24508496532804999</v>
      </c>
      <c r="AD53" s="10">
        <v>7.2259136212624503E-2</v>
      </c>
      <c r="AE53" s="10">
        <v>0.194141182977665</v>
      </c>
      <c r="AF53" s="10">
        <v>0.194081357047106</v>
      </c>
      <c r="AH53" s="3" t="s">
        <v>725</v>
      </c>
      <c r="AI53" s="4" t="s">
        <v>376</v>
      </c>
      <c r="AJ53" s="4" t="s">
        <v>802</v>
      </c>
      <c r="AK53" s="4" t="s">
        <v>160</v>
      </c>
      <c r="AL53" s="4">
        <v>0</v>
      </c>
      <c r="AM53" s="8">
        <v>3.9129772155756998E-2</v>
      </c>
      <c r="AN53" s="8">
        <v>8.8593576965669898E-3</v>
      </c>
      <c r="AO53" s="8">
        <v>3.7201153901776203E-2</v>
      </c>
      <c r="AP53" s="8">
        <v>3.6627116025733597E-2</v>
      </c>
      <c r="AR53" s="4" t="s">
        <v>725</v>
      </c>
      <c r="AS53" s="5" t="s">
        <v>378</v>
      </c>
      <c r="AT53" s="5" t="s">
        <v>803</v>
      </c>
      <c r="AU53" s="5" t="s">
        <v>160</v>
      </c>
      <c r="AV53" s="5">
        <v>0</v>
      </c>
      <c r="AW53" s="9">
        <v>0.43589499352282202</v>
      </c>
      <c r="AX53" s="9">
        <v>0.45293466223698697</v>
      </c>
      <c r="AY53" s="9">
        <v>0.389509084312466</v>
      </c>
      <c r="AZ53" s="9">
        <v>0.38958668666623397</v>
      </c>
      <c r="BB53" s="5" t="s">
        <v>725</v>
      </c>
      <c r="BC53" s="2" t="s">
        <v>299</v>
      </c>
      <c r="BD53" s="2">
        <v>32580</v>
      </c>
    </row>
    <row r="54" spans="1:56" x14ac:dyDescent="0.2">
      <c r="A54" s="2" t="s">
        <v>91</v>
      </c>
      <c r="B54" s="2" t="str">
        <f t="shared" si="2"/>
        <v>We measured the equity of environmental risks across the Memphis region by looking at differences in air and water toxins, lead paint exposure and nearby hazardous facilities.</v>
      </c>
      <c r="C54" s="2">
        <f t="shared" si="3"/>
        <v>4</v>
      </c>
      <c r="E54" s="4" t="s">
        <v>363</v>
      </c>
      <c r="F54" s="4" t="s">
        <v>800</v>
      </c>
      <c r="G54" s="4" t="s">
        <v>5</v>
      </c>
      <c r="H54" s="4">
        <v>1</v>
      </c>
      <c r="I54" s="8">
        <v>7.7029056177340197E-2</v>
      </c>
      <c r="J54" s="8">
        <v>0.29024201435456998</v>
      </c>
      <c r="K54" s="8">
        <v>0.20726492862408599</v>
      </c>
      <c r="L54" s="8">
        <v>0.26770830036189402</v>
      </c>
      <c r="N54" s="4" t="s">
        <v>725</v>
      </c>
      <c r="O54" s="5" t="s">
        <v>365</v>
      </c>
      <c r="P54" s="5" t="s">
        <v>801</v>
      </c>
      <c r="Q54" s="5" t="s">
        <v>5</v>
      </c>
      <c r="R54" s="5">
        <v>1</v>
      </c>
      <c r="S54" s="9">
        <v>5.92355230817126E-2</v>
      </c>
      <c r="T54" s="9">
        <v>0.26333436336239702</v>
      </c>
      <c r="U54" s="9">
        <v>0.101347094698746</v>
      </c>
      <c r="V54" s="9">
        <v>0.23376486352462</v>
      </c>
      <c r="X54" s="5" t="s">
        <v>725</v>
      </c>
      <c r="Y54" s="3" t="s">
        <v>374</v>
      </c>
      <c r="Z54" s="3" t="s">
        <v>822</v>
      </c>
      <c r="AA54" s="3" t="s">
        <v>160</v>
      </c>
      <c r="AB54" s="3">
        <v>0</v>
      </c>
      <c r="AC54" s="10">
        <v>0.13431408466935299</v>
      </c>
      <c r="AD54" s="10">
        <v>0.13405403511231001</v>
      </c>
      <c r="AE54" s="10">
        <v>0.103813417331278</v>
      </c>
      <c r="AF54" s="10">
        <v>0.132723229829392</v>
      </c>
      <c r="AH54" s="3" t="s">
        <v>725</v>
      </c>
      <c r="AI54" s="4" t="s">
        <v>376</v>
      </c>
      <c r="AJ54" s="4" t="s">
        <v>802</v>
      </c>
      <c r="AK54" s="4" t="s">
        <v>5</v>
      </c>
      <c r="AL54" s="4">
        <v>1</v>
      </c>
      <c r="AM54" s="8">
        <v>0.180754432043151</v>
      </c>
      <c r="AN54" s="8">
        <v>0.33417700146858698</v>
      </c>
      <c r="AO54" s="8">
        <v>0.31732457610079701</v>
      </c>
      <c r="AP54" s="8">
        <v>0.32259783285326898</v>
      </c>
      <c r="AR54" s="4" t="s">
        <v>725</v>
      </c>
      <c r="AS54" s="5" t="s">
        <v>378</v>
      </c>
      <c r="AT54" s="5" t="s">
        <v>803</v>
      </c>
      <c r="AU54" s="5" t="s">
        <v>5</v>
      </c>
      <c r="AV54" s="5">
        <v>1</v>
      </c>
      <c r="AW54" s="9">
        <v>0.12721903159835601</v>
      </c>
      <c r="AX54" s="9">
        <v>0.25343652737912797</v>
      </c>
      <c r="AY54" s="9">
        <v>0.34130420213122398</v>
      </c>
      <c r="AZ54" s="9">
        <v>0.253793034321948</v>
      </c>
      <c r="BB54" s="5" t="s">
        <v>725</v>
      </c>
      <c r="BC54" s="2" t="s">
        <v>300</v>
      </c>
      <c r="BD54" s="2">
        <v>32820</v>
      </c>
    </row>
    <row r="55" spans="1:56" x14ac:dyDescent="0.2">
      <c r="A55" s="2" t="s">
        <v>93</v>
      </c>
      <c r="B55" s="2" t="str">
        <f t="shared" si="2"/>
        <v>We measured the equity of environmental risks across the Miami region by looking at differences in air and water toxins, lead paint exposure and nearby hazardous facilities.</v>
      </c>
      <c r="C55" s="2">
        <f t="shared" si="3"/>
        <v>4</v>
      </c>
      <c r="E55" s="4" t="s">
        <v>363</v>
      </c>
      <c r="F55" s="4" t="s">
        <v>800</v>
      </c>
      <c r="G55" s="4" t="s">
        <v>5</v>
      </c>
      <c r="H55" s="4">
        <v>1</v>
      </c>
      <c r="I55" s="8">
        <v>5.9625088917208101E-3</v>
      </c>
      <c r="J55" s="8">
        <v>2.7162537316115402E-2</v>
      </c>
      <c r="K55" s="8">
        <v>5.7000080693410803E-2</v>
      </c>
      <c r="L55" s="8">
        <v>4.5468483080119498E-2</v>
      </c>
      <c r="N55" s="4" t="s">
        <v>725</v>
      </c>
      <c r="O55" s="5" t="s">
        <v>365</v>
      </c>
      <c r="P55" s="5" t="s">
        <v>801</v>
      </c>
      <c r="Q55" s="5" t="s">
        <v>5</v>
      </c>
      <c r="R55" s="5">
        <v>1</v>
      </c>
      <c r="S55" s="9">
        <v>3.1965972281020903E-2</v>
      </c>
      <c r="T55" s="9">
        <v>8.1751500406044994E-2</v>
      </c>
      <c r="U55" s="9">
        <v>0.157572058852394</v>
      </c>
      <c r="V55" s="9">
        <v>0.12837269884597899</v>
      </c>
      <c r="X55" s="5" t="s">
        <v>725</v>
      </c>
      <c r="Y55" s="3" t="s">
        <v>374</v>
      </c>
      <c r="Z55" s="3" t="s">
        <v>822</v>
      </c>
      <c r="AA55" s="3" t="s">
        <v>160</v>
      </c>
      <c r="AB55" s="3">
        <v>0</v>
      </c>
      <c r="AC55" s="10">
        <v>0.193354412801273</v>
      </c>
      <c r="AD55" s="10">
        <v>0.106421394736283</v>
      </c>
      <c r="AE55" s="10">
        <v>6.8507978833609401E-2</v>
      </c>
      <c r="AF55" s="10">
        <v>8.2608210212097105E-2</v>
      </c>
      <c r="AH55" s="3" t="s">
        <v>725</v>
      </c>
      <c r="AI55" s="4" t="s">
        <v>376</v>
      </c>
      <c r="AJ55" s="4" t="s">
        <v>802</v>
      </c>
      <c r="AK55" s="4" t="s">
        <v>5</v>
      </c>
      <c r="AL55" s="4">
        <v>1</v>
      </c>
      <c r="AM55" s="8">
        <v>0.18395871545037201</v>
      </c>
      <c r="AN55" s="8">
        <v>0.37439236210398302</v>
      </c>
      <c r="AO55" s="8">
        <v>0.32056511558422301</v>
      </c>
      <c r="AP55" s="8">
        <v>0.32699596615717003</v>
      </c>
      <c r="AR55" s="4" t="s">
        <v>725</v>
      </c>
      <c r="AS55" s="5" t="s">
        <v>378</v>
      </c>
      <c r="AT55" s="5" t="s">
        <v>803</v>
      </c>
      <c r="AU55" s="5" t="s">
        <v>5</v>
      </c>
      <c r="AV55" s="5">
        <v>1</v>
      </c>
      <c r="AW55" s="9">
        <v>0.21246830934074201</v>
      </c>
      <c r="AX55" s="9">
        <v>0.37038093075011302</v>
      </c>
      <c r="AY55" s="9">
        <v>0.20529094336413001</v>
      </c>
      <c r="AZ55" s="9">
        <v>0.254740160706938</v>
      </c>
      <c r="BB55" s="5" t="s">
        <v>725</v>
      </c>
      <c r="BC55" s="2" t="s">
        <v>301</v>
      </c>
      <c r="BD55" s="2">
        <v>33100</v>
      </c>
    </row>
    <row r="56" spans="1:56" x14ac:dyDescent="0.2">
      <c r="A56" s="2" t="s">
        <v>95</v>
      </c>
      <c r="B56" s="2" t="str">
        <f t="shared" si="2"/>
        <v>We measured the equity of environmental risks across the Milwaukee region by looking at differences in air and water toxins, lead paint exposure and nearby hazardous facilities.</v>
      </c>
      <c r="C56" s="2">
        <f t="shared" si="3"/>
        <v>5</v>
      </c>
      <c r="E56" s="4" t="s">
        <v>363</v>
      </c>
      <c r="F56" s="4" t="s">
        <v>800</v>
      </c>
      <c r="G56" s="4" t="s">
        <v>5</v>
      </c>
      <c r="H56" s="4">
        <v>1</v>
      </c>
      <c r="I56" s="8">
        <v>0.38348392118557401</v>
      </c>
      <c r="J56" s="8">
        <v>0.79725964494462398</v>
      </c>
      <c r="K56" s="8">
        <v>0.80189071142022905</v>
      </c>
      <c r="L56" s="8">
        <v>0.76474462266102505</v>
      </c>
      <c r="N56" s="4" t="s">
        <v>725</v>
      </c>
      <c r="O56" s="5" t="s">
        <v>365</v>
      </c>
      <c r="P56" s="5" t="s">
        <v>801</v>
      </c>
      <c r="Q56" s="5" t="s">
        <v>5</v>
      </c>
      <c r="R56" s="5">
        <v>1</v>
      </c>
      <c r="S56" s="9">
        <v>0.40747241342470297</v>
      </c>
      <c r="T56" s="9">
        <v>0.80373889965521805</v>
      </c>
      <c r="U56" s="9">
        <v>0.82262563201747096</v>
      </c>
      <c r="V56" s="9">
        <v>0.774097671796798</v>
      </c>
      <c r="X56" s="5" t="s">
        <v>725</v>
      </c>
      <c r="Y56" s="3" t="s">
        <v>374</v>
      </c>
      <c r="Z56" s="3" t="s">
        <v>822</v>
      </c>
      <c r="AA56" s="3" t="s">
        <v>5</v>
      </c>
      <c r="AB56" s="3">
        <v>1</v>
      </c>
      <c r="AC56" s="10">
        <v>0.24548713389600199</v>
      </c>
      <c r="AD56" s="10">
        <v>0.13688544366356101</v>
      </c>
      <c r="AE56" s="10">
        <v>0.60476653927409896</v>
      </c>
      <c r="AF56" s="10">
        <v>0.31031131912535298</v>
      </c>
      <c r="AH56" s="3" t="s">
        <v>725</v>
      </c>
      <c r="AI56" s="4" t="s">
        <v>376</v>
      </c>
      <c r="AJ56" s="4" t="s">
        <v>802</v>
      </c>
      <c r="AK56" s="4" t="s">
        <v>5</v>
      </c>
      <c r="AL56" s="4">
        <v>1</v>
      </c>
      <c r="AM56" s="8">
        <v>0.26189981074769902</v>
      </c>
      <c r="AN56" s="8">
        <v>0.65288317106010696</v>
      </c>
      <c r="AO56" s="8">
        <v>0.64875258147981096</v>
      </c>
      <c r="AP56" s="8">
        <v>0.59617716891857198</v>
      </c>
      <c r="AR56" s="4" t="s">
        <v>725</v>
      </c>
      <c r="AS56" s="5" t="s">
        <v>378</v>
      </c>
      <c r="AT56" s="5" t="s">
        <v>803</v>
      </c>
      <c r="AU56" s="5" t="s">
        <v>5</v>
      </c>
      <c r="AV56" s="5">
        <v>1</v>
      </c>
      <c r="AW56" s="9">
        <v>0.174644388821904</v>
      </c>
      <c r="AX56" s="9">
        <v>0.35158031551830099</v>
      </c>
      <c r="AY56" s="9">
        <v>0.55966482303510801</v>
      </c>
      <c r="AZ56" s="9">
        <v>0.40533928527369201</v>
      </c>
      <c r="BB56" s="5" t="s">
        <v>725</v>
      </c>
      <c r="BC56" s="2" t="s">
        <v>302</v>
      </c>
      <c r="BD56" s="2">
        <v>33340</v>
      </c>
    </row>
    <row r="57" spans="1:56" x14ac:dyDescent="0.2">
      <c r="A57" s="2" t="s">
        <v>97</v>
      </c>
      <c r="B57" s="2" t="str">
        <f t="shared" si="2"/>
        <v>We measured the equity of environmental risks across the Minneapolis region by looking at differences in air and water toxins, lead paint exposure and nearby hazardous facilities.</v>
      </c>
      <c r="C57" s="2">
        <f t="shared" si="3"/>
        <v>4</v>
      </c>
      <c r="E57" s="4" t="s">
        <v>363</v>
      </c>
      <c r="F57" s="4" t="s">
        <v>800</v>
      </c>
      <c r="G57" s="4" t="s">
        <v>5</v>
      </c>
      <c r="H57" s="4">
        <v>1</v>
      </c>
      <c r="I57" s="8">
        <v>0.25705309996396197</v>
      </c>
      <c r="J57" s="8">
        <v>0.53855665430160704</v>
      </c>
      <c r="K57" s="8">
        <v>0.47666230328973103</v>
      </c>
      <c r="L57" s="8">
        <v>0.49255860059109902</v>
      </c>
      <c r="N57" s="4" t="s">
        <v>725</v>
      </c>
      <c r="O57" s="5" t="s">
        <v>365</v>
      </c>
      <c r="P57" s="5" t="s">
        <v>801</v>
      </c>
      <c r="Q57" s="5" t="s">
        <v>5</v>
      </c>
      <c r="R57" s="5">
        <v>1</v>
      </c>
      <c r="S57" s="9">
        <v>0.25640531810755801</v>
      </c>
      <c r="T57" s="9">
        <v>0.57897806618472902</v>
      </c>
      <c r="U57" s="9">
        <v>0.49913528697961901</v>
      </c>
      <c r="V57" s="9">
        <v>0.513638559291962</v>
      </c>
      <c r="X57" s="5" t="s">
        <v>725</v>
      </c>
      <c r="Y57" s="3" t="s">
        <v>374</v>
      </c>
      <c r="Z57" s="3" t="s">
        <v>822</v>
      </c>
      <c r="AA57" s="3" t="s">
        <v>160</v>
      </c>
      <c r="AB57" s="3">
        <v>0</v>
      </c>
      <c r="AC57" s="10">
        <v>0.16483955639720599</v>
      </c>
      <c r="AD57" s="10">
        <v>0.15780281896686699</v>
      </c>
      <c r="AE57" s="10">
        <v>0.19677715246658101</v>
      </c>
      <c r="AF57" s="10">
        <v>0.17897361113336799</v>
      </c>
      <c r="AH57" s="3" t="s">
        <v>725</v>
      </c>
      <c r="AI57" s="4" t="s">
        <v>376</v>
      </c>
      <c r="AJ57" s="4" t="s">
        <v>802</v>
      </c>
      <c r="AK57" s="4" t="s">
        <v>5</v>
      </c>
      <c r="AL57" s="4">
        <v>1</v>
      </c>
      <c r="AM57" s="8">
        <v>0.17306368225281399</v>
      </c>
      <c r="AN57" s="8">
        <v>0.25695326274251001</v>
      </c>
      <c r="AO57" s="8">
        <v>0.29893272437153001</v>
      </c>
      <c r="AP57" s="8">
        <v>0.26291914388994803</v>
      </c>
      <c r="AR57" s="4" t="s">
        <v>725</v>
      </c>
      <c r="AS57" s="5" t="s">
        <v>378</v>
      </c>
      <c r="AT57" s="5" t="s">
        <v>803</v>
      </c>
      <c r="AU57" s="5" t="s">
        <v>5</v>
      </c>
      <c r="AV57" s="5">
        <v>1</v>
      </c>
      <c r="AW57" s="9">
        <v>0.13042008042272801</v>
      </c>
      <c r="AX57" s="9">
        <v>0.264678925073073</v>
      </c>
      <c r="AY57" s="9">
        <v>0.23723234504438201</v>
      </c>
      <c r="AZ57" s="9">
        <v>0.25524995822010699</v>
      </c>
      <c r="BB57" s="5" t="s">
        <v>725</v>
      </c>
      <c r="BC57" s="2" t="s">
        <v>303</v>
      </c>
      <c r="BD57" s="2">
        <v>33460</v>
      </c>
    </row>
    <row r="58" spans="1:56" x14ac:dyDescent="0.2">
      <c r="A58" s="2" t="s">
        <v>99</v>
      </c>
      <c r="B58" s="2" t="str">
        <f t="shared" si="2"/>
        <v>We measured the equity of environmental risks across the Nashville region by looking at differences in air and water toxins, lead paint exposure and nearby hazardous facilities.</v>
      </c>
      <c r="C58" s="2">
        <f t="shared" si="3"/>
        <v>5</v>
      </c>
      <c r="E58" s="4" t="s">
        <v>363</v>
      </c>
      <c r="F58" s="4" t="s">
        <v>800</v>
      </c>
      <c r="G58" s="4" t="s">
        <v>5</v>
      </c>
      <c r="H58" s="4">
        <v>1</v>
      </c>
      <c r="I58" s="8">
        <v>0.143024058396714</v>
      </c>
      <c r="J58" s="8">
        <v>0.35615713499555501</v>
      </c>
      <c r="K58" s="8">
        <v>0.29168618266978902</v>
      </c>
      <c r="L58" s="8">
        <v>0.31285703360991002</v>
      </c>
      <c r="N58" s="4" t="s">
        <v>725</v>
      </c>
      <c r="O58" s="5" t="s">
        <v>365</v>
      </c>
      <c r="P58" s="5" t="s">
        <v>801</v>
      </c>
      <c r="Q58" s="5" t="s">
        <v>5</v>
      </c>
      <c r="R58" s="5">
        <v>1</v>
      </c>
      <c r="S58" s="9">
        <v>0.13274858526900399</v>
      </c>
      <c r="T58" s="9">
        <v>0.311775952814347</v>
      </c>
      <c r="U58" s="9">
        <v>0.27818354800936701</v>
      </c>
      <c r="V58" s="9">
        <v>0.28360417542920502</v>
      </c>
      <c r="X58" s="5" t="s">
        <v>725</v>
      </c>
      <c r="Y58" s="3" t="s">
        <v>374</v>
      </c>
      <c r="Z58" s="3" t="s">
        <v>822</v>
      </c>
      <c r="AA58" s="3" t="s">
        <v>5</v>
      </c>
      <c r="AB58" s="3">
        <v>1</v>
      </c>
      <c r="AC58" s="10">
        <v>0.14906108420327599</v>
      </c>
      <c r="AD58" s="10">
        <v>0.24855014181094601</v>
      </c>
      <c r="AE58" s="10">
        <v>0.18504098360655699</v>
      </c>
      <c r="AF58" s="10">
        <v>0.20752877298971401</v>
      </c>
      <c r="AH58" s="3" t="s">
        <v>725</v>
      </c>
      <c r="AI58" s="4" t="s">
        <v>376</v>
      </c>
      <c r="AJ58" s="4" t="s">
        <v>802</v>
      </c>
      <c r="AK58" s="4" t="s">
        <v>5</v>
      </c>
      <c r="AL58" s="4">
        <v>1</v>
      </c>
      <c r="AM58" s="8">
        <v>0.134308440641349</v>
      </c>
      <c r="AN58" s="8">
        <v>0.21691430667851899</v>
      </c>
      <c r="AO58" s="8">
        <v>0.14747511709601799</v>
      </c>
      <c r="AP58" s="8">
        <v>0.180744082896799</v>
      </c>
      <c r="AR58" s="4" t="s">
        <v>725</v>
      </c>
      <c r="AS58" s="5" t="s">
        <v>378</v>
      </c>
      <c r="AT58" s="5" t="s">
        <v>803</v>
      </c>
      <c r="AU58" s="5" t="s">
        <v>5</v>
      </c>
      <c r="AV58" s="5">
        <v>1</v>
      </c>
      <c r="AW58" s="9">
        <v>0.22167591039135001</v>
      </c>
      <c r="AX58" s="9">
        <v>0.43312661389323898</v>
      </c>
      <c r="AY58" s="9">
        <v>0.37679303278688497</v>
      </c>
      <c r="AZ58" s="9">
        <v>0.38729208886169803</v>
      </c>
      <c r="BB58" s="5" t="s">
        <v>725</v>
      </c>
      <c r="BC58" s="2" t="s">
        <v>304</v>
      </c>
      <c r="BD58" s="2">
        <v>34980</v>
      </c>
    </row>
    <row r="59" spans="1:56" x14ac:dyDescent="0.2">
      <c r="A59" s="2" t="s">
        <v>101</v>
      </c>
      <c r="B59" s="2" t="str">
        <f t="shared" si="2"/>
        <v>We measured the equity of environmental risks across the New Haven region by looking at differences in air and water toxins, lead paint exposure and nearby hazardous facilities.</v>
      </c>
      <c r="C59" s="2">
        <f t="shared" si="3"/>
        <v>4</v>
      </c>
      <c r="E59" s="4" t="s">
        <v>363</v>
      </c>
      <c r="F59" s="4" t="s">
        <v>800</v>
      </c>
      <c r="G59" s="4" t="s">
        <v>5</v>
      </c>
      <c r="H59" s="4">
        <v>1</v>
      </c>
      <c r="I59" s="8">
        <v>4.8824583069100903E-2</v>
      </c>
      <c r="J59" s="8">
        <v>7.6313357171532301E-2</v>
      </c>
      <c r="K59" s="8">
        <v>0.13183120352785899</v>
      </c>
      <c r="L59" s="8">
        <v>9.8794839966689099E-2</v>
      </c>
      <c r="N59" s="4" t="s">
        <v>725</v>
      </c>
      <c r="O59" s="5" t="s">
        <v>365</v>
      </c>
      <c r="P59" s="5" t="s">
        <v>801</v>
      </c>
      <c r="Q59" s="5" t="s">
        <v>5</v>
      </c>
      <c r="R59" s="5">
        <v>1</v>
      </c>
      <c r="S59" s="9">
        <v>6.2774199051359295E-2</v>
      </c>
      <c r="T59" s="9">
        <v>5.5120389129034303E-2</v>
      </c>
      <c r="U59" s="9">
        <v>0.122908552483342</v>
      </c>
      <c r="V59" s="9">
        <v>9.4756689659506899E-2</v>
      </c>
      <c r="X59" s="5" t="s">
        <v>725</v>
      </c>
      <c r="Y59" s="3" t="s">
        <v>374</v>
      </c>
      <c r="Z59" s="3" t="s">
        <v>822</v>
      </c>
      <c r="AA59" s="3" t="s">
        <v>160</v>
      </c>
      <c r="AB59" s="3">
        <v>0</v>
      </c>
      <c r="AC59" s="10">
        <v>0.26325519471609299</v>
      </c>
      <c r="AD59" s="10">
        <v>0.21902512347004499</v>
      </c>
      <c r="AE59" s="10">
        <v>0.27912576045321402</v>
      </c>
      <c r="AF59" s="10">
        <v>0.25302075640683103</v>
      </c>
      <c r="AH59" s="3" t="s">
        <v>725</v>
      </c>
      <c r="AI59" s="4" t="s">
        <v>376</v>
      </c>
      <c r="AJ59" s="4" t="s">
        <v>802</v>
      </c>
      <c r="AK59" s="4" t="s">
        <v>5</v>
      </c>
      <c r="AL59" s="4">
        <v>1</v>
      </c>
      <c r="AM59" s="8">
        <v>0.192502104587816</v>
      </c>
      <c r="AN59" s="8">
        <v>0.448525361540831</v>
      </c>
      <c r="AO59" s="8">
        <v>0.420568448836385</v>
      </c>
      <c r="AP59" s="8">
        <v>0.39986487123485598</v>
      </c>
      <c r="AR59" s="4" t="s">
        <v>725</v>
      </c>
      <c r="AS59" s="5" t="s">
        <v>378</v>
      </c>
      <c r="AT59" s="5" t="s">
        <v>803</v>
      </c>
      <c r="AU59" s="5" t="s">
        <v>5</v>
      </c>
      <c r="AV59" s="5">
        <v>1</v>
      </c>
      <c r="AW59" s="9">
        <v>0.22422667986901401</v>
      </c>
      <c r="AX59" s="9">
        <v>0.42780853507109401</v>
      </c>
      <c r="AY59" s="9">
        <v>0.40413944056394202</v>
      </c>
      <c r="AZ59" s="9">
        <v>0.399076096349952</v>
      </c>
      <c r="BB59" s="5" t="s">
        <v>725</v>
      </c>
      <c r="BC59" s="2" t="s">
        <v>305</v>
      </c>
      <c r="BD59" s="2">
        <v>35300</v>
      </c>
    </row>
    <row r="60" spans="1:56" x14ac:dyDescent="0.2">
      <c r="A60" s="2" t="s">
        <v>103</v>
      </c>
      <c r="B60" s="2" t="str">
        <f t="shared" si="2"/>
        <v>We measured the equity of environmental risks across the New Orleans region by looking at differences in air and water toxins, lead paint exposure and nearby hazardous facilities.</v>
      </c>
      <c r="C60" s="2">
        <f t="shared" si="3"/>
        <v>2</v>
      </c>
      <c r="E60" s="4" t="s">
        <v>363</v>
      </c>
      <c r="F60" s="4" t="s">
        <v>800</v>
      </c>
      <c r="G60" s="4" t="s">
        <v>5</v>
      </c>
      <c r="H60" s="4">
        <v>1</v>
      </c>
      <c r="I60" s="8">
        <v>0.13366641634354501</v>
      </c>
      <c r="J60" s="8">
        <v>0.16140010608243899</v>
      </c>
      <c r="K60" s="8">
        <v>0.19990308164473999</v>
      </c>
      <c r="L60" s="8">
        <v>0.16568690708563599</v>
      </c>
      <c r="N60" s="4" t="s">
        <v>725</v>
      </c>
      <c r="O60" s="5" t="s">
        <v>365</v>
      </c>
      <c r="P60" s="5" t="s">
        <v>801</v>
      </c>
      <c r="Q60" s="5" t="s">
        <v>160</v>
      </c>
      <c r="R60" s="5">
        <v>0</v>
      </c>
      <c r="S60" s="9">
        <v>6.9070790356940304E-2</v>
      </c>
      <c r="T60" s="9">
        <v>5.9465353611924898E-2</v>
      </c>
      <c r="U60" s="9">
        <v>3.44598596478633E-2</v>
      </c>
      <c r="V60" s="9">
        <v>5.0821811609866603E-2</v>
      </c>
      <c r="X60" s="5" t="s">
        <v>725</v>
      </c>
      <c r="Y60" s="3" t="s">
        <v>374</v>
      </c>
      <c r="Z60" s="3" t="s">
        <v>822</v>
      </c>
      <c r="AA60" s="3" t="s">
        <v>160</v>
      </c>
      <c r="AB60" s="3">
        <v>0</v>
      </c>
      <c r="AC60" s="10">
        <v>0.25853882818127399</v>
      </c>
      <c r="AD60" s="10">
        <v>0.160853758755785</v>
      </c>
      <c r="AE60" s="10">
        <v>0.14877864924529299</v>
      </c>
      <c r="AF60" s="10">
        <v>0.160552717674841</v>
      </c>
      <c r="AH60" s="3" t="s">
        <v>725</v>
      </c>
      <c r="AI60" s="4" t="s">
        <v>376</v>
      </c>
      <c r="AJ60" s="4" t="s">
        <v>802</v>
      </c>
      <c r="AK60" s="4" t="s">
        <v>160</v>
      </c>
      <c r="AL60" s="4">
        <v>0</v>
      </c>
      <c r="AM60" s="8">
        <v>0.29369185734647202</v>
      </c>
      <c r="AN60" s="8">
        <v>0.33432586431008798</v>
      </c>
      <c r="AO60" s="8">
        <v>0.26025270563741698</v>
      </c>
      <c r="AP60" s="8">
        <v>0.30964574255591198</v>
      </c>
      <c r="AR60" s="4" t="s">
        <v>725</v>
      </c>
      <c r="AS60" s="5" t="s">
        <v>378</v>
      </c>
      <c r="AT60" s="5" t="s">
        <v>803</v>
      </c>
      <c r="AU60" s="5" t="s">
        <v>5</v>
      </c>
      <c r="AV60" s="5">
        <v>1</v>
      </c>
      <c r="AW60" s="9">
        <v>0.34748118745114798</v>
      </c>
      <c r="AX60" s="9">
        <v>0.45856296994406698</v>
      </c>
      <c r="AY60" s="9">
        <v>0.364439937541504</v>
      </c>
      <c r="AZ60" s="9">
        <v>0.43067056511839102</v>
      </c>
      <c r="BB60" s="5" t="s">
        <v>725</v>
      </c>
      <c r="BC60" s="2" t="s">
        <v>306</v>
      </c>
      <c r="BD60" s="2">
        <v>35380</v>
      </c>
    </row>
    <row r="61" spans="1:56" x14ac:dyDescent="0.2">
      <c r="A61" s="2" t="s">
        <v>105</v>
      </c>
      <c r="B61" s="2" t="str">
        <f t="shared" si="2"/>
        <v>We measured the equity of environmental risks across the New York region by looking at differences in air and water toxins, lead paint exposure and nearby hazardous facilities.</v>
      </c>
      <c r="C61" s="2">
        <f t="shared" si="3"/>
        <v>4</v>
      </c>
      <c r="D61" s="2" t="s">
        <v>760</v>
      </c>
      <c r="E61" s="4" t="s">
        <v>363</v>
      </c>
      <c r="F61" s="4" t="s">
        <v>800</v>
      </c>
      <c r="G61" s="4" t="s">
        <v>5</v>
      </c>
      <c r="H61" s="4">
        <v>1</v>
      </c>
      <c r="I61" s="8">
        <v>0.210465302369233</v>
      </c>
      <c r="J61" s="8">
        <v>0.25881863036570002</v>
      </c>
      <c r="K61" s="8">
        <v>0.435943005465872</v>
      </c>
      <c r="L61" s="8">
        <v>0.35674456210000199</v>
      </c>
      <c r="N61" s="4" t="s">
        <v>725</v>
      </c>
      <c r="O61" s="5" t="s">
        <v>365</v>
      </c>
      <c r="P61" s="5" t="s">
        <v>801</v>
      </c>
      <c r="Q61" s="5" t="s">
        <v>5</v>
      </c>
      <c r="R61" s="5">
        <v>1</v>
      </c>
      <c r="S61" s="9">
        <v>0.22161028960013601</v>
      </c>
      <c r="T61" s="9">
        <v>0.23829629862978799</v>
      </c>
      <c r="U61" s="9">
        <v>0.42333461744892098</v>
      </c>
      <c r="V61" s="9">
        <v>0.34997241131606999</v>
      </c>
      <c r="X61" s="5" t="s">
        <v>725</v>
      </c>
      <c r="Y61" s="3" t="s">
        <v>374</v>
      </c>
      <c r="Z61" s="3" t="s">
        <v>822</v>
      </c>
      <c r="AA61" s="3" t="s">
        <v>160</v>
      </c>
      <c r="AB61" s="3">
        <v>0</v>
      </c>
      <c r="AC61" s="10">
        <v>0.22157649636231</v>
      </c>
      <c r="AD61" s="10">
        <v>0.15268923269974599</v>
      </c>
      <c r="AE61" s="10">
        <v>0.23522564000818799</v>
      </c>
      <c r="AF61" s="10">
        <v>0.206127770259973</v>
      </c>
      <c r="AH61" s="3" t="s">
        <v>725</v>
      </c>
      <c r="AI61" s="4" t="s">
        <v>376</v>
      </c>
      <c r="AJ61" s="4" t="s">
        <v>802</v>
      </c>
      <c r="AK61" s="4" t="s">
        <v>5</v>
      </c>
      <c r="AL61" s="4">
        <v>1</v>
      </c>
      <c r="AM61" s="8">
        <v>0.20036440186421101</v>
      </c>
      <c r="AN61" s="8">
        <v>0.25161087506382401</v>
      </c>
      <c r="AO61" s="8">
        <v>0.25170783515995399</v>
      </c>
      <c r="AP61" s="8">
        <v>0.24622718524968401</v>
      </c>
      <c r="AR61" s="4" t="s">
        <v>725</v>
      </c>
      <c r="AS61" s="5" t="s">
        <v>378</v>
      </c>
      <c r="AT61" s="5" t="s">
        <v>803</v>
      </c>
      <c r="AU61" s="5" t="s">
        <v>5</v>
      </c>
      <c r="AV61" s="5">
        <v>1</v>
      </c>
      <c r="AW61" s="9">
        <v>0.124436082407579</v>
      </c>
      <c r="AX61" s="9">
        <v>0.28108736199765499</v>
      </c>
      <c r="AY61" s="9">
        <v>0.29579732321862601</v>
      </c>
      <c r="AZ61" s="9">
        <v>0.26289995933492999</v>
      </c>
      <c r="BB61" s="5" t="s">
        <v>725</v>
      </c>
      <c r="BC61" s="2" t="s">
        <v>307</v>
      </c>
      <c r="BD61" s="2">
        <v>35620</v>
      </c>
    </row>
    <row r="62" spans="1:56" x14ac:dyDescent="0.2">
      <c r="A62" s="2" t="s">
        <v>107</v>
      </c>
      <c r="B62" s="2" t="str">
        <f t="shared" si="2"/>
        <v>We measured the equity of environmental risks across the Sarasota region by looking at differences in air and water toxins, lead paint exposure and nearby hazardous facilities.</v>
      </c>
      <c r="C62" s="2">
        <f t="shared" si="3"/>
        <v>3</v>
      </c>
      <c r="E62" s="4" t="s">
        <v>363</v>
      </c>
      <c r="F62" s="4" t="s">
        <v>800</v>
      </c>
      <c r="G62" s="4" t="s">
        <v>160</v>
      </c>
      <c r="H62" s="4">
        <v>0</v>
      </c>
      <c r="I62" s="8">
        <v>0</v>
      </c>
      <c r="J62" s="8">
        <v>0</v>
      </c>
      <c r="K62" s="8">
        <v>0</v>
      </c>
      <c r="L62" s="8">
        <v>0</v>
      </c>
      <c r="N62" s="4" t="s">
        <v>725</v>
      </c>
      <c r="O62" s="5" t="s">
        <v>365</v>
      </c>
      <c r="P62" s="5" t="s">
        <v>801</v>
      </c>
      <c r="Q62" s="5" t="s">
        <v>160</v>
      </c>
      <c r="R62" s="5">
        <v>0</v>
      </c>
      <c r="S62" s="9">
        <v>0</v>
      </c>
      <c r="T62" s="9">
        <v>0</v>
      </c>
      <c r="U62" s="9">
        <v>0</v>
      </c>
      <c r="V62" s="9">
        <v>0</v>
      </c>
      <c r="X62" s="5" t="s">
        <v>725</v>
      </c>
      <c r="Y62" s="3" t="s">
        <v>374</v>
      </c>
      <c r="Z62" s="3" t="s">
        <v>822</v>
      </c>
      <c r="AA62" s="3" t="s">
        <v>5</v>
      </c>
      <c r="AB62" s="3">
        <v>1</v>
      </c>
      <c r="AC62" s="10">
        <v>0.281058794584781</v>
      </c>
      <c r="AD62" s="10">
        <v>0.568858975872791</v>
      </c>
      <c r="AE62" s="10">
        <v>0.36637981962112498</v>
      </c>
      <c r="AF62" s="10">
        <v>0.40928439438602598</v>
      </c>
      <c r="AH62" s="3" t="s">
        <v>725</v>
      </c>
      <c r="AI62" s="4" t="s">
        <v>376</v>
      </c>
      <c r="AJ62" s="4" t="s">
        <v>802</v>
      </c>
      <c r="AK62" s="4" t="s">
        <v>5</v>
      </c>
      <c r="AL62" s="4">
        <v>1</v>
      </c>
      <c r="AM62" s="8">
        <v>0.14180939317582</v>
      </c>
      <c r="AN62" s="8">
        <v>0.36084543629708299</v>
      </c>
      <c r="AO62" s="8">
        <v>0.27700760111850598</v>
      </c>
      <c r="AP62" s="8">
        <v>0.28380043116723103</v>
      </c>
      <c r="AR62" s="4" t="s">
        <v>725</v>
      </c>
      <c r="AS62" s="5" t="s">
        <v>378</v>
      </c>
      <c r="AT62" s="5" t="s">
        <v>803</v>
      </c>
      <c r="AU62" s="5" t="s">
        <v>5</v>
      </c>
      <c r="AV62" s="5">
        <v>1</v>
      </c>
      <c r="AW62" s="9">
        <v>0.10688287233649001</v>
      </c>
      <c r="AX62" s="9">
        <v>0.318672019522178</v>
      </c>
      <c r="AY62" s="9">
        <v>0.16562955377889799</v>
      </c>
      <c r="AZ62" s="9">
        <v>0.199706322319503</v>
      </c>
      <c r="BB62" s="5" t="s">
        <v>725</v>
      </c>
      <c r="BC62" s="2" t="s">
        <v>308</v>
      </c>
      <c r="BD62" s="2">
        <v>35840</v>
      </c>
    </row>
    <row r="63" spans="1:56" x14ac:dyDescent="0.2">
      <c r="A63" s="2" t="s">
        <v>109</v>
      </c>
      <c r="B63" s="2" t="str">
        <f t="shared" si="2"/>
        <v>We measured the equity of environmental risks across the Ogden region by looking at differences in air and water toxins, lead paint exposure and nearby hazardous facilities.</v>
      </c>
      <c r="C63" s="2">
        <f t="shared" si="3"/>
        <v>3</v>
      </c>
      <c r="E63" s="4" t="s">
        <v>363</v>
      </c>
      <c r="F63" s="4" t="s">
        <v>800</v>
      </c>
      <c r="G63" s="4" t="s">
        <v>160</v>
      </c>
      <c r="H63" s="4">
        <v>0</v>
      </c>
      <c r="I63" s="8">
        <v>2.6018636673887801E-2</v>
      </c>
      <c r="J63" s="8">
        <v>6.1566131710016597E-2</v>
      </c>
      <c r="K63" s="8">
        <v>4.5728264960481699E-2</v>
      </c>
      <c r="L63" s="8">
        <v>4.4195501240674701E-2</v>
      </c>
      <c r="N63" s="4" t="s">
        <v>725</v>
      </c>
      <c r="O63" s="5" t="s">
        <v>365</v>
      </c>
      <c r="P63" s="5" t="s">
        <v>801</v>
      </c>
      <c r="Q63" s="5" t="s">
        <v>5</v>
      </c>
      <c r="R63" s="5">
        <v>1</v>
      </c>
      <c r="S63" s="9">
        <v>8.5593673027272402E-2</v>
      </c>
      <c r="T63" s="9">
        <v>0.18884892086330901</v>
      </c>
      <c r="U63" s="9">
        <v>0.14896970267218601</v>
      </c>
      <c r="V63" s="9">
        <v>0.148412178818813</v>
      </c>
      <c r="X63" s="5" t="s">
        <v>725</v>
      </c>
      <c r="Y63" s="3" t="s">
        <v>374</v>
      </c>
      <c r="Z63" s="3" t="s">
        <v>822</v>
      </c>
      <c r="AA63" s="3" t="s">
        <v>160</v>
      </c>
      <c r="AB63" s="3">
        <v>0</v>
      </c>
      <c r="AC63" s="10">
        <v>7.3686084814671898E-2</v>
      </c>
      <c r="AD63" s="10">
        <v>9.4493635860542297E-2</v>
      </c>
      <c r="AE63" s="10">
        <v>6.6969326307866006E-2</v>
      </c>
      <c r="AF63" s="10">
        <v>6.8669527896995694E-2</v>
      </c>
      <c r="AH63" s="3" t="s">
        <v>725</v>
      </c>
      <c r="AI63" s="4" t="s">
        <v>376</v>
      </c>
      <c r="AJ63" s="4" t="s">
        <v>802</v>
      </c>
      <c r="AK63" s="4" t="s">
        <v>5</v>
      </c>
      <c r="AL63" s="4">
        <v>1</v>
      </c>
      <c r="AM63" s="8">
        <v>0.193108807905748</v>
      </c>
      <c r="AN63" s="8">
        <v>0.224128389596015</v>
      </c>
      <c r="AO63" s="8">
        <v>0.316557677832141</v>
      </c>
      <c r="AP63" s="8">
        <v>0.28834574008066399</v>
      </c>
      <c r="AR63" s="4" t="s">
        <v>725</v>
      </c>
      <c r="AS63" s="5" t="s">
        <v>378</v>
      </c>
      <c r="AT63" s="5" t="s">
        <v>803</v>
      </c>
      <c r="AU63" s="5" t="s">
        <v>5</v>
      </c>
      <c r="AV63" s="5">
        <v>1</v>
      </c>
      <c r="AW63" s="9">
        <v>0.30186107071846102</v>
      </c>
      <c r="AX63" s="9">
        <v>0.48837852794687298</v>
      </c>
      <c r="AY63" s="9">
        <v>0.47659484380880601</v>
      </c>
      <c r="AZ63" s="9">
        <v>0.45853236665777503</v>
      </c>
      <c r="BB63" s="5" t="s">
        <v>725</v>
      </c>
      <c r="BC63" s="2" t="s">
        <v>309</v>
      </c>
      <c r="BD63" s="2">
        <v>36260</v>
      </c>
    </row>
    <row r="64" spans="1:56" x14ac:dyDescent="0.2">
      <c r="A64" s="2" t="s">
        <v>110</v>
      </c>
      <c r="B64" s="2" t="str">
        <f t="shared" si="2"/>
        <v>We measured the equity of environmental risks across the Oklahoma City region by looking at differences in air and water toxins, lead paint exposure and nearby hazardous facilities.</v>
      </c>
      <c r="C64" s="2">
        <f t="shared" si="3"/>
        <v>5</v>
      </c>
      <c r="E64" s="4" t="s">
        <v>363</v>
      </c>
      <c r="F64" s="4" t="s">
        <v>800</v>
      </c>
      <c r="G64" s="4" t="s">
        <v>5</v>
      </c>
      <c r="H64" s="4">
        <v>1</v>
      </c>
      <c r="I64" s="8">
        <v>0.13515733105333599</v>
      </c>
      <c r="J64" s="8">
        <v>0.24412018401380101</v>
      </c>
      <c r="K64" s="8">
        <v>0.30276738642965301</v>
      </c>
      <c r="L64" s="8">
        <v>0.242398537506756</v>
      </c>
      <c r="N64" s="4" t="s">
        <v>725</v>
      </c>
      <c r="O64" s="5" t="s">
        <v>365</v>
      </c>
      <c r="P64" s="5" t="s">
        <v>801</v>
      </c>
      <c r="Q64" s="5" t="s">
        <v>5</v>
      </c>
      <c r="R64" s="5">
        <v>1</v>
      </c>
      <c r="S64" s="9">
        <v>0.24151582310522099</v>
      </c>
      <c r="T64" s="9">
        <v>0.36372196664749801</v>
      </c>
      <c r="U64" s="9">
        <v>0.45628485022885001</v>
      </c>
      <c r="V64" s="9">
        <v>0.37068454158408398</v>
      </c>
      <c r="X64" s="5" t="s">
        <v>725</v>
      </c>
      <c r="Y64" s="3" t="s">
        <v>374</v>
      </c>
      <c r="Z64" s="3" t="s">
        <v>822</v>
      </c>
      <c r="AA64" s="3" t="s">
        <v>5</v>
      </c>
      <c r="AB64" s="3">
        <v>1</v>
      </c>
      <c r="AC64" s="10">
        <v>0.13053133683582799</v>
      </c>
      <c r="AD64" s="10">
        <v>0.18356095457159199</v>
      </c>
      <c r="AE64" s="10">
        <v>6.8617284084677502E-2</v>
      </c>
      <c r="AF64" s="10">
        <v>0.114930428321837</v>
      </c>
      <c r="AH64" s="3" t="s">
        <v>725</v>
      </c>
      <c r="AI64" s="4" t="s">
        <v>376</v>
      </c>
      <c r="AJ64" s="4" t="s">
        <v>802</v>
      </c>
      <c r="AK64" s="4" t="s">
        <v>5</v>
      </c>
      <c r="AL64" s="4">
        <v>1</v>
      </c>
      <c r="AM64" s="8">
        <v>0.152505934367582</v>
      </c>
      <c r="AN64" s="8">
        <v>0.241970960322024</v>
      </c>
      <c r="AO64" s="8">
        <v>0.400394177466731</v>
      </c>
      <c r="AP64" s="8">
        <v>0.272348876710442</v>
      </c>
      <c r="AR64" s="4" t="s">
        <v>725</v>
      </c>
      <c r="AS64" s="5" t="s">
        <v>378</v>
      </c>
      <c r="AT64" s="5" t="s">
        <v>803</v>
      </c>
      <c r="AU64" s="5" t="s">
        <v>5</v>
      </c>
      <c r="AV64" s="5">
        <v>1</v>
      </c>
      <c r="AW64" s="9">
        <v>0.17048228689714101</v>
      </c>
      <c r="AX64" s="9">
        <v>0.23461040828062099</v>
      </c>
      <c r="AY64" s="9">
        <v>0.27396962770318301</v>
      </c>
      <c r="AZ64" s="9">
        <v>0.23125573184384601</v>
      </c>
      <c r="BB64" s="5" t="s">
        <v>725</v>
      </c>
      <c r="BC64" s="2" t="s">
        <v>310</v>
      </c>
      <c r="BD64" s="2">
        <v>36420</v>
      </c>
    </row>
    <row r="65" spans="1:56" x14ac:dyDescent="0.2">
      <c r="A65" s="2" t="s">
        <v>112</v>
      </c>
      <c r="B65" s="2" t="str">
        <f t="shared" si="2"/>
        <v>We measured the equity of environmental risks across the Omaha region by looking at differences in air and water toxins, lead paint exposure and nearby hazardous facilities.</v>
      </c>
      <c r="C65" s="2">
        <f t="shared" si="3"/>
        <v>4</v>
      </c>
      <c r="E65" s="4" t="s">
        <v>363</v>
      </c>
      <c r="F65" s="4" t="s">
        <v>800</v>
      </c>
      <c r="G65" s="4" t="s">
        <v>5</v>
      </c>
      <c r="H65" s="4">
        <v>1</v>
      </c>
      <c r="I65" s="8">
        <v>0.37921177583826499</v>
      </c>
      <c r="J65" s="8">
        <v>0.57580347828572198</v>
      </c>
      <c r="K65" s="8">
        <v>0.60704651689557898</v>
      </c>
      <c r="L65" s="8">
        <v>0.56152263928933899</v>
      </c>
      <c r="N65" s="4" t="s">
        <v>725</v>
      </c>
      <c r="O65" s="5" t="s">
        <v>365</v>
      </c>
      <c r="P65" s="5" t="s">
        <v>801</v>
      </c>
      <c r="Q65" s="5" t="s">
        <v>5</v>
      </c>
      <c r="R65" s="5">
        <v>1</v>
      </c>
      <c r="S65" s="9">
        <v>0.36400263427690599</v>
      </c>
      <c r="T65" s="9">
        <v>0.65567257813281499</v>
      </c>
      <c r="U65" s="9">
        <v>0.74613388793937696</v>
      </c>
      <c r="V65" s="9">
        <v>0.65282979889161297</v>
      </c>
      <c r="X65" s="5" t="s">
        <v>725</v>
      </c>
      <c r="Y65" s="3" t="s">
        <v>374</v>
      </c>
      <c r="Z65" s="3" t="s">
        <v>822</v>
      </c>
      <c r="AA65" s="3" t="s">
        <v>160</v>
      </c>
      <c r="AB65" s="3">
        <v>0</v>
      </c>
      <c r="AC65" s="10">
        <v>9.8084508392879494E-2</v>
      </c>
      <c r="AD65" s="10">
        <v>1.7019877959901099E-2</v>
      </c>
      <c r="AE65" s="10">
        <v>2.85917262113131E-2</v>
      </c>
      <c r="AF65" s="10">
        <v>3.6251605543729103E-2</v>
      </c>
      <c r="AH65" s="3" t="s">
        <v>725</v>
      </c>
      <c r="AI65" s="4" t="s">
        <v>376</v>
      </c>
      <c r="AJ65" s="4" t="s">
        <v>802</v>
      </c>
      <c r="AK65" s="4" t="s">
        <v>5</v>
      </c>
      <c r="AL65" s="4">
        <v>1</v>
      </c>
      <c r="AM65" s="8">
        <v>0.145683410119402</v>
      </c>
      <c r="AN65" s="8">
        <v>0.37079326064278201</v>
      </c>
      <c r="AO65" s="8">
        <v>0.44757325535901799</v>
      </c>
      <c r="AP65" s="8">
        <v>0.36737086039179701</v>
      </c>
      <c r="AR65" s="4" t="s">
        <v>725</v>
      </c>
      <c r="AS65" s="5" t="s">
        <v>378</v>
      </c>
      <c r="AT65" s="5" t="s">
        <v>803</v>
      </c>
      <c r="AU65" s="5" t="s">
        <v>5</v>
      </c>
      <c r="AV65" s="5">
        <v>1</v>
      </c>
      <c r="AW65" s="9">
        <v>0.230399104233034</v>
      </c>
      <c r="AX65" s="9">
        <v>0.22411649541992301</v>
      </c>
      <c r="AY65" s="9">
        <v>0.60486378518625294</v>
      </c>
      <c r="AZ65" s="9">
        <v>0.39946377084961299</v>
      </c>
      <c r="BB65" s="5" t="s">
        <v>725</v>
      </c>
      <c r="BC65" s="2" t="s">
        <v>311</v>
      </c>
      <c r="BD65" s="2">
        <v>36540</v>
      </c>
    </row>
    <row r="66" spans="1:56" x14ac:dyDescent="0.2">
      <c r="A66" s="2" t="s">
        <v>114</v>
      </c>
      <c r="B66" s="2" t="str">
        <f t="shared" ref="B66:B97" si="4">"We measured the equity of environmental risks across the "&amp;A66&amp;" region by looking at differences in air and water toxins, lead paint exposure and nearby hazardous facilities."</f>
        <v>We measured the equity of environmental risks across the Orlando region by looking at differences in air and water toxins, lead paint exposure and nearby hazardous facilities.</v>
      </c>
      <c r="C66" s="2">
        <f t="shared" ref="C66:C101" si="5">SUM(H66,R66,AB66,AL66,AV66)</f>
        <v>3</v>
      </c>
      <c r="E66" s="4" t="s">
        <v>363</v>
      </c>
      <c r="F66" s="4" t="s">
        <v>800</v>
      </c>
      <c r="G66" s="4" t="s">
        <v>5</v>
      </c>
      <c r="H66" s="4">
        <v>1</v>
      </c>
      <c r="I66" s="8">
        <v>0.37648762634736999</v>
      </c>
      <c r="J66" s="8">
        <v>0.451410202858543</v>
      </c>
      <c r="K66" s="8">
        <v>0.48769603699823</v>
      </c>
      <c r="L66" s="8">
        <v>0.473275516053974</v>
      </c>
      <c r="N66" s="4" t="s">
        <v>725</v>
      </c>
      <c r="O66" s="5" t="s">
        <v>365</v>
      </c>
      <c r="P66" s="5" t="s">
        <v>801</v>
      </c>
      <c r="Q66" s="5" t="s">
        <v>5</v>
      </c>
      <c r="R66" s="5">
        <v>1</v>
      </c>
      <c r="S66" s="9">
        <v>0.31583747268539902</v>
      </c>
      <c r="T66" s="9">
        <v>0.43960294831115498</v>
      </c>
      <c r="U66" s="9">
        <v>0.48062254040838798</v>
      </c>
      <c r="V66" s="9">
        <v>0.46402066532973801</v>
      </c>
      <c r="X66" s="5" t="s">
        <v>725</v>
      </c>
      <c r="Y66" s="3" t="s">
        <v>374</v>
      </c>
      <c r="Z66" s="3" t="s">
        <v>822</v>
      </c>
      <c r="AA66" s="3" t="s">
        <v>160</v>
      </c>
      <c r="AB66" s="3">
        <v>0</v>
      </c>
      <c r="AC66" s="10">
        <v>0.164063507352633</v>
      </c>
      <c r="AD66" s="10">
        <v>0.12616976398463001</v>
      </c>
      <c r="AE66" s="10">
        <v>0.17683871311180599</v>
      </c>
      <c r="AF66" s="10">
        <v>0.16350933893816599</v>
      </c>
      <c r="AH66" s="3" t="s">
        <v>725</v>
      </c>
      <c r="AI66" s="4" t="s">
        <v>376</v>
      </c>
      <c r="AJ66" s="4" t="s">
        <v>802</v>
      </c>
      <c r="AK66" s="4" t="s">
        <v>160</v>
      </c>
      <c r="AL66" s="4">
        <v>0</v>
      </c>
      <c r="AM66" s="8">
        <v>0.12833058799720201</v>
      </c>
      <c r="AN66" s="8">
        <v>0.16693605506419901</v>
      </c>
      <c r="AO66" s="8">
        <v>8.1034901369646001E-2</v>
      </c>
      <c r="AP66" s="8">
        <v>0.105405290258638</v>
      </c>
      <c r="AR66" s="4" t="s">
        <v>725</v>
      </c>
      <c r="AS66" s="5" t="s">
        <v>378</v>
      </c>
      <c r="AT66" s="5" t="s">
        <v>803</v>
      </c>
      <c r="AU66" s="5" t="s">
        <v>5</v>
      </c>
      <c r="AV66" s="5">
        <v>1</v>
      </c>
      <c r="AW66" s="9">
        <v>0.38547849543625201</v>
      </c>
      <c r="AX66" s="9">
        <v>0.49197931719770299</v>
      </c>
      <c r="AY66" s="9">
        <v>0.35225701409635601</v>
      </c>
      <c r="AZ66" s="9">
        <v>0.400398238125171</v>
      </c>
      <c r="BB66" s="5" t="s">
        <v>725</v>
      </c>
      <c r="BC66" s="2" t="s">
        <v>312</v>
      </c>
      <c r="BD66" s="2">
        <v>36740</v>
      </c>
    </row>
    <row r="67" spans="1:56" x14ac:dyDescent="0.2">
      <c r="A67" s="2" t="s">
        <v>439</v>
      </c>
      <c r="B67" s="2" t="str">
        <f t="shared" si="4"/>
        <v>We measured the equity of environmental risks across the Oxnard-Ventura region by looking at differences in air and water toxins, lead paint exposure and nearby hazardous facilities.</v>
      </c>
      <c r="C67" s="2">
        <f t="shared" si="5"/>
        <v>3</v>
      </c>
      <c r="D67" s="2" t="s">
        <v>764</v>
      </c>
      <c r="E67" s="4" t="s">
        <v>363</v>
      </c>
      <c r="F67" s="4" t="s">
        <v>800</v>
      </c>
      <c r="G67" s="4" t="s">
        <v>160</v>
      </c>
      <c r="H67" s="4">
        <v>0</v>
      </c>
      <c r="I67" s="8">
        <v>0</v>
      </c>
      <c r="J67" s="8">
        <v>0</v>
      </c>
      <c r="K67" s="8">
        <v>0</v>
      </c>
      <c r="L67" s="8">
        <v>0</v>
      </c>
      <c r="N67" s="4" t="s">
        <v>725</v>
      </c>
      <c r="O67" s="5" t="s">
        <v>365</v>
      </c>
      <c r="P67" s="5" t="s">
        <v>801</v>
      </c>
      <c r="Q67" s="5" t="s">
        <v>5</v>
      </c>
      <c r="R67" s="5">
        <v>1</v>
      </c>
      <c r="S67" s="9">
        <v>9.6437796568767498E-2</v>
      </c>
      <c r="T67" s="9">
        <v>0.17919843323774201</v>
      </c>
      <c r="U67" s="9">
        <v>0.19390986197493901</v>
      </c>
      <c r="V67" s="9">
        <v>0.18717685346365501</v>
      </c>
      <c r="X67" s="5" t="s">
        <v>725</v>
      </c>
      <c r="Y67" s="3" t="s">
        <v>374</v>
      </c>
      <c r="Z67" s="3" t="s">
        <v>822</v>
      </c>
      <c r="AA67" s="3" t="s">
        <v>160</v>
      </c>
      <c r="AB67" s="3">
        <v>0</v>
      </c>
      <c r="AC67" s="10">
        <v>0.46758727502351699</v>
      </c>
      <c r="AD67" s="10">
        <v>0.49716723788207301</v>
      </c>
      <c r="AE67" s="10">
        <v>0.468922928863581</v>
      </c>
      <c r="AF67" s="10">
        <v>0.46470823557396002</v>
      </c>
      <c r="AH67" s="3" t="s">
        <v>725</v>
      </c>
      <c r="AI67" s="4" t="s">
        <v>376</v>
      </c>
      <c r="AJ67" s="4" t="s">
        <v>802</v>
      </c>
      <c r="AK67" s="4" t="s">
        <v>5</v>
      </c>
      <c r="AL67" s="4">
        <v>1</v>
      </c>
      <c r="AM67" s="8">
        <v>4.2703303899505697E-2</v>
      </c>
      <c r="AN67" s="8">
        <v>5.36476183814786E-2</v>
      </c>
      <c r="AO67" s="8">
        <v>0.106050591674248</v>
      </c>
      <c r="AP67" s="8">
        <v>8.8793261901415302E-2</v>
      </c>
      <c r="AR67" s="4" t="s">
        <v>725</v>
      </c>
      <c r="AS67" s="5" t="s">
        <v>378</v>
      </c>
      <c r="AT67" s="5" t="s">
        <v>803</v>
      </c>
      <c r="AU67" s="5" t="s">
        <v>5</v>
      </c>
      <c r="AV67" s="5">
        <v>1</v>
      </c>
      <c r="AW67" s="9">
        <v>7.7808210634637595E-2</v>
      </c>
      <c r="AX67" s="9">
        <v>0.41722039588724902</v>
      </c>
      <c r="AY67" s="9">
        <v>0.45812373306489701</v>
      </c>
      <c r="AZ67" s="9">
        <v>0.41272367524786702</v>
      </c>
      <c r="BB67" s="5" t="s">
        <v>725</v>
      </c>
      <c r="BC67" s="2" t="s">
        <v>313</v>
      </c>
      <c r="BD67" s="2">
        <v>37100</v>
      </c>
    </row>
    <row r="68" spans="1:56" x14ac:dyDescent="0.2">
      <c r="A68" s="2" t="s">
        <v>437</v>
      </c>
      <c r="B68" s="2" t="str">
        <f t="shared" si="4"/>
        <v>We measured the equity of environmental risks across the Melbourne-Palm Bay region by looking at differences in air and water toxins, lead paint exposure and nearby hazardous facilities.</v>
      </c>
      <c r="C68" s="2">
        <f t="shared" si="5"/>
        <v>0</v>
      </c>
      <c r="E68" s="4" t="s">
        <v>363</v>
      </c>
      <c r="F68" s="4" t="s">
        <v>800</v>
      </c>
      <c r="G68" s="4" t="s">
        <v>160</v>
      </c>
      <c r="H68" s="4">
        <v>0</v>
      </c>
      <c r="I68" s="8">
        <v>0</v>
      </c>
      <c r="J68" s="8">
        <v>0</v>
      </c>
      <c r="K68" s="8">
        <v>0</v>
      </c>
      <c r="L68" s="8">
        <v>0</v>
      </c>
      <c r="N68" s="4" t="s">
        <v>725</v>
      </c>
      <c r="O68" s="5" t="s">
        <v>365</v>
      </c>
      <c r="P68" s="5" t="s">
        <v>801</v>
      </c>
      <c r="Q68" s="5" t="s">
        <v>160</v>
      </c>
      <c r="R68" s="5">
        <v>0</v>
      </c>
      <c r="S68" s="9">
        <v>0</v>
      </c>
      <c r="T68" s="9">
        <v>0</v>
      </c>
      <c r="U68" s="9">
        <v>0</v>
      </c>
      <c r="V68" s="9">
        <v>0</v>
      </c>
      <c r="X68" s="5" t="s">
        <v>725</v>
      </c>
      <c r="Y68" s="3" t="s">
        <v>374</v>
      </c>
      <c r="Z68" s="3" t="s">
        <v>822</v>
      </c>
      <c r="AA68" s="3" t="s">
        <v>160</v>
      </c>
      <c r="AB68" s="3">
        <v>0</v>
      </c>
      <c r="AC68" s="10">
        <v>8.0292037794206003E-2</v>
      </c>
      <c r="AD68" s="10">
        <v>8.1312778247911902E-2</v>
      </c>
      <c r="AE68" s="10">
        <v>0.12038296883815</v>
      </c>
      <c r="AF68" s="10">
        <v>9.38846685774989E-2</v>
      </c>
      <c r="AH68" s="3" t="s">
        <v>725</v>
      </c>
      <c r="AI68" s="4" t="s">
        <v>376</v>
      </c>
      <c r="AJ68" s="4" t="s">
        <v>802</v>
      </c>
      <c r="AK68" s="4" t="s">
        <v>160</v>
      </c>
      <c r="AL68" s="4">
        <v>0</v>
      </c>
      <c r="AM68" s="8">
        <v>0.102867146665932</v>
      </c>
      <c r="AN68" s="8">
        <v>0.149140880827109</v>
      </c>
      <c r="AO68" s="8">
        <v>0.107755616765672</v>
      </c>
      <c r="AP68" s="8">
        <v>0.121204225210959</v>
      </c>
      <c r="AR68" s="4" t="s">
        <v>725</v>
      </c>
      <c r="AS68" s="5" t="s">
        <v>378</v>
      </c>
      <c r="AT68" s="5" t="s">
        <v>803</v>
      </c>
      <c r="AU68" s="5" t="s">
        <v>160</v>
      </c>
      <c r="AV68" s="5">
        <v>0</v>
      </c>
      <c r="AW68" s="9">
        <v>5.7847712661242501E-2</v>
      </c>
      <c r="AX68" s="9">
        <v>9.2037970491923901E-2</v>
      </c>
      <c r="AY68" s="9">
        <v>3.81143596721202E-2</v>
      </c>
      <c r="AZ68" s="9">
        <v>5.9790342947625801E-2</v>
      </c>
      <c r="BB68" s="5" t="s">
        <v>725</v>
      </c>
      <c r="BC68" s="2" t="s">
        <v>314</v>
      </c>
      <c r="BD68" s="2">
        <v>37340</v>
      </c>
    </row>
    <row r="69" spans="1:56" x14ac:dyDescent="0.2">
      <c r="A69" s="2" t="s">
        <v>118</v>
      </c>
      <c r="B69" s="2" t="str">
        <f t="shared" si="4"/>
        <v>We measured the equity of environmental risks across the Philadelphia region by looking at differences in air and water toxins, lead paint exposure and nearby hazardous facilities.</v>
      </c>
      <c r="C69" s="2">
        <f t="shared" si="5"/>
        <v>5</v>
      </c>
      <c r="D69" s="2" t="s">
        <v>762</v>
      </c>
      <c r="E69" s="4" t="s">
        <v>363</v>
      </c>
      <c r="F69" s="4" t="s">
        <v>800</v>
      </c>
      <c r="G69" s="4" t="s">
        <v>5</v>
      </c>
      <c r="H69" s="4">
        <v>1</v>
      </c>
      <c r="I69" s="8">
        <v>0.14517602233878699</v>
      </c>
      <c r="J69" s="8">
        <v>0.41297494876306601</v>
      </c>
      <c r="K69" s="8">
        <v>0.37485181753011698</v>
      </c>
      <c r="L69" s="8">
        <v>0.36653932151051599</v>
      </c>
      <c r="N69" s="4" t="s">
        <v>725</v>
      </c>
      <c r="O69" s="5" t="s">
        <v>365</v>
      </c>
      <c r="P69" s="5" t="s">
        <v>801</v>
      </c>
      <c r="Q69" s="5" t="s">
        <v>5</v>
      </c>
      <c r="R69" s="5">
        <v>1</v>
      </c>
      <c r="S69" s="9">
        <v>0.235888201675409</v>
      </c>
      <c r="T69" s="9">
        <v>0.65620280675558196</v>
      </c>
      <c r="U69" s="9">
        <v>0.51791827671218504</v>
      </c>
      <c r="V69" s="9">
        <v>0.56682651510326698</v>
      </c>
      <c r="X69" s="5" t="s">
        <v>725</v>
      </c>
      <c r="Y69" s="3" t="s">
        <v>374</v>
      </c>
      <c r="Z69" s="3" t="s">
        <v>822</v>
      </c>
      <c r="AA69" s="3" t="s">
        <v>5</v>
      </c>
      <c r="AB69" s="3">
        <v>1</v>
      </c>
      <c r="AC69" s="10">
        <v>0.285883914358039</v>
      </c>
      <c r="AD69" s="10">
        <v>0.38359640762493002</v>
      </c>
      <c r="AE69" s="10">
        <v>0.23823544839403399</v>
      </c>
      <c r="AF69" s="10">
        <v>0.32742049032044801</v>
      </c>
      <c r="AH69" s="3" t="s">
        <v>725</v>
      </c>
      <c r="AI69" s="4" t="s">
        <v>376</v>
      </c>
      <c r="AJ69" s="4" t="s">
        <v>802</v>
      </c>
      <c r="AK69" s="4" t="s">
        <v>5</v>
      </c>
      <c r="AL69" s="4">
        <v>1</v>
      </c>
      <c r="AM69" s="8">
        <v>0.18986904242633401</v>
      </c>
      <c r="AN69" s="8">
        <v>0.46739986833464298</v>
      </c>
      <c r="AO69" s="8">
        <v>0.38205549630199498</v>
      </c>
      <c r="AP69" s="8">
        <v>0.39282351665413001</v>
      </c>
      <c r="AR69" s="4" t="s">
        <v>725</v>
      </c>
      <c r="AS69" s="5" t="s">
        <v>378</v>
      </c>
      <c r="AT69" s="5" t="s">
        <v>803</v>
      </c>
      <c r="AU69" s="5" t="s">
        <v>5</v>
      </c>
      <c r="AV69" s="5">
        <v>1</v>
      </c>
      <c r="AW69" s="9">
        <v>0.19643928972199501</v>
      </c>
      <c r="AX69" s="9">
        <v>0.30030308943932099</v>
      </c>
      <c r="AY69" s="9">
        <v>0.39209518647386898</v>
      </c>
      <c r="AZ69" s="9">
        <v>0.31313267362862202</v>
      </c>
      <c r="BB69" s="5" t="s">
        <v>725</v>
      </c>
      <c r="BC69" s="2" t="s">
        <v>315</v>
      </c>
      <c r="BD69" s="2">
        <v>37980</v>
      </c>
    </row>
    <row r="70" spans="1:56" x14ac:dyDescent="0.2">
      <c r="A70" s="2" t="s">
        <v>120</v>
      </c>
      <c r="B70" s="2" t="str">
        <f t="shared" si="4"/>
        <v>We measured the equity of environmental risks across the Phoenix region by looking at differences in air and water toxins, lead paint exposure and nearby hazardous facilities.</v>
      </c>
      <c r="C70" s="2">
        <f t="shared" si="5"/>
        <v>4</v>
      </c>
      <c r="E70" s="4" t="s">
        <v>363</v>
      </c>
      <c r="F70" s="4" t="s">
        <v>800</v>
      </c>
      <c r="G70" s="4" t="s">
        <v>5</v>
      </c>
      <c r="H70" s="4">
        <v>1</v>
      </c>
      <c r="I70" s="8">
        <v>0.192555171456611</v>
      </c>
      <c r="J70" s="8">
        <v>0.372357303470576</v>
      </c>
      <c r="K70" s="8">
        <v>0.452596376125879</v>
      </c>
      <c r="L70" s="8">
        <v>0.41336545933705499</v>
      </c>
      <c r="N70" s="4" t="s">
        <v>725</v>
      </c>
      <c r="O70" s="5" t="s">
        <v>365</v>
      </c>
      <c r="P70" s="5" t="s">
        <v>801</v>
      </c>
      <c r="Q70" s="5" t="s">
        <v>5</v>
      </c>
      <c r="R70" s="5">
        <v>1</v>
      </c>
      <c r="S70" s="9">
        <v>0.18826249918469501</v>
      </c>
      <c r="T70" s="9">
        <v>0.37966016850281098</v>
      </c>
      <c r="U70" s="9">
        <v>0.45716748716604</v>
      </c>
      <c r="V70" s="9">
        <v>0.41357350329551901</v>
      </c>
      <c r="X70" s="5" t="s">
        <v>725</v>
      </c>
      <c r="Y70" s="3" t="s">
        <v>374</v>
      </c>
      <c r="Z70" s="3" t="s">
        <v>822</v>
      </c>
      <c r="AA70" s="3" t="s">
        <v>160</v>
      </c>
      <c r="AB70" s="3">
        <v>0</v>
      </c>
      <c r="AC70" s="10">
        <v>0.17547776835648199</v>
      </c>
      <c r="AD70" s="10">
        <v>0.179079653305666</v>
      </c>
      <c r="AE70" s="10">
        <v>0.166278664548109</v>
      </c>
      <c r="AF70" s="10">
        <v>0.16626383645297199</v>
      </c>
      <c r="AH70" s="3" t="s">
        <v>725</v>
      </c>
      <c r="AI70" s="4" t="s">
        <v>376</v>
      </c>
      <c r="AJ70" s="4" t="s">
        <v>802</v>
      </c>
      <c r="AK70" s="4" t="s">
        <v>5</v>
      </c>
      <c r="AL70" s="4">
        <v>1</v>
      </c>
      <c r="AM70" s="8">
        <v>0.117859261023294</v>
      </c>
      <c r="AN70" s="8">
        <v>0.19830770535018599</v>
      </c>
      <c r="AO70" s="8">
        <v>0.29977018771512998</v>
      </c>
      <c r="AP70" s="8">
        <v>0.25600468051837699</v>
      </c>
      <c r="AR70" s="4" t="s">
        <v>725</v>
      </c>
      <c r="AS70" s="5" t="s">
        <v>378</v>
      </c>
      <c r="AT70" s="5" t="s">
        <v>803</v>
      </c>
      <c r="AU70" s="5" t="s">
        <v>5</v>
      </c>
      <c r="AV70" s="5">
        <v>1</v>
      </c>
      <c r="AW70" s="9">
        <v>0.187672067141641</v>
      </c>
      <c r="AX70" s="9">
        <v>0.36705677180262403</v>
      </c>
      <c r="AY70" s="9">
        <v>0.40319047111178702</v>
      </c>
      <c r="AZ70" s="9">
        <v>0.37369495954674598</v>
      </c>
      <c r="BB70" s="5" t="s">
        <v>725</v>
      </c>
      <c r="BC70" s="2" t="s">
        <v>316</v>
      </c>
      <c r="BD70" s="2">
        <v>38060</v>
      </c>
    </row>
    <row r="71" spans="1:56" x14ac:dyDescent="0.2">
      <c r="A71" s="2" t="s">
        <v>121</v>
      </c>
      <c r="B71" s="2" t="str">
        <f t="shared" si="4"/>
        <v>We measured the equity of environmental risks across the Pittsburgh region by looking at differences in air and water toxins, lead paint exposure and nearby hazardous facilities.</v>
      </c>
      <c r="C71" s="2">
        <f t="shared" si="5"/>
        <v>3</v>
      </c>
      <c r="E71" s="4" t="s">
        <v>363</v>
      </c>
      <c r="F71" s="4" t="s">
        <v>800</v>
      </c>
      <c r="G71" s="4" t="s">
        <v>5</v>
      </c>
      <c r="H71" s="4">
        <v>1</v>
      </c>
      <c r="I71" s="8">
        <v>0.33138951665120298</v>
      </c>
      <c r="J71" s="8">
        <v>0.79512621348814505</v>
      </c>
      <c r="K71" s="8">
        <v>0.50398052343274502</v>
      </c>
      <c r="L71" s="8">
        <v>0.66625377909536498</v>
      </c>
      <c r="N71" s="4" t="s">
        <v>725</v>
      </c>
      <c r="O71" s="5" t="s">
        <v>365</v>
      </c>
      <c r="P71" s="5" t="s">
        <v>801</v>
      </c>
      <c r="Q71" s="5" t="s">
        <v>160</v>
      </c>
      <c r="R71" s="5">
        <v>0</v>
      </c>
      <c r="S71" s="9">
        <v>3.2547920213265601E-2</v>
      </c>
      <c r="T71" s="9">
        <v>5.39911765809519E-2</v>
      </c>
      <c r="U71" s="9">
        <v>4.8496652465003003E-2</v>
      </c>
      <c r="V71" s="9">
        <v>4.8061287387360901E-2</v>
      </c>
      <c r="X71" s="5" t="s">
        <v>725</v>
      </c>
      <c r="Y71" s="3" t="s">
        <v>374</v>
      </c>
      <c r="Z71" s="3" t="s">
        <v>822</v>
      </c>
      <c r="AA71" s="3" t="s">
        <v>160</v>
      </c>
      <c r="AB71" s="3">
        <v>0</v>
      </c>
      <c r="AC71" s="10">
        <v>0.120589303465967</v>
      </c>
      <c r="AD71" s="10">
        <v>0.118237031557392</v>
      </c>
      <c r="AE71" s="10">
        <v>0.120827754108338</v>
      </c>
      <c r="AF71" s="10">
        <v>0.11212832780533601</v>
      </c>
      <c r="AH71" s="3" t="s">
        <v>725</v>
      </c>
      <c r="AI71" s="4" t="s">
        <v>376</v>
      </c>
      <c r="AJ71" s="4" t="s">
        <v>802</v>
      </c>
      <c r="AK71" s="4" t="s">
        <v>5</v>
      </c>
      <c r="AL71" s="4">
        <v>1</v>
      </c>
      <c r="AM71" s="8">
        <v>0.17929461004030101</v>
      </c>
      <c r="AN71" s="8">
        <v>0.39285120799361001</v>
      </c>
      <c r="AO71" s="8">
        <v>0.26794887401095502</v>
      </c>
      <c r="AP71" s="8">
        <v>0.32052599137045401</v>
      </c>
      <c r="AR71" s="4" t="s">
        <v>725</v>
      </c>
      <c r="AS71" s="5" t="s">
        <v>378</v>
      </c>
      <c r="AT71" s="5" t="s">
        <v>803</v>
      </c>
      <c r="AU71" s="5" t="s">
        <v>5</v>
      </c>
      <c r="AV71" s="5">
        <v>1</v>
      </c>
      <c r="AW71" s="9">
        <v>0.121471379982589</v>
      </c>
      <c r="AX71" s="9">
        <v>0.17278570241598701</v>
      </c>
      <c r="AY71" s="9">
        <v>0.131272063298843</v>
      </c>
      <c r="AZ71" s="9">
        <v>0.151290029058675</v>
      </c>
      <c r="BB71" s="5" t="s">
        <v>725</v>
      </c>
      <c r="BC71" s="2" t="s">
        <v>317</v>
      </c>
      <c r="BD71" s="2">
        <v>38300</v>
      </c>
    </row>
    <row r="72" spans="1:56" x14ac:dyDescent="0.2">
      <c r="A72" s="2" t="s">
        <v>123</v>
      </c>
      <c r="B72" s="2" t="str">
        <f t="shared" si="4"/>
        <v>We measured the equity of environmental risks across the Portland region by looking at differences in air and water toxins, lead paint exposure and nearby hazardous facilities.</v>
      </c>
      <c r="C72" s="2">
        <f t="shared" si="5"/>
        <v>4</v>
      </c>
      <c r="E72" s="4" t="s">
        <v>363</v>
      </c>
      <c r="F72" s="4" t="s">
        <v>800</v>
      </c>
      <c r="G72" s="4" t="s">
        <v>5</v>
      </c>
      <c r="H72" s="4">
        <v>1</v>
      </c>
      <c r="I72" s="8">
        <v>0.33338465451916499</v>
      </c>
      <c r="J72" s="8">
        <v>0.40959111257504699</v>
      </c>
      <c r="K72" s="8">
        <v>0.24501634740542499</v>
      </c>
      <c r="L72" s="8">
        <v>0.29553579767549698</v>
      </c>
      <c r="N72" s="4" t="s">
        <v>725</v>
      </c>
      <c r="O72" s="5" t="s">
        <v>365</v>
      </c>
      <c r="P72" s="5" t="s">
        <v>801</v>
      </c>
      <c r="Q72" s="5" t="s">
        <v>160</v>
      </c>
      <c r="R72" s="5">
        <v>0</v>
      </c>
      <c r="S72" s="9">
        <v>0.30942881751525098</v>
      </c>
      <c r="T72" s="9">
        <v>0.34992738542618002</v>
      </c>
      <c r="U72" s="9">
        <v>0.20513687749182599</v>
      </c>
      <c r="V72" s="9">
        <v>0.24658834625319001</v>
      </c>
      <c r="X72" s="5" t="s">
        <v>725</v>
      </c>
      <c r="Y72" s="3" t="s">
        <v>374</v>
      </c>
      <c r="Z72" s="3" t="s">
        <v>822</v>
      </c>
      <c r="AA72" s="3" t="s">
        <v>5</v>
      </c>
      <c r="AB72" s="3">
        <v>1</v>
      </c>
      <c r="AC72" s="10">
        <v>0.230154878413416</v>
      </c>
      <c r="AD72" s="10">
        <v>0.298692937671243</v>
      </c>
      <c r="AE72" s="10">
        <v>0.232143406204839</v>
      </c>
      <c r="AF72" s="10">
        <v>0.23585080435871</v>
      </c>
      <c r="AH72" s="3" t="s">
        <v>725</v>
      </c>
      <c r="AI72" s="4" t="s">
        <v>376</v>
      </c>
      <c r="AJ72" s="4" t="s">
        <v>802</v>
      </c>
      <c r="AK72" s="4" t="s">
        <v>5</v>
      </c>
      <c r="AL72" s="4">
        <v>1</v>
      </c>
      <c r="AM72" s="8">
        <v>0.21336783009563501</v>
      </c>
      <c r="AN72" s="8">
        <v>0.29072779266667598</v>
      </c>
      <c r="AO72" s="8">
        <v>0.16538039746230801</v>
      </c>
      <c r="AP72" s="8">
        <v>0.19176150500130901</v>
      </c>
      <c r="AR72" s="4" t="s">
        <v>725</v>
      </c>
      <c r="AS72" s="5" t="s">
        <v>378</v>
      </c>
      <c r="AT72" s="5" t="s">
        <v>803</v>
      </c>
      <c r="AU72" s="5" t="s">
        <v>5</v>
      </c>
      <c r="AV72" s="5">
        <v>1</v>
      </c>
      <c r="AW72" s="9">
        <v>0.18699041409502801</v>
      </c>
      <c r="AX72" s="9">
        <v>0.32387597131349999</v>
      </c>
      <c r="AY72" s="9">
        <v>0.233069246721123</v>
      </c>
      <c r="AZ72" s="9">
        <v>0.228199942124756</v>
      </c>
      <c r="BB72" s="5" t="s">
        <v>725</v>
      </c>
      <c r="BC72" s="2" t="s">
        <v>318</v>
      </c>
      <c r="BD72" s="2">
        <v>38900</v>
      </c>
    </row>
    <row r="73" spans="1:56" x14ac:dyDescent="0.2">
      <c r="A73" s="2" t="s">
        <v>125</v>
      </c>
      <c r="B73" s="2" t="str">
        <f t="shared" si="4"/>
        <v>We measured the equity of environmental risks across the Poughkeepsie region by looking at differences in air and water toxins, lead paint exposure and nearby hazardous facilities.</v>
      </c>
      <c r="C73" s="2">
        <f t="shared" si="5"/>
        <v>3</v>
      </c>
      <c r="E73" s="4" t="s">
        <v>363</v>
      </c>
      <c r="F73" s="4" t="s">
        <v>800</v>
      </c>
      <c r="G73" s="4" t="s">
        <v>160</v>
      </c>
      <c r="H73" s="4">
        <v>0</v>
      </c>
      <c r="I73" s="8">
        <v>0</v>
      </c>
      <c r="J73" s="8">
        <v>0</v>
      </c>
      <c r="K73" s="8">
        <v>0</v>
      </c>
      <c r="L73" s="8">
        <v>0</v>
      </c>
      <c r="N73" s="4" t="s">
        <v>725</v>
      </c>
      <c r="O73" s="5" t="s">
        <v>365</v>
      </c>
      <c r="P73" s="5" t="s">
        <v>801</v>
      </c>
      <c r="Q73" s="5" t="s">
        <v>160</v>
      </c>
      <c r="R73" s="5">
        <v>0</v>
      </c>
      <c r="S73" s="9">
        <v>0</v>
      </c>
      <c r="T73" s="9">
        <v>0</v>
      </c>
      <c r="U73" s="9">
        <v>0</v>
      </c>
      <c r="V73" s="9">
        <v>0</v>
      </c>
      <c r="X73" s="5" t="s">
        <v>725</v>
      </c>
      <c r="Y73" s="3" t="s">
        <v>374</v>
      </c>
      <c r="Z73" s="3" t="s">
        <v>822</v>
      </c>
      <c r="AA73" s="3" t="s">
        <v>5</v>
      </c>
      <c r="AB73" s="3">
        <v>1</v>
      </c>
      <c r="AC73" s="10">
        <v>0.16926583281951901</v>
      </c>
      <c r="AD73" s="10">
        <v>0.39984425542110902</v>
      </c>
      <c r="AE73" s="10">
        <v>0.29553890266856597</v>
      </c>
      <c r="AF73" s="10">
        <v>0.330431141594491</v>
      </c>
      <c r="AH73" s="3" t="s">
        <v>725</v>
      </c>
      <c r="AI73" s="4" t="s">
        <v>376</v>
      </c>
      <c r="AJ73" s="4" t="s">
        <v>802</v>
      </c>
      <c r="AK73" s="4" t="s">
        <v>5</v>
      </c>
      <c r="AL73" s="4">
        <v>1</v>
      </c>
      <c r="AM73" s="8">
        <v>3.0613053818373901E-2</v>
      </c>
      <c r="AN73" s="8">
        <v>0.100470228824727</v>
      </c>
      <c r="AO73" s="8">
        <v>0.103743381356975</v>
      </c>
      <c r="AP73" s="8">
        <v>9.7765782658759598E-2</v>
      </c>
      <c r="AR73" s="4" t="s">
        <v>725</v>
      </c>
      <c r="AS73" s="5" t="s">
        <v>378</v>
      </c>
      <c r="AT73" s="5" t="s">
        <v>803</v>
      </c>
      <c r="AU73" s="5" t="s">
        <v>5</v>
      </c>
      <c r="AV73" s="5">
        <v>1</v>
      </c>
      <c r="AW73" s="9">
        <v>7.8170968026072402E-2</v>
      </c>
      <c r="AX73" s="9">
        <v>0.31533784593267</v>
      </c>
      <c r="AY73" s="9">
        <v>0.25580065790630901</v>
      </c>
      <c r="AZ73" s="9">
        <v>0.25851655978772797</v>
      </c>
      <c r="BB73" s="5" t="s">
        <v>725</v>
      </c>
      <c r="BC73" s="2" t="s">
        <v>319</v>
      </c>
      <c r="BD73" s="2">
        <v>39100</v>
      </c>
    </row>
    <row r="74" spans="1:56" x14ac:dyDescent="0.2">
      <c r="A74" s="2" t="s">
        <v>127</v>
      </c>
      <c r="B74" s="2" t="str">
        <f t="shared" si="4"/>
        <v>We measured the equity of environmental risks across the Providence region by looking at differences in air and water toxins, lead paint exposure and nearby hazardous facilities.</v>
      </c>
      <c r="C74" s="2">
        <f t="shared" si="5"/>
        <v>4</v>
      </c>
      <c r="E74" s="4" t="s">
        <v>363</v>
      </c>
      <c r="F74" s="4" t="s">
        <v>800</v>
      </c>
      <c r="G74" s="4" t="s">
        <v>5</v>
      </c>
      <c r="H74" s="4">
        <v>1</v>
      </c>
      <c r="I74" s="8">
        <v>6.21039290240811E-2</v>
      </c>
      <c r="J74" s="8">
        <v>0.37416985796693902</v>
      </c>
      <c r="K74" s="8">
        <v>0.40687838825022099</v>
      </c>
      <c r="L74" s="8">
        <v>0.34417387442901298</v>
      </c>
      <c r="N74" s="4" t="s">
        <v>725</v>
      </c>
      <c r="O74" s="5" t="s">
        <v>365</v>
      </c>
      <c r="P74" s="5" t="s">
        <v>801</v>
      </c>
      <c r="Q74" s="5" t="s">
        <v>5</v>
      </c>
      <c r="R74" s="5">
        <v>1</v>
      </c>
      <c r="S74" s="9">
        <v>6.84895275034971E-2</v>
      </c>
      <c r="T74" s="9">
        <v>0.37297009064908598</v>
      </c>
      <c r="U74" s="9">
        <v>0.417062363028182</v>
      </c>
      <c r="V74" s="9">
        <v>0.35529299647491103</v>
      </c>
      <c r="X74" s="5" t="s">
        <v>725</v>
      </c>
      <c r="Y74" s="3" t="s">
        <v>374</v>
      </c>
      <c r="Z74" s="3" t="s">
        <v>822</v>
      </c>
      <c r="AA74" s="3" t="s">
        <v>160</v>
      </c>
      <c r="AB74" s="3">
        <v>0</v>
      </c>
      <c r="AC74" s="10">
        <v>0.20068800839803899</v>
      </c>
      <c r="AD74" s="10">
        <v>0.224707935430704</v>
      </c>
      <c r="AE74" s="10">
        <v>0.18773789841977701</v>
      </c>
      <c r="AF74" s="10">
        <v>0.20299819629229501</v>
      </c>
      <c r="AH74" s="3" t="s">
        <v>725</v>
      </c>
      <c r="AI74" s="4" t="s">
        <v>376</v>
      </c>
      <c r="AJ74" s="4" t="s">
        <v>802</v>
      </c>
      <c r="AK74" s="4" t="s">
        <v>5</v>
      </c>
      <c r="AL74" s="4">
        <v>1</v>
      </c>
      <c r="AM74" s="8">
        <v>0.16155876286627399</v>
      </c>
      <c r="AN74" s="8">
        <v>0.325233894032672</v>
      </c>
      <c r="AO74" s="8">
        <v>0.364215271636741</v>
      </c>
      <c r="AP74" s="8">
        <v>0.32944484221923398</v>
      </c>
      <c r="AR74" s="4" t="s">
        <v>725</v>
      </c>
      <c r="AS74" s="5" t="s">
        <v>378</v>
      </c>
      <c r="AT74" s="5" t="s">
        <v>803</v>
      </c>
      <c r="AU74" s="5" t="s">
        <v>5</v>
      </c>
      <c r="AV74" s="5">
        <v>1</v>
      </c>
      <c r="AW74" s="9">
        <v>0.21212360166153699</v>
      </c>
      <c r="AX74" s="9">
        <v>0.36837704202821198</v>
      </c>
      <c r="AY74" s="9">
        <v>0.37698488984582201</v>
      </c>
      <c r="AZ74" s="9">
        <v>0.36711813412300598</v>
      </c>
      <c r="BB74" s="5" t="s">
        <v>725</v>
      </c>
      <c r="BC74" s="2" t="s">
        <v>320</v>
      </c>
      <c r="BD74" s="2">
        <v>39300</v>
      </c>
    </row>
    <row r="75" spans="1:56" x14ac:dyDescent="0.2">
      <c r="A75" s="2" t="s">
        <v>129</v>
      </c>
      <c r="B75" s="2" t="str">
        <f t="shared" si="4"/>
        <v>We measured the equity of environmental risks across the Provo region by looking at differences in air and water toxins, lead paint exposure and nearby hazardous facilities.</v>
      </c>
      <c r="C75" s="2">
        <f t="shared" si="5"/>
        <v>3</v>
      </c>
      <c r="E75" s="4" t="s">
        <v>363</v>
      </c>
      <c r="F75" s="4" t="s">
        <v>800</v>
      </c>
      <c r="G75" s="4" t="s">
        <v>160</v>
      </c>
      <c r="H75" s="4">
        <v>0</v>
      </c>
      <c r="I75" s="8">
        <v>0</v>
      </c>
      <c r="J75" s="8">
        <v>0</v>
      </c>
      <c r="K75" s="8">
        <v>0</v>
      </c>
      <c r="L75" s="8">
        <v>0</v>
      </c>
      <c r="N75" s="4" t="s">
        <v>725</v>
      </c>
      <c r="O75" s="5" t="s">
        <v>365</v>
      </c>
      <c r="P75" s="5" t="s">
        <v>801</v>
      </c>
      <c r="Q75" s="5" t="s">
        <v>5</v>
      </c>
      <c r="R75" s="5">
        <v>1</v>
      </c>
      <c r="S75" s="9">
        <v>5.52475438220663E-2</v>
      </c>
      <c r="T75" s="9">
        <v>0.18938217944737601</v>
      </c>
      <c r="U75" s="9">
        <v>8.7768583547736603E-2</v>
      </c>
      <c r="V75" s="9">
        <v>8.7059608046530498E-2</v>
      </c>
      <c r="X75" s="5" t="s">
        <v>725</v>
      </c>
      <c r="Y75" s="3" t="s">
        <v>374</v>
      </c>
      <c r="Z75" s="3" t="s">
        <v>822</v>
      </c>
      <c r="AA75" s="3" t="s">
        <v>5</v>
      </c>
      <c r="AB75" s="3">
        <v>1</v>
      </c>
      <c r="AC75" s="10">
        <v>0.306279836248253</v>
      </c>
      <c r="AD75" s="10">
        <v>0.32940080720273202</v>
      </c>
      <c r="AE75" s="10">
        <v>0.38923579723245899</v>
      </c>
      <c r="AF75" s="10">
        <v>0.37969103100803903</v>
      </c>
      <c r="AH75" s="3" t="s">
        <v>725</v>
      </c>
      <c r="AI75" s="4" t="s">
        <v>376</v>
      </c>
      <c r="AJ75" s="4" t="s">
        <v>802</v>
      </c>
      <c r="AK75" s="4" t="s">
        <v>160</v>
      </c>
      <c r="AL75" s="4">
        <v>0</v>
      </c>
      <c r="AM75" s="8">
        <v>0.135030334952114</v>
      </c>
      <c r="AN75" s="8">
        <v>8.7550450170754399E-2</v>
      </c>
      <c r="AO75" s="8">
        <v>0.161782908003615</v>
      </c>
      <c r="AP75" s="8">
        <v>0.15357685325825199</v>
      </c>
      <c r="AR75" s="4" t="s">
        <v>725</v>
      </c>
      <c r="AS75" s="5" t="s">
        <v>378</v>
      </c>
      <c r="AT75" s="5" t="s">
        <v>803</v>
      </c>
      <c r="AU75" s="5" t="s">
        <v>5</v>
      </c>
      <c r="AV75" s="5">
        <v>1</v>
      </c>
      <c r="AW75" s="9">
        <v>0.23151061575923801</v>
      </c>
      <c r="AX75" s="9">
        <v>0.38745731139397699</v>
      </c>
      <c r="AY75" s="9">
        <v>0.34780613309227398</v>
      </c>
      <c r="AZ75" s="9">
        <v>0.33594820879487203</v>
      </c>
      <c r="BB75" s="5" t="s">
        <v>725</v>
      </c>
      <c r="BC75" s="2" t="s">
        <v>321</v>
      </c>
      <c r="BD75" s="2">
        <v>39340</v>
      </c>
    </row>
    <row r="76" spans="1:56" x14ac:dyDescent="0.2">
      <c r="A76" s="2" t="s">
        <v>131</v>
      </c>
      <c r="B76" s="2" t="str">
        <f t="shared" si="4"/>
        <v>We measured the equity of environmental risks across the Raleigh region by looking at differences in air and water toxins, lead paint exposure and nearby hazardous facilities.</v>
      </c>
      <c r="C76" s="2">
        <f t="shared" si="5"/>
        <v>1</v>
      </c>
      <c r="D76" s="2" t="s">
        <v>763</v>
      </c>
      <c r="E76" s="4" t="s">
        <v>363</v>
      </c>
      <c r="F76" s="4" t="s">
        <v>800</v>
      </c>
      <c r="G76" s="4" t="s">
        <v>160</v>
      </c>
      <c r="H76" s="4">
        <v>0</v>
      </c>
      <c r="I76" s="8">
        <v>0.112898114694226</v>
      </c>
      <c r="J76" s="8">
        <v>0.12306060255371599</v>
      </c>
      <c r="K76" s="8">
        <v>0.104925859876231</v>
      </c>
      <c r="L76" s="8">
        <v>0.11873822792675499</v>
      </c>
      <c r="N76" s="4" t="s">
        <v>725</v>
      </c>
      <c r="O76" s="5" t="s">
        <v>365</v>
      </c>
      <c r="P76" s="5" t="s">
        <v>801</v>
      </c>
      <c r="Q76" s="5" t="s">
        <v>160</v>
      </c>
      <c r="R76" s="5">
        <v>0</v>
      </c>
      <c r="S76" s="9">
        <v>8.2370329405460005E-2</v>
      </c>
      <c r="T76" s="9">
        <v>0.126551710835937</v>
      </c>
      <c r="U76" s="9">
        <v>9.12914662479484E-2</v>
      </c>
      <c r="V76" s="9">
        <v>0.11757704033088</v>
      </c>
      <c r="X76" s="5" t="s">
        <v>725</v>
      </c>
      <c r="Y76" s="3" t="s">
        <v>374</v>
      </c>
      <c r="Z76" s="3" t="s">
        <v>822</v>
      </c>
      <c r="AA76" s="3" t="s">
        <v>160</v>
      </c>
      <c r="AB76" s="3">
        <v>0</v>
      </c>
      <c r="AC76" s="10">
        <v>0.22529214347851001</v>
      </c>
      <c r="AD76" s="10">
        <v>0.210751070477953</v>
      </c>
      <c r="AE76" s="10">
        <v>0.23979196714672399</v>
      </c>
      <c r="AF76" s="10">
        <v>0.216942076545175</v>
      </c>
      <c r="AH76" s="3" t="s">
        <v>725</v>
      </c>
      <c r="AI76" s="4" t="s">
        <v>376</v>
      </c>
      <c r="AJ76" s="4" t="s">
        <v>802</v>
      </c>
      <c r="AK76" s="4" t="s">
        <v>160</v>
      </c>
      <c r="AL76" s="4">
        <v>0</v>
      </c>
      <c r="AM76" s="8">
        <v>7.9924533934647393E-2</v>
      </c>
      <c r="AN76" s="8">
        <v>0.11683447131890599</v>
      </c>
      <c r="AO76" s="8">
        <v>8.2026615132116495E-2</v>
      </c>
      <c r="AP76" s="8">
        <v>9.0104662226450999E-2</v>
      </c>
      <c r="AR76" s="4" t="s">
        <v>725</v>
      </c>
      <c r="AS76" s="5" t="s">
        <v>378</v>
      </c>
      <c r="AT76" s="5" t="s">
        <v>803</v>
      </c>
      <c r="AU76" s="5" t="s">
        <v>5</v>
      </c>
      <c r="AV76" s="5">
        <v>1</v>
      </c>
      <c r="AW76" s="9">
        <v>9.1226091095175502E-2</v>
      </c>
      <c r="AX76" s="9">
        <v>0.153196003548971</v>
      </c>
      <c r="AY76" s="9">
        <v>0.152230598165502</v>
      </c>
      <c r="AZ76" s="9">
        <v>0.13812501213615799</v>
      </c>
      <c r="BB76" s="5" t="s">
        <v>725</v>
      </c>
      <c r="BC76" s="2" t="s">
        <v>322</v>
      </c>
      <c r="BD76" s="2">
        <v>39580</v>
      </c>
    </row>
    <row r="77" spans="1:56" x14ac:dyDescent="0.2">
      <c r="A77" s="2" t="s">
        <v>132</v>
      </c>
      <c r="B77" s="2" t="str">
        <f t="shared" si="4"/>
        <v>We measured the equity of environmental risks across the Richmond region by looking at differences in air and water toxins, lead paint exposure and nearby hazardous facilities.</v>
      </c>
      <c r="C77" s="2">
        <f t="shared" si="5"/>
        <v>4</v>
      </c>
      <c r="E77" s="4" t="s">
        <v>363</v>
      </c>
      <c r="F77" s="4" t="s">
        <v>800</v>
      </c>
      <c r="G77" s="4" t="s">
        <v>5</v>
      </c>
      <c r="H77" s="4">
        <v>1</v>
      </c>
      <c r="I77" s="8">
        <v>0.54724253003317802</v>
      </c>
      <c r="J77" s="8">
        <v>0.81248488756347204</v>
      </c>
      <c r="K77" s="8">
        <v>0.80365285332060399</v>
      </c>
      <c r="L77" s="8">
        <v>0.79759004593813498</v>
      </c>
      <c r="N77" s="4" t="s">
        <v>725</v>
      </c>
      <c r="O77" s="5" t="s">
        <v>365</v>
      </c>
      <c r="P77" s="5" t="s">
        <v>801</v>
      </c>
      <c r="Q77" s="5" t="s">
        <v>5</v>
      </c>
      <c r="R77" s="5">
        <v>1</v>
      </c>
      <c r="S77" s="9">
        <v>0.36944693852015498</v>
      </c>
      <c r="T77" s="9">
        <v>0.54900996749146902</v>
      </c>
      <c r="U77" s="9">
        <v>0.50645027572259405</v>
      </c>
      <c r="V77" s="9">
        <v>0.54295151138494901</v>
      </c>
      <c r="X77" s="5" t="s">
        <v>725</v>
      </c>
      <c r="Y77" s="3" t="s">
        <v>374</v>
      </c>
      <c r="Z77" s="3" t="s">
        <v>822</v>
      </c>
      <c r="AA77" s="3" t="s">
        <v>160</v>
      </c>
      <c r="AB77" s="3">
        <v>0</v>
      </c>
      <c r="AC77" s="10">
        <v>0.164719454294706</v>
      </c>
      <c r="AD77" s="10">
        <v>0.181752236640606</v>
      </c>
      <c r="AE77" s="10">
        <v>0.140700172091095</v>
      </c>
      <c r="AF77" s="10">
        <v>0.164504998607655</v>
      </c>
      <c r="AH77" s="3" t="s">
        <v>725</v>
      </c>
      <c r="AI77" s="4" t="s">
        <v>376</v>
      </c>
      <c r="AJ77" s="4" t="s">
        <v>802</v>
      </c>
      <c r="AK77" s="4" t="s">
        <v>5</v>
      </c>
      <c r="AL77" s="4">
        <v>1</v>
      </c>
      <c r="AM77" s="8">
        <v>0.21137005193330199</v>
      </c>
      <c r="AN77" s="8">
        <v>0.34317455200021402</v>
      </c>
      <c r="AO77" s="8">
        <v>0.230853295481666</v>
      </c>
      <c r="AP77" s="8">
        <v>0.30098791887889498</v>
      </c>
      <c r="AR77" s="4" t="s">
        <v>725</v>
      </c>
      <c r="AS77" s="5" t="s">
        <v>378</v>
      </c>
      <c r="AT77" s="5" t="s">
        <v>803</v>
      </c>
      <c r="AU77" s="5" t="s">
        <v>5</v>
      </c>
      <c r="AV77" s="5">
        <v>1</v>
      </c>
      <c r="AW77" s="9">
        <v>0.23381673333067499</v>
      </c>
      <c r="AX77" s="9">
        <v>0.492410198543832</v>
      </c>
      <c r="AY77" s="9">
        <v>0.37965556658166699</v>
      </c>
      <c r="AZ77" s="9">
        <v>0.43864741604902502</v>
      </c>
      <c r="BB77" s="5" t="s">
        <v>725</v>
      </c>
      <c r="BC77" s="2" t="s">
        <v>323</v>
      </c>
      <c r="BD77" s="2">
        <v>40060</v>
      </c>
    </row>
    <row r="78" spans="1:56" x14ac:dyDescent="0.2">
      <c r="A78" s="2" t="s">
        <v>438</v>
      </c>
      <c r="B78" s="2" t="str">
        <f t="shared" si="4"/>
        <v>We measured the equity of environmental risks across the Riverside-San Bernardino region by looking at differences in air and water toxins, lead paint exposure and nearby hazardous facilities.</v>
      </c>
      <c r="C78" s="2">
        <f t="shared" si="5"/>
        <v>0</v>
      </c>
      <c r="D78" s="2" t="s">
        <v>764</v>
      </c>
      <c r="E78" s="4" t="s">
        <v>363</v>
      </c>
      <c r="F78" s="4" t="s">
        <v>800</v>
      </c>
      <c r="G78" s="4" t="s">
        <v>160</v>
      </c>
      <c r="H78" s="4">
        <v>0</v>
      </c>
      <c r="I78" s="8">
        <v>2.22724690872547E-2</v>
      </c>
      <c r="J78" s="8">
        <v>2.6126382306477E-2</v>
      </c>
      <c r="K78" s="8">
        <v>5.2618700308598401E-2</v>
      </c>
      <c r="L78" s="8">
        <v>4.8513067472256699E-2</v>
      </c>
      <c r="N78" s="4" t="s">
        <v>725</v>
      </c>
      <c r="O78" s="5" t="s">
        <v>365</v>
      </c>
      <c r="P78" s="5" t="s">
        <v>801</v>
      </c>
      <c r="Q78" s="5" t="s">
        <v>160</v>
      </c>
      <c r="R78" s="5">
        <v>0</v>
      </c>
      <c r="S78" s="9">
        <v>1.12557073884738E-2</v>
      </c>
      <c r="T78" s="9">
        <v>1.54818325434439E-2</v>
      </c>
      <c r="U78" s="9">
        <v>2.4613477873457398E-2</v>
      </c>
      <c r="V78" s="9">
        <v>2.3114627958375801E-2</v>
      </c>
      <c r="X78" s="5" t="s">
        <v>725</v>
      </c>
      <c r="Y78" s="3" t="s">
        <v>374</v>
      </c>
      <c r="Z78" s="3" t="s">
        <v>822</v>
      </c>
      <c r="AA78" s="3" t="s">
        <v>160</v>
      </c>
      <c r="AB78" s="3">
        <v>0</v>
      </c>
      <c r="AC78" s="10">
        <v>0.156989366234106</v>
      </c>
      <c r="AD78" s="10">
        <v>0.140287519747235</v>
      </c>
      <c r="AE78" s="10">
        <v>0.12664061182995001</v>
      </c>
      <c r="AF78" s="10">
        <v>0.13929150803274901</v>
      </c>
      <c r="AH78" s="3" t="s">
        <v>725</v>
      </c>
      <c r="AI78" s="4" t="s">
        <v>376</v>
      </c>
      <c r="AJ78" s="4" t="s">
        <v>802</v>
      </c>
      <c r="AK78" s="4" t="s">
        <v>160</v>
      </c>
      <c r="AL78" s="4">
        <v>0</v>
      </c>
      <c r="AM78" s="8">
        <v>3.9167977454450102E-2</v>
      </c>
      <c r="AN78" s="8">
        <v>4.83633491311216E-2</v>
      </c>
      <c r="AO78" s="8">
        <v>8.0494910017924096E-2</v>
      </c>
      <c r="AP78" s="8">
        <v>6.94550056820714E-2</v>
      </c>
      <c r="AR78" s="4" t="s">
        <v>725</v>
      </c>
      <c r="AS78" s="5" t="s">
        <v>378</v>
      </c>
      <c r="AT78" s="5" t="s">
        <v>803</v>
      </c>
      <c r="AU78" s="5" t="s">
        <v>160</v>
      </c>
      <c r="AV78" s="5">
        <v>0</v>
      </c>
      <c r="AW78" s="9">
        <v>0.120599303097828</v>
      </c>
      <c r="AX78" s="9">
        <v>0.12218325434439101</v>
      </c>
      <c r="AY78" s="9">
        <v>0.15987644021206199</v>
      </c>
      <c r="AZ78" s="9">
        <v>0.15061365725770701</v>
      </c>
      <c r="BB78" s="5" t="s">
        <v>725</v>
      </c>
      <c r="BC78" s="2" t="s">
        <v>324</v>
      </c>
      <c r="BD78" s="2">
        <v>40140</v>
      </c>
    </row>
    <row r="79" spans="1:56" x14ac:dyDescent="0.2">
      <c r="A79" s="2" t="s">
        <v>134</v>
      </c>
      <c r="B79" s="2" t="str">
        <f t="shared" si="4"/>
        <v>We measured the equity of environmental risks across the Rochester region by looking at differences in air and water toxins, lead paint exposure and nearby hazardous facilities.</v>
      </c>
      <c r="C79" s="2">
        <f t="shared" si="5"/>
        <v>2</v>
      </c>
      <c r="E79" s="4" t="s">
        <v>363</v>
      </c>
      <c r="F79" s="4" t="s">
        <v>800</v>
      </c>
      <c r="G79" s="4" t="s">
        <v>160</v>
      </c>
      <c r="H79" s="4">
        <v>0</v>
      </c>
      <c r="I79" s="8">
        <v>0</v>
      </c>
      <c r="J79" s="8">
        <v>0</v>
      </c>
      <c r="K79" s="8">
        <v>0</v>
      </c>
      <c r="L79" s="8">
        <v>0</v>
      </c>
      <c r="N79" s="4" t="s">
        <v>725</v>
      </c>
      <c r="O79" s="5" t="s">
        <v>365</v>
      </c>
      <c r="P79" s="5" t="s">
        <v>801</v>
      </c>
      <c r="Q79" s="5" t="s">
        <v>160</v>
      </c>
      <c r="R79" s="5">
        <v>0</v>
      </c>
      <c r="S79" s="9">
        <v>0</v>
      </c>
      <c r="T79" s="9">
        <v>0</v>
      </c>
      <c r="U79" s="9">
        <v>0</v>
      </c>
      <c r="V79" s="9">
        <v>0</v>
      </c>
      <c r="X79" s="5" t="s">
        <v>725</v>
      </c>
      <c r="Y79" s="3" t="s">
        <v>374</v>
      </c>
      <c r="Z79" s="3" t="s">
        <v>822</v>
      </c>
      <c r="AA79" s="3" t="s">
        <v>160</v>
      </c>
      <c r="AB79" s="3">
        <v>0</v>
      </c>
      <c r="AC79" s="10">
        <v>0.311462372610534</v>
      </c>
      <c r="AD79" s="10">
        <v>0.28904306958714199</v>
      </c>
      <c r="AE79" s="10">
        <v>0.34798571771029102</v>
      </c>
      <c r="AF79" s="10">
        <v>0.30295544001938202</v>
      </c>
      <c r="AH79" s="3" t="s">
        <v>725</v>
      </c>
      <c r="AI79" s="4" t="s">
        <v>376</v>
      </c>
      <c r="AJ79" s="4" t="s">
        <v>802</v>
      </c>
      <c r="AK79" s="4" t="s">
        <v>5</v>
      </c>
      <c r="AL79" s="4">
        <v>1</v>
      </c>
      <c r="AM79" s="8">
        <v>7.9165367602642298E-2</v>
      </c>
      <c r="AN79" s="8">
        <v>0.267859899487144</v>
      </c>
      <c r="AO79" s="8">
        <v>0.22157736029977601</v>
      </c>
      <c r="AP79" s="8">
        <v>0.21799795847847001</v>
      </c>
      <c r="AR79" s="4" t="s">
        <v>725</v>
      </c>
      <c r="AS79" s="5" t="s">
        <v>378</v>
      </c>
      <c r="AT79" s="5" t="s">
        <v>803</v>
      </c>
      <c r="AU79" s="5" t="s">
        <v>5</v>
      </c>
      <c r="AV79" s="5">
        <v>1</v>
      </c>
      <c r="AW79" s="9">
        <v>0.15627253064167199</v>
      </c>
      <c r="AX79" s="9">
        <v>0.61050410799128596</v>
      </c>
      <c r="AY79" s="9">
        <v>0.47444454257560598</v>
      </c>
      <c r="AZ79" s="9">
        <v>0.497396464275359</v>
      </c>
      <c r="BB79" s="5" t="s">
        <v>725</v>
      </c>
      <c r="BC79" s="2" t="s">
        <v>325</v>
      </c>
      <c r="BD79" s="2">
        <v>40380</v>
      </c>
    </row>
    <row r="80" spans="1:56" x14ac:dyDescent="0.2">
      <c r="A80" s="2" t="s">
        <v>136</v>
      </c>
      <c r="B80" s="2" t="str">
        <f t="shared" si="4"/>
        <v>We measured the equity of environmental risks across the Sacramento region by looking at differences in air and water toxins, lead paint exposure and nearby hazardous facilities.</v>
      </c>
      <c r="C80" s="2">
        <f t="shared" si="5"/>
        <v>2</v>
      </c>
      <c r="E80" s="4" t="s">
        <v>363</v>
      </c>
      <c r="F80" s="4" t="s">
        <v>800</v>
      </c>
      <c r="G80" s="4" t="s">
        <v>160</v>
      </c>
      <c r="H80" s="4">
        <v>0</v>
      </c>
      <c r="I80" s="8">
        <v>0.49588516303579799</v>
      </c>
      <c r="J80" s="8">
        <v>0.344774690829799</v>
      </c>
      <c r="K80" s="8">
        <v>0.37913592834722798</v>
      </c>
      <c r="L80" s="8">
        <v>0.33427861177902501</v>
      </c>
      <c r="N80" s="4" t="s">
        <v>725</v>
      </c>
      <c r="O80" s="5" t="s">
        <v>365</v>
      </c>
      <c r="P80" s="5" t="s">
        <v>801</v>
      </c>
      <c r="Q80" s="5" t="s">
        <v>160</v>
      </c>
      <c r="R80" s="5">
        <v>0</v>
      </c>
      <c r="S80" s="9">
        <v>0.60143719739896295</v>
      </c>
      <c r="T80" s="9">
        <v>0.58186750844631996</v>
      </c>
      <c r="U80" s="9">
        <v>0.58442191967052504</v>
      </c>
      <c r="V80" s="9">
        <v>0.53002630562817399</v>
      </c>
      <c r="X80" s="5" t="s">
        <v>725</v>
      </c>
      <c r="Y80" s="3" t="s">
        <v>374</v>
      </c>
      <c r="Z80" s="3" t="s">
        <v>822</v>
      </c>
      <c r="AA80" s="3" t="s">
        <v>5</v>
      </c>
      <c r="AB80" s="3">
        <v>1</v>
      </c>
      <c r="AC80" s="10">
        <v>8.2875188099159294E-2</v>
      </c>
      <c r="AD80" s="10">
        <v>0.185692281362313</v>
      </c>
      <c r="AE80" s="10">
        <v>0.15497710869869399</v>
      </c>
      <c r="AF80" s="10">
        <v>0.15749104532543801</v>
      </c>
      <c r="AH80" s="3" t="s">
        <v>725</v>
      </c>
      <c r="AI80" s="4" t="s">
        <v>376</v>
      </c>
      <c r="AJ80" s="4" t="s">
        <v>802</v>
      </c>
      <c r="AK80" s="4" t="s">
        <v>160</v>
      </c>
      <c r="AL80" s="4">
        <v>0</v>
      </c>
      <c r="AM80" s="8">
        <v>8.9724848425751499E-2</v>
      </c>
      <c r="AN80" s="8">
        <v>9.6570128231945704E-2</v>
      </c>
      <c r="AO80" s="8">
        <v>0.133751174553669</v>
      </c>
      <c r="AP80" s="8">
        <v>0.102346888855329</v>
      </c>
      <c r="AR80" s="4" t="s">
        <v>725</v>
      </c>
      <c r="AS80" s="5" t="s">
        <v>378</v>
      </c>
      <c r="AT80" s="5" t="s">
        <v>803</v>
      </c>
      <c r="AU80" s="5" t="s">
        <v>5</v>
      </c>
      <c r="AV80" s="5">
        <v>1</v>
      </c>
      <c r="AW80" s="9">
        <v>0.144044497588281</v>
      </c>
      <c r="AX80" s="9">
        <v>0.33329530112004802</v>
      </c>
      <c r="AY80" s="9">
        <v>0.307783042443871</v>
      </c>
      <c r="AZ80" s="9">
        <v>0.29721471415123402</v>
      </c>
      <c r="BB80" s="5" t="s">
        <v>725</v>
      </c>
      <c r="BC80" s="2" t="s">
        <v>326</v>
      </c>
      <c r="BD80" s="2">
        <v>40900</v>
      </c>
    </row>
    <row r="81" spans="1:56" x14ac:dyDescent="0.2">
      <c r="A81" s="2" t="s">
        <v>137</v>
      </c>
      <c r="B81" s="2" t="str">
        <f t="shared" si="4"/>
        <v>We measured the equity of environmental risks across the St. Louis region by looking at differences in air and water toxins, lead paint exposure and nearby hazardous facilities.</v>
      </c>
      <c r="C81" s="2">
        <f t="shared" si="5"/>
        <v>4</v>
      </c>
      <c r="E81" s="4" t="s">
        <v>363</v>
      </c>
      <c r="F81" s="4" t="s">
        <v>800</v>
      </c>
      <c r="G81" s="4" t="s">
        <v>5</v>
      </c>
      <c r="H81" s="4">
        <v>1</v>
      </c>
      <c r="I81" s="8">
        <v>0.31677971248261699</v>
      </c>
      <c r="J81" s="8">
        <v>0.69328768793333295</v>
      </c>
      <c r="K81" s="8">
        <v>0.49506269500893901</v>
      </c>
      <c r="L81" s="8">
        <v>0.62869707273521602</v>
      </c>
      <c r="N81" s="4" t="s">
        <v>725</v>
      </c>
      <c r="O81" s="5" t="s">
        <v>365</v>
      </c>
      <c r="P81" s="5" t="s">
        <v>801</v>
      </c>
      <c r="Q81" s="5" t="s">
        <v>5</v>
      </c>
      <c r="R81" s="5">
        <v>1</v>
      </c>
      <c r="S81" s="9">
        <v>0.35406597465994299</v>
      </c>
      <c r="T81" s="9">
        <v>0.60636348263128204</v>
      </c>
      <c r="U81" s="9">
        <v>0.496418262769798</v>
      </c>
      <c r="V81" s="9">
        <v>0.58360492915894302</v>
      </c>
      <c r="X81" s="5" t="s">
        <v>725</v>
      </c>
      <c r="Y81" s="3" t="s">
        <v>374</v>
      </c>
      <c r="Z81" s="3" t="s">
        <v>822</v>
      </c>
      <c r="AA81" s="3" t="s">
        <v>160</v>
      </c>
      <c r="AB81" s="3">
        <v>0</v>
      </c>
      <c r="AC81" s="10">
        <v>0.20009012720313599</v>
      </c>
      <c r="AD81" s="10">
        <v>0.18638385395569401</v>
      </c>
      <c r="AE81" s="10">
        <v>0.212134668645483</v>
      </c>
      <c r="AF81" s="10">
        <v>0.191858366734418</v>
      </c>
      <c r="AH81" s="3" t="s">
        <v>725</v>
      </c>
      <c r="AI81" s="4" t="s">
        <v>376</v>
      </c>
      <c r="AJ81" s="4" t="s">
        <v>802</v>
      </c>
      <c r="AK81" s="4" t="s">
        <v>5</v>
      </c>
      <c r="AL81" s="4">
        <v>1</v>
      </c>
      <c r="AM81" s="8">
        <v>0.17926416747413601</v>
      </c>
      <c r="AN81" s="8">
        <v>0.48998147703900002</v>
      </c>
      <c r="AO81" s="8">
        <v>0.30349526135580102</v>
      </c>
      <c r="AP81" s="8">
        <v>0.42501512885989401</v>
      </c>
      <c r="AR81" s="4" t="s">
        <v>725</v>
      </c>
      <c r="AS81" s="5" t="s">
        <v>378</v>
      </c>
      <c r="AT81" s="5" t="s">
        <v>803</v>
      </c>
      <c r="AU81" s="5" t="s">
        <v>5</v>
      </c>
      <c r="AV81" s="5">
        <v>1</v>
      </c>
      <c r="AW81" s="9">
        <v>0.18748343960993799</v>
      </c>
      <c r="AX81" s="9">
        <v>0.43247771149013398</v>
      </c>
      <c r="AY81" s="9">
        <v>0.30120481927710802</v>
      </c>
      <c r="AZ81" s="9">
        <v>0.39016990455928202</v>
      </c>
      <c r="BB81" s="5" t="s">
        <v>725</v>
      </c>
      <c r="BC81" s="2" t="s">
        <v>327</v>
      </c>
      <c r="BD81" s="2">
        <v>41180</v>
      </c>
    </row>
    <row r="82" spans="1:56" x14ac:dyDescent="0.2">
      <c r="A82" s="2" t="s">
        <v>138</v>
      </c>
      <c r="B82" s="2" t="str">
        <f t="shared" si="4"/>
        <v>We measured the equity of environmental risks across the Salt Lake City region by looking at differences in air and water toxins, lead paint exposure and nearby hazardous facilities.</v>
      </c>
      <c r="C82" s="2">
        <f t="shared" si="5"/>
        <v>4</v>
      </c>
      <c r="E82" s="4" t="s">
        <v>363</v>
      </c>
      <c r="F82" s="4" t="s">
        <v>800</v>
      </c>
      <c r="G82" s="4" t="s">
        <v>5</v>
      </c>
      <c r="H82" s="4">
        <v>1</v>
      </c>
      <c r="I82" s="8">
        <v>0.361504576293811</v>
      </c>
      <c r="J82" s="8">
        <v>0.67763094434262505</v>
      </c>
      <c r="K82" s="8">
        <v>0.63932289861501901</v>
      </c>
      <c r="L82" s="8">
        <v>0.61063562841272501</v>
      </c>
      <c r="N82" s="4" t="s">
        <v>725</v>
      </c>
      <c r="O82" s="5" t="s">
        <v>365</v>
      </c>
      <c r="P82" s="5" t="s">
        <v>801</v>
      </c>
      <c r="Q82" s="5" t="s">
        <v>5</v>
      </c>
      <c r="R82" s="5">
        <v>1</v>
      </c>
      <c r="S82" s="9">
        <v>0.32264003110835099</v>
      </c>
      <c r="T82" s="9">
        <v>0.61305102729815697</v>
      </c>
      <c r="U82" s="9">
        <v>0.55173688612847904</v>
      </c>
      <c r="V82" s="9">
        <v>0.53461468230359999</v>
      </c>
      <c r="X82" s="5" t="s">
        <v>725</v>
      </c>
      <c r="Y82" s="3" t="s">
        <v>374</v>
      </c>
      <c r="Z82" s="3" t="s">
        <v>822</v>
      </c>
      <c r="AA82" s="3" t="s">
        <v>5</v>
      </c>
      <c r="AB82" s="3">
        <v>1</v>
      </c>
      <c r="AC82" s="10">
        <v>0.22387217717831001</v>
      </c>
      <c r="AD82" s="10">
        <v>0.37503617247033799</v>
      </c>
      <c r="AE82" s="10">
        <v>0.32810211051189198</v>
      </c>
      <c r="AF82" s="10">
        <v>0.32026164965335202</v>
      </c>
      <c r="AH82" s="3" t="s">
        <v>725</v>
      </c>
      <c r="AI82" s="4" t="s">
        <v>376</v>
      </c>
      <c r="AJ82" s="4" t="s">
        <v>802</v>
      </c>
      <c r="AK82" s="4" t="s">
        <v>160</v>
      </c>
      <c r="AL82" s="4">
        <v>0</v>
      </c>
      <c r="AM82" s="8">
        <v>0.23962832485011601</v>
      </c>
      <c r="AN82" s="8">
        <v>0.197405228127712</v>
      </c>
      <c r="AO82" s="8">
        <v>0.24035435527027199</v>
      </c>
      <c r="AP82" s="8">
        <v>0.23408867343272299</v>
      </c>
      <c r="AR82" s="4" t="s">
        <v>725</v>
      </c>
      <c r="AS82" s="5" t="s">
        <v>378</v>
      </c>
      <c r="AT82" s="5" t="s">
        <v>803</v>
      </c>
      <c r="AU82" s="5" t="s">
        <v>5</v>
      </c>
      <c r="AV82" s="5">
        <v>1</v>
      </c>
      <c r="AW82" s="9">
        <v>0.13411878050620701</v>
      </c>
      <c r="AX82" s="9">
        <v>0.34537474679270702</v>
      </c>
      <c r="AY82" s="9">
        <v>0.31485306826006298</v>
      </c>
      <c r="AZ82" s="9">
        <v>0.30358604927872501</v>
      </c>
      <c r="BB82" s="5" t="s">
        <v>725</v>
      </c>
      <c r="BC82" s="2" t="s">
        <v>328</v>
      </c>
      <c r="BD82" s="2">
        <v>41620</v>
      </c>
    </row>
    <row r="83" spans="1:56" x14ac:dyDescent="0.2">
      <c r="A83" s="2" t="s">
        <v>140</v>
      </c>
      <c r="B83" s="2" t="str">
        <f t="shared" si="4"/>
        <v>We measured the equity of environmental risks across the San Antonio region by looking at differences in air and water toxins, lead paint exposure and nearby hazardous facilities.</v>
      </c>
      <c r="C83" s="2">
        <f t="shared" si="5"/>
        <v>3</v>
      </c>
      <c r="E83" s="4" t="s">
        <v>363</v>
      </c>
      <c r="F83" s="4" t="s">
        <v>800</v>
      </c>
      <c r="G83" s="4" t="s">
        <v>160</v>
      </c>
      <c r="H83" s="4">
        <v>0</v>
      </c>
      <c r="I83" s="8">
        <v>0</v>
      </c>
      <c r="J83" s="8">
        <v>0</v>
      </c>
      <c r="K83" s="8">
        <v>0</v>
      </c>
      <c r="L83" s="8">
        <v>0</v>
      </c>
      <c r="N83" s="4" t="s">
        <v>725</v>
      </c>
      <c r="O83" s="5" t="s">
        <v>365</v>
      </c>
      <c r="P83" s="5" t="s">
        <v>801</v>
      </c>
      <c r="Q83" s="5" t="s">
        <v>160</v>
      </c>
      <c r="R83" s="5">
        <v>0</v>
      </c>
      <c r="S83" s="9">
        <v>3.85370823194897E-3</v>
      </c>
      <c r="T83" s="9">
        <v>1.57101635139467E-2</v>
      </c>
      <c r="U83" s="9">
        <v>7.0518456962527197E-3</v>
      </c>
      <c r="V83" s="9">
        <v>7.7120649858930801E-3</v>
      </c>
      <c r="X83" s="5" t="s">
        <v>725</v>
      </c>
      <c r="Y83" s="3" t="s">
        <v>374</v>
      </c>
      <c r="Z83" s="3" t="s">
        <v>822</v>
      </c>
      <c r="AA83" s="3" t="s">
        <v>5</v>
      </c>
      <c r="AB83" s="3">
        <v>1</v>
      </c>
      <c r="AC83" s="10">
        <v>0.10580257322827399</v>
      </c>
      <c r="AD83" s="10">
        <v>0.160865662071176</v>
      </c>
      <c r="AE83" s="10">
        <v>0.143500670803164</v>
      </c>
      <c r="AF83" s="10">
        <v>0.14138256314509001</v>
      </c>
      <c r="AH83" s="3" t="s">
        <v>725</v>
      </c>
      <c r="AI83" s="4" t="s">
        <v>376</v>
      </c>
      <c r="AJ83" s="4" t="s">
        <v>802</v>
      </c>
      <c r="AK83" s="4" t="s">
        <v>5</v>
      </c>
      <c r="AL83" s="4">
        <v>1</v>
      </c>
      <c r="AM83" s="8">
        <v>0.11397065456509201</v>
      </c>
      <c r="AN83" s="8">
        <v>0.13118307149727401</v>
      </c>
      <c r="AO83" s="8">
        <v>0.29440285351034101</v>
      </c>
      <c r="AP83" s="8">
        <v>0.26349626646366697</v>
      </c>
      <c r="AR83" s="4" t="s">
        <v>725</v>
      </c>
      <c r="AS83" s="5" t="s">
        <v>378</v>
      </c>
      <c r="AT83" s="5" t="s">
        <v>803</v>
      </c>
      <c r="AU83" s="5" t="s">
        <v>5</v>
      </c>
      <c r="AV83" s="5">
        <v>1</v>
      </c>
      <c r="AW83" s="9">
        <v>0.10046222848737101</v>
      </c>
      <c r="AX83" s="9">
        <v>0.26445655658865003</v>
      </c>
      <c r="AY83" s="9">
        <v>0.22046015487725801</v>
      </c>
      <c r="AZ83" s="9">
        <v>0.216074062217052</v>
      </c>
      <c r="BB83" s="5" t="s">
        <v>725</v>
      </c>
      <c r="BC83" s="2" t="s">
        <v>329</v>
      </c>
      <c r="BD83" s="2">
        <v>41700</v>
      </c>
    </row>
    <row r="84" spans="1:56" x14ac:dyDescent="0.2">
      <c r="A84" s="2" t="s">
        <v>142</v>
      </c>
      <c r="B84" s="2" t="str">
        <f t="shared" si="4"/>
        <v>We measured the equity of environmental risks across the San Diego region by looking at differences in air and water toxins, lead paint exposure and nearby hazardous facilities.</v>
      </c>
      <c r="C84" s="2">
        <f t="shared" si="5"/>
        <v>2</v>
      </c>
      <c r="E84" s="4" t="s">
        <v>363</v>
      </c>
      <c r="F84" s="4" t="s">
        <v>800</v>
      </c>
      <c r="G84" s="4" t="s">
        <v>5</v>
      </c>
      <c r="H84" s="4">
        <v>1</v>
      </c>
      <c r="I84" s="8">
        <v>2.9688447373367999E-2</v>
      </c>
      <c r="J84" s="8">
        <v>7.9245790728069504E-2</v>
      </c>
      <c r="K84" s="8">
        <v>0.12780029297093401</v>
      </c>
      <c r="L84" s="8">
        <v>9.9329923775159701E-2</v>
      </c>
      <c r="N84" s="4" t="s">
        <v>725</v>
      </c>
      <c r="O84" s="5" t="s">
        <v>365</v>
      </c>
      <c r="P84" s="5" t="s">
        <v>801</v>
      </c>
      <c r="Q84" s="5" t="s">
        <v>160</v>
      </c>
      <c r="R84" s="5">
        <v>0</v>
      </c>
      <c r="S84" s="9">
        <v>1.8143234248283601E-3</v>
      </c>
      <c r="T84" s="9">
        <v>6.7912149868019705E-4</v>
      </c>
      <c r="U84" s="9">
        <v>6.8276366265569103E-4</v>
      </c>
      <c r="V84" s="9">
        <v>6.7135023932084995E-4</v>
      </c>
      <c r="X84" s="5" t="s">
        <v>725</v>
      </c>
      <c r="Y84" s="3" t="s">
        <v>374</v>
      </c>
      <c r="Z84" s="3" t="s">
        <v>822</v>
      </c>
      <c r="AA84" s="3" t="s">
        <v>5</v>
      </c>
      <c r="AB84" s="3">
        <v>1</v>
      </c>
      <c r="AC84" s="10">
        <v>0.12973968000127001</v>
      </c>
      <c r="AD84" s="10">
        <v>0.107570282668306</v>
      </c>
      <c r="AE84" s="10">
        <v>0.21759847948621799</v>
      </c>
      <c r="AF84" s="10">
        <v>0.174734409524753</v>
      </c>
      <c r="AH84" s="3" t="s">
        <v>725</v>
      </c>
      <c r="AI84" s="4" t="s">
        <v>376</v>
      </c>
      <c r="AJ84" s="4" t="s">
        <v>802</v>
      </c>
      <c r="AK84" s="4" t="s">
        <v>160</v>
      </c>
      <c r="AL84" s="4">
        <v>0</v>
      </c>
      <c r="AM84" s="8">
        <v>7.5550254309762796E-2</v>
      </c>
      <c r="AN84" s="8">
        <v>6.8078726839394102E-2</v>
      </c>
      <c r="AO84" s="8">
        <v>7.42243742153363E-2</v>
      </c>
      <c r="AP84" s="8">
        <v>6.6067621365112003E-2</v>
      </c>
      <c r="AR84" s="4" t="s">
        <v>725</v>
      </c>
      <c r="AS84" s="5" t="s">
        <v>378</v>
      </c>
      <c r="AT84" s="5" t="s">
        <v>803</v>
      </c>
      <c r="AU84" s="5" t="s">
        <v>160</v>
      </c>
      <c r="AV84" s="5">
        <v>0</v>
      </c>
      <c r="AW84" s="9">
        <v>3.3736751666053201E-2</v>
      </c>
      <c r="AX84" s="9">
        <v>5.5277927269931498E-2</v>
      </c>
      <c r="AY84" s="9">
        <v>4.5176941379862598E-2</v>
      </c>
      <c r="AZ84" s="9">
        <v>3.9055190861217101E-2</v>
      </c>
      <c r="BB84" s="5" t="s">
        <v>725</v>
      </c>
      <c r="BC84" s="2" t="s">
        <v>330</v>
      </c>
      <c r="BD84" s="2">
        <v>41740</v>
      </c>
    </row>
    <row r="85" spans="1:56" x14ac:dyDescent="0.2">
      <c r="A85" s="2" t="s">
        <v>555</v>
      </c>
      <c r="B85" s="2" t="str">
        <f t="shared" si="4"/>
        <v>We measured the equity of environmental risks across the San Francisco-Oakland region by looking at differences in air and water toxins, lead paint exposure and nearby hazardous facilities.</v>
      </c>
      <c r="C85" s="2">
        <f t="shared" si="5"/>
        <v>1</v>
      </c>
      <c r="D85" s="2" t="s">
        <v>766</v>
      </c>
      <c r="E85" s="4" t="s">
        <v>363</v>
      </c>
      <c r="F85" s="4" t="s">
        <v>800</v>
      </c>
      <c r="G85" s="4" t="s">
        <v>160</v>
      </c>
      <c r="H85" s="4">
        <v>0</v>
      </c>
      <c r="I85" s="8">
        <v>0</v>
      </c>
      <c r="J85" s="8">
        <v>0</v>
      </c>
      <c r="K85" s="8">
        <v>0</v>
      </c>
      <c r="L85" s="8">
        <v>0</v>
      </c>
      <c r="N85" s="4" t="s">
        <v>725</v>
      </c>
      <c r="O85" s="5" t="s">
        <v>365</v>
      </c>
      <c r="P85" s="5" t="s">
        <v>801</v>
      </c>
      <c r="Q85" s="5" t="s">
        <v>160</v>
      </c>
      <c r="R85" s="5">
        <v>0</v>
      </c>
      <c r="S85" s="9">
        <v>3.2209804221761999E-2</v>
      </c>
      <c r="T85" s="9">
        <v>2.6320450813150899E-2</v>
      </c>
      <c r="U85" s="9">
        <v>2.3278584287589499E-2</v>
      </c>
      <c r="V85" s="9">
        <v>3.5601261643918997E-2</v>
      </c>
      <c r="X85" s="5" t="s">
        <v>725</v>
      </c>
      <c r="Y85" s="3" t="s">
        <v>374</v>
      </c>
      <c r="Z85" s="3" t="s">
        <v>822</v>
      </c>
      <c r="AA85" s="3" t="s">
        <v>160</v>
      </c>
      <c r="AB85" s="3">
        <v>0</v>
      </c>
      <c r="AC85" s="10">
        <v>0.121441061054124</v>
      </c>
      <c r="AD85" s="10">
        <v>0.111847655417353</v>
      </c>
      <c r="AE85" s="10">
        <v>0.15412334236390199</v>
      </c>
      <c r="AF85" s="10">
        <v>0.121646095288132</v>
      </c>
      <c r="AH85" s="3" t="s">
        <v>725</v>
      </c>
      <c r="AI85" s="4" t="s">
        <v>376</v>
      </c>
      <c r="AJ85" s="4" t="s">
        <v>802</v>
      </c>
      <c r="AK85" s="4" t="s">
        <v>160</v>
      </c>
      <c r="AL85" s="4">
        <v>0</v>
      </c>
      <c r="AM85" s="8">
        <v>0.36346744236642098</v>
      </c>
      <c r="AN85" s="8">
        <v>0.36960313671803402</v>
      </c>
      <c r="AO85" s="8">
        <v>0.35547578227550802</v>
      </c>
      <c r="AP85" s="8">
        <v>0.35107703500297699</v>
      </c>
      <c r="AR85" s="4" t="s">
        <v>725</v>
      </c>
      <c r="AS85" s="5" t="s">
        <v>378</v>
      </c>
      <c r="AT85" s="5" t="s">
        <v>803</v>
      </c>
      <c r="AU85" s="5" t="s">
        <v>5</v>
      </c>
      <c r="AV85" s="5">
        <v>1</v>
      </c>
      <c r="AW85" s="9">
        <v>5.5091335422995401E-2</v>
      </c>
      <c r="AX85" s="9">
        <v>0.18878551249373199</v>
      </c>
      <c r="AY85" s="9">
        <v>0.19336926056605799</v>
      </c>
      <c r="AZ85" s="9">
        <v>0.13738354320235899</v>
      </c>
      <c r="BB85" s="5" t="s">
        <v>725</v>
      </c>
      <c r="BC85" s="2" t="s">
        <v>331</v>
      </c>
      <c r="BD85" s="2">
        <v>41860</v>
      </c>
    </row>
    <row r="86" spans="1:56" x14ac:dyDescent="0.2">
      <c r="A86" s="2" t="s">
        <v>145</v>
      </c>
      <c r="B86" s="2" t="str">
        <f t="shared" si="4"/>
        <v>We measured the equity of environmental risks across the San Jose region by looking at differences in air and water toxins, lead paint exposure and nearby hazardous facilities.</v>
      </c>
      <c r="C86" s="2">
        <f t="shared" si="5"/>
        <v>1</v>
      </c>
      <c r="D86" s="2" t="s">
        <v>766</v>
      </c>
      <c r="E86" s="4" t="s">
        <v>363</v>
      </c>
      <c r="F86" s="4" t="s">
        <v>800</v>
      </c>
      <c r="G86" s="4" t="s">
        <v>160</v>
      </c>
      <c r="H86" s="4">
        <v>0</v>
      </c>
      <c r="I86" s="8">
        <v>0</v>
      </c>
      <c r="J86" s="8">
        <v>0</v>
      </c>
      <c r="K86" s="8">
        <v>0</v>
      </c>
      <c r="L86" s="8">
        <v>0</v>
      </c>
      <c r="N86" s="4" t="s">
        <v>725</v>
      </c>
      <c r="O86" s="5" t="s">
        <v>365</v>
      </c>
      <c r="P86" s="5" t="s">
        <v>801</v>
      </c>
      <c r="Q86" s="5" t="s">
        <v>160</v>
      </c>
      <c r="R86" s="5">
        <v>0</v>
      </c>
      <c r="S86" s="9">
        <v>2.8793870882556001E-3</v>
      </c>
      <c r="T86" s="9">
        <v>8.8596241769299706E-3</v>
      </c>
      <c r="U86" s="9">
        <v>4.1892843116235496E-3</v>
      </c>
      <c r="V86" s="9">
        <v>3.0597981224801999E-3</v>
      </c>
      <c r="X86" s="5" t="s">
        <v>725</v>
      </c>
      <c r="Y86" s="3" t="s">
        <v>374</v>
      </c>
      <c r="Z86" s="3" t="s">
        <v>822</v>
      </c>
      <c r="AA86" s="3" t="s">
        <v>160</v>
      </c>
      <c r="AB86" s="3">
        <v>0</v>
      </c>
      <c r="AC86" s="10">
        <v>0.14394708291043901</v>
      </c>
      <c r="AD86" s="10">
        <v>8.6911819394920403E-2</v>
      </c>
      <c r="AE86" s="10">
        <v>6.9274976805253297E-2</v>
      </c>
      <c r="AF86" s="10">
        <v>0.100890939054177</v>
      </c>
      <c r="AH86" s="3" t="s">
        <v>725</v>
      </c>
      <c r="AI86" s="4" t="s">
        <v>376</v>
      </c>
      <c r="AJ86" s="4" t="s">
        <v>802</v>
      </c>
      <c r="AK86" s="4" t="s">
        <v>160</v>
      </c>
      <c r="AL86" s="4">
        <v>0</v>
      </c>
      <c r="AM86" s="8">
        <v>0.15225117164010499</v>
      </c>
      <c r="AN86" s="8">
        <v>7.1598888718745202E-2</v>
      </c>
      <c r="AO86" s="8">
        <v>0.12684348431579701</v>
      </c>
      <c r="AP86" s="8">
        <v>9.9757217268473503E-2</v>
      </c>
      <c r="AR86" s="4" t="s">
        <v>725</v>
      </c>
      <c r="AS86" s="5" t="s">
        <v>378</v>
      </c>
      <c r="AT86" s="5" t="s">
        <v>803</v>
      </c>
      <c r="AU86" s="5" t="s">
        <v>5</v>
      </c>
      <c r="AV86" s="5">
        <v>1</v>
      </c>
      <c r="AW86" s="9">
        <v>5.5950786343114699E-2</v>
      </c>
      <c r="AX86" s="9">
        <v>0.170607923347844</v>
      </c>
      <c r="AY86" s="9">
        <v>0.136722833686551</v>
      </c>
      <c r="AZ86" s="9">
        <v>0.13063329507665999</v>
      </c>
      <c r="BB86" s="5" t="s">
        <v>725</v>
      </c>
      <c r="BC86" s="2" t="s">
        <v>332</v>
      </c>
      <c r="BD86" s="2">
        <v>41940</v>
      </c>
    </row>
    <row r="87" spans="1:56" x14ac:dyDescent="0.2">
      <c r="A87" s="2" t="s">
        <v>147</v>
      </c>
      <c r="B87" s="2" t="str">
        <f t="shared" si="4"/>
        <v>We measured the equity of environmental risks across the Seattle region by looking at differences in air and water toxins, lead paint exposure and nearby hazardous facilities.</v>
      </c>
      <c r="C87" s="2">
        <f t="shared" si="5"/>
        <v>4</v>
      </c>
      <c r="D87" s="27"/>
      <c r="E87" s="4" t="s">
        <v>363</v>
      </c>
      <c r="F87" s="4" t="s">
        <v>800</v>
      </c>
      <c r="G87" s="4" t="s">
        <v>5</v>
      </c>
      <c r="H87" s="4">
        <v>1</v>
      </c>
      <c r="I87" s="8">
        <v>0.349523281605503</v>
      </c>
      <c r="J87" s="8">
        <v>0.49095909970847601</v>
      </c>
      <c r="K87" s="8">
        <v>0.41787319791396199</v>
      </c>
      <c r="L87" s="8">
        <v>0.43163419862407998</v>
      </c>
      <c r="N87" s="4" t="s">
        <v>725</v>
      </c>
      <c r="O87" s="5" t="s">
        <v>365</v>
      </c>
      <c r="P87" s="5" t="s">
        <v>801</v>
      </c>
      <c r="Q87" s="5" t="s">
        <v>5</v>
      </c>
      <c r="R87" s="5">
        <v>1</v>
      </c>
      <c r="S87" s="9">
        <v>0.31642566107481401</v>
      </c>
      <c r="T87" s="9">
        <v>0.49607564059732601</v>
      </c>
      <c r="U87" s="9">
        <v>0.40794678496798698</v>
      </c>
      <c r="V87" s="9">
        <v>0.402923354970878</v>
      </c>
      <c r="X87" s="5" t="s">
        <v>725</v>
      </c>
      <c r="Y87" s="3" t="s">
        <v>374</v>
      </c>
      <c r="Z87" s="3" t="s">
        <v>822</v>
      </c>
      <c r="AA87" s="3" t="s">
        <v>5</v>
      </c>
      <c r="AB87" s="3">
        <v>1</v>
      </c>
      <c r="AC87" s="10">
        <v>0.15429895578303199</v>
      </c>
      <c r="AD87" s="10">
        <v>0.29623764913709799</v>
      </c>
      <c r="AE87" s="10">
        <v>0.25325461429125801</v>
      </c>
      <c r="AF87" s="10">
        <v>0.23673026608763301</v>
      </c>
      <c r="AH87" s="3" t="s">
        <v>725</v>
      </c>
      <c r="AI87" s="4" t="s">
        <v>376</v>
      </c>
      <c r="AJ87" s="4" t="s">
        <v>802</v>
      </c>
      <c r="AK87" s="4" t="s">
        <v>160</v>
      </c>
      <c r="AL87" s="4">
        <v>0</v>
      </c>
      <c r="AM87" s="8">
        <v>0.212746451450156</v>
      </c>
      <c r="AN87" s="8">
        <v>0.19889980641352401</v>
      </c>
      <c r="AO87" s="8">
        <v>0.17444218545582499</v>
      </c>
      <c r="AP87" s="8">
        <v>0.183211638264897</v>
      </c>
      <c r="AR87" s="4" t="s">
        <v>725</v>
      </c>
      <c r="AS87" s="5" t="s">
        <v>378</v>
      </c>
      <c r="AT87" s="5" t="s">
        <v>803</v>
      </c>
      <c r="AU87" s="5" t="s">
        <v>5</v>
      </c>
      <c r="AV87" s="5">
        <v>1</v>
      </c>
      <c r="AW87" s="9">
        <v>0.150023633868517</v>
      </c>
      <c r="AX87" s="9">
        <v>0.30785283766652699</v>
      </c>
      <c r="AY87" s="9">
        <v>0.197420469178513</v>
      </c>
      <c r="AZ87" s="9">
        <v>0.229029673241882</v>
      </c>
      <c r="BB87" s="5" t="s">
        <v>725</v>
      </c>
      <c r="BC87" s="2" t="s">
        <v>333</v>
      </c>
      <c r="BD87" s="2">
        <v>42660</v>
      </c>
    </row>
    <row r="88" spans="1:56" x14ac:dyDescent="0.2">
      <c r="A88" s="2" t="s">
        <v>149</v>
      </c>
      <c r="B88" s="2" t="str">
        <f t="shared" si="4"/>
        <v>We measured the equity of environmental risks across the Spokane region by looking at differences in air and water toxins, lead paint exposure and nearby hazardous facilities.</v>
      </c>
      <c r="C88" s="2">
        <f t="shared" si="5"/>
        <v>3</v>
      </c>
      <c r="E88" s="4" t="s">
        <v>363</v>
      </c>
      <c r="F88" s="4" t="s">
        <v>800</v>
      </c>
      <c r="G88" s="4" t="s">
        <v>160</v>
      </c>
      <c r="H88" s="4">
        <v>0</v>
      </c>
      <c r="I88" s="8">
        <v>1.14751179369243E-2</v>
      </c>
      <c r="J88" s="8">
        <v>2.6224818214328201E-2</v>
      </c>
      <c r="K88" s="8">
        <v>1.7271777458534601E-2</v>
      </c>
      <c r="L88" s="8">
        <v>1.6162626010164102E-2</v>
      </c>
      <c r="N88" s="4" t="s">
        <v>725</v>
      </c>
      <c r="O88" s="5" t="s">
        <v>365</v>
      </c>
      <c r="P88" s="5" t="s">
        <v>801</v>
      </c>
      <c r="Q88" s="5" t="s">
        <v>5</v>
      </c>
      <c r="R88" s="5">
        <v>1</v>
      </c>
      <c r="S88" s="9">
        <v>0.16934862776982801</v>
      </c>
      <c r="T88" s="9">
        <v>0.363213732268446</v>
      </c>
      <c r="U88" s="9">
        <v>0.24010709155021501</v>
      </c>
      <c r="V88" s="9">
        <v>0.26020875733447502</v>
      </c>
      <c r="X88" s="5" t="s">
        <v>725</v>
      </c>
      <c r="Y88" s="3" t="s">
        <v>374</v>
      </c>
      <c r="Z88" s="3" t="s">
        <v>822</v>
      </c>
      <c r="AA88" s="3" t="s">
        <v>160</v>
      </c>
      <c r="AB88" s="3">
        <v>0</v>
      </c>
      <c r="AC88" s="10">
        <v>0.47150528061372199</v>
      </c>
      <c r="AD88" s="10">
        <v>0.51460245559661399</v>
      </c>
      <c r="AE88" s="10">
        <v>0.51962256758521597</v>
      </c>
      <c r="AF88" s="10">
        <v>0.51321693386177203</v>
      </c>
      <c r="AH88" s="3" t="s">
        <v>725</v>
      </c>
      <c r="AI88" s="4" t="s">
        <v>376</v>
      </c>
      <c r="AJ88" s="4" t="s">
        <v>802</v>
      </c>
      <c r="AK88" s="4" t="s">
        <v>5</v>
      </c>
      <c r="AL88" s="4">
        <v>1</v>
      </c>
      <c r="AM88" s="8">
        <v>0.28306149024218002</v>
      </c>
      <c r="AN88" s="8">
        <v>0.348432471093098</v>
      </c>
      <c r="AO88" s="8">
        <v>0.311479691785294</v>
      </c>
      <c r="AP88" s="8">
        <v>0.326251770390735</v>
      </c>
      <c r="AR88" s="4" t="s">
        <v>725</v>
      </c>
      <c r="AS88" s="5" t="s">
        <v>378</v>
      </c>
      <c r="AT88" s="5" t="s">
        <v>803</v>
      </c>
      <c r="AU88" s="5" t="s">
        <v>5</v>
      </c>
      <c r="AV88" s="5">
        <v>1</v>
      </c>
      <c r="AW88" s="9">
        <v>9.0863454892210205E-2</v>
      </c>
      <c r="AX88" s="9">
        <v>0.15293837167719601</v>
      </c>
      <c r="AY88" s="9">
        <v>0.12916285751599799</v>
      </c>
      <c r="AZ88" s="9">
        <v>0.12842027588341001</v>
      </c>
      <c r="BB88" s="5" t="s">
        <v>725</v>
      </c>
      <c r="BC88" s="2" t="s">
        <v>334</v>
      </c>
      <c r="BD88" s="2">
        <v>44060</v>
      </c>
    </row>
    <row r="89" spans="1:56" x14ac:dyDescent="0.2">
      <c r="A89" s="2" t="s">
        <v>150</v>
      </c>
      <c r="B89" s="2" t="str">
        <f t="shared" si="4"/>
        <v>We measured the equity of environmental risks across the Springfield region by looking at differences in air and water toxins, lead paint exposure and nearby hazardous facilities.</v>
      </c>
      <c r="C89" s="2">
        <f t="shared" si="5"/>
        <v>4</v>
      </c>
      <c r="E89" s="4" t="s">
        <v>363</v>
      </c>
      <c r="F89" s="4" t="s">
        <v>800</v>
      </c>
      <c r="G89" s="4" t="s">
        <v>5</v>
      </c>
      <c r="H89" s="4">
        <v>1</v>
      </c>
      <c r="I89" s="8">
        <v>9.0386185549421696E-2</v>
      </c>
      <c r="J89" s="8">
        <v>0.427560892605377</v>
      </c>
      <c r="K89" s="8">
        <v>0.420673855694913</v>
      </c>
      <c r="L89" s="8">
        <v>0.376379595029112</v>
      </c>
      <c r="N89" s="4" t="s">
        <v>725</v>
      </c>
      <c r="O89" s="5" t="s">
        <v>365</v>
      </c>
      <c r="P89" s="5" t="s">
        <v>801</v>
      </c>
      <c r="Q89" s="5" t="s">
        <v>5</v>
      </c>
      <c r="R89" s="5">
        <v>1</v>
      </c>
      <c r="S89" s="9">
        <v>6.9305824670866795E-2</v>
      </c>
      <c r="T89" s="9">
        <v>0.34943361369050502</v>
      </c>
      <c r="U89" s="9">
        <v>0.36515172552105002</v>
      </c>
      <c r="V89" s="9">
        <v>0.31689406448248802</v>
      </c>
      <c r="X89" s="5" t="s">
        <v>725</v>
      </c>
      <c r="Y89" s="3" t="s">
        <v>374</v>
      </c>
      <c r="Z89" s="3" t="s">
        <v>822</v>
      </c>
      <c r="AA89" s="3" t="s">
        <v>160</v>
      </c>
      <c r="AB89" s="3">
        <v>0</v>
      </c>
      <c r="AC89" s="10">
        <v>6.8328885314225096E-2</v>
      </c>
      <c r="AD89" s="10">
        <v>5.2506198648451498E-2</v>
      </c>
      <c r="AE89" s="10">
        <v>0.10566791626170501</v>
      </c>
      <c r="AF89" s="10">
        <v>9.1958518003533996E-2</v>
      </c>
      <c r="AH89" s="3" t="s">
        <v>725</v>
      </c>
      <c r="AI89" s="4" t="s">
        <v>376</v>
      </c>
      <c r="AJ89" s="4" t="s">
        <v>802</v>
      </c>
      <c r="AK89" s="4" t="s">
        <v>5</v>
      </c>
      <c r="AL89" s="4">
        <v>1</v>
      </c>
      <c r="AM89" s="8">
        <v>0.16387396060557999</v>
      </c>
      <c r="AN89" s="8">
        <v>0.26914288492391403</v>
      </c>
      <c r="AO89" s="8">
        <v>0.32933000107989602</v>
      </c>
      <c r="AP89" s="8">
        <v>0.29502814711817898</v>
      </c>
      <c r="AR89" s="4" t="s">
        <v>725</v>
      </c>
      <c r="AS89" s="5" t="s">
        <v>378</v>
      </c>
      <c r="AT89" s="5" t="s">
        <v>803</v>
      </c>
      <c r="AU89" s="5" t="s">
        <v>5</v>
      </c>
      <c r="AV89" s="5">
        <v>1</v>
      </c>
      <c r="AW89" s="9">
        <v>0.208014964842369</v>
      </c>
      <c r="AX89" s="9">
        <v>0.58126306577859799</v>
      </c>
      <c r="AY89" s="9">
        <v>0.61626633344132298</v>
      </c>
      <c r="AZ89" s="9">
        <v>0.54349526375249801</v>
      </c>
      <c r="BB89" s="5" t="s">
        <v>725</v>
      </c>
      <c r="BC89" s="2" t="s">
        <v>335</v>
      </c>
      <c r="BD89" s="2">
        <v>44140</v>
      </c>
    </row>
    <row r="90" spans="1:56" x14ac:dyDescent="0.2">
      <c r="A90" s="2" t="s">
        <v>151</v>
      </c>
      <c r="B90" s="2" t="str">
        <f t="shared" si="4"/>
        <v>We measured the equity of environmental risks across the Stockton region by looking at differences in air and water toxins, lead paint exposure and nearby hazardous facilities.</v>
      </c>
      <c r="C90" s="2">
        <f t="shared" si="5"/>
        <v>4</v>
      </c>
      <c r="E90" s="4" t="s">
        <v>363</v>
      </c>
      <c r="F90" s="4" t="s">
        <v>800</v>
      </c>
      <c r="G90" s="4" t="s">
        <v>160</v>
      </c>
      <c r="H90" s="4">
        <v>0</v>
      </c>
      <c r="I90" s="8">
        <v>0</v>
      </c>
      <c r="J90" s="8">
        <v>0</v>
      </c>
      <c r="K90" s="8">
        <v>0</v>
      </c>
      <c r="L90" s="8">
        <v>0</v>
      </c>
      <c r="N90" s="4" t="s">
        <v>725</v>
      </c>
      <c r="O90" s="5" t="s">
        <v>365</v>
      </c>
      <c r="P90" s="5" t="s">
        <v>801</v>
      </c>
      <c r="Q90" s="5" t="s">
        <v>5</v>
      </c>
      <c r="R90" s="5">
        <v>1</v>
      </c>
      <c r="S90" s="9">
        <v>1.36189320490974E-2</v>
      </c>
      <c r="T90" s="9">
        <v>7.6054367379572205E-2</v>
      </c>
      <c r="U90" s="9">
        <v>9.8633006247906205E-2</v>
      </c>
      <c r="V90" s="9">
        <v>7.6576683382928806E-2</v>
      </c>
      <c r="X90" s="5" t="s">
        <v>725</v>
      </c>
      <c r="Y90" s="3" t="s">
        <v>374</v>
      </c>
      <c r="Z90" s="3" t="s">
        <v>822</v>
      </c>
      <c r="AA90" s="3" t="s">
        <v>5</v>
      </c>
      <c r="AB90" s="3">
        <v>1</v>
      </c>
      <c r="AC90" s="10">
        <v>0.18286407705415</v>
      </c>
      <c r="AD90" s="10">
        <v>0.33148111133320002</v>
      </c>
      <c r="AE90" s="10">
        <v>0.17902641943908601</v>
      </c>
      <c r="AF90" s="10">
        <v>0.258718736045082</v>
      </c>
      <c r="AH90" s="3" t="s">
        <v>725</v>
      </c>
      <c r="AI90" s="4" t="s">
        <v>376</v>
      </c>
      <c r="AJ90" s="4" t="s">
        <v>802</v>
      </c>
      <c r="AK90" s="4" t="s">
        <v>5</v>
      </c>
      <c r="AL90" s="4">
        <v>1</v>
      </c>
      <c r="AM90" s="8">
        <v>0.123356827858559</v>
      </c>
      <c r="AN90" s="8">
        <v>0.11964821107335499</v>
      </c>
      <c r="AO90" s="8">
        <v>0.190393640860851</v>
      </c>
      <c r="AP90" s="8">
        <v>0.14980616249155199</v>
      </c>
      <c r="AR90" s="4" t="s">
        <v>725</v>
      </c>
      <c r="AS90" s="5" t="s">
        <v>378</v>
      </c>
      <c r="AT90" s="5" t="s">
        <v>803</v>
      </c>
      <c r="AU90" s="5" t="s">
        <v>5</v>
      </c>
      <c r="AV90" s="5">
        <v>1</v>
      </c>
      <c r="AW90" s="9">
        <v>0.38818395917280102</v>
      </c>
      <c r="AX90" s="9">
        <v>0.43903657805316798</v>
      </c>
      <c r="AY90" s="9">
        <v>0.57524970484253302</v>
      </c>
      <c r="AZ90" s="9">
        <v>0.500527569977118</v>
      </c>
      <c r="BB90" s="5" t="s">
        <v>725</v>
      </c>
      <c r="BC90" s="2" t="s">
        <v>336</v>
      </c>
      <c r="BD90" s="2">
        <v>44700</v>
      </c>
    </row>
    <row r="91" spans="1:56" x14ac:dyDescent="0.2">
      <c r="A91" s="2" t="s">
        <v>152</v>
      </c>
      <c r="B91" s="2" t="str">
        <f t="shared" si="4"/>
        <v>We measured the equity of environmental risks across the Syracuse region by looking at differences in air and water toxins, lead paint exposure and nearby hazardous facilities.</v>
      </c>
      <c r="C91" s="2">
        <f t="shared" si="5"/>
        <v>2</v>
      </c>
      <c r="E91" s="4" t="s">
        <v>363</v>
      </c>
      <c r="F91" s="4" t="s">
        <v>800</v>
      </c>
      <c r="G91" s="4" t="s">
        <v>160</v>
      </c>
      <c r="H91" s="4">
        <v>0</v>
      </c>
      <c r="I91" s="8">
        <v>0</v>
      </c>
      <c r="J91" s="8">
        <v>0</v>
      </c>
      <c r="K91" s="8">
        <v>0</v>
      </c>
      <c r="L91" s="8">
        <v>0</v>
      </c>
      <c r="N91" s="4" t="s">
        <v>725</v>
      </c>
      <c r="O91" s="5" t="s">
        <v>365</v>
      </c>
      <c r="P91" s="5" t="s">
        <v>801</v>
      </c>
      <c r="Q91" s="5" t="s">
        <v>160</v>
      </c>
      <c r="R91" s="5">
        <v>0</v>
      </c>
      <c r="S91" s="9">
        <v>0</v>
      </c>
      <c r="T91" s="9">
        <v>0</v>
      </c>
      <c r="U91" s="9">
        <v>0</v>
      </c>
      <c r="V91" s="9">
        <v>0</v>
      </c>
      <c r="X91" s="5" t="s">
        <v>725</v>
      </c>
      <c r="Y91" s="3" t="s">
        <v>374</v>
      </c>
      <c r="Z91" s="3" t="s">
        <v>822</v>
      </c>
      <c r="AA91" s="3" t="s">
        <v>160</v>
      </c>
      <c r="AB91" s="3">
        <v>0</v>
      </c>
      <c r="AC91" s="10">
        <v>0.26129450857730002</v>
      </c>
      <c r="AD91" s="10">
        <v>0.11271065409882799</v>
      </c>
      <c r="AE91" s="10">
        <v>0.21242785124570701</v>
      </c>
      <c r="AF91" s="10">
        <v>0.15625104911538501</v>
      </c>
      <c r="AH91" s="3" t="s">
        <v>725</v>
      </c>
      <c r="AI91" s="4" t="s">
        <v>376</v>
      </c>
      <c r="AJ91" s="4" t="s">
        <v>802</v>
      </c>
      <c r="AK91" s="4" t="s">
        <v>5</v>
      </c>
      <c r="AL91" s="4">
        <v>1</v>
      </c>
      <c r="AM91" s="8">
        <v>9.4378436358453902E-2</v>
      </c>
      <c r="AN91" s="8">
        <v>0.26388650861658502</v>
      </c>
      <c r="AO91" s="8">
        <v>0.176554394681084</v>
      </c>
      <c r="AP91" s="8">
        <v>0.210653976566958</v>
      </c>
      <c r="AR91" s="4" t="s">
        <v>725</v>
      </c>
      <c r="AS91" s="5" t="s">
        <v>378</v>
      </c>
      <c r="AT91" s="5" t="s">
        <v>803</v>
      </c>
      <c r="AU91" s="5" t="s">
        <v>5</v>
      </c>
      <c r="AV91" s="5">
        <v>1</v>
      </c>
      <c r="AW91" s="9">
        <v>0.234898775099949</v>
      </c>
      <c r="AX91" s="9">
        <v>0.31284394934780502</v>
      </c>
      <c r="AY91" s="9">
        <v>0.32921750566230701</v>
      </c>
      <c r="AZ91" s="9">
        <v>0.31564944438849102</v>
      </c>
      <c r="BB91" s="5" t="s">
        <v>725</v>
      </c>
      <c r="BC91" s="2" t="s">
        <v>337</v>
      </c>
      <c r="BD91" s="2">
        <v>45060</v>
      </c>
    </row>
    <row r="92" spans="1:56" x14ac:dyDescent="0.2">
      <c r="A92" s="2" t="s">
        <v>154</v>
      </c>
      <c r="B92" s="2" t="str">
        <f t="shared" si="4"/>
        <v>We measured the equity of environmental risks across the Tampa region by looking at differences in air and water toxins, lead paint exposure and nearby hazardous facilities.</v>
      </c>
      <c r="C92" s="2">
        <f t="shared" si="5"/>
        <v>5</v>
      </c>
      <c r="E92" s="4" t="s">
        <v>363</v>
      </c>
      <c r="F92" s="4" t="s">
        <v>800</v>
      </c>
      <c r="G92" s="4" t="s">
        <v>5</v>
      </c>
      <c r="H92" s="4">
        <v>1</v>
      </c>
      <c r="I92" s="8">
        <v>0.268806048648142</v>
      </c>
      <c r="J92" s="8">
        <v>0.51555052229471598</v>
      </c>
      <c r="K92" s="8">
        <v>0.514386223002124</v>
      </c>
      <c r="L92" s="8">
        <v>0.49243903727522997</v>
      </c>
      <c r="N92" s="4" t="s">
        <v>725</v>
      </c>
      <c r="O92" s="5" t="s">
        <v>365</v>
      </c>
      <c r="P92" s="5" t="s">
        <v>801</v>
      </c>
      <c r="Q92" s="5" t="s">
        <v>5</v>
      </c>
      <c r="R92" s="5">
        <v>1</v>
      </c>
      <c r="S92" s="9">
        <v>0.115136647286043</v>
      </c>
      <c r="T92" s="9">
        <v>0.37514226474200701</v>
      </c>
      <c r="U92" s="9">
        <v>0.29200585806077001</v>
      </c>
      <c r="V92" s="9">
        <v>0.297605139428119</v>
      </c>
      <c r="X92" s="5" t="s">
        <v>725</v>
      </c>
      <c r="Y92" s="3" t="s">
        <v>374</v>
      </c>
      <c r="Z92" s="3" t="s">
        <v>822</v>
      </c>
      <c r="AA92" s="3" t="s">
        <v>5</v>
      </c>
      <c r="AB92" s="3">
        <v>1</v>
      </c>
      <c r="AC92" s="10">
        <v>0.30959078375732901</v>
      </c>
      <c r="AD92" s="10">
        <v>0.46247309646958001</v>
      </c>
      <c r="AE92" s="10">
        <v>0.461685116039739</v>
      </c>
      <c r="AF92" s="10">
        <v>0.44634405519792902</v>
      </c>
      <c r="AH92" s="3" t="s">
        <v>725</v>
      </c>
      <c r="AI92" s="4" t="s">
        <v>376</v>
      </c>
      <c r="AJ92" s="4" t="s">
        <v>802</v>
      </c>
      <c r="AK92" s="4" t="s">
        <v>5</v>
      </c>
      <c r="AL92" s="4">
        <v>1</v>
      </c>
      <c r="AM92" s="8">
        <v>0.20126154166010499</v>
      </c>
      <c r="AN92" s="8">
        <v>0.34635971287876199</v>
      </c>
      <c r="AO92" s="8">
        <v>0.212762062459593</v>
      </c>
      <c r="AP92" s="8">
        <v>0.24998159664877101</v>
      </c>
      <c r="AR92" s="4" t="s">
        <v>725</v>
      </c>
      <c r="AS92" s="5" t="s">
        <v>378</v>
      </c>
      <c r="AT92" s="5" t="s">
        <v>803</v>
      </c>
      <c r="AU92" s="5" t="s">
        <v>5</v>
      </c>
      <c r="AV92" s="5">
        <v>1</v>
      </c>
      <c r="AW92" s="9">
        <v>0.189100020687759</v>
      </c>
      <c r="AX92" s="9">
        <v>0.34008879573600098</v>
      </c>
      <c r="AY92" s="9">
        <v>0.22846931774702101</v>
      </c>
      <c r="AZ92" s="9">
        <v>0.26049792107084102</v>
      </c>
      <c r="BB92" s="5" t="s">
        <v>725</v>
      </c>
      <c r="BC92" s="2" t="s">
        <v>338</v>
      </c>
      <c r="BD92" s="2">
        <v>45300</v>
      </c>
    </row>
    <row r="93" spans="1:56" x14ac:dyDescent="0.2">
      <c r="A93" s="2" t="s">
        <v>155</v>
      </c>
      <c r="B93" s="2" t="str">
        <f t="shared" si="4"/>
        <v>We measured the equity of environmental risks across the Toledo region by looking at differences in air and water toxins, lead paint exposure and nearby hazardous facilities.</v>
      </c>
      <c r="C93" s="2">
        <f t="shared" si="5"/>
        <v>2</v>
      </c>
      <c r="E93" s="4" t="s">
        <v>363</v>
      </c>
      <c r="F93" s="4" t="s">
        <v>800</v>
      </c>
      <c r="G93" s="4" t="s">
        <v>160</v>
      </c>
      <c r="H93" s="4">
        <v>0</v>
      </c>
      <c r="I93" s="8">
        <v>3.7645053863917901E-3</v>
      </c>
      <c r="J93" s="8">
        <v>4.9172421094733298E-2</v>
      </c>
      <c r="K93" s="8">
        <v>4.4047810227350898E-3</v>
      </c>
      <c r="L93" s="8">
        <v>2.9535705034653099E-2</v>
      </c>
      <c r="N93" s="4" t="s">
        <v>725</v>
      </c>
      <c r="O93" s="5" t="s">
        <v>365</v>
      </c>
      <c r="P93" s="5" t="s">
        <v>801</v>
      </c>
      <c r="Q93" s="5" t="s">
        <v>160</v>
      </c>
      <c r="R93" s="5">
        <v>0</v>
      </c>
      <c r="S93" s="9">
        <v>0</v>
      </c>
      <c r="T93" s="9">
        <v>0</v>
      </c>
      <c r="U93" s="9">
        <v>0</v>
      </c>
      <c r="V93" s="9">
        <v>0</v>
      </c>
      <c r="X93" s="5" t="s">
        <v>725</v>
      </c>
      <c r="Y93" s="3" t="s">
        <v>374</v>
      </c>
      <c r="Z93" s="3" t="s">
        <v>822</v>
      </c>
      <c r="AA93" s="3" t="s">
        <v>160</v>
      </c>
      <c r="AB93" s="3">
        <v>0</v>
      </c>
      <c r="AC93" s="10">
        <v>9.4931810790896007E-2</v>
      </c>
      <c r="AD93" s="10">
        <v>2.8621172374039699E-2</v>
      </c>
      <c r="AE93" s="10">
        <v>6.63928972906008E-2</v>
      </c>
      <c r="AF93" s="10">
        <v>4.8545958820593399E-2</v>
      </c>
      <c r="AH93" s="3" t="s">
        <v>725</v>
      </c>
      <c r="AI93" s="4" t="s">
        <v>376</v>
      </c>
      <c r="AJ93" s="4" t="s">
        <v>802</v>
      </c>
      <c r="AK93" s="4" t="s">
        <v>5</v>
      </c>
      <c r="AL93" s="4">
        <v>1</v>
      </c>
      <c r="AM93" s="8">
        <v>0.20261436563247301</v>
      </c>
      <c r="AN93" s="8">
        <v>0.48783041396590798</v>
      </c>
      <c r="AO93" s="8">
        <v>0.37027690472366798</v>
      </c>
      <c r="AP93" s="8">
        <v>0.41722737122748399</v>
      </c>
      <c r="AR93" s="4" t="s">
        <v>725</v>
      </c>
      <c r="AS93" s="5" t="s">
        <v>378</v>
      </c>
      <c r="AT93" s="5" t="s">
        <v>803</v>
      </c>
      <c r="AU93" s="5" t="s">
        <v>5</v>
      </c>
      <c r="AV93" s="5">
        <v>1</v>
      </c>
      <c r="AW93" s="9">
        <v>0.23660400037871401</v>
      </c>
      <c r="AX93" s="9">
        <v>0.50698177797122501</v>
      </c>
      <c r="AY93" s="9">
        <v>0.41010346647089801</v>
      </c>
      <c r="AZ93" s="9">
        <v>0.441051786989127</v>
      </c>
      <c r="BB93" s="5" t="s">
        <v>725</v>
      </c>
      <c r="BC93" s="2" t="s">
        <v>339</v>
      </c>
      <c r="BD93" s="2">
        <v>45780</v>
      </c>
    </row>
    <row r="94" spans="1:56" x14ac:dyDescent="0.2">
      <c r="A94" s="2" t="s">
        <v>156</v>
      </c>
      <c r="B94" s="2" t="str">
        <f t="shared" si="4"/>
        <v>We measured the equity of environmental risks across the Tucson region by looking at differences in air and water toxins, lead paint exposure and nearby hazardous facilities.</v>
      </c>
      <c r="C94" s="2">
        <f t="shared" si="5"/>
        <v>3</v>
      </c>
      <c r="E94" s="4" t="s">
        <v>363</v>
      </c>
      <c r="F94" s="4" t="s">
        <v>800</v>
      </c>
      <c r="G94" s="4" t="s">
        <v>160</v>
      </c>
      <c r="H94" s="4">
        <v>0</v>
      </c>
      <c r="I94" s="8">
        <v>0</v>
      </c>
      <c r="J94" s="8">
        <v>0</v>
      </c>
      <c r="K94" s="8">
        <v>0</v>
      </c>
      <c r="L94" s="8">
        <v>0</v>
      </c>
      <c r="N94" s="4" t="s">
        <v>725</v>
      </c>
      <c r="O94" s="5" t="s">
        <v>365</v>
      </c>
      <c r="P94" s="5" t="s">
        <v>801</v>
      </c>
      <c r="Q94" s="5" t="s">
        <v>160</v>
      </c>
      <c r="R94" s="5">
        <v>0</v>
      </c>
      <c r="S94" s="9">
        <v>2.8396260500406401E-3</v>
      </c>
      <c r="T94" s="9">
        <v>2.1416410287045599E-2</v>
      </c>
      <c r="U94" s="9">
        <v>2.5178718454722401E-2</v>
      </c>
      <c r="V94" s="9">
        <v>2.2936714273324402E-2</v>
      </c>
      <c r="X94" s="5" t="s">
        <v>725</v>
      </c>
      <c r="Y94" s="3" t="s">
        <v>374</v>
      </c>
      <c r="Z94" s="3" t="s">
        <v>822</v>
      </c>
      <c r="AA94" s="3" t="s">
        <v>5</v>
      </c>
      <c r="AB94" s="3">
        <v>1</v>
      </c>
      <c r="AC94" s="10">
        <v>0.25185356637461198</v>
      </c>
      <c r="AD94" s="10">
        <v>0.23498312374921501</v>
      </c>
      <c r="AE94" s="10">
        <v>0.38955526222930797</v>
      </c>
      <c r="AF94" s="10">
        <v>0.35930689654476899</v>
      </c>
      <c r="AH94" s="3" t="s">
        <v>725</v>
      </c>
      <c r="AI94" s="4" t="s">
        <v>376</v>
      </c>
      <c r="AJ94" s="4" t="s">
        <v>802</v>
      </c>
      <c r="AK94" s="4" t="s">
        <v>5</v>
      </c>
      <c r="AL94" s="4">
        <v>1</v>
      </c>
      <c r="AM94" s="8">
        <v>0.23817292927468101</v>
      </c>
      <c r="AN94" s="8">
        <v>0.37336838017861901</v>
      </c>
      <c r="AO94" s="8">
        <v>0.32264202726191499</v>
      </c>
      <c r="AP94" s="8">
        <v>0.33210837456307901</v>
      </c>
      <c r="AR94" s="4" t="s">
        <v>725</v>
      </c>
      <c r="AS94" s="5" t="s">
        <v>378</v>
      </c>
      <c r="AT94" s="5" t="s">
        <v>803</v>
      </c>
      <c r="AU94" s="5" t="s">
        <v>5</v>
      </c>
      <c r="AV94" s="5">
        <v>1</v>
      </c>
      <c r="AW94" s="9">
        <v>1.9847273657905E-2</v>
      </c>
      <c r="AX94" s="9">
        <v>9.6030347381940898E-2</v>
      </c>
      <c r="AY94" s="9">
        <v>9.3027693192362398E-2</v>
      </c>
      <c r="AZ94" s="9">
        <v>8.4108681138929206E-2</v>
      </c>
      <c r="BB94" s="5" t="s">
        <v>725</v>
      </c>
      <c r="BC94" s="2" t="s">
        <v>340</v>
      </c>
      <c r="BD94" s="2">
        <v>46060</v>
      </c>
    </row>
    <row r="95" spans="1:56" x14ac:dyDescent="0.2">
      <c r="A95" s="2" t="s">
        <v>157</v>
      </c>
      <c r="B95" s="2" t="str">
        <f t="shared" si="4"/>
        <v>We measured the equity of environmental risks across the Tulsa region by looking at differences in air and water toxins, lead paint exposure and nearby hazardous facilities.</v>
      </c>
      <c r="C95" s="2">
        <f t="shared" si="5"/>
        <v>4</v>
      </c>
      <c r="E95" s="4" t="s">
        <v>363</v>
      </c>
      <c r="F95" s="4" t="s">
        <v>800</v>
      </c>
      <c r="G95" s="4" t="s">
        <v>5</v>
      </c>
      <c r="H95" s="4">
        <v>1</v>
      </c>
      <c r="I95" s="8">
        <v>0.43007025062426801</v>
      </c>
      <c r="J95" s="8">
        <v>0.79583156650347497</v>
      </c>
      <c r="K95" s="8">
        <v>0.73637675562511395</v>
      </c>
      <c r="L95" s="8">
        <v>0.60292630068215003</v>
      </c>
      <c r="N95" s="4" t="s">
        <v>725</v>
      </c>
      <c r="O95" s="5" t="s">
        <v>365</v>
      </c>
      <c r="P95" s="5" t="s">
        <v>801</v>
      </c>
      <c r="Q95" s="5" t="s">
        <v>5</v>
      </c>
      <c r="R95" s="5">
        <v>1</v>
      </c>
      <c r="S95" s="9">
        <v>0.17530180109485899</v>
      </c>
      <c r="T95" s="9">
        <v>0.32922143839224899</v>
      </c>
      <c r="U95" s="9">
        <v>0.51256123091932704</v>
      </c>
      <c r="V95" s="9">
        <v>0.30597335377574603</v>
      </c>
      <c r="X95" s="5" t="s">
        <v>725</v>
      </c>
      <c r="Y95" s="3" t="s">
        <v>374</v>
      </c>
      <c r="Z95" s="3" t="s">
        <v>822</v>
      </c>
      <c r="AA95" s="3" t="s">
        <v>160</v>
      </c>
      <c r="AB95" s="3">
        <v>0</v>
      </c>
      <c r="AC95" s="10">
        <v>0.39263743623291297</v>
      </c>
      <c r="AD95" s="10">
        <v>0.35673258548244002</v>
      </c>
      <c r="AE95" s="10">
        <v>0.29717067420069498</v>
      </c>
      <c r="AF95" s="10">
        <v>0.35619655841217701</v>
      </c>
      <c r="AH95" s="3" t="s">
        <v>725</v>
      </c>
      <c r="AI95" s="4" t="s">
        <v>376</v>
      </c>
      <c r="AJ95" s="4" t="s">
        <v>802</v>
      </c>
      <c r="AK95" s="4" t="s">
        <v>5</v>
      </c>
      <c r="AL95" s="4">
        <v>1</v>
      </c>
      <c r="AM95" s="8">
        <v>0.17329575031116301</v>
      </c>
      <c r="AN95" s="8">
        <v>0.31578068180357899</v>
      </c>
      <c r="AO95" s="8">
        <v>0.26286103376084802</v>
      </c>
      <c r="AP95" s="8">
        <v>0.23717618036202601</v>
      </c>
      <c r="AR95" s="4" t="s">
        <v>725</v>
      </c>
      <c r="AS95" s="5" t="s">
        <v>378</v>
      </c>
      <c r="AT95" s="5" t="s">
        <v>803</v>
      </c>
      <c r="AU95" s="5" t="s">
        <v>5</v>
      </c>
      <c r="AV95" s="5">
        <v>1</v>
      </c>
      <c r="AW95" s="9">
        <v>0.22294822648639601</v>
      </c>
      <c r="AX95" s="9">
        <v>0.39415082944630703</v>
      </c>
      <c r="AY95" s="9">
        <v>0.367009492062846</v>
      </c>
      <c r="AZ95" s="9">
        <v>0.303558305546829</v>
      </c>
      <c r="BB95" s="5" t="s">
        <v>725</v>
      </c>
      <c r="BC95" s="2" t="s">
        <v>341</v>
      </c>
      <c r="BD95" s="2">
        <v>46140</v>
      </c>
    </row>
    <row r="96" spans="1:56" x14ac:dyDescent="0.2">
      <c r="A96" s="2" t="s">
        <v>159</v>
      </c>
      <c r="B96" s="2" t="str">
        <f t="shared" si="4"/>
        <v>We measured the equity of environmental risks across the Honolulu region by looking at differences in air and water toxins, lead paint exposure and nearby hazardous facilities.</v>
      </c>
      <c r="C96" s="2">
        <f t="shared" si="5"/>
        <v>3</v>
      </c>
      <c r="E96" s="4" t="s">
        <v>363</v>
      </c>
      <c r="F96" s="4" t="s">
        <v>800</v>
      </c>
      <c r="G96" s="4" t="s">
        <v>5</v>
      </c>
      <c r="H96" s="4">
        <v>1</v>
      </c>
      <c r="I96" s="8">
        <v>0.24193289807561499</v>
      </c>
      <c r="J96" s="8">
        <v>0.31054246773174399</v>
      </c>
      <c r="K96" s="8">
        <v>0.25772026602051801</v>
      </c>
      <c r="L96" s="8">
        <v>0.30228302891289299</v>
      </c>
      <c r="N96" s="4" t="s">
        <v>725</v>
      </c>
      <c r="O96" s="5" t="s">
        <v>365</v>
      </c>
      <c r="P96" s="5" t="s">
        <v>801</v>
      </c>
      <c r="Q96" s="5" t="s">
        <v>5</v>
      </c>
      <c r="R96" s="5">
        <v>1</v>
      </c>
      <c r="S96" s="9">
        <v>0.24571422253426101</v>
      </c>
      <c r="T96" s="9">
        <v>0.34028341908114401</v>
      </c>
      <c r="U96" s="9">
        <v>0.247399082332319</v>
      </c>
      <c r="V96" s="9">
        <v>0.29925416577521402</v>
      </c>
      <c r="X96" s="5" t="s">
        <v>725</v>
      </c>
      <c r="Y96" s="3" t="s">
        <v>374</v>
      </c>
      <c r="Z96" s="3" t="s">
        <v>822</v>
      </c>
      <c r="AA96" s="3" t="s">
        <v>160</v>
      </c>
      <c r="AB96" s="3">
        <v>0</v>
      </c>
      <c r="AC96" s="10">
        <v>0.26098878317642299</v>
      </c>
      <c r="AD96" s="10">
        <v>0.30792490296958203</v>
      </c>
      <c r="AE96" s="10">
        <v>0.26251482187967201</v>
      </c>
      <c r="AF96" s="10">
        <v>0.240451928770095</v>
      </c>
      <c r="AH96" s="3" t="s">
        <v>725</v>
      </c>
      <c r="AI96" s="4" t="s">
        <v>376</v>
      </c>
      <c r="AJ96" s="4" t="s">
        <v>802</v>
      </c>
      <c r="AK96" s="4" t="s">
        <v>160</v>
      </c>
      <c r="AL96" s="4">
        <v>0</v>
      </c>
      <c r="AM96" s="8">
        <v>0.23153425581433901</v>
      </c>
      <c r="AN96" s="8">
        <v>0.10321328639768899</v>
      </c>
      <c r="AO96" s="8">
        <v>0.20012373047378401</v>
      </c>
      <c r="AP96" s="8">
        <v>0.244525656398799</v>
      </c>
      <c r="AR96" s="4" t="s">
        <v>725</v>
      </c>
      <c r="AS96" s="5" t="s">
        <v>378</v>
      </c>
      <c r="AT96" s="5" t="s">
        <v>803</v>
      </c>
      <c r="AU96" s="5" t="s">
        <v>5</v>
      </c>
      <c r="AV96" s="5">
        <v>1</v>
      </c>
      <c r="AW96" s="9">
        <v>0.14717865652416601</v>
      </c>
      <c r="AX96" s="9">
        <v>0.19726509612780899</v>
      </c>
      <c r="AY96" s="9">
        <v>0.14488838480177299</v>
      </c>
      <c r="AZ96" s="9">
        <v>0.15471706562246501</v>
      </c>
      <c r="BB96" s="5" t="s">
        <v>725</v>
      </c>
      <c r="BC96" s="2" t="s">
        <v>342</v>
      </c>
      <c r="BD96" s="2">
        <v>46520</v>
      </c>
    </row>
    <row r="97" spans="1:56" x14ac:dyDescent="0.2">
      <c r="A97" s="2" t="s">
        <v>162</v>
      </c>
      <c r="B97" s="2" t="str">
        <f t="shared" si="4"/>
        <v>We measured the equity of environmental risks across the Virginia Beach region by looking at differences in air and water toxins, lead paint exposure and nearby hazardous facilities.</v>
      </c>
      <c r="C97" s="2">
        <f t="shared" si="5"/>
        <v>3</v>
      </c>
      <c r="E97" s="4" t="s">
        <v>363</v>
      </c>
      <c r="F97" s="4" t="s">
        <v>800</v>
      </c>
      <c r="G97" s="4" t="s">
        <v>160</v>
      </c>
      <c r="H97" s="4">
        <v>0</v>
      </c>
      <c r="I97" s="8">
        <v>0</v>
      </c>
      <c r="J97" s="8">
        <v>0</v>
      </c>
      <c r="K97" s="8">
        <v>0</v>
      </c>
      <c r="L97" s="8">
        <v>0</v>
      </c>
      <c r="N97" s="4" t="s">
        <v>725</v>
      </c>
      <c r="O97" s="5" t="s">
        <v>365</v>
      </c>
      <c r="P97" s="5" t="s">
        <v>801</v>
      </c>
      <c r="Q97" s="5" t="s">
        <v>160</v>
      </c>
      <c r="R97" s="5">
        <v>0</v>
      </c>
      <c r="S97" s="9">
        <v>1.34869400112895E-2</v>
      </c>
      <c r="T97" s="9">
        <v>1.50141664548968E-2</v>
      </c>
      <c r="U97" s="9">
        <v>2.7457333830963899E-2</v>
      </c>
      <c r="V97" s="9">
        <v>1.74528403729334E-2</v>
      </c>
      <c r="X97" s="5" t="s">
        <v>725</v>
      </c>
      <c r="Y97" s="3" t="s">
        <v>374</v>
      </c>
      <c r="Z97" s="3" t="s">
        <v>822</v>
      </c>
      <c r="AA97" s="3" t="s">
        <v>5</v>
      </c>
      <c r="AB97" s="3">
        <v>1</v>
      </c>
      <c r="AC97" s="10">
        <v>0.16727459331862199</v>
      </c>
      <c r="AD97" s="10">
        <v>0.239532563881798</v>
      </c>
      <c r="AE97" s="10">
        <v>0.16828113866929001</v>
      </c>
      <c r="AF97" s="10">
        <v>0.212615525687121</v>
      </c>
      <c r="AH97" s="3" t="s">
        <v>725</v>
      </c>
      <c r="AI97" s="4" t="s">
        <v>376</v>
      </c>
      <c r="AJ97" s="4" t="s">
        <v>802</v>
      </c>
      <c r="AK97" s="4" t="s">
        <v>5</v>
      </c>
      <c r="AL97" s="4">
        <v>1</v>
      </c>
      <c r="AM97" s="8">
        <v>0.17921280853902599</v>
      </c>
      <c r="AN97" s="8">
        <v>0.27617570196964902</v>
      </c>
      <c r="AO97" s="8">
        <v>0.162385912530112</v>
      </c>
      <c r="AP97" s="8">
        <v>0.240570297150419</v>
      </c>
      <c r="AR97" s="4" t="s">
        <v>725</v>
      </c>
      <c r="AS97" s="5" t="s">
        <v>378</v>
      </c>
      <c r="AT97" s="5" t="s">
        <v>803</v>
      </c>
      <c r="AU97" s="5" t="s">
        <v>5</v>
      </c>
      <c r="AV97" s="5">
        <v>1</v>
      </c>
      <c r="AW97" s="9">
        <v>0.165084415251193</v>
      </c>
      <c r="AX97" s="9">
        <v>0.324963683050699</v>
      </c>
      <c r="AY97" s="9">
        <v>0.23948189868693301</v>
      </c>
      <c r="AZ97" s="9">
        <v>0.28854846268442502</v>
      </c>
      <c r="BB97" s="5" t="s">
        <v>725</v>
      </c>
      <c r="BC97" s="2" t="s">
        <v>343</v>
      </c>
      <c r="BD97" s="2">
        <v>47260</v>
      </c>
    </row>
    <row r="98" spans="1:56" x14ac:dyDescent="0.2">
      <c r="A98" s="2" t="s">
        <v>164</v>
      </c>
      <c r="B98" s="2" t="str">
        <f t="shared" ref="B98:B101" si="6">"We measured the equity of environmental risks across the "&amp;A98&amp;" region by looking at differences in air and water toxins, lead paint exposure and nearby hazardous facilities."</f>
        <v>We measured the equity of environmental risks across the Washington region by looking at differences in air and water toxins, lead paint exposure and nearby hazardous facilities.</v>
      </c>
      <c r="C98" s="2">
        <f t="shared" si="5"/>
        <v>2</v>
      </c>
      <c r="E98" s="4" t="s">
        <v>363</v>
      </c>
      <c r="F98" s="4" t="s">
        <v>800</v>
      </c>
      <c r="G98" s="4" t="s">
        <v>5</v>
      </c>
      <c r="H98" s="4">
        <v>1</v>
      </c>
      <c r="I98" s="8">
        <v>0.27553398691790498</v>
      </c>
      <c r="J98" s="8">
        <v>0.32489666393535499</v>
      </c>
      <c r="K98" s="8">
        <v>0.40221938718046901</v>
      </c>
      <c r="L98" s="8">
        <v>0.34404281145788601</v>
      </c>
      <c r="N98" s="4" t="s">
        <v>725</v>
      </c>
      <c r="O98" s="5" t="s">
        <v>365</v>
      </c>
      <c r="P98" s="5" t="s">
        <v>801</v>
      </c>
      <c r="Q98" s="5" t="s">
        <v>5</v>
      </c>
      <c r="R98" s="5">
        <v>1</v>
      </c>
      <c r="S98" s="9">
        <v>0.30618583610073502</v>
      </c>
      <c r="T98" s="9">
        <v>0.32333082782185901</v>
      </c>
      <c r="U98" s="9">
        <v>0.427505411266492</v>
      </c>
      <c r="V98" s="9">
        <v>0.36372030408193601</v>
      </c>
      <c r="X98" s="5" t="s">
        <v>725</v>
      </c>
      <c r="Y98" s="3" t="s">
        <v>374</v>
      </c>
      <c r="Z98" s="3" t="s">
        <v>822</v>
      </c>
      <c r="AA98" s="3" t="s">
        <v>160</v>
      </c>
      <c r="AB98" s="3">
        <v>0</v>
      </c>
      <c r="AC98" s="10">
        <v>0.234512712555661</v>
      </c>
      <c r="AD98" s="10">
        <v>0.18195028665743401</v>
      </c>
      <c r="AE98" s="10">
        <v>0.17151001468260299</v>
      </c>
      <c r="AF98" s="10">
        <v>0.18194839988592901</v>
      </c>
      <c r="AH98" s="3" t="s">
        <v>725</v>
      </c>
      <c r="AI98" s="4" t="s">
        <v>376</v>
      </c>
      <c r="AJ98" s="4" t="s">
        <v>802</v>
      </c>
      <c r="AK98" s="4" t="s">
        <v>160</v>
      </c>
      <c r="AL98" s="4">
        <v>0</v>
      </c>
      <c r="AM98" s="8">
        <v>0.16018791856814699</v>
      </c>
      <c r="AN98" s="8">
        <v>9.7711690751275601E-2</v>
      </c>
      <c r="AO98" s="8">
        <v>0.187250298464367</v>
      </c>
      <c r="AP98" s="8">
        <v>0.126634769117873</v>
      </c>
      <c r="AR98" s="4" t="s">
        <v>725</v>
      </c>
      <c r="AS98" s="5" t="s">
        <v>378</v>
      </c>
      <c r="AT98" s="5" t="s">
        <v>803</v>
      </c>
      <c r="AU98" s="5" t="s">
        <v>160</v>
      </c>
      <c r="AV98" s="5">
        <v>0</v>
      </c>
      <c r="AW98" s="9">
        <v>0.110557315376071</v>
      </c>
      <c r="AX98" s="9">
        <v>0.15837676726490599</v>
      </c>
      <c r="AY98" s="9">
        <v>0.132469032402069</v>
      </c>
      <c r="AZ98" s="9">
        <v>0.133604572067543</v>
      </c>
      <c r="BB98" s="5" t="s">
        <v>725</v>
      </c>
      <c r="BC98" s="2" t="s">
        <v>344</v>
      </c>
      <c r="BD98" s="2">
        <v>47900</v>
      </c>
    </row>
    <row r="99" spans="1:56" x14ac:dyDescent="0.2">
      <c r="A99" s="2" t="s">
        <v>165</v>
      </c>
      <c r="B99" s="2" t="str">
        <f t="shared" si="6"/>
        <v>We measured the equity of environmental risks across the Wichita region by looking at differences in air and water toxins, lead paint exposure and nearby hazardous facilities.</v>
      </c>
      <c r="C99" s="2">
        <f t="shared" si="5"/>
        <v>4</v>
      </c>
      <c r="E99" s="4" t="s">
        <v>363</v>
      </c>
      <c r="F99" s="4" t="s">
        <v>800</v>
      </c>
      <c r="G99" s="4" t="s">
        <v>5</v>
      </c>
      <c r="H99" s="4">
        <v>1</v>
      </c>
      <c r="I99" s="8">
        <v>0.33805126547866698</v>
      </c>
      <c r="J99" s="8">
        <v>0.83757308995188395</v>
      </c>
      <c r="K99" s="8">
        <v>0.69570743405275703</v>
      </c>
      <c r="L99" s="8">
        <v>0.70552133584834198</v>
      </c>
      <c r="N99" s="4" t="s">
        <v>725</v>
      </c>
      <c r="O99" s="5" t="s">
        <v>365</v>
      </c>
      <c r="P99" s="5" t="s">
        <v>801</v>
      </c>
      <c r="Q99" s="5" t="s">
        <v>5</v>
      </c>
      <c r="R99" s="5">
        <v>1</v>
      </c>
      <c r="S99" s="9">
        <v>0.29465531509774601</v>
      </c>
      <c r="T99" s="9">
        <v>0.75005933501628996</v>
      </c>
      <c r="U99" s="9">
        <v>0.45437649880095898</v>
      </c>
      <c r="V99" s="9">
        <v>0.55516606295313198</v>
      </c>
      <c r="X99" s="5" t="s">
        <v>725</v>
      </c>
      <c r="Y99" s="3" t="s">
        <v>374</v>
      </c>
      <c r="Z99" s="3" t="s">
        <v>822</v>
      </c>
      <c r="AA99" s="3" t="s">
        <v>160</v>
      </c>
      <c r="AB99" s="3">
        <v>0</v>
      </c>
      <c r="AC99" s="10">
        <v>0.35527732226417003</v>
      </c>
      <c r="AD99" s="10">
        <v>0.18944052473730699</v>
      </c>
      <c r="AE99" s="10">
        <v>0.37311750599520299</v>
      </c>
      <c r="AF99" s="10">
        <v>0.298423667796195</v>
      </c>
      <c r="AH99" s="3" t="s">
        <v>725</v>
      </c>
      <c r="AI99" s="4" t="s">
        <v>376</v>
      </c>
      <c r="AJ99" s="4" t="s">
        <v>802</v>
      </c>
      <c r="AK99" s="4" t="s">
        <v>5</v>
      </c>
      <c r="AL99" s="4">
        <v>1</v>
      </c>
      <c r="AM99" s="8">
        <v>0.19175752070554899</v>
      </c>
      <c r="AN99" s="8">
        <v>0.39122273286296799</v>
      </c>
      <c r="AO99" s="8">
        <v>0.42842925659472397</v>
      </c>
      <c r="AP99" s="8">
        <v>0.37441367452885299</v>
      </c>
      <c r="AR99" s="4" t="s">
        <v>725</v>
      </c>
      <c r="AS99" s="5" t="s">
        <v>378</v>
      </c>
      <c r="AT99" s="5" t="s">
        <v>803</v>
      </c>
      <c r="AU99" s="5" t="s">
        <v>5</v>
      </c>
      <c r="AV99" s="5">
        <v>1</v>
      </c>
      <c r="AW99" s="9">
        <v>0.10474289744502301</v>
      </c>
      <c r="AX99" s="9">
        <v>0.32189785746650201</v>
      </c>
      <c r="AY99" s="9">
        <v>0.26153477218225402</v>
      </c>
      <c r="AZ99" s="9">
        <v>0.23148658197984601</v>
      </c>
      <c r="BB99" s="5" t="s">
        <v>725</v>
      </c>
      <c r="BC99" s="2" t="s">
        <v>345</v>
      </c>
      <c r="BD99" s="2">
        <v>48620</v>
      </c>
    </row>
    <row r="100" spans="1:56" x14ac:dyDescent="0.2">
      <c r="A100" s="2" t="s">
        <v>166</v>
      </c>
      <c r="B100" s="2" t="str">
        <f t="shared" si="6"/>
        <v>We measured the equity of environmental risks across the Winston-Salem region by looking at differences in air and water toxins, lead paint exposure and nearby hazardous facilities.</v>
      </c>
      <c r="C100" s="2">
        <f t="shared" si="5"/>
        <v>3</v>
      </c>
      <c r="E100" s="4" t="s">
        <v>363</v>
      </c>
      <c r="F100" s="4" t="s">
        <v>800</v>
      </c>
      <c r="G100" s="4" t="s">
        <v>160</v>
      </c>
      <c r="H100" s="4">
        <v>0</v>
      </c>
      <c r="I100" s="8">
        <v>4.7344987642148298E-2</v>
      </c>
      <c r="J100" s="8">
        <v>7.2793191226761894E-2</v>
      </c>
      <c r="K100" s="8">
        <v>3.3011472695570601E-2</v>
      </c>
      <c r="L100" s="8">
        <v>6.1161487663382801E-2</v>
      </c>
      <c r="N100" s="4" t="s">
        <v>725</v>
      </c>
      <c r="O100" s="5" t="s">
        <v>365</v>
      </c>
      <c r="P100" s="5" t="s">
        <v>801</v>
      </c>
      <c r="Q100" s="5" t="s">
        <v>160</v>
      </c>
      <c r="R100" s="5">
        <v>0</v>
      </c>
      <c r="S100" s="9">
        <v>0</v>
      </c>
      <c r="T100" s="9">
        <v>0</v>
      </c>
      <c r="U100" s="9">
        <v>0</v>
      </c>
      <c r="V100" s="9">
        <v>0</v>
      </c>
      <c r="X100" s="5" t="s">
        <v>725</v>
      </c>
      <c r="Y100" s="3" t="s">
        <v>374</v>
      </c>
      <c r="Z100" s="3" t="s">
        <v>822</v>
      </c>
      <c r="AA100" s="3" t="s">
        <v>5</v>
      </c>
      <c r="AB100" s="3">
        <v>1</v>
      </c>
      <c r="AC100" s="10">
        <v>0.17664355025783099</v>
      </c>
      <c r="AD100" s="10">
        <v>0.285404506612498</v>
      </c>
      <c r="AE100" s="10">
        <v>0.21890430629020199</v>
      </c>
      <c r="AF100" s="10">
        <v>0.25499294308682102</v>
      </c>
      <c r="AH100" s="3" t="s">
        <v>725</v>
      </c>
      <c r="AI100" s="4" t="s">
        <v>376</v>
      </c>
      <c r="AJ100" s="4" t="s">
        <v>802</v>
      </c>
      <c r="AK100" s="4" t="s">
        <v>5</v>
      </c>
      <c r="AL100" s="4">
        <v>1</v>
      </c>
      <c r="AM100" s="8">
        <v>0.184469822852451</v>
      </c>
      <c r="AN100" s="8">
        <v>0.37119984915104598</v>
      </c>
      <c r="AO100" s="8">
        <v>0.33593166200237301</v>
      </c>
      <c r="AP100" s="8">
        <v>0.34244674272713099</v>
      </c>
      <c r="AR100" s="4" t="s">
        <v>725</v>
      </c>
      <c r="AS100" s="5" t="s">
        <v>378</v>
      </c>
      <c r="AT100" s="5" t="s">
        <v>803</v>
      </c>
      <c r="AU100" s="5" t="s">
        <v>5</v>
      </c>
      <c r="AV100" s="5">
        <v>1</v>
      </c>
      <c r="AW100" s="9">
        <v>0.118714607354847</v>
      </c>
      <c r="AX100" s="9">
        <v>0.39453858219125199</v>
      </c>
      <c r="AY100" s="9">
        <v>0.292736889917801</v>
      </c>
      <c r="AZ100" s="9">
        <v>0.33587130456126701</v>
      </c>
      <c r="BB100" s="5" t="s">
        <v>725</v>
      </c>
      <c r="BC100" s="2" t="s">
        <v>346</v>
      </c>
      <c r="BD100" s="2">
        <v>49180</v>
      </c>
    </row>
    <row r="101" spans="1:56" x14ac:dyDescent="0.2">
      <c r="A101" s="2" t="s">
        <v>167</v>
      </c>
      <c r="B101" s="2" t="str">
        <f t="shared" si="6"/>
        <v>We measured the equity of environmental risks across the Worcester region by looking at differences in air and water toxins, lead paint exposure and nearby hazardous facilities.</v>
      </c>
      <c r="C101" s="2">
        <f t="shared" si="5"/>
        <v>2</v>
      </c>
      <c r="E101" s="4" t="s">
        <v>363</v>
      </c>
      <c r="F101" s="4" t="s">
        <v>800</v>
      </c>
      <c r="G101" s="4" t="s">
        <v>160</v>
      </c>
      <c r="H101" s="4">
        <v>0</v>
      </c>
      <c r="I101" s="8">
        <v>1.10656505027588E-2</v>
      </c>
      <c r="J101" s="8">
        <v>6.3510687139723496E-3</v>
      </c>
      <c r="K101" s="8">
        <v>7.3710979250359306E-5</v>
      </c>
      <c r="L101" s="8">
        <v>3.8474779712113702E-3</v>
      </c>
      <c r="N101" s="4" t="s">
        <v>725</v>
      </c>
      <c r="O101" s="5" t="s">
        <v>365</v>
      </c>
      <c r="P101" s="5" t="s">
        <v>801</v>
      </c>
      <c r="Q101" s="5" t="s">
        <v>160</v>
      </c>
      <c r="R101" s="5">
        <v>0</v>
      </c>
      <c r="S101" s="9">
        <v>0</v>
      </c>
      <c r="T101" s="9">
        <v>0</v>
      </c>
      <c r="U101" s="9">
        <v>0</v>
      </c>
      <c r="V101" s="9">
        <v>0</v>
      </c>
      <c r="X101" s="5" t="s">
        <v>725</v>
      </c>
      <c r="Y101" s="3" t="s">
        <v>374</v>
      </c>
      <c r="Z101" s="3" t="s">
        <v>822</v>
      </c>
      <c r="AA101" s="3" t="s">
        <v>5</v>
      </c>
      <c r="AB101" s="3">
        <v>1</v>
      </c>
      <c r="AC101" s="10">
        <v>0.24554235178801501</v>
      </c>
      <c r="AD101" s="10">
        <v>0.463755547620262</v>
      </c>
      <c r="AE101" s="10">
        <v>0.35780230715365002</v>
      </c>
      <c r="AF101" s="10">
        <v>0.38978161956956597</v>
      </c>
      <c r="AH101" s="3" t="s">
        <v>725</v>
      </c>
      <c r="AI101" s="4" t="s">
        <v>376</v>
      </c>
      <c r="AJ101" s="4" t="s">
        <v>802</v>
      </c>
      <c r="AK101" s="4" t="s">
        <v>5</v>
      </c>
      <c r="AL101" s="4">
        <v>1</v>
      </c>
      <c r="AM101" s="8">
        <v>0.11450428969482</v>
      </c>
      <c r="AN101" s="8">
        <v>0.28169157781972098</v>
      </c>
      <c r="AO101" s="8">
        <v>0.30063022887259</v>
      </c>
      <c r="AP101" s="8">
        <v>0.25240292910777501</v>
      </c>
      <c r="AR101" s="4" t="s">
        <v>725</v>
      </c>
      <c r="AS101" s="5" t="s">
        <v>378</v>
      </c>
      <c r="AT101" s="5" t="s">
        <v>803</v>
      </c>
      <c r="AU101" s="5" t="s">
        <v>160</v>
      </c>
      <c r="AV101" s="5">
        <v>0</v>
      </c>
      <c r="AW101" s="9">
        <v>4.1527164396083602E-2</v>
      </c>
      <c r="AX101" s="9">
        <v>6.12661327347854E-2</v>
      </c>
      <c r="AY101" s="9">
        <v>3.2064275973906299E-2</v>
      </c>
      <c r="AZ101" s="9">
        <v>4.1494142714914403E-2</v>
      </c>
      <c r="BB101" s="5" t="s">
        <v>725</v>
      </c>
      <c r="BC101" s="2" t="s">
        <v>347</v>
      </c>
      <c r="BD101" s="2">
        <v>49340</v>
      </c>
    </row>
  </sheetData>
  <autoFilter ref="A1:BD101" xr:uid="{00000000-0009-0000-0000-000000000000}">
    <sortState xmlns:xlrd2="http://schemas.microsoft.com/office/spreadsheetml/2017/richdata2" ref="A2:BD101">
      <sortCondition ref="BD1:BD101"/>
    </sortState>
  </autoFilter>
  <phoneticPr fontId="18"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56F1-FAB8-3E4D-B2BE-E1122018DBD8}">
  <dimension ref="A1:AQ101"/>
  <sheetViews>
    <sheetView workbookViewId="0">
      <selection activeCell="E11" sqref="E11"/>
    </sheetView>
  </sheetViews>
  <sheetFormatPr baseColWidth="10" defaultRowHeight="16" x14ac:dyDescent="0.2"/>
  <cols>
    <col min="1" max="1" width="14.83203125" style="2" bestFit="1" customWidth="1"/>
    <col min="2" max="2" width="23" style="2" customWidth="1"/>
    <col min="3" max="3" width="21.5" style="2" customWidth="1"/>
    <col min="4" max="4" width="70.5" style="2" customWidth="1"/>
    <col min="5" max="6" width="39.6640625" style="3" customWidth="1"/>
    <col min="7" max="7" width="39.6640625" style="3" bestFit="1" customWidth="1"/>
    <col min="8" max="8" width="37.5" style="3" bestFit="1" customWidth="1"/>
    <col min="9" max="12" width="37.5" style="17" customWidth="1"/>
    <col min="13" max="14" width="37.5" style="3" customWidth="1"/>
    <col min="15" max="16" width="28" style="4" customWidth="1"/>
    <col min="17" max="17" width="28" style="4" bestFit="1" customWidth="1"/>
    <col min="18" max="18" width="26" style="4" bestFit="1" customWidth="1"/>
    <col min="19" max="19" width="26" style="26" customWidth="1"/>
    <col min="20" max="21" width="26" style="4" customWidth="1"/>
    <col min="22" max="23" width="34.5" style="5" customWidth="1"/>
    <col min="24" max="24" width="34.5" style="5" bestFit="1" customWidth="1"/>
    <col min="25" max="25" width="32.33203125" style="5" bestFit="1" customWidth="1"/>
    <col min="26" max="31" width="32.33203125" style="5" customWidth="1"/>
    <col min="32" max="33" width="31" style="3" customWidth="1"/>
    <col min="34" max="34" width="31" style="3" bestFit="1" customWidth="1"/>
    <col min="35" max="35" width="28.83203125" style="3" bestFit="1" customWidth="1"/>
    <col min="36" max="41" width="28.83203125" style="3" customWidth="1"/>
    <col min="42" max="42" width="37.83203125" style="2" bestFit="1" customWidth="1"/>
    <col min="43" max="43" width="12.1640625" style="2" bestFit="1" customWidth="1"/>
    <col min="44" max="16384" width="10.83203125" style="2"/>
  </cols>
  <sheetData>
    <row r="1" spans="1:43" s="1" customFormat="1" x14ac:dyDescent="0.2">
      <c r="A1" s="1" t="s">
        <v>168</v>
      </c>
      <c r="B1" s="1" t="s">
        <v>435</v>
      </c>
      <c r="C1" s="1" t="s">
        <v>571</v>
      </c>
      <c r="D1" s="1" t="s">
        <v>700</v>
      </c>
      <c r="E1" s="1" t="s">
        <v>379</v>
      </c>
      <c r="F1" s="1" t="s">
        <v>380</v>
      </c>
      <c r="G1" s="1" t="s">
        <v>192</v>
      </c>
      <c r="H1" s="1" t="s">
        <v>193</v>
      </c>
      <c r="I1" s="14" t="s">
        <v>234</v>
      </c>
      <c r="J1" s="14" t="s">
        <v>235</v>
      </c>
      <c r="K1" s="14" t="s">
        <v>236</v>
      </c>
      <c r="L1" s="14" t="s">
        <v>237</v>
      </c>
      <c r="M1" s="1" t="s">
        <v>732</v>
      </c>
      <c r="N1" s="1" t="s">
        <v>733</v>
      </c>
      <c r="O1" s="1" t="s">
        <v>382</v>
      </c>
      <c r="P1" s="1" t="s">
        <v>383</v>
      </c>
      <c r="Q1" s="1" t="s">
        <v>194</v>
      </c>
      <c r="R1" s="1" t="s">
        <v>195</v>
      </c>
      <c r="S1" s="25" t="s">
        <v>351</v>
      </c>
      <c r="T1" s="1" t="s">
        <v>688</v>
      </c>
      <c r="U1" s="1" t="s">
        <v>568</v>
      </c>
      <c r="V1" s="1" t="s">
        <v>385</v>
      </c>
      <c r="W1" s="1" t="s">
        <v>386</v>
      </c>
      <c r="X1" s="1" t="s">
        <v>196</v>
      </c>
      <c r="Y1" s="1" t="s">
        <v>540</v>
      </c>
      <c r="Z1" s="1" t="s">
        <v>238</v>
      </c>
      <c r="AA1" s="1" t="s">
        <v>239</v>
      </c>
      <c r="AB1" s="1" t="s">
        <v>240</v>
      </c>
      <c r="AC1" s="1" t="s">
        <v>241</v>
      </c>
      <c r="AD1" s="1" t="s">
        <v>689</v>
      </c>
      <c r="AE1" s="1" t="s">
        <v>569</v>
      </c>
      <c r="AF1" s="1" t="s">
        <v>388</v>
      </c>
      <c r="AG1" s="1" t="s">
        <v>389</v>
      </c>
      <c r="AH1" s="1" t="s">
        <v>197</v>
      </c>
      <c r="AI1" s="1" t="s">
        <v>198</v>
      </c>
      <c r="AJ1" s="1" t="s">
        <v>242</v>
      </c>
      <c r="AK1" s="1" t="s">
        <v>243</v>
      </c>
      <c r="AL1" s="1" t="s">
        <v>244</v>
      </c>
      <c r="AM1" s="1" t="s">
        <v>245</v>
      </c>
      <c r="AN1" s="1" t="s">
        <v>690</v>
      </c>
      <c r="AO1" s="1" t="s">
        <v>570</v>
      </c>
      <c r="AP1" s="1" t="s">
        <v>169</v>
      </c>
      <c r="AQ1" s="1" t="s">
        <v>0</v>
      </c>
    </row>
    <row r="2" spans="1:43" x14ac:dyDescent="0.2">
      <c r="A2" s="2" t="s">
        <v>1</v>
      </c>
      <c r="B2" s="2" t="s">
        <v>440</v>
      </c>
      <c r="C2" s="2">
        <f t="shared" ref="C2:C33" si="0">SUM(AI2,Y2,R2,H2)</f>
        <v>4</v>
      </c>
      <c r="D2" s="22"/>
      <c r="E2" s="3" t="s">
        <v>381</v>
      </c>
      <c r="F2" s="3" t="s">
        <v>820</v>
      </c>
      <c r="G2" s="3" t="s">
        <v>5</v>
      </c>
      <c r="H2" s="3">
        <v>1</v>
      </c>
      <c r="I2" s="17">
        <v>20.6577769546562</v>
      </c>
      <c r="J2" s="17">
        <v>145.89540207648099</v>
      </c>
      <c r="K2" s="17">
        <v>30.342070191026199</v>
      </c>
      <c r="L2" s="17">
        <v>99.348924228250695</v>
      </c>
      <c r="N2" s="3" t="s">
        <v>713</v>
      </c>
      <c r="O2" s="4" t="s">
        <v>384</v>
      </c>
      <c r="P2" s="4" t="s">
        <v>804</v>
      </c>
      <c r="Q2" s="4" t="s">
        <v>5</v>
      </c>
      <c r="R2" s="4">
        <v>1</v>
      </c>
      <c r="S2" s="26">
        <v>0.73</v>
      </c>
      <c r="U2" s="4" t="s">
        <v>713</v>
      </c>
      <c r="V2" s="5" t="s">
        <v>387</v>
      </c>
      <c r="W2" s="5" t="s">
        <v>807</v>
      </c>
      <c r="X2" s="5" t="s">
        <v>5</v>
      </c>
      <c r="Y2" s="5">
        <v>1</v>
      </c>
      <c r="Z2" s="5">
        <v>16.100000000000001</v>
      </c>
      <c r="AA2" s="5">
        <v>4.2</v>
      </c>
      <c r="AB2" s="5">
        <v>8.3000000000000007</v>
      </c>
      <c r="AC2" s="5">
        <v>7.7</v>
      </c>
      <c r="AE2" s="5" t="s">
        <v>713</v>
      </c>
      <c r="AF2" s="3" t="s">
        <v>390</v>
      </c>
      <c r="AG2" s="3" t="s">
        <v>805</v>
      </c>
      <c r="AH2" s="3" t="s">
        <v>5</v>
      </c>
      <c r="AI2" s="3">
        <v>1</v>
      </c>
      <c r="AJ2" s="3">
        <v>88.3</v>
      </c>
      <c r="AK2" s="3">
        <v>78.3</v>
      </c>
      <c r="AL2" s="3">
        <v>88.5</v>
      </c>
      <c r="AM2" s="3">
        <v>81.599999999999994</v>
      </c>
      <c r="AO2" s="3" t="s">
        <v>714</v>
      </c>
      <c r="AP2" s="2" t="s">
        <v>1</v>
      </c>
      <c r="AQ2" s="2">
        <v>10420</v>
      </c>
    </row>
    <row r="3" spans="1:43" x14ac:dyDescent="0.2">
      <c r="A3" s="2" t="s">
        <v>4</v>
      </c>
      <c r="B3" s="2" t="s">
        <v>441</v>
      </c>
      <c r="C3" s="2">
        <f t="shared" si="0"/>
        <v>4</v>
      </c>
      <c r="E3" s="3" t="s">
        <v>381</v>
      </c>
      <c r="F3" s="3" t="s">
        <v>820</v>
      </c>
      <c r="G3" s="3" t="s">
        <v>5</v>
      </c>
      <c r="H3" s="3">
        <v>1</v>
      </c>
      <c r="I3" s="17">
        <v>24.9403904576318</v>
      </c>
      <c r="J3" s="17">
        <v>144.52793432129599</v>
      </c>
      <c r="K3" s="17">
        <v>59.798067527955702</v>
      </c>
      <c r="L3" s="17">
        <v>79.869256429570598</v>
      </c>
      <c r="N3" s="3" t="s">
        <v>713</v>
      </c>
      <c r="O3" s="4" t="s">
        <v>384</v>
      </c>
      <c r="P3" s="4" t="s">
        <v>804</v>
      </c>
      <c r="Q3" s="4" t="s">
        <v>5</v>
      </c>
      <c r="R3" s="4">
        <v>1</v>
      </c>
      <c r="S3" s="26">
        <v>0.56000000000000005</v>
      </c>
      <c r="U3" s="4" t="s">
        <v>713</v>
      </c>
      <c r="V3" s="5" t="s">
        <v>387</v>
      </c>
      <c r="W3" s="5" t="s">
        <v>807</v>
      </c>
      <c r="X3" s="5" t="s">
        <v>5</v>
      </c>
      <c r="Y3" s="5">
        <v>1</v>
      </c>
      <c r="Z3" s="5">
        <v>16.5</v>
      </c>
      <c r="AA3" s="5">
        <v>7.3</v>
      </c>
      <c r="AB3" s="5">
        <v>9</v>
      </c>
      <c r="AC3" s="5">
        <v>12.6</v>
      </c>
      <c r="AE3" s="5" t="s">
        <v>713</v>
      </c>
      <c r="AF3" s="3" t="s">
        <v>390</v>
      </c>
      <c r="AG3" s="3" t="s">
        <v>805</v>
      </c>
      <c r="AH3" s="3" t="s">
        <v>5</v>
      </c>
      <c r="AI3" s="3">
        <v>1</v>
      </c>
      <c r="AJ3" s="3">
        <v>89.7</v>
      </c>
      <c r="AK3" s="3">
        <v>82.4</v>
      </c>
      <c r="AL3" s="3">
        <v>88.3</v>
      </c>
      <c r="AM3" s="3">
        <v>87.4</v>
      </c>
      <c r="AO3" s="3" t="s">
        <v>714</v>
      </c>
      <c r="AP3" s="2" t="s">
        <v>3</v>
      </c>
      <c r="AQ3" s="2">
        <v>10580</v>
      </c>
    </row>
    <row r="4" spans="1:43" x14ac:dyDescent="0.2">
      <c r="A4" s="2" t="s">
        <v>6</v>
      </c>
      <c r="B4" s="2" t="s">
        <v>442</v>
      </c>
      <c r="C4" s="2">
        <f t="shared" si="0"/>
        <v>4</v>
      </c>
      <c r="E4" s="3" t="s">
        <v>381</v>
      </c>
      <c r="F4" s="3" t="s">
        <v>820</v>
      </c>
      <c r="G4" s="3" t="s">
        <v>5</v>
      </c>
      <c r="H4" s="3">
        <v>1</v>
      </c>
      <c r="I4" s="17">
        <v>20.733257291836399</v>
      </c>
      <c r="J4" s="17">
        <v>62.727844123192902</v>
      </c>
      <c r="K4" s="17">
        <v>36.891506067094902</v>
      </c>
      <c r="L4" s="17">
        <v>36.1663349949756</v>
      </c>
      <c r="N4" s="3" t="s">
        <v>713</v>
      </c>
      <c r="O4" s="4" t="s">
        <v>384</v>
      </c>
      <c r="P4" s="4" t="s">
        <v>804</v>
      </c>
      <c r="Q4" s="4" t="s">
        <v>5</v>
      </c>
      <c r="R4" s="4">
        <v>1</v>
      </c>
      <c r="S4" s="26">
        <v>0.55000000000000004</v>
      </c>
      <c r="U4" s="4" t="s">
        <v>713</v>
      </c>
      <c r="V4" s="5" t="s">
        <v>387</v>
      </c>
      <c r="W4" s="5" t="s">
        <v>807</v>
      </c>
      <c r="X4" s="5" t="s">
        <v>5</v>
      </c>
      <c r="Y4" s="5">
        <v>1</v>
      </c>
      <c r="Z4" s="5">
        <v>23.7</v>
      </c>
      <c r="AA4" s="5">
        <v>15.5</v>
      </c>
      <c r="AB4" s="5">
        <v>20</v>
      </c>
      <c r="AC4" s="5">
        <v>20.100000000000001</v>
      </c>
      <c r="AE4" s="5" t="s">
        <v>713</v>
      </c>
      <c r="AF4" s="3" t="s">
        <v>390</v>
      </c>
      <c r="AG4" s="3" t="s">
        <v>805</v>
      </c>
      <c r="AH4" s="3" t="s">
        <v>5</v>
      </c>
      <c r="AI4" s="3">
        <v>1</v>
      </c>
      <c r="AJ4" s="3">
        <v>88.4</v>
      </c>
      <c r="AK4" s="3">
        <v>77.5</v>
      </c>
      <c r="AL4" s="3">
        <v>78.7</v>
      </c>
      <c r="AM4" s="3">
        <v>77.7</v>
      </c>
      <c r="AO4" s="3" t="s">
        <v>714</v>
      </c>
      <c r="AP4" s="2" t="s">
        <v>6</v>
      </c>
      <c r="AQ4" s="2">
        <v>10740</v>
      </c>
    </row>
    <row r="5" spans="1:43" x14ac:dyDescent="0.2">
      <c r="A5" s="2" t="s">
        <v>8</v>
      </c>
      <c r="B5" s="2" t="s">
        <v>443</v>
      </c>
      <c r="C5" s="2">
        <f t="shared" si="0"/>
        <v>3</v>
      </c>
      <c r="E5" s="3" t="s">
        <v>381</v>
      </c>
      <c r="F5" s="3" t="s">
        <v>820</v>
      </c>
      <c r="G5" s="3" t="s">
        <v>5</v>
      </c>
      <c r="H5" s="3">
        <v>1</v>
      </c>
      <c r="I5" s="17">
        <v>8.0813109903553393</v>
      </c>
      <c r="J5" s="17">
        <v>41.376773515501803</v>
      </c>
      <c r="K5" s="17">
        <v>22.0603142422706</v>
      </c>
      <c r="L5" s="17">
        <v>24.135072287938499</v>
      </c>
      <c r="N5" s="3" t="s">
        <v>713</v>
      </c>
      <c r="O5" s="4" t="s">
        <v>384</v>
      </c>
      <c r="P5" s="4" t="s">
        <v>804</v>
      </c>
      <c r="Q5" s="4" t="s">
        <v>5</v>
      </c>
      <c r="R5" s="4">
        <v>1</v>
      </c>
      <c r="S5" s="26">
        <v>0.64</v>
      </c>
      <c r="U5" s="4" t="s">
        <v>713</v>
      </c>
      <c r="V5" s="5" t="s">
        <v>387</v>
      </c>
      <c r="W5" s="5" t="s">
        <v>807</v>
      </c>
      <c r="X5" s="5" t="s">
        <v>5</v>
      </c>
      <c r="Y5" s="5">
        <v>1</v>
      </c>
      <c r="Z5" s="5">
        <v>18</v>
      </c>
      <c r="AA5" s="5">
        <v>7.6</v>
      </c>
      <c r="AB5" s="5">
        <v>6.2</v>
      </c>
      <c r="AC5" s="5">
        <v>9.3000000000000007</v>
      </c>
      <c r="AE5" s="5" t="s">
        <v>713</v>
      </c>
      <c r="AF5" s="3" t="s">
        <v>390</v>
      </c>
      <c r="AG5" s="3" t="s">
        <v>805</v>
      </c>
      <c r="AH5" s="3" t="s">
        <v>160</v>
      </c>
      <c r="AI5" s="3">
        <v>0</v>
      </c>
      <c r="AJ5" s="3">
        <v>88.4</v>
      </c>
      <c r="AK5" s="3">
        <v>87.7</v>
      </c>
      <c r="AL5" s="3">
        <v>84.3</v>
      </c>
      <c r="AM5" s="3">
        <v>86.1</v>
      </c>
      <c r="AO5" s="3" t="s">
        <v>714</v>
      </c>
      <c r="AP5" s="2" t="s">
        <v>7</v>
      </c>
      <c r="AQ5" s="2">
        <v>10900</v>
      </c>
    </row>
    <row r="6" spans="1:43" x14ac:dyDescent="0.2">
      <c r="A6" s="2" t="s">
        <v>10</v>
      </c>
      <c r="B6" s="2" t="s">
        <v>444</v>
      </c>
      <c r="C6" s="2">
        <f t="shared" si="0"/>
        <v>4</v>
      </c>
      <c r="E6" s="3" t="s">
        <v>381</v>
      </c>
      <c r="F6" s="3" t="s">
        <v>820</v>
      </c>
      <c r="G6" s="3" t="s">
        <v>5</v>
      </c>
      <c r="H6" s="3">
        <v>1</v>
      </c>
      <c r="I6" s="17">
        <v>12.0034290408805</v>
      </c>
      <c r="J6" s="17">
        <v>48.297153118892901</v>
      </c>
      <c r="K6" s="17">
        <v>19.5884834411141</v>
      </c>
      <c r="L6" s="17">
        <v>35.050208232682401</v>
      </c>
      <c r="N6" s="3" t="s">
        <v>713</v>
      </c>
      <c r="O6" s="4" t="s">
        <v>384</v>
      </c>
      <c r="P6" s="4" t="s">
        <v>804</v>
      </c>
      <c r="Q6" s="4" t="s">
        <v>5</v>
      </c>
      <c r="R6" s="4">
        <v>1</v>
      </c>
      <c r="S6" s="26">
        <v>0.76</v>
      </c>
      <c r="U6" s="4" t="s">
        <v>713</v>
      </c>
      <c r="V6" s="5" t="s">
        <v>387</v>
      </c>
      <c r="W6" s="5" t="s">
        <v>807</v>
      </c>
      <c r="X6" s="5" t="s">
        <v>5</v>
      </c>
      <c r="Y6" s="5">
        <v>1</v>
      </c>
      <c r="Z6" s="5">
        <v>32.6</v>
      </c>
      <c r="AA6" s="5">
        <v>18.2</v>
      </c>
      <c r="AB6" s="5">
        <v>20.399999999999999</v>
      </c>
      <c r="AC6" s="5">
        <v>23.1</v>
      </c>
      <c r="AE6" s="5" t="s">
        <v>713</v>
      </c>
      <c r="AF6" s="3" t="s">
        <v>390</v>
      </c>
      <c r="AG6" s="3" t="s">
        <v>805</v>
      </c>
      <c r="AH6" s="3" t="s">
        <v>5</v>
      </c>
      <c r="AI6" s="3">
        <v>1</v>
      </c>
      <c r="AJ6" s="3">
        <v>91.6</v>
      </c>
      <c r="AK6" s="3">
        <v>84.9</v>
      </c>
      <c r="AL6" s="3">
        <v>80.400000000000006</v>
      </c>
      <c r="AM6" s="3">
        <v>85.4</v>
      </c>
      <c r="AO6" s="3" t="s">
        <v>714</v>
      </c>
      <c r="AP6" s="2" t="s">
        <v>9</v>
      </c>
      <c r="AQ6" s="2">
        <v>12060</v>
      </c>
    </row>
    <row r="7" spans="1:43" x14ac:dyDescent="0.2">
      <c r="A7" s="2" t="s">
        <v>12</v>
      </c>
      <c r="B7" s="2" t="s">
        <v>445</v>
      </c>
      <c r="C7" s="2">
        <f t="shared" si="0"/>
        <v>4</v>
      </c>
      <c r="E7" s="3" t="s">
        <v>381</v>
      </c>
      <c r="F7" s="3" t="s">
        <v>820</v>
      </c>
      <c r="G7" s="3" t="s">
        <v>5</v>
      </c>
      <c r="H7" s="3">
        <v>1</v>
      </c>
      <c r="I7" s="17">
        <v>24.666263664298999</v>
      </c>
      <c r="J7" s="17">
        <v>93.316463924226895</v>
      </c>
      <c r="K7" s="17">
        <v>22.762538099196401</v>
      </c>
      <c r="L7" s="17">
        <v>77.203556089715207</v>
      </c>
      <c r="N7" s="3" t="s">
        <v>713</v>
      </c>
      <c r="O7" s="4" t="s">
        <v>384</v>
      </c>
      <c r="P7" s="4" t="s">
        <v>804</v>
      </c>
      <c r="Q7" s="4" t="s">
        <v>5</v>
      </c>
      <c r="R7" s="4">
        <v>1</v>
      </c>
      <c r="S7" s="26">
        <v>0.76</v>
      </c>
      <c r="U7" s="4" t="s">
        <v>713</v>
      </c>
      <c r="V7" s="5" t="s">
        <v>387</v>
      </c>
      <c r="W7" s="5" t="s">
        <v>807</v>
      </c>
      <c r="X7" s="5" t="s">
        <v>5</v>
      </c>
      <c r="Y7" s="5">
        <v>1</v>
      </c>
      <c r="Z7" s="5">
        <v>32.200000000000003</v>
      </c>
      <c r="AA7" s="5">
        <v>13.7</v>
      </c>
      <c r="AB7" s="5">
        <v>24.2</v>
      </c>
      <c r="AC7" s="5">
        <v>17.399999999999999</v>
      </c>
      <c r="AE7" s="5" t="s">
        <v>713</v>
      </c>
      <c r="AF7" s="3" t="s">
        <v>390</v>
      </c>
      <c r="AG7" s="3" t="s">
        <v>805</v>
      </c>
      <c r="AH7" s="3" t="s">
        <v>5</v>
      </c>
      <c r="AI7" s="3">
        <v>1</v>
      </c>
      <c r="AJ7" s="3">
        <v>84.9</v>
      </c>
      <c r="AK7" s="3">
        <v>74.7</v>
      </c>
      <c r="AL7" s="3">
        <v>81</v>
      </c>
      <c r="AM7" s="3">
        <v>77</v>
      </c>
      <c r="AO7" s="3" t="s">
        <v>714</v>
      </c>
      <c r="AP7" s="2" t="s">
        <v>11</v>
      </c>
      <c r="AQ7" s="2">
        <v>12260</v>
      </c>
    </row>
    <row r="8" spans="1:43" x14ac:dyDescent="0.2">
      <c r="A8" s="2" t="s">
        <v>14</v>
      </c>
      <c r="B8" s="2" t="s">
        <v>446</v>
      </c>
      <c r="C8" s="2">
        <f t="shared" si="0"/>
        <v>4</v>
      </c>
      <c r="E8" s="3" t="s">
        <v>381</v>
      </c>
      <c r="F8" s="3" t="s">
        <v>820</v>
      </c>
      <c r="G8" s="3" t="s">
        <v>5</v>
      </c>
      <c r="H8" s="3">
        <v>1</v>
      </c>
      <c r="I8" s="17">
        <v>3.6867215060099898</v>
      </c>
      <c r="J8" s="17">
        <v>25.0543697140555</v>
      </c>
      <c r="K8" s="17">
        <v>11.011182517712699</v>
      </c>
      <c r="L8" s="17">
        <v>11.4784147935826</v>
      </c>
      <c r="N8" s="3" t="s">
        <v>713</v>
      </c>
      <c r="O8" s="4" t="s">
        <v>384</v>
      </c>
      <c r="P8" s="4" t="s">
        <v>804</v>
      </c>
      <c r="Q8" s="4" t="s">
        <v>5</v>
      </c>
      <c r="R8" s="4">
        <v>1</v>
      </c>
      <c r="S8" s="26">
        <v>0.56000000000000005</v>
      </c>
      <c r="U8" s="4" t="s">
        <v>713</v>
      </c>
      <c r="V8" s="5" t="s">
        <v>387</v>
      </c>
      <c r="W8" s="5" t="s">
        <v>807</v>
      </c>
      <c r="X8" s="5" t="s">
        <v>5</v>
      </c>
      <c r="Y8" s="5">
        <v>1</v>
      </c>
      <c r="Z8" s="5">
        <v>36.700000000000003</v>
      </c>
      <c r="AA8" s="5">
        <v>20.399999999999999</v>
      </c>
      <c r="AB8" s="5">
        <v>24.7</v>
      </c>
      <c r="AC8" s="5">
        <v>27.9</v>
      </c>
      <c r="AE8" s="5" t="s">
        <v>713</v>
      </c>
      <c r="AF8" s="3" t="s">
        <v>390</v>
      </c>
      <c r="AG8" s="3" t="s">
        <v>805</v>
      </c>
      <c r="AH8" s="3" t="s">
        <v>5</v>
      </c>
      <c r="AI8" s="3">
        <v>1</v>
      </c>
      <c r="AJ8" s="3">
        <v>93.8</v>
      </c>
      <c r="AK8" s="3">
        <v>82.4</v>
      </c>
      <c r="AL8" s="3">
        <v>82.3</v>
      </c>
      <c r="AM8" s="3">
        <v>84.6</v>
      </c>
      <c r="AO8" s="3" t="s">
        <v>714</v>
      </c>
      <c r="AP8" s="2" t="s">
        <v>13</v>
      </c>
      <c r="AQ8" s="2">
        <v>12420</v>
      </c>
    </row>
    <row r="9" spans="1:43" x14ac:dyDescent="0.2">
      <c r="A9" s="2" t="s">
        <v>15</v>
      </c>
      <c r="B9" s="2" t="s">
        <v>447</v>
      </c>
      <c r="C9" s="2">
        <f t="shared" si="0"/>
        <v>3</v>
      </c>
      <c r="E9" s="3" t="s">
        <v>381</v>
      </c>
      <c r="F9" s="3" t="s">
        <v>820</v>
      </c>
      <c r="G9" s="3" t="s">
        <v>5</v>
      </c>
      <c r="H9" s="3">
        <v>1</v>
      </c>
      <c r="I9" s="17">
        <v>15.4083906366054</v>
      </c>
      <c r="J9" s="17">
        <v>41.423228545436103</v>
      </c>
      <c r="K9" s="17">
        <v>11.3710169295946</v>
      </c>
      <c r="L9" s="17">
        <v>13.2023630579928</v>
      </c>
      <c r="N9" s="3" t="s">
        <v>713</v>
      </c>
      <c r="O9" s="4" t="s">
        <v>384</v>
      </c>
      <c r="P9" s="4" t="s">
        <v>804</v>
      </c>
      <c r="Q9" s="4" t="s">
        <v>5</v>
      </c>
      <c r="R9" s="4">
        <v>1</v>
      </c>
      <c r="S9" s="26">
        <v>0.69</v>
      </c>
      <c r="U9" s="4" t="s">
        <v>713</v>
      </c>
      <c r="V9" s="5" t="s">
        <v>387</v>
      </c>
      <c r="W9" s="5" t="s">
        <v>807</v>
      </c>
      <c r="X9" s="5" t="s">
        <v>160</v>
      </c>
      <c r="Y9" s="5">
        <v>0</v>
      </c>
      <c r="Z9" s="5">
        <v>12.5</v>
      </c>
      <c r="AA9" s="5">
        <v>7.8</v>
      </c>
      <c r="AB9" s="5">
        <v>12.2</v>
      </c>
      <c r="AC9" s="5">
        <v>12.8</v>
      </c>
      <c r="AE9" s="5" t="s">
        <v>713</v>
      </c>
      <c r="AF9" s="3" t="s">
        <v>390</v>
      </c>
      <c r="AG9" s="3" t="s">
        <v>805</v>
      </c>
      <c r="AH9" s="3" t="s">
        <v>5</v>
      </c>
      <c r="AI9" s="3">
        <v>1</v>
      </c>
      <c r="AJ9" s="3">
        <v>88.2</v>
      </c>
      <c r="AK9" s="3">
        <v>77.7</v>
      </c>
      <c r="AL9" s="3">
        <v>78.5</v>
      </c>
      <c r="AM9" s="3">
        <v>79.7</v>
      </c>
      <c r="AO9" s="3" t="s">
        <v>714</v>
      </c>
      <c r="AP9" s="2" t="s">
        <v>15</v>
      </c>
      <c r="AQ9" s="2">
        <v>12540</v>
      </c>
    </row>
    <row r="10" spans="1:43" x14ac:dyDescent="0.2">
      <c r="A10" s="2" t="s">
        <v>17</v>
      </c>
      <c r="B10" s="2" t="s">
        <v>448</v>
      </c>
      <c r="C10" s="2">
        <f t="shared" si="0"/>
        <v>4</v>
      </c>
      <c r="E10" s="3" t="s">
        <v>381</v>
      </c>
      <c r="F10" s="3" t="s">
        <v>820</v>
      </c>
      <c r="G10" s="3" t="s">
        <v>5</v>
      </c>
      <c r="H10" s="3">
        <v>1</v>
      </c>
      <c r="I10" s="17">
        <v>9.9474093667340906</v>
      </c>
      <c r="J10" s="17">
        <v>34.794379736939199</v>
      </c>
      <c r="K10" s="17">
        <v>13.4750557174695</v>
      </c>
      <c r="L10" s="17">
        <v>25.983858295836001</v>
      </c>
      <c r="N10" s="3" t="s">
        <v>713</v>
      </c>
      <c r="O10" s="4" t="s">
        <v>384</v>
      </c>
      <c r="P10" s="4" t="s">
        <v>804</v>
      </c>
      <c r="Q10" s="4" t="s">
        <v>5</v>
      </c>
      <c r="R10" s="4">
        <v>1</v>
      </c>
      <c r="S10" s="26">
        <v>0.73</v>
      </c>
      <c r="U10" s="4" t="s">
        <v>713</v>
      </c>
      <c r="V10" s="5" t="s">
        <v>387</v>
      </c>
      <c r="W10" s="5" t="s">
        <v>807</v>
      </c>
      <c r="X10" s="5" t="s">
        <v>5</v>
      </c>
      <c r="Y10" s="5">
        <v>1</v>
      </c>
      <c r="Z10" s="5">
        <v>29.4</v>
      </c>
      <c r="AA10" s="5">
        <v>13.3</v>
      </c>
      <c r="AB10" s="5">
        <v>14.7</v>
      </c>
      <c r="AC10" s="5">
        <v>18.5</v>
      </c>
      <c r="AE10" s="5" t="s">
        <v>713</v>
      </c>
      <c r="AF10" s="3" t="s">
        <v>390</v>
      </c>
      <c r="AG10" s="3" t="s">
        <v>805</v>
      </c>
      <c r="AH10" s="3" t="s">
        <v>5</v>
      </c>
      <c r="AI10" s="3">
        <v>1</v>
      </c>
      <c r="AJ10" s="3">
        <v>91.9</v>
      </c>
      <c r="AK10" s="3">
        <v>82.6</v>
      </c>
      <c r="AL10" s="3">
        <v>84.6</v>
      </c>
      <c r="AM10" s="3">
        <v>85.4</v>
      </c>
      <c r="AO10" s="3" t="s">
        <v>714</v>
      </c>
      <c r="AP10" s="2" t="s">
        <v>16</v>
      </c>
      <c r="AQ10" s="2">
        <v>12580</v>
      </c>
    </row>
    <row r="11" spans="1:43" x14ac:dyDescent="0.2">
      <c r="A11" s="2" t="s">
        <v>18</v>
      </c>
      <c r="B11" s="2" t="s">
        <v>449</v>
      </c>
      <c r="C11" s="2">
        <f t="shared" si="0"/>
        <v>3</v>
      </c>
      <c r="E11" s="3" t="s">
        <v>381</v>
      </c>
      <c r="F11" s="3" t="s">
        <v>820</v>
      </c>
      <c r="G11" s="3" t="s">
        <v>5</v>
      </c>
      <c r="H11" s="3">
        <v>1</v>
      </c>
      <c r="I11" s="17">
        <v>13.8036985438653</v>
      </c>
      <c r="J11" s="17">
        <v>21.072879173133401</v>
      </c>
      <c r="K11" s="17">
        <v>7.2499690172264204</v>
      </c>
      <c r="L11" s="17">
        <v>18.6235702001037</v>
      </c>
      <c r="N11" s="3" t="s">
        <v>713</v>
      </c>
      <c r="O11" s="4" t="s">
        <v>384</v>
      </c>
      <c r="P11" s="4" t="s">
        <v>804</v>
      </c>
      <c r="Q11" s="4" t="s">
        <v>160</v>
      </c>
      <c r="R11" s="4">
        <v>0</v>
      </c>
      <c r="S11" s="26">
        <v>0.44</v>
      </c>
      <c r="U11" s="4" t="s">
        <v>713</v>
      </c>
      <c r="V11" s="5" t="s">
        <v>387</v>
      </c>
      <c r="W11" s="5" t="s">
        <v>807</v>
      </c>
      <c r="X11" s="5" t="s">
        <v>5</v>
      </c>
      <c r="Y11" s="5">
        <v>1</v>
      </c>
      <c r="Z11" s="5">
        <v>22.6</v>
      </c>
      <c r="AA11" s="5">
        <v>13.1</v>
      </c>
      <c r="AB11" s="5">
        <v>13.7</v>
      </c>
      <c r="AC11" s="5">
        <v>14.6</v>
      </c>
      <c r="AE11" s="5" t="s">
        <v>713</v>
      </c>
      <c r="AF11" s="3" t="s">
        <v>390</v>
      </c>
      <c r="AG11" s="3" t="s">
        <v>805</v>
      </c>
      <c r="AH11" s="3" t="s">
        <v>5</v>
      </c>
      <c r="AI11" s="3">
        <v>1</v>
      </c>
      <c r="AJ11" s="3">
        <v>89.1</v>
      </c>
      <c r="AK11" s="3">
        <v>79.5</v>
      </c>
      <c r="AL11" s="3">
        <v>83.1</v>
      </c>
      <c r="AM11" s="3">
        <v>81.099999999999994</v>
      </c>
      <c r="AO11" s="3" t="s">
        <v>714</v>
      </c>
      <c r="AP11" s="2" t="s">
        <v>18</v>
      </c>
      <c r="AQ11" s="2">
        <v>12940</v>
      </c>
    </row>
    <row r="12" spans="1:43" x14ac:dyDescent="0.2">
      <c r="A12" s="2" t="s">
        <v>20</v>
      </c>
      <c r="B12" s="2" t="s">
        <v>450</v>
      </c>
      <c r="C12" s="2">
        <f t="shared" si="0"/>
        <v>4</v>
      </c>
      <c r="E12" s="3" t="s">
        <v>381</v>
      </c>
      <c r="F12" s="3" t="s">
        <v>820</v>
      </c>
      <c r="G12" s="3" t="s">
        <v>5</v>
      </c>
      <c r="H12" s="3">
        <v>1</v>
      </c>
      <c r="I12" s="17">
        <v>7.5246743908237903</v>
      </c>
      <c r="J12" s="17">
        <v>44.652289472798799</v>
      </c>
      <c r="K12" s="17">
        <v>5.8330605564648099</v>
      </c>
      <c r="L12" s="17">
        <v>34.531602638436802</v>
      </c>
      <c r="N12" s="3" t="s">
        <v>713</v>
      </c>
      <c r="O12" s="4" t="s">
        <v>384</v>
      </c>
      <c r="P12" s="4" t="s">
        <v>804</v>
      </c>
      <c r="Q12" s="4" t="s">
        <v>5</v>
      </c>
      <c r="R12" s="4">
        <v>1</v>
      </c>
      <c r="S12" s="26">
        <v>0.69</v>
      </c>
      <c r="U12" s="4" t="s">
        <v>713</v>
      </c>
      <c r="V12" s="5" t="s">
        <v>387</v>
      </c>
      <c r="W12" s="5" t="s">
        <v>807</v>
      </c>
      <c r="X12" s="5" t="s">
        <v>5</v>
      </c>
      <c r="Y12" s="5">
        <v>1</v>
      </c>
      <c r="Z12" s="5">
        <v>22.7</v>
      </c>
      <c r="AA12" s="5">
        <v>14</v>
      </c>
      <c r="AB12" s="5">
        <v>10.9</v>
      </c>
      <c r="AC12" s="5">
        <v>14.7</v>
      </c>
      <c r="AE12" s="5" t="s">
        <v>713</v>
      </c>
      <c r="AF12" s="3" t="s">
        <v>390</v>
      </c>
      <c r="AG12" s="3" t="s">
        <v>805</v>
      </c>
      <c r="AH12" s="3" t="s">
        <v>5</v>
      </c>
      <c r="AI12" s="3">
        <v>1</v>
      </c>
      <c r="AJ12" s="3">
        <v>87.6</v>
      </c>
      <c r="AK12" s="3">
        <v>77.400000000000006</v>
      </c>
      <c r="AL12" s="3">
        <v>77.2</v>
      </c>
      <c r="AM12" s="3">
        <v>78.3</v>
      </c>
      <c r="AO12" s="3" t="s">
        <v>714</v>
      </c>
      <c r="AP12" s="2" t="s">
        <v>19</v>
      </c>
      <c r="AQ12" s="2">
        <v>13820</v>
      </c>
    </row>
    <row r="13" spans="1:43" x14ac:dyDescent="0.2">
      <c r="A13" s="2" t="s">
        <v>22</v>
      </c>
      <c r="B13" s="2" t="s">
        <v>451</v>
      </c>
      <c r="C13" s="2">
        <f t="shared" si="0"/>
        <v>3</v>
      </c>
      <c r="E13" s="3" t="s">
        <v>381</v>
      </c>
      <c r="F13" s="3" t="s">
        <v>820</v>
      </c>
      <c r="G13" s="3" t="s">
        <v>5</v>
      </c>
      <c r="H13" s="3">
        <v>1</v>
      </c>
      <c r="I13" s="17">
        <v>15.808473592571</v>
      </c>
      <c r="J13" s="17">
        <v>12.6548196015078</v>
      </c>
      <c r="K13" s="17">
        <v>27.528279588046601</v>
      </c>
      <c r="L13" s="17">
        <v>25.057228915662598</v>
      </c>
      <c r="N13" s="3" t="s">
        <v>713</v>
      </c>
      <c r="O13" s="4" t="s">
        <v>384</v>
      </c>
      <c r="P13" s="4" t="s">
        <v>804</v>
      </c>
      <c r="Q13" s="4" t="s">
        <v>160</v>
      </c>
      <c r="R13" s="4">
        <v>0</v>
      </c>
      <c r="S13" s="26">
        <v>0.44</v>
      </c>
      <c r="U13" s="4" t="s">
        <v>713</v>
      </c>
      <c r="V13" s="5" t="s">
        <v>387</v>
      </c>
      <c r="W13" s="5" t="s">
        <v>807</v>
      </c>
      <c r="X13" s="5" t="s">
        <v>5</v>
      </c>
      <c r="Y13" s="5">
        <v>1</v>
      </c>
      <c r="Z13" s="5">
        <v>20.100000000000001</v>
      </c>
      <c r="AA13" s="5">
        <v>8.8000000000000007</v>
      </c>
      <c r="AB13" s="5">
        <v>13.1</v>
      </c>
      <c r="AC13" s="5">
        <v>14.9</v>
      </c>
      <c r="AE13" s="5" t="s">
        <v>713</v>
      </c>
      <c r="AF13" s="3" t="s">
        <v>390</v>
      </c>
      <c r="AG13" s="3" t="s">
        <v>805</v>
      </c>
      <c r="AH13" s="3" t="s">
        <v>5</v>
      </c>
      <c r="AI13" s="3">
        <v>1</v>
      </c>
      <c r="AJ13" s="3">
        <v>89.3</v>
      </c>
      <c r="AK13" s="3">
        <v>83.9</v>
      </c>
      <c r="AL13" s="3">
        <v>83.1</v>
      </c>
      <c r="AM13" s="3">
        <v>85.6</v>
      </c>
      <c r="AO13" s="3" t="s">
        <v>714</v>
      </c>
      <c r="AP13" s="2" t="s">
        <v>21</v>
      </c>
      <c r="AQ13" s="2">
        <v>14260</v>
      </c>
    </row>
    <row r="14" spans="1:43" x14ac:dyDescent="0.2">
      <c r="A14" s="2" t="s">
        <v>24</v>
      </c>
      <c r="B14" s="2" t="s">
        <v>452</v>
      </c>
      <c r="C14" s="2">
        <f t="shared" si="0"/>
        <v>3</v>
      </c>
      <c r="E14" s="3" t="s">
        <v>381</v>
      </c>
      <c r="F14" s="3" t="s">
        <v>820</v>
      </c>
      <c r="G14" s="3" t="s">
        <v>5</v>
      </c>
      <c r="H14" s="3">
        <v>1</v>
      </c>
      <c r="I14" s="17">
        <v>8.49360841338261</v>
      </c>
      <c r="J14" s="17">
        <v>26.939199839028799</v>
      </c>
      <c r="K14" s="17">
        <v>17.251263072918</v>
      </c>
      <c r="L14" s="17">
        <v>16.138962181178499</v>
      </c>
      <c r="N14" s="3" t="s">
        <v>713</v>
      </c>
      <c r="O14" s="4" t="s">
        <v>384</v>
      </c>
      <c r="P14" s="4" t="s">
        <v>804</v>
      </c>
      <c r="Q14" s="4" t="s">
        <v>160</v>
      </c>
      <c r="R14" s="4">
        <v>0</v>
      </c>
      <c r="S14" s="26">
        <v>0.45</v>
      </c>
      <c r="U14" s="4" t="s">
        <v>713</v>
      </c>
      <c r="V14" s="5" t="s">
        <v>387</v>
      </c>
      <c r="W14" s="5" t="s">
        <v>807</v>
      </c>
      <c r="X14" s="5" t="s">
        <v>5</v>
      </c>
      <c r="Y14" s="5">
        <v>1</v>
      </c>
      <c r="Z14" s="5">
        <v>23.4</v>
      </c>
      <c r="AA14" s="5">
        <v>11.5</v>
      </c>
      <c r="AB14" s="5">
        <v>11.1</v>
      </c>
      <c r="AC14" s="5">
        <v>17</v>
      </c>
      <c r="AE14" s="5" t="s">
        <v>713</v>
      </c>
      <c r="AF14" s="3" t="s">
        <v>390</v>
      </c>
      <c r="AG14" s="3" t="s">
        <v>805</v>
      </c>
      <c r="AH14" s="3" t="s">
        <v>5</v>
      </c>
      <c r="AI14" s="3">
        <v>1</v>
      </c>
      <c r="AJ14" s="3">
        <v>92.7</v>
      </c>
      <c r="AK14" s="3">
        <v>86.6</v>
      </c>
      <c r="AL14" s="3">
        <v>85.9</v>
      </c>
      <c r="AM14" s="3">
        <v>88.9</v>
      </c>
      <c r="AO14" s="3" t="s">
        <v>714</v>
      </c>
      <c r="AP14" s="2" t="s">
        <v>23</v>
      </c>
      <c r="AQ14" s="2">
        <v>14460</v>
      </c>
    </row>
    <row r="15" spans="1:43" x14ac:dyDescent="0.2">
      <c r="A15" s="2" t="s">
        <v>26</v>
      </c>
      <c r="B15" s="2" t="s">
        <v>453</v>
      </c>
      <c r="C15" s="2">
        <f t="shared" si="0"/>
        <v>4</v>
      </c>
      <c r="E15" s="3" t="s">
        <v>381</v>
      </c>
      <c r="F15" s="3" t="s">
        <v>820</v>
      </c>
      <c r="G15" s="3" t="s">
        <v>5</v>
      </c>
      <c r="H15" s="3">
        <v>1</v>
      </c>
      <c r="I15" s="17">
        <v>4.3919557295181502</v>
      </c>
      <c r="J15" s="17">
        <v>48.989928057553897</v>
      </c>
      <c r="K15" s="17">
        <v>21.691783649876101</v>
      </c>
      <c r="L15" s="17">
        <v>25.5703643347689</v>
      </c>
      <c r="N15" s="3" t="s">
        <v>713</v>
      </c>
      <c r="O15" s="4" t="s">
        <v>384</v>
      </c>
      <c r="P15" s="4" t="s">
        <v>804</v>
      </c>
      <c r="Q15" s="4" t="s">
        <v>5</v>
      </c>
      <c r="R15" s="4">
        <v>1</v>
      </c>
      <c r="S15" s="26">
        <v>0.52</v>
      </c>
      <c r="U15" s="4" t="s">
        <v>713</v>
      </c>
      <c r="V15" s="5" t="s">
        <v>387</v>
      </c>
      <c r="W15" s="5" t="s">
        <v>807</v>
      </c>
      <c r="X15" s="5" t="s">
        <v>5</v>
      </c>
      <c r="Y15" s="5">
        <v>1</v>
      </c>
      <c r="Z15" s="5">
        <v>32.1</v>
      </c>
      <c r="AA15" s="5">
        <v>12.8</v>
      </c>
      <c r="AB15" s="5">
        <v>16.8</v>
      </c>
      <c r="AC15" s="5">
        <v>19.8</v>
      </c>
      <c r="AE15" s="5" t="s">
        <v>713</v>
      </c>
      <c r="AF15" s="3" t="s">
        <v>390</v>
      </c>
      <c r="AG15" s="3" t="s">
        <v>805</v>
      </c>
      <c r="AH15" s="3" t="s">
        <v>5</v>
      </c>
      <c r="AI15" s="3">
        <v>1</v>
      </c>
      <c r="AJ15" s="3">
        <v>93.5</v>
      </c>
      <c r="AK15" s="3">
        <v>86.8</v>
      </c>
      <c r="AL15" s="3">
        <v>88.7</v>
      </c>
      <c r="AM15" s="3">
        <v>89.6</v>
      </c>
      <c r="AO15" s="3" t="s">
        <v>714</v>
      </c>
      <c r="AP15" s="2" t="s">
        <v>25</v>
      </c>
      <c r="AQ15" s="2">
        <v>14860</v>
      </c>
    </row>
    <row r="16" spans="1:43" x14ac:dyDescent="0.2">
      <c r="A16" s="2" t="s">
        <v>28</v>
      </c>
      <c r="B16" s="2" t="s">
        <v>454</v>
      </c>
      <c r="C16" s="2">
        <f t="shared" si="0"/>
        <v>4</v>
      </c>
      <c r="E16" s="3" t="s">
        <v>381</v>
      </c>
      <c r="F16" s="3" t="s">
        <v>820</v>
      </c>
      <c r="G16" s="3" t="s">
        <v>5</v>
      </c>
      <c r="H16" s="3">
        <v>1</v>
      </c>
      <c r="I16" s="17">
        <v>15.387642252850201</v>
      </c>
      <c r="J16" s="17">
        <v>44.751166407465</v>
      </c>
      <c r="K16" s="17">
        <v>22.979861285200901</v>
      </c>
      <c r="L16" s="17">
        <v>33.885318356397001</v>
      </c>
      <c r="N16" s="3" t="s">
        <v>713</v>
      </c>
      <c r="O16" s="4" t="s">
        <v>384</v>
      </c>
      <c r="P16" s="4" t="s">
        <v>804</v>
      </c>
      <c r="Q16" s="4" t="s">
        <v>5</v>
      </c>
      <c r="R16" s="4">
        <v>1</v>
      </c>
      <c r="S16" s="26">
        <v>0.63</v>
      </c>
      <c r="U16" s="4" t="s">
        <v>713</v>
      </c>
      <c r="V16" s="5" t="s">
        <v>387</v>
      </c>
      <c r="W16" s="5" t="s">
        <v>807</v>
      </c>
      <c r="X16" s="5" t="s">
        <v>5</v>
      </c>
      <c r="Y16" s="5">
        <v>1</v>
      </c>
      <c r="Z16" s="5">
        <v>21.5</v>
      </c>
      <c r="AA16" s="5">
        <v>5.7</v>
      </c>
      <c r="AB16" s="5">
        <v>6.6</v>
      </c>
      <c r="AC16" s="5">
        <v>9.4</v>
      </c>
      <c r="AE16" s="5" t="s">
        <v>713</v>
      </c>
      <c r="AF16" s="3" t="s">
        <v>390</v>
      </c>
      <c r="AG16" s="3" t="s">
        <v>805</v>
      </c>
      <c r="AH16" s="3" t="s">
        <v>5</v>
      </c>
      <c r="AI16" s="3">
        <v>1</v>
      </c>
      <c r="AJ16" s="3">
        <v>87.9</v>
      </c>
      <c r="AK16" s="3">
        <v>72.5</v>
      </c>
      <c r="AL16" s="3">
        <v>85.1</v>
      </c>
      <c r="AM16" s="3">
        <v>78.8</v>
      </c>
      <c r="AO16" s="3" t="s">
        <v>714</v>
      </c>
      <c r="AP16" s="2" t="s">
        <v>27</v>
      </c>
      <c r="AQ16" s="2">
        <v>15380</v>
      </c>
    </row>
    <row r="17" spans="1:43" x14ac:dyDescent="0.2">
      <c r="A17" s="2" t="s">
        <v>30</v>
      </c>
      <c r="B17" s="2" t="s">
        <v>455</v>
      </c>
      <c r="C17" s="2">
        <f t="shared" si="0"/>
        <v>4</v>
      </c>
      <c r="E17" s="3" t="s">
        <v>381</v>
      </c>
      <c r="F17" s="3" t="s">
        <v>820</v>
      </c>
      <c r="G17" s="3" t="s">
        <v>5</v>
      </c>
      <c r="H17" s="3">
        <v>1</v>
      </c>
      <c r="I17" s="17">
        <v>11.182700550286199</v>
      </c>
      <c r="J17" s="17">
        <v>36.7509881422924</v>
      </c>
      <c r="K17" s="17">
        <v>12.523258636032599</v>
      </c>
      <c r="L17" s="17">
        <v>18.251913760585701</v>
      </c>
      <c r="N17" s="3" t="s">
        <v>713</v>
      </c>
      <c r="O17" s="4" t="s">
        <v>384</v>
      </c>
      <c r="P17" s="4" t="s">
        <v>804</v>
      </c>
      <c r="Q17" s="4" t="s">
        <v>5</v>
      </c>
      <c r="R17" s="4">
        <v>1</v>
      </c>
      <c r="S17" s="26">
        <v>0.69</v>
      </c>
      <c r="U17" s="4" t="s">
        <v>713</v>
      </c>
      <c r="V17" s="5" t="s">
        <v>387</v>
      </c>
      <c r="W17" s="5" t="s">
        <v>807</v>
      </c>
      <c r="X17" s="5" t="s">
        <v>5</v>
      </c>
      <c r="Y17" s="5">
        <v>1</v>
      </c>
      <c r="Z17" s="5">
        <v>21.5</v>
      </c>
      <c r="AA17" s="5">
        <v>11</v>
      </c>
      <c r="AB17" s="5">
        <v>16.3</v>
      </c>
      <c r="AC17" s="5">
        <v>15.8</v>
      </c>
      <c r="AE17" s="5" t="s">
        <v>713</v>
      </c>
      <c r="AF17" s="3" t="s">
        <v>390</v>
      </c>
      <c r="AG17" s="3" t="s">
        <v>805</v>
      </c>
      <c r="AH17" s="3" t="s">
        <v>5</v>
      </c>
      <c r="AI17" s="3">
        <v>1</v>
      </c>
      <c r="AJ17" s="3">
        <v>89.1</v>
      </c>
      <c r="AK17" s="3">
        <v>79.400000000000006</v>
      </c>
      <c r="AL17" s="3">
        <v>84.4</v>
      </c>
      <c r="AM17" s="3">
        <v>83.5</v>
      </c>
      <c r="AO17" s="3" t="s">
        <v>714</v>
      </c>
      <c r="AP17" s="2" t="s">
        <v>29</v>
      </c>
      <c r="AQ17" s="2">
        <v>15980</v>
      </c>
    </row>
    <row r="18" spans="1:43" x14ac:dyDescent="0.2">
      <c r="A18" s="2" t="s">
        <v>32</v>
      </c>
      <c r="B18" s="2" t="s">
        <v>456</v>
      </c>
      <c r="C18" s="2">
        <f t="shared" si="0"/>
        <v>4</v>
      </c>
      <c r="E18" s="3" t="s">
        <v>381</v>
      </c>
      <c r="F18" s="3" t="s">
        <v>820</v>
      </c>
      <c r="G18" s="3" t="s">
        <v>5</v>
      </c>
      <c r="H18" s="3">
        <v>1</v>
      </c>
      <c r="I18" s="17">
        <v>10.878582523940301</v>
      </c>
      <c r="J18" s="17">
        <v>53.687108756071503</v>
      </c>
      <c r="K18" s="17">
        <v>13.7650660034436</v>
      </c>
      <c r="L18" s="17">
        <v>41.506135844748798</v>
      </c>
      <c r="N18" s="3" t="s">
        <v>713</v>
      </c>
      <c r="O18" s="4" t="s">
        <v>384</v>
      </c>
      <c r="P18" s="4" t="s">
        <v>804</v>
      </c>
      <c r="Q18" s="4" t="s">
        <v>5</v>
      </c>
      <c r="R18" s="4">
        <v>1</v>
      </c>
      <c r="S18" s="26">
        <v>0.7</v>
      </c>
      <c r="U18" s="4" t="s">
        <v>713</v>
      </c>
      <c r="V18" s="5" t="s">
        <v>387</v>
      </c>
      <c r="W18" s="5" t="s">
        <v>807</v>
      </c>
      <c r="X18" s="5" t="s">
        <v>5</v>
      </c>
      <c r="Y18" s="5">
        <v>1</v>
      </c>
      <c r="Z18" s="5">
        <v>24.1</v>
      </c>
      <c r="AA18" s="5">
        <v>8.5</v>
      </c>
      <c r="AB18" s="5">
        <v>13.3</v>
      </c>
      <c r="AC18" s="5">
        <v>11.6</v>
      </c>
      <c r="AE18" s="5" t="s">
        <v>713</v>
      </c>
      <c r="AF18" s="3" t="s">
        <v>390</v>
      </c>
      <c r="AG18" s="3" t="s">
        <v>805</v>
      </c>
      <c r="AH18" s="3" t="s">
        <v>5</v>
      </c>
      <c r="AI18" s="3">
        <v>1</v>
      </c>
      <c r="AJ18" s="3">
        <v>88.2</v>
      </c>
      <c r="AK18" s="3">
        <v>70.7</v>
      </c>
      <c r="AL18" s="3">
        <v>74.7</v>
      </c>
      <c r="AM18" s="3">
        <v>73.8</v>
      </c>
      <c r="AO18" s="3" t="s">
        <v>714</v>
      </c>
      <c r="AP18" s="2" t="s">
        <v>31</v>
      </c>
      <c r="AQ18" s="2">
        <v>16700</v>
      </c>
    </row>
    <row r="19" spans="1:43" x14ac:dyDescent="0.2">
      <c r="A19" s="2" t="s">
        <v>34</v>
      </c>
      <c r="B19" s="2" t="s">
        <v>457</v>
      </c>
      <c r="C19" s="2">
        <f t="shared" si="0"/>
        <v>4</v>
      </c>
      <c r="E19" s="3" t="s">
        <v>381</v>
      </c>
      <c r="F19" s="3" t="s">
        <v>820</v>
      </c>
      <c r="G19" s="3" t="s">
        <v>5</v>
      </c>
      <c r="H19" s="3">
        <v>1</v>
      </c>
      <c r="I19" s="17">
        <v>19.373678078732699</v>
      </c>
      <c r="J19" s="17">
        <v>80.772906785926807</v>
      </c>
      <c r="K19" s="17">
        <v>24.751094900790001</v>
      </c>
      <c r="L19" s="17">
        <v>53.0239638351362</v>
      </c>
      <c r="N19" s="3" t="s">
        <v>713</v>
      </c>
      <c r="O19" s="4" t="s">
        <v>384</v>
      </c>
      <c r="P19" s="4" t="s">
        <v>804</v>
      </c>
      <c r="Q19" s="4" t="s">
        <v>5</v>
      </c>
      <c r="R19" s="4">
        <v>1</v>
      </c>
      <c r="S19" s="26">
        <v>0.77</v>
      </c>
      <c r="U19" s="4" t="s">
        <v>713</v>
      </c>
      <c r="V19" s="5" t="s">
        <v>387</v>
      </c>
      <c r="W19" s="5" t="s">
        <v>807</v>
      </c>
      <c r="X19" s="5" t="s">
        <v>5</v>
      </c>
      <c r="Y19" s="5">
        <v>1</v>
      </c>
      <c r="Z19" s="5">
        <v>21.8</v>
      </c>
      <c r="AA19" s="5">
        <v>8.4</v>
      </c>
      <c r="AB19" s="5">
        <v>10.6</v>
      </c>
      <c r="AC19" s="5">
        <v>11.5</v>
      </c>
      <c r="AE19" s="5" t="s">
        <v>713</v>
      </c>
      <c r="AF19" s="3" t="s">
        <v>390</v>
      </c>
      <c r="AG19" s="3" t="s">
        <v>805</v>
      </c>
      <c r="AH19" s="3" t="s">
        <v>5</v>
      </c>
      <c r="AI19" s="3">
        <v>1</v>
      </c>
      <c r="AJ19" s="3">
        <v>91</v>
      </c>
      <c r="AK19" s="3">
        <v>83.6</v>
      </c>
      <c r="AL19" s="3">
        <v>84.4</v>
      </c>
      <c r="AM19" s="3">
        <v>85.3</v>
      </c>
      <c r="AO19" s="3" t="s">
        <v>714</v>
      </c>
      <c r="AP19" s="2" t="s">
        <v>33</v>
      </c>
      <c r="AQ19" s="2">
        <v>16740</v>
      </c>
    </row>
    <row r="20" spans="1:43" x14ac:dyDescent="0.2">
      <c r="A20" s="2" t="s">
        <v>35</v>
      </c>
      <c r="B20" s="2" t="s">
        <v>458</v>
      </c>
      <c r="C20" s="2">
        <f t="shared" si="0"/>
        <v>3</v>
      </c>
      <c r="E20" s="3" t="s">
        <v>381</v>
      </c>
      <c r="F20" s="3" t="s">
        <v>820</v>
      </c>
      <c r="G20" s="3" t="s">
        <v>5</v>
      </c>
      <c r="H20" s="3">
        <v>1</v>
      </c>
      <c r="I20" s="17">
        <v>14.0930856925327</v>
      </c>
      <c r="J20" s="17">
        <v>84.637114298131195</v>
      </c>
      <c r="K20" s="17">
        <v>14.8642634623943</v>
      </c>
      <c r="L20" s="17">
        <v>55.026366451828899</v>
      </c>
      <c r="N20" s="3" t="s">
        <v>713</v>
      </c>
      <c r="O20" s="4" t="s">
        <v>384</v>
      </c>
      <c r="P20" s="4" t="s">
        <v>804</v>
      </c>
      <c r="Q20" s="4" t="s">
        <v>5</v>
      </c>
      <c r="R20" s="4">
        <v>1</v>
      </c>
      <c r="S20" s="26">
        <v>0.6</v>
      </c>
      <c r="U20" s="4" t="s">
        <v>713</v>
      </c>
      <c r="V20" s="5" t="s">
        <v>387</v>
      </c>
      <c r="W20" s="5" t="s">
        <v>807</v>
      </c>
      <c r="X20" s="5" t="s">
        <v>160</v>
      </c>
      <c r="Y20" s="5">
        <v>0</v>
      </c>
      <c r="Z20" s="5">
        <v>10.5</v>
      </c>
      <c r="AA20" s="5">
        <v>5.8</v>
      </c>
      <c r="AB20" s="5">
        <v>5.7</v>
      </c>
      <c r="AC20" s="5">
        <v>6.9</v>
      </c>
      <c r="AE20" s="5" t="s">
        <v>713</v>
      </c>
      <c r="AF20" s="3" t="s">
        <v>390</v>
      </c>
      <c r="AG20" s="3" t="s">
        <v>805</v>
      </c>
      <c r="AH20" s="3" t="s">
        <v>5</v>
      </c>
      <c r="AI20" s="3">
        <v>1</v>
      </c>
      <c r="AJ20" s="3">
        <v>86.6</v>
      </c>
      <c r="AK20" s="3">
        <v>74.3</v>
      </c>
      <c r="AL20" s="3">
        <v>78.7</v>
      </c>
      <c r="AM20" s="3">
        <v>78.099999999999994</v>
      </c>
      <c r="AO20" s="3" t="s">
        <v>714</v>
      </c>
      <c r="AP20" s="2" t="s">
        <v>35</v>
      </c>
      <c r="AQ20" s="2">
        <v>16860</v>
      </c>
    </row>
    <row r="21" spans="1:43" x14ac:dyDescent="0.2">
      <c r="A21" s="2" t="s">
        <v>37</v>
      </c>
      <c r="B21" s="2" t="s">
        <v>459</v>
      </c>
      <c r="C21" s="2">
        <f t="shared" si="0"/>
        <v>4</v>
      </c>
      <c r="D21" s="2" t="s">
        <v>767</v>
      </c>
      <c r="E21" s="3" t="s">
        <v>381</v>
      </c>
      <c r="F21" s="3" t="s">
        <v>820</v>
      </c>
      <c r="G21" s="3" t="s">
        <v>5</v>
      </c>
      <c r="H21" s="3">
        <v>1</v>
      </c>
      <c r="I21" s="17">
        <v>5.4061709344677</v>
      </c>
      <c r="J21" s="17">
        <v>33.747896833778803</v>
      </c>
      <c r="K21" s="17">
        <v>9.2848596822502891</v>
      </c>
      <c r="L21" s="17">
        <v>16.055422420527201</v>
      </c>
      <c r="M21" s="3" t="s">
        <v>812</v>
      </c>
      <c r="N21" s="3" t="s">
        <v>713</v>
      </c>
      <c r="O21" s="4" t="s">
        <v>384</v>
      </c>
      <c r="P21" s="4" t="s">
        <v>804</v>
      </c>
      <c r="Q21" s="4" t="s">
        <v>5</v>
      </c>
      <c r="R21" s="4">
        <v>1</v>
      </c>
      <c r="S21" s="26">
        <v>0.56999999999999995</v>
      </c>
      <c r="T21" s="4" t="s">
        <v>812</v>
      </c>
      <c r="U21" s="4" t="s">
        <v>713</v>
      </c>
      <c r="V21" s="5" t="s">
        <v>387</v>
      </c>
      <c r="W21" s="5" t="s">
        <v>807</v>
      </c>
      <c r="X21" s="5" t="s">
        <v>5</v>
      </c>
      <c r="Y21" s="5">
        <v>1</v>
      </c>
      <c r="Z21" s="5">
        <v>34.799999999999997</v>
      </c>
      <c r="AA21" s="5">
        <v>14</v>
      </c>
      <c r="AB21" s="5">
        <v>22.6</v>
      </c>
      <c r="AC21" s="5">
        <v>23.3</v>
      </c>
      <c r="AE21" s="5" t="s">
        <v>713</v>
      </c>
      <c r="AF21" s="3" t="s">
        <v>390</v>
      </c>
      <c r="AG21" s="3" t="s">
        <v>805</v>
      </c>
      <c r="AH21" s="3" t="s">
        <v>5</v>
      </c>
      <c r="AI21" s="3">
        <v>1</v>
      </c>
      <c r="AJ21" s="3">
        <v>91.4</v>
      </c>
      <c r="AK21" s="3">
        <v>78.7</v>
      </c>
      <c r="AL21" s="3">
        <v>84.8</v>
      </c>
      <c r="AM21" s="3">
        <v>84.3</v>
      </c>
      <c r="AO21" s="3" t="s">
        <v>714</v>
      </c>
      <c r="AP21" s="2" t="s">
        <v>36</v>
      </c>
      <c r="AQ21" s="2">
        <v>16980</v>
      </c>
    </row>
    <row r="22" spans="1:43" x14ac:dyDescent="0.2">
      <c r="A22" s="2" t="s">
        <v>38</v>
      </c>
      <c r="B22" s="2" t="s">
        <v>460</v>
      </c>
      <c r="C22" s="2">
        <f t="shared" si="0"/>
        <v>4</v>
      </c>
      <c r="E22" s="3" t="s">
        <v>381</v>
      </c>
      <c r="F22" s="3" t="s">
        <v>820</v>
      </c>
      <c r="G22" s="3" t="s">
        <v>5</v>
      </c>
      <c r="H22" s="3">
        <v>1</v>
      </c>
      <c r="I22" s="17">
        <v>19.265979381443199</v>
      </c>
      <c r="J22" s="17">
        <v>52.5751700216302</v>
      </c>
      <c r="K22" s="17">
        <v>22.063702720637</v>
      </c>
      <c r="L22" s="17">
        <v>38.806839235614802</v>
      </c>
      <c r="N22" s="3" t="s">
        <v>713</v>
      </c>
      <c r="O22" s="4" t="s">
        <v>384</v>
      </c>
      <c r="P22" s="4" t="s">
        <v>804</v>
      </c>
      <c r="Q22" s="4" t="s">
        <v>5</v>
      </c>
      <c r="R22" s="4">
        <v>1</v>
      </c>
      <c r="S22" s="26">
        <v>0.65</v>
      </c>
      <c r="U22" s="4" t="s">
        <v>713</v>
      </c>
      <c r="V22" s="5" t="s">
        <v>387</v>
      </c>
      <c r="W22" s="5" t="s">
        <v>807</v>
      </c>
      <c r="X22" s="5" t="s">
        <v>5</v>
      </c>
      <c r="Y22" s="5">
        <v>1</v>
      </c>
      <c r="Z22" s="5">
        <v>20.7</v>
      </c>
      <c r="AA22" s="5">
        <v>8.1999999999999993</v>
      </c>
      <c r="AB22" s="5">
        <v>11.5</v>
      </c>
      <c r="AC22" s="5">
        <v>12.9</v>
      </c>
      <c r="AE22" s="5" t="s">
        <v>713</v>
      </c>
      <c r="AF22" s="3" t="s">
        <v>390</v>
      </c>
      <c r="AG22" s="3" t="s">
        <v>805</v>
      </c>
      <c r="AH22" s="3" t="s">
        <v>5</v>
      </c>
      <c r="AI22" s="3">
        <v>1</v>
      </c>
      <c r="AJ22" s="3">
        <v>90</v>
      </c>
      <c r="AK22" s="3">
        <v>80.900000000000006</v>
      </c>
      <c r="AL22" s="3">
        <v>84.1</v>
      </c>
      <c r="AM22" s="3">
        <v>84.5</v>
      </c>
      <c r="AO22" s="3" t="s">
        <v>714</v>
      </c>
      <c r="AP22" s="2" t="s">
        <v>38</v>
      </c>
      <c r="AQ22" s="2">
        <v>17140</v>
      </c>
    </row>
    <row r="23" spans="1:43" x14ac:dyDescent="0.2">
      <c r="A23" s="2" t="s">
        <v>40</v>
      </c>
      <c r="B23" s="2" t="s">
        <v>461</v>
      </c>
      <c r="C23" s="2">
        <f t="shared" si="0"/>
        <v>4</v>
      </c>
      <c r="E23" s="3" t="s">
        <v>381</v>
      </c>
      <c r="F23" s="3" t="s">
        <v>820</v>
      </c>
      <c r="G23" s="3" t="s">
        <v>5</v>
      </c>
      <c r="H23" s="3">
        <v>1</v>
      </c>
      <c r="I23" s="17">
        <v>16.5959747439965</v>
      </c>
      <c r="J23" s="17">
        <v>121.657721312589</v>
      </c>
      <c r="K23" s="17">
        <v>46.327482781603997</v>
      </c>
      <c r="L23" s="17">
        <v>92.612314848818698</v>
      </c>
      <c r="N23" s="3" t="s">
        <v>713</v>
      </c>
      <c r="O23" s="4" t="s">
        <v>384</v>
      </c>
      <c r="P23" s="4" t="s">
        <v>804</v>
      </c>
      <c r="Q23" s="4" t="s">
        <v>5</v>
      </c>
      <c r="R23" s="4">
        <v>1</v>
      </c>
      <c r="S23" s="26">
        <v>0.7</v>
      </c>
      <c r="U23" s="4" t="s">
        <v>713</v>
      </c>
      <c r="V23" s="5" t="s">
        <v>387</v>
      </c>
      <c r="W23" s="5" t="s">
        <v>807</v>
      </c>
      <c r="X23" s="5" t="s">
        <v>5</v>
      </c>
      <c r="Y23" s="5">
        <v>1</v>
      </c>
      <c r="Z23" s="5">
        <v>20.7</v>
      </c>
      <c r="AA23" s="5">
        <v>6.2</v>
      </c>
      <c r="AB23" s="5">
        <v>7.3</v>
      </c>
      <c r="AC23" s="5">
        <v>8.9</v>
      </c>
      <c r="AE23" s="5" t="s">
        <v>713</v>
      </c>
      <c r="AF23" s="3" t="s">
        <v>390</v>
      </c>
      <c r="AG23" s="3" t="s">
        <v>805</v>
      </c>
      <c r="AH23" s="3" t="s">
        <v>5</v>
      </c>
      <c r="AI23" s="3">
        <v>1</v>
      </c>
      <c r="AJ23" s="3">
        <v>88.3</v>
      </c>
      <c r="AK23" s="3">
        <v>74</v>
      </c>
      <c r="AL23" s="3">
        <v>82</v>
      </c>
      <c r="AM23" s="3">
        <v>78</v>
      </c>
      <c r="AO23" s="3" t="s">
        <v>714</v>
      </c>
      <c r="AP23" s="2" t="s">
        <v>39</v>
      </c>
      <c r="AQ23" s="2">
        <v>17460</v>
      </c>
    </row>
    <row r="24" spans="1:43" x14ac:dyDescent="0.2">
      <c r="A24" s="2" t="s">
        <v>41</v>
      </c>
      <c r="B24" s="2" t="s">
        <v>462</v>
      </c>
      <c r="C24" s="2">
        <f t="shared" si="0"/>
        <v>3</v>
      </c>
      <c r="E24" s="3" t="s">
        <v>381</v>
      </c>
      <c r="F24" s="3" t="s">
        <v>820</v>
      </c>
      <c r="G24" s="3" t="s">
        <v>5</v>
      </c>
      <c r="H24" s="3">
        <v>1</v>
      </c>
      <c r="I24" s="17">
        <v>15.7156666137665</v>
      </c>
      <c r="J24" s="17">
        <v>51.243975511267401</v>
      </c>
      <c r="K24" s="17">
        <v>28.427759600482101</v>
      </c>
      <c r="L24" s="17">
        <v>30.669745958429498</v>
      </c>
      <c r="N24" s="3" t="s">
        <v>713</v>
      </c>
      <c r="O24" s="4" t="s">
        <v>384</v>
      </c>
      <c r="P24" s="4" t="s">
        <v>804</v>
      </c>
      <c r="Q24" s="4" t="s">
        <v>5</v>
      </c>
      <c r="R24" s="4">
        <v>1</v>
      </c>
      <c r="S24" s="26">
        <v>0.63</v>
      </c>
      <c r="U24" s="4" t="s">
        <v>713</v>
      </c>
      <c r="V24" s="5" t="s">
        <v>387</v>
      </c>
      <c r="W24" s="5" t="s">
        <v>807</v>
      </c>
      <c r="X24" s="5" t="s">
        <v>5</v>
      </c>
      <c r="Y24" s="5">
        <v>1</v>
      </c>
      <c r="Z24" s="5">
        <v>22.8</v>
      </c>
      <c r="AA24" s="5">
        <v>16.2</v>
      </c>
      <c r="AB24" s="5">
        <v>17.600000000000001</v>
      </c>
      <c r="AC24" s="5">
        <v>18.7</v>
      </c>
      <c r="AE24" s="5" t="s">
        <v>713</v>
      </c>
      <c r="AF24" s="3" t="s">
        <v>390</v>
      </c>
      <c r="AG24" s="3" t="s">
        <v>805</v>
      </c>
      <c r="AH24" s="3" t="s">
        <v>160</v>
      </c>
      <c r="AI24" s="3">
        <v>0</v>
      </c>
      <c r="AJ24" s="3">
        <v>93.9</v>
      </c>
      <c r="AK24" s="3">
        <v>91.9</v>
      </c>
      <c r="AL24" s="3">
        <v>90.8</v>
      </c>
      <c r="AM24" s="3">
        <v>91.9</v>
      </c>
      <c r="AO24" s="3" t="s">
        <v>714</v>
      </c>
      <c r="AP24" s="2" t="s">
        <v>41</v>
      </c>
      <c r="AQ24" s="2">
        <v>17820</v>
      </c>
    </row>
    <row r="25" spans="1:43" x14ac:dyDescent="0.2">
      <c r="A25" s="2" t="s">
        <v>42</v>
      </c>
      <c r="B25" s="2" t="s">
        <v>463</v>
      </c>
      <c r="C25" s="2">
        <f t="shared" si="0"/>
        <v>4</v>
      </c>
      <c r="E25" s="3" t="s">
        <v>381</v>
      </c>
      <c r="F25" s="3" t="s">
        <v>820</v>
      </c>
      <c r="G25" s="3" t="s">
        <v>5</v>
      </c>
      <c r="H25" s="3">
        <v>1</v>
      </c>
      <c r="I25" s="17">
        <v>19.297170661380399</v>
      </c>
      <c r="J25" s="17">
        <v>69.010177532904805</v>
      </c>
      <c r="K25" s="17">
        <v>14.430819912152201</v>
      </c>
      <c r="L25" s="17">
        <v>55.6763234535902</v>
      </c>
      <c r="N25" s="3" t="s">
        <v>713</v>
      </c>
      <c r="O25" s="4" t="s">
        <v>384</v>
      </c>
      <c r="P25" s="4" t="s">
        <v>804</v>
      </c>
      <c r="Q25" s="4" t="s">
        <v>5</v>
      </c>
      <c r="R25" s="4">
        <v>1</v>
      </c>
      <c r="S25" s="26">
        <v>0.79</v>
      </c>
      <c r="U25" s="4" t="s">
        <v>713</v>
      </c>
      <c r="V25" s="5" t="s">
        <v>387</v>
      </c>
      <c r="W25" s="5" t="s">
        <v>807</v>
      </c>
      <c r="X25" s="5" t="s">
        <v>5</v>
      </c>
      <c r="Y25" s="5">
        <v>1</v>
      </c>
      <c r="Z25" s="5">
        <v>27.7</v>
      </c>
      <c r="AA25" s="5">
        <v>10.7</v>
      </c>
      <c r="AB25" s="5">
        <v>11.3</v>
      </c>
      <c r="AC25" s="5">
        <v>13.2</v>
      </c>
      <c r="AE25" s="5" t="s">
        <v>713</v>
      </c>
      <c r="AF25" s="3" t="s">
        <v>390</v>
      </c>
      <c r="AG25" s="3" t="s">
        <v>805</v>
      </c>
      <c r="AH25" s="3" t="s">
        <v>5</v>
      </c>
      <c r="AI25" s="3">
        <v>1</v>
      </c>
      <c r="AJ25" s="3">
        <v>88.3</v>
      </c>
      <c r="AK25" s="3">
        <v>76.599999999999994</v>
      </c>
      <c r="AL25" s="3">
        <v>77</v>
      </c>
      <c r="AM25" s="3">
        <v>78.3</v>
      </c>
      <c r="AO25" s="3" t="s">
        <v>714</v>
      </c>
      <c r="AP25" s="2" t="s">
        <v>42</v>
      </c>
      <c r="AQ25" s="2">
        <v>17900</v>
      </c>
    </row>
    <row r="26" spans="1:43" x14ac:dyDescent="0.2">
      <c r="A26" s="2" t="s">
        <v>43</v>
      </c>
      <c r="B26" s="2" t="s">
        <v>464</v>
      </c>
      <c r="C26" s="2">
        <f t="shared" si="0"/>
        <v>4</v>
      </c>
      <c r="E26" s="3" t="s">
        <v>381</v>
      </c>
      <c r="F26" s="3" t="s">
        <v>820</v>
      </c>
      <c r="G26" s="3" t="s">
        <v>5</v>
      </c>
      <c r="H26" s="3">
        <v>1</v>
      </c>
      <c r="I26" s="17">
        <v>19.3672355860623</v>
      </c>
      <c r="J26" s="17">
        <v>109.575625680087</v>
      </c>
      <c r="K26" s="17">
        <v>35.719173395374298</v>
      </c>
      <c r="L26" s="17">
        <v>73.552481279350104</v>
      </c>
      <c r="N26" s="3" t="s">
        <v>713</v>
      </c>
      <c r="O26" s="4" t="s">
        <v>384</v>
      </c>
      <c r="P26" s="4" t="s">
        <v>804</v>
      </c>
      <c r="Q26" s="4" t="s">
        <v>5</v>
      </c>
      <c r="R26" s="4">
        <v>1</v>
      </c>
      <c r="S26" s="26">
        <v>0.71</v>
      </c>
      <c r="U26" s="4" t="s">
        <v>713</v>
      </c>
      <c r="V26" s="5" t="s">
        <v>387</v>
      </c>
      <c r="W26" s="5" t="s">
        <v>807</v>
      </c>
      <c r="X26" s="5" t="s">
        <v>5</v>
      </c>
      <c r="Y26" s="5">
        <v>1</v>
      </c>
      <c r="Z26" s="5">
        <v>19.7</v>
      </c>
      <c r="AA26" s="5">
        <v>8.5</v>
      </c>
      <c r="AB26" s="5">
        <v>11.8</v>
      </c>
      <c r="AC26" s="5">
        <v>13</v>
      </c>
      <c r="AE26" s="5" t="s">
        <v>713</v>
      </c>
      <c r="AF26" s="3" t="s">
        <v>390</v>
      </c>
      <c r="AG26" s="3" t="s">
        <v>805</v>
      </c>
      <c r="AH26" s="3" t="s">
        <v>5</v>
      </c>
      <c r="AI26" s="3">
        <v>1</v>
      </c>
      <c r="AJ26" s="3">
        <v>90.7</v>
      </c>
      <c r="AK26" s="3">
        <v>83.4</v>
      </c>
      <c r="AL26" s="3">
        <v>85.7</v>
      </c>
      <c r="AM26" s="3">
        <v>86.5</v>
      </c>
      <c r="AO26" s="3" t="s">
        <v>714</v>
      </c>
      <c r="AP26" s="2" t="s">
        <v>43</v>
      </c>
      <c r="AQ26" s="2">
        <v>18140</v>
      </c>
    </row>
    <row r="27" spans="1:43" x14ac:dyDescent="0.2">
      <c r="A27" s="2" t="s">
        <v>45</v>
      </c>
      <c r="B27" s="2" t="s">
        <v>465</v>
      </c>
      <c r="C27" s="2">
        <f t="shared" si="0"/>
        <v>4</v>
      </c>
      <c r="E27" s="3" t="s">
        <v>381</v>
      </c>
      <c r="F27" s="3" t="s">
        <v>820</v>
      </c>
      <c r="G27" s="3" t="s">
        <v>5</v>
      </c>
      <c r="H27" s="3">
        <v>1</v>
      </c>
      <c r="I27" s="17">
        <v>6.2879458301402797</v>
      </c>
      <c r="J27" s="17">
        <v>33.105945007928597</v>
      </c>
      <c r="K27" s="17">
        <v>11.477663354389501</v>
      </c>
      <c r="L27" s="17">
        <v>15.999685187760701</v>
      </c>
      <c r="N27" s="3" t="s">
        <v>713</v>
      </c>
      <c r="O27" s="4" t="s">
        <v>384</v>
      </c>
      <c r="P27" s="4" t="s">
        <v>804</v>
      </c>
      <c r="Q27" s="4" t="s">
        <v>5</v>
      </c>
      <c r="R27" s="4">
        <v>1</v>
      </c>
      <c r="S27" s="26">
        <v>0.64</v>
      </c>
      <c r="U27" s="4" t="s">
        <v>713</v>
      </c>
      <c r="V27" s="5" t="s">
        <v>387</v>
      </c>
      <c r="W27" s="5" t="s">
        <v>807</v>
      </c>
      <c r="X27" s="5" t="s">
        <v>5</v>
      </c>
      <c r="Y27" s="5">
        <v>1</v>
      </c>
      <c r="Z27" s="5">
        <v>34.299999999999997</v>
      </c>
      <c r="AA27" s="5">
        <v>21.4</v>
      </c>
      <c r="AB27" s="5">
        <v>26.1</v>
      </c>
      <c r="AC27" s="5">
        <v>28.5</v>
      </c>
      <c r="AE27" s="5" t="s">
        <v>713</v>
      </c>
      <c r="AF27" s="3" t="s">
        <v>390</v>
      </c>
      <c r="AG27" s="3" t="s">
        <v>805</v>
      </c>
      <c r="AH27" s="3" t="s">
        <v>5</v>
      </c>
      <c r="AI27" s="3">
        <v>1</v>
      </c>
      <c r="AJ27" s="3">
        <v>92.7</v>
      </c>
      <c r="AK27" s="3">
        <v>80.8</v>
      </c>
      <c r="AL27" s="3">
        <v>80.5</v>
      </c>
      <c r="AM27" s="3">
        <v>83</v>
      </c>
      <c r="AO27" s="3" t="s">
        <v>714</v>
      </c>
      <c r="AP27" s="2" t="s">
        <v>44</v>
      </c>
      <c r="AQ27" s="2">
        <v>19100</v>
      </c>
    </row>
    <row r="28" spans="1:43" x14ac:dyDescent="0.2">
      <c r="A28" s="2" t="s">
        <v>47</v>
      </c>
      <c r="B28" s="2" t="s">
        <v>466</v>
      </c>
      <c r="C28" s="2">
        <f t="shared" si="0"/>
        <v>4</v>
      </c>
      <c r="E28" s="3" t="s">
        <v>381</v>
      </c>
      <c r="F28" s="3" t="s">
        <v>820</v>
      </c>
      <c r="G28" s="3" t="s">
        <v>5</v>
      </c>
      <c r="H28" s="3">
        <v>1</v>
      </c>
      <c r="I28" s="17">
        <v>20.975375443256102</v>
      </c>
      <c r="J28" s="17">
        <v>93.504908758111895</v>
      </c>
      <c r="K28" s="17">
        <v>19.131693198263299</v>
      </c>
      <c r="L28" s="17">
        <v>67.422311943607895</v>
      </c>
      <c r="N28" s="3" t="s">
        <v>713</v>
      </c>
      <c r="O28" s="4" t="s">
        <v>384</v>
      </c>
      <c r="P28" s="4" t="s">
        <v>804</v>
      </c>
      <c r="Q28" s="4" t="s">
        <v>5</v>
      </c>
      <c r="R28" s="4">
        <v>1</v>
      </c>
      <c r="S28" s="26">
        <v>0.68</v>
      </c>
      <c r="U28" s="4" t="s">
        <v>713</v>
      </c>
      <c r="V28" s="5" t="s">
        <v>387</v>
      </c>
      <c r="W28" s="5" t="s">
        <v>807</v>
      </c>
      <c r="X28" s="5" t="s">
        <v>5</v>
      </c>
      <c r="Y28" s="5">
        <v>1</v>
      </c>
      <c r="Z28" s="5">
        <v>13.1</v>
      </c>
      <c r="AA28" s="5">
        <v>4.5999999999999996</v>
      </c>
      <c r="AB28" s="5">
        <v>9.3000000000000007</v>
      </c>
      <c r="AC28" s="5">
        <v>7.9</v>
      </c>
      <c r="AE28" s="5" t="s">
        <v>713</v>
      </c>
      <c r="AF28" s="3" t="s">
        <v>390</v>
      </c>
      <c r="AG28" s="3" t="s">
        <v>805</v>
      </c>
      <c r="AH28" s="3" t="s">
        <v>5</v>
      </c>
      <c r="AI28" s="3">
        <v>1</v>
      </c>
      <c r="AJ28" s="3">
        <v>89.5</v>
      </c>
      <c r="AK28" s="3">
        <v>81.3</v>
      </c>
      <c r="AL28" s="3">
        <v>88.4</v>
      </c>
      <c r="AM28" s="3">
        <v>84.4</v>
      </c>
      <c r="AO28" s="3" t="s">
        <v>714</v>
      </c>
      <c r="AP28" s="2" t="s">
        <v>46</v>
      </c>
      <c r="AQ28" s="2">
        <v>19430</v>
      </c>
    </row>
    <row r="29" spans="1:43" x14ac:dyDescent="0.2">
      <c r="A29" s="2" t="s">
        <v>49</v>
      </c>
      <c r="B29" s="2" t="s">
        <v>467</v>
      </c>
      <c r="C29" s="2">
        <f t="shared" si="0"/>
        <v>4</v>
      </c>
      <c r="E29" s="3" t="s">
        <v>381</v>
      </c>
      <c r="F29" s="3" t="s">
        <v>820</v>
      </c>
      <c r="G29" s="3" t="s">
        <v>5</v>
      </c>
      <c r="H29" s="3">
        <v>1</v>
      </c>
      <c r="I29" s="17">
        <v>29.6696778903184</v>
      </c>
      <c r="J29" s="17">
        <v>91.5764139590854</v>
      </c>
      <c r="K29" s="17">
        <v>39.857954545454497</v>
      </c>
      <c r="L29" s="17">
        <v>58.510603957519599</v>
      </c>
      <c r="N29" s="3" t="s">
        <v>713</v>
      </c>
      <c r="O29" s="4" t="s">
        <v>384</v>
      </c>
      <c r="P29" s="4" t="s">
        <v>804</v>
      </c>
      <c r="Q29" s="4" t="s">
        <v>5</v>
      </c>
      <c r="R29" s="4">
        <v>1</v>
      </c>
      <c r="S29" s="26">
        <v>0.82</v>
      </c>
      <c r="U29" s="4" t="s">
        <v>713</v>
      </c>
      <c r="V29" s="5" t="s">
        <v>387</v>
      </c>
      <c r="W29" s="5" t="s">
        <v>807</v>
      </c>
      <c r="X29" s="5" t="s">
        <v>5</v>
      </c>
      <c r="Y29" s="5">
        <v>1</v>
      </c>
      <c r="Z29" s="5">
        <v>20.9</v>
      </c>
      <c r="AA29" s="5">
        <v>9.6999999999999993</v>
      </c>
      <c r="AB29" s="5">
        <v>12.8</v>
      </c>
      <c r="AC29" s="5">
        <v>14</v>
      </c>
      <c r="AE29" s="5" t="s">
        <v>713</v>
      </c>
      <c r="AF29" s="3" t="s">
        <v>390</v>
      </c>
      <c r="AG29" s="3" t="s">
        <v>805</v>
      </c>
      <c r="AH29" s="3" t="s">
        <v>5</v>
      </c>
      <c r="AI29" s="3">
        <v>1</v>
      </c>
      <c r="AJ29" s="3">
        <v>84.3</v>
      </c>
      <c r="AK29" s="3">
        <v>71</v>
      </c>
      <c r="AL29" s="3">
        <v>80.099999999999994</v>
      </c>
      <c r="AM29" s="3">
        <v>77.8</v>
      </c>
      <c r="AO29" s="3" t="s">
        <v>714</v>
      </c>
      <c r="AP29" s="2" t="s">
        <v>48</v>
      </c>
      <c r="AQ29" s="2">
        <v>19660</v>
      </c>
    </row>
    <row r="30" spans="1:43" x14ac:dyDescent="0.2">
      <c r="A30" s="2" t="s">
        <v>51</v>
      </c>
      <c r="B30" s="2" t="s">
        <v>468</v>
      </c>
      <c r="C30" s="2">
        <f t="shared" si="0"/>
        <v>4</v>
      </c>
      <c r="E30" s="3" t="s">
        <v>381</v>
      </c>
      <c r="F30" s="3" t="s">
        <v>820</v>
      </c>
      <c r="G30" s="3" t="s">
        <v>5</v>
      </c>
      <c r="H30" s="3">
        <v>1</v>
      </c>
      <c r="I30" s="17">
        <v>11.3866180729914</v>
      </c>
      <c r="J30" s="17">
        <v>33.279012516903002</v>
      </c>
      <c r="K30" s="17">
        <v>19.561449448850301</v>
      </c>
      <c r="L30" s="17">
        <v>19.916762169008901</v>
      </c>
      <c r="N30" s="3" t="s">
        <v>713</v>
      </c>
      <c r="O30" s="4" t="s">
        <v>384</v>
      </c>
      <c r="P30" s="4" t="s">
        <v>804</v>
      </c>
      <c r="Q30" s="4" t="s">
        <v>5</v>
      </c>
      <c r="R30" s="4">
        <v>1</v>
      </c>
      <c r="S30" s="26">
        <v>0.64</v>
      </c>
      <c r="U30" s="4" t="s">
        <v>713</v>
      </c>
      <c r="V30" s="5" t="s">
        <v>387</v>
      </c>
      <c r="W30" s="5" t="s">
        <v>807</v>
      </c>
      <c r="X30" s="5" t="s">
        <v>5</v>
      </c>
      <c r="Y30" s="5">
        <v>1</v>
      </c>
      <c r="Z30" s="5">
        <v>27</v>
      </c>
      <c r="AA30" s="5">
        <v>17.899999999999999</v>
      </c>
      <c r="AB30" s="5">
        <v>15</v>
      </c>
      <c r="AC30" s="5">
        <v>18.100000000000001</v>
      </c>
      <c r="AE30" s="5" t="s">
        <v>713</v>
      </c>
      <c r="AF30" s="3" t="s">
        <v>390</v>
      </c>
      <c r="AG30" s="3" t="s">
        <v>805</v>
      </c>
      <c r="AH30" s="3" t="s">
        <v>5</v>
      </c>
      <c r="AI30" s="3">
        <v>1</v>
      </c>
      <c r="AJ30" s="3">
        <v>93.8</v>
      </c>
      <c r="AK30" s="3">
        <v>85.3</v>
      </c>
      <c r="AL30" s="3">
        <v>85.7</v>
      </c>
      <c r="AM30" s="3">
        <v>87.2</v>
      </c>
      <c r="AO30" s="3" t="s">
        <v>714</v>
      </c>
      <c r="AP30" s="2" t="s">
        <v>50</v>
      </c>
      <c r="AQ30" s="2">
        <v>19740</v>
      </c>
    </row>
    <row r="31" spans="1:43" x14ac:dyDescent="0.2">
      <c r="A31" s="2" t="s">
        <v>53</v>
      </c>
      <c r="B31" s="2" t="s">
        <v>469</v>
      </c>
      <c r="C31" s="2">
        <f t="shared" si="0"/>
        <v>3</v>
      </c>
      <c r="E31" s="3" t="s">
        <v>381</v>
      </c>
      <c r="F31" s="3" t="s">
        <v>820</v>
      </c>
      <c r="G31" s="3" t="s">
        <v>5</v>
      </c>
      <c r="H31" s="3">
        <v>1</v>
      </c>
      <c r="I31" s="17">
        <v>7.1033335387269698</v>
      </c>
      <c r="J31" s="17">
        <v>23.691639522258399</v>
      </c>
      <c r="K31" s="17">
        <v>9.5531587057010707</v>
      </c>
      <c r="L31" s="17">
        <v>13.1182424660685</v>
      </c>
      <c r="N31" s="3" t="s">
        <v>713</v>
      </c>
      <c r="O31" s="4" t="s">
        <v>384</v>
      </c>
      <c r="P31" s="4" t="s">
        <v>804</v>
      </c>
      <c r="Q31" s="4" t="s">
        <v>5</v>
      </c>
      <c r="R31" s="4">
        <v>1</v>
      </c>
      <c r="S31" s="26">
        <v>0.55000000000000004</v>
      </c>
      <c r="U31" s="4" t="s">
        <v>713</v>
      </c>
      <c r="V31" s="5" t="s">
        <v>387</v>
      </c>
      <c r="W31" s="5" t="s">
        <v>807</v>
      </c>
      <c r="X31" s="5" t="s">
        <v>160</v>
      </c>
      <c r="Y31" s="5">
        <v>0</v>
      </c>
      <c r="Z31" s="5">
        <v>18.8</v>
      </c>
      <c r="AA31" s="5">
        <v>13.8</v>
      </c>
      <c r="AB31" s="5">
        <v>15.6</v>
      </c>
      <c r="AC31" s="5">
        <v>18.3</v>
      </c>
      <c r="AE31" s="5" t="s">
        <v>713</v>
      </c>
      <c r="AF31" s="3" t="s">
        <v>390</v>
      </c>
      <c r="AG31" s="3" t="s">
        <v>805</v>
      </c>
      <c r="AH31" s="3" t="s">
        <v>5</v>
      </c>
      <c r="AI31" s="3">
        <v>1</v>
      </c>
      <c r="AJ31" s="3">
        <v>89.4</v>
      </c>
      <c r="AK31" s="3">
        <v>80.400000000000006</v>
      </c>
      <c r="AL31" s="3">
        <v>83.4</v>
      </c>
      <c r="AM31" s="3">
        <v>85.5</v>
      </c>
      <c r="AO31" s="3" t="s">
        <v>714</v>
      </c>
      <c r="AP31" s="2" t="s">
        <v>52</v>
      </c>
      <c r="AQ31" s="2">
        <v>19780</v>
      </c>
    </row>
    <row r="32" spans="1:43" x14ac:dyDescent="0.2">
      <c r="A32" s="2" t="s">
        <v>55</v>
      </c>
      <c r="B32" s="2" t="s">
        <v>470</v>
      </c>
      <c r="C32" s="2">
        <f t="shared" si="0"/>
        <v>4</v>
      </c>
      <c r="E32" s="3" t="s">
        <v>381</v>
      </c>
      <c r="F32" s="3" t="s">
        <v>820</v>
      </c>
      <c r="G32" s="3" t="s">
        <v>5</v>
      </c>
      <c r="H32" s="3">
        <v>1</v>
      </c>
      <c r="I32" s="17">
        <v>20.227404382977401</v>
      </c>
      <c r="J32" s="17">
        <v>84.784556339818593</v>
      </c>
      <c r="K32" s="17">
        <v>27.778776285721602</v>
      </c>
      <c r="L32" s="17">
        <v>62.9711239657777</v>
      </c>
      <c r="N32" s="3" t="s">
        <v>713</v>
      </c>
      <c r="O32" s="4" t="s">
        <v>384</v>
      </c>
      <c r="P32" s="4" t="s">
        <v>804</v>
      </c>
      <c r="Q32" s="4" t="s">
        <v>5</v>
      </c>
      <c r="R32" s="4">
        <v>1</v>
      </c>
      <c r="S32" s="26">
        <v>0.59</v>
      </c>
      <c r="U32" s="4" t="s">
        <v>713</v>
      </c>
      <c r="V32" s="5" t="s">
        <v>387</v>
      </c>
      <c r="W32" s="5" t="s">
        <v>807</v>
      </c>
      <c r="X32" s="5" t="s">
        <v>5</v>
      </c>
      <c r="Y32" s="5">
        <v>1</v>
      </c>
      <c r="Z32" s="5">
        <v>24</v>
      </c>
      <c r="AA32" s="5">
        <v>7.5</v>
      </c>
      <c r="AB32" s="5">
        <v>13</v>
      </c>
      <c r="AC32" s="5">
        <v>12.6</v>
      </c>
      <c r="AE32" s="5" t="s">
        <v>713</v>
      </c>
      <c r="AF32" s="3" t="s">
        <v>390</v>
      </c>
      <c r="AG32" s="3" t="s">
        <v>805</v>
      </c>
      <c r="AH32" s="3" t="s">
        <v>5</v>
      </c>
      <c r="AI32" s="3">
        <v>1</v>
      </c>
      <c r="AJ32" s="3">
        <v>90.2</v>
      </c>
      <c r="AK32" s="3">
        <v>73.900000000000006</v>
      </c>
      <c r="AL32" s="3">
        <v>83</v>
      </c>
      <c r="AM32" s="3">
        <v>78.900000000000006</v>
      </c>
      <c r="AO32" s="3" t="s">
        <v>714</v>
      </c>
      <c r="AP32" s="2" t="s">
        <v>54</v>
      </c>
      <c r="AQ32" s="2">
        <v>19820</v>
      </c>
    </row>
    <row r="33" spans="1:43" x14ac:dyDescent="0.2">
      <c r="A33" s="2" t="s">
        <v>57</v>
      </c>
      <c r="B33" s="2" t="s">
        <v>471</v>
      </c>
      <c r="C33" s="2">
        <f t="shared" si="0"/>
        <v>4</v>
      </c>
      <c r="D33" s="2" t="s">
        <v>771</v>
      </c>
      <c r="E33" s="3" t="s">
        <v>381</v>
      </c>
      <c r="F33" s="3" t="s">
        <v>820</v>
      </c>
      <c r="G33" s="3" t="s">
        <v>5</v>
      </c>
      <c r="H33" s="3">
        <v>1</v>
      </c>
      <c r="I33" s="17">
        <v>16.1929531240324</v>
      </c>
      <c r="J33" s="17">
        <v>96.450792408530603</v>
      </c>
      <c r="K33" s="17">
        <v>23.417752643225899</v>
      </c>
      <c r="L33" s="17">
        <v>59.1012933069007</v>
      </c>
      <c r="N33" s="3" t="s">
        <v>713</v>
      </c>
      <c r="O33" s="4" t="s">
        <v>384</v>
      </c>
      <c r="P33" s="4" t="s">
        <v>804</v>
      </c>
      <c r="Q33" s="4" t="s">
        <v>5</v>
      </c>
      <c r="R33" s="4">
        <v>1</v>
      </c>
      <c r="S33" s="26">
        <v>0.74</v>
      </c>
      <c r="U33" s="4" t="s">
        <v>713</v>
      </c>
      <c r="V33" s="5" t="s">
        <v>387</v>
      </c>
      <c r="W33" s="5" t="s">
        <v>807</v>
      </c>
      <c r="X33" s="5" t="s">
        <v>5</v>
      </c>
      <c r="Y33" s="5">
        <v>1</v>
      </c>
      <c r="Z33" s="5">
        <v>27</v>
      </c>
      <c r="AA33" s="5">
        <v>10.4</v>
      </c>
      <c r="AB33" s="5">
        <v>12.3</v>
      </c>
      <c r="AC33" s="5">
        <v>14.1</v>
      </c>
      <c r="AD33" s="5" t="s">
        <v>814</v>
      </c>
      <c r="AE33" s="5" t="s">
        <v>713</v>
      </c>
      <c r="AF33" s="3" t="s">
        <v>390</v>
      </c>
      <c r="AG33" s="3" t="s">
        <v>805</v>
      </c>
      <c r="AH33" s="3" t="s">
        <v>5</v>
      </c>
      <c r="AI33" s="3">
        <v>1</v>
      </c>
      <c r="AJ33" s="3">
        <v>90.3</v>
      </c>
      <c r="AK33" s="3">
        <v>80.7</v>
      </c>
      <c r="AL33" s="3">
        <v>86.2</v>
      </c>
      <c r="AM33" s="3">
        <v>83.7</v>
      </c>
      <c r="AO33" s="3" t="s">
        <v>714</v>
      </c>
      <c r="AP33" s="2" t="s">
        <v>56</v>
      </c>
      <c r="AQ33" s="2">
        <v>20500</v>
      </c>
    </row>
    <row r="34" spans="1:43" x14ac:dyDescent="0.2">
      <c r="A34" s="2" t="s">
        <v>58</v>
      </c>
      <c r="B34" s="2" t="s">
        <v>472</v>
      </c>
      <c r="C34" s="2">
        <f t="shared" ref="C34:C65" si="1">SUM(AI34,Y34,R34,H34)</f>
        <v>4</v>
      </c>
      <c r="E34" s="3" t="s">
        <v>381</v>
      </c>
      <c r="F34" s="3" t="s">
        <v>820</v>
      </c>
      <c r="G34" s="3" t="s">
        <v>5</v>
      </c>
      <c r="H34" s="3">
        <v>1</v>
      </c>
      <c r="I34" s="17">
        <v>5.64053537284894</v>
      </c>
      <c r="J34" s="17">
        <v>12.945838837516501</v>
      </c>
      <c r="K34" s="17">
        <v>7.9001720069825803</v>
      </c>
      <c r="L34" s="17">
        <v>8.0100592295266502</v>
      </c>
      <c r="N34" s="3" t="s">
        <v>713</v>
      </c>
      <c r="O34" s="4" t="s">
        <v>384</v>
      </c>
      <c r="P34" s="4" t="s">
        <v>804</v>
      </c>
      <c r="Q34" s="4" t="s">
        <v>5</v>
      </c>
      <c r="R34" s="4">
        <v>1</v>
      </c>
      <c r="S34" s="26">
        <v>0.71</v>
      </c>
      <c r="U34" s="4" t="s">
        <v>713</v>
      </c>
      <c r="V34" s="5" t="s">
        <v>387</v>
      </c>
      <c r="W34" s="5" t="s">
        <v>807</v>
      </c>
      <c r="X34" s="5" t="s">
        <v>5</v>
      </c>
      <c r="Y34" s="5">
        <v>1</v>
      </c>
      <c r="Z34" s="5">
        <v>32.5</v>
      </c>
      <c r="AA34" s="5">
        <v>25.5</v>
      </c>
      <c r="AB34" s="5">
        <v>23.6</v>
      </c>
      <c r="AC34" s="5">
        <v>23.8</v>
      </c>
      <c r="AE34" s="5" t="s">
        <v>713</v>
      </c>
      <c r="AF34" s="3" t="s">
        <v>390</v>
      </c>
      <c r="AG34" s="3" t="s">
        <v>805</v>
      </c>
      <c r="AH34" s="3" t="s">
        <v>5</v>
      </c>
      <c r="AI34" s="3">
        <v>1</v>
      </c>
      <c r="AJ34" s="3">
        <v>89.4</v>
      </c>
      <c r="AK34" s="3">
        <v>88.6</v>
      </c>
      <c r="AL34" s="3">
        <v>81.7</v>
      </c>
      <c r="AM34" s="3">
        <v>82.1</v>
      </c>
      <c r="AO34" s="3" t="s">
        <v>714</v>
      </c>
      <c r="AP34" s="2" t="s">
        <v>58</v>
      </c>
      <c r="AQ34" s="2">
        <v>21340</v>
      </c>
    </row>
    <row r="35" spans="1:43" x14ac:dyDescent="0.2">
      <c r="A35" s="2" t="s">
        <v>59</v>
      </c>
      <c r="B35" s="2" t="s">
        <v>473</v>
      </c>
      <c r="C35" s="2">
        <f t="shared" si="1"/>
        <v>4</v>
      </c>
      <c r="D35" s="2" t="s">
        <v>773</v>
      </c>
      <c r="E35" s="3" t="s">
        <v>381</v>
      </c>
      <c r="F35" s="3" t="s">
        <v>820</v>
      </c>
      <c r="G35" s="3" t="s">
        <v>5</v>
      </c>
      <c r="H35" s="3">
        <v>1</v>
      </c>
      <c r="I35" s="17">
        <v>13.4775906698077</v>
      </c>
      <c r="J35" s="17">
        <v>52.340171280621298</v>
      </c>
      <c r="K35" s="17">
        <v>17.366802111419101</v>
      </c>
      <c r="L35" s="17">
        <v>17.970700204347899</v>
      </c>
      <c r="N35" s="3" t="s">
        <v>713</v>
      </c>
      <c r="O35" s="4" t="s">
        <v>384</v>
      </c>
      <c r="P35" s="4" t="s">
        <v>804</v>
      </c>
      <c r="Q35" s="4" t="s">
        <v>5</v>
      </c>
      <c r="R35" s="4">
        <v>1</v>
      </c>
      <c r="S35" s="26">
        <v>0.66</v>
      </c>
      <c r="U35" s="4" t="s">
        <v>713</v>
      </c>
      <c r="V35" s="5" t="s">
        <v>387</v>
      </c>
      <c r="W35" s="5" t="s">
        <v>807</v>
      </c>
      <c r="X35" s="5" t="s">
        <v>5</v>
      </c>
      <c r="Y35" s="5">
        <v>1</v>
      </c>
      <c r="Z35" s="5">
        <v>21.9</v>
      </c>
      <c r="AA35" s="5">
        <v>13.5</v>
      </c>
      <c r="AB35" s="5">
        <v>16.600000000000001</v>
      </c>
      <c r="AC35" s="5">
        <v>18.600000000000001</v>
      </c>
      <c r="AE35" s="5" t="s">
        <v>713</v>
      </c>
      <c r="AF35" s="3" t="s">
        <v>390</v>
      </c>
      <c r="AG35" s="3" t="s">
        <v>805</v>
      </c>
      <c r="AH35" s="3" t="s">
        <v>5</v>
      </c>
      <c r="AI35" s="3">
        <v>1</v>
      </c>
      <c r="AJ35" s="3">
        <v>88.9</v>
      </c>
      <c r="AK35" s="3">
        <v>77.3</v>
      </c>
      <c r="AL35" s="3">
        <v>80.2</v>
      </c>
      <c r="AM35" s="3">
        <v>81.5</v>
      </c>
      <c r="AO35" s="3" t="s">
        <v>714</v>
      </c>
      <c r="AP35" s="2" t="s">
        <v>59</v>
      </c>
      <c r="AQ35" s="2">
        <v>23420</v>
      </c>
    </row>
    <row r="36" spans="1:43" x14ac:dyDescent="0.2">
      <c r="A36" s="2" t="s">
        <v>61</v>
      </c>
      <c r="B36" s="2" t="s">
        <v>474</v>
      </c>
      <c r="C36" s="2">
        <f t="shared" si="1"/>
        <v>4</v>
      </c>
      <c r="E36" s="3" t="s">
        <v>381</v>
      </c>
      <c r="F36" s="3" t="s">
        <v>820</v>
      </c>
      <c r="G36" s="3" t="s">
        <v>5</v>
      </c>
      <c r="H36" s="3">
        <v>1</v>
      </c>
      <c r="I36" s="17">
        <v>17.001085878853601</v>
      </c>
      <c r="J36" s="17">
        <v>165.63624814736301</v>
      </c>
      <c r="K36" s="17">
        <v>49.8615798854715</v>
      </c>
      <c r="L36" s="17">
        <v>79.396638467558603</v>
      </c>
      <c r="N36" s="3" t="s">
        <v>713</v>
      </c>
      <c r="O36" s="4" t="s">
        <v>384</v>
      </c>
      <c r="P36" s="4" t="s">
        <v>804</v>
      </c>
      <c r="Q36" s="4" t="s">
        <v>5</v>
      </c>
      <c r="R36" s="4">
        <v>1</v>
      </c>
      <c r="S36" s="26">
        <v>0.56999999999999995</v>
      </c>
      <c r="U36" s="4" t="s">
        <v>713</v>
      </c>
      <c r="V36" s="5" t="s">
        <v>387</v>
      </c>
      <c r="W36" s="5" t="s">
        <v>807</v>
      </c>
      <c r="X36" s="5" t="s">
        <v>5</v>
      </c>
      <c r="Y36" s="5">
        <v>1</v>
      </c>
      <c r="Z36" s="5">
        <v>23.5</v>
      </c>
      <c r="AA36" s="5">
        <v>11.1</v>
      </c>
      <c r="AB36" s="5">
        <v>13.8</v>
      </c>
      <c r="AC36" s="5">
        <v>16.100000000000001</v>
      </c>
      <c r="AE36" s="5" t="s">
        <v>713</v>
      </c>
      <c r="AF36" s="3" t="s">
        <v>390</v>
      </c>
      <c r="AG36" s="3" t="s">
        <v>805</v>
      </c>
      <c r="AH36" s="3" t="s">
        <v>5</v>
      </c>
      <c r="AI36" s="3">
        <v>1</v>
      </c>
      <c r="AJ36" s="3">
        <v>89.9</v>
      </c>
      <c r="AK36" s="3">
        <v>82</v>
      </c>
      <c r="AL36" s="3">
        <v>84.9</v>
      </c>
      <c r="AM36" s="3">
        <v>85.8</v>
      </c>
      <c r="AO36" s="3" t="s">
        <v>714</v>
      </c>
      <c r="AP36" s="2" t="s">
        <v>60</v>
      </c>
      <c r="AQ36" s="2">
        <v>24340</v>
      </c>
    </row>
    <row r="37" spans="1:43" x14ac:dyDescent="0.2">
      <c r="A37" s="2" t="s">
        <v>63</v>
      </c>
      <c r="B37" s="2" t="s">
        <v>475</v>
      </c>
      <c r="C37" s="2">
        <f t="shared" si="1"/>
        <v>4</v>
      </c>
      <c r="E37" s="3" t="s">
        <v>381</v>
      </c>
      <c r="F37" s="3" t="s">
        <v>820</v>
      </c>
      <c r="G37" s="3" t="s">
        <v>5</v>
      </c>
      <c r="H37" s="3">
        <v>1</v>
      </c>
      <c r="I37" s="17">
        <v>16.385572087825601</v>
      </c>
      <c r="J37" s="17">
        <v>59.736175660256499</v>
      </c>
      <c r="K37" s="17">
        <v>17.738312875424299</v>
      </c>
      <c r="L37" s="17">
        <v>41.308673238672299</v>
      </c>
      <c r="N37" s="3" t="s">
        <v>713</v>
      </c>
      <c r="O37" s="4" t="s">
        <v>384</v>
      </c>
      <c r="P37" s="4" t="s">
        <v>804</v>
      </c>
      <c r="Q37" s="4" t="s">
        <v>5</v>
      </c>
      <c r="R37" s="4">
        <v>1</v>
      </c>
      <c r="S37" s="26">
        <v>0.7</v>
      </c>
      <c r="U37" s="4" t="s">
        <v>713</v>
      </c>
      <c r="V37" s="5" t="s">
        <v>387</v>
      </c>
      <c r="W37" s="5" t="s">
        <v>807</v>
      </c>
      <c r="X37" s="5" t="s">
        <v>5</v>
      </c>
      <c r="Y37" s="5">
        <v>1</v>
      </c>
      <c r="Z37" s="5">
        <v>24.9</v>
      </c>
      <c r="AA37" s="5">
        <v>11.1</v>
      </c>
      <c r="AB37" s="5">
        <v>13.4</v>
      </c>
      <c r="AC37" s="5">
        <v>13.7</v>
      </c>
      <c r="AE37" s="5" t="s">
        <v>713</v>
      </c>
      <c r="AF37" s="3" t="s">
        <v>390</v>
      </c>
      <c r="AG37" s="3" t="s">
        <v>805</v>
      </c>
      <c r="AH37" s="3" t="s">
        <v>5</v>
      </c>
      <c r="AI37" s="3">
        <v>1</v>
      </c>
      <c r="AJ37" s="3">
        <v>82.7</v>
      </c>
      <c r="AK37" s="3">
        <v>70.2</v>
      </c>
      <c r="AL37" s="3">
        <v>77.3</v>
      </c>
      <c r="AM37" s="3">
        <v>74.099999999999994</v>
      </c>
      <c r="AO37" s="3" t="s">
        <v>714</v>
      </c>
      <c r="AP37" s="2" t="s">
        <v>62</v>
      </c>
      <c r="AQ37" s="2">
        <v>24660</v>
      </c>
    </row>
    <row r="38" spans="1:43" x14ac:dyDescent="0.2">
      <c r="A38" s="2" t="s">
        <v>65</v>
      </c>
      <c r="B38" s="2" t="s">
        <v>476</v>
      </c>
      <c r="C38" s="2">
        <f t="shared" si="1"/>
        <v>4</v>
      </c>
      <c r="E38" s="3" t="s">
        <v>381</v>
      </c>
      <c r="F38" s="3" t="s">
        <v>820</v>
      </c>
      <c r="G38" s="3" t="s">
        <v>5</v>
      </c>
      <c r="H38" s="3">
        <v>1</v>
      </c>
      <c r="I38" s="17">
        <v>24.495791265977601</v>
      </c>
      <c r="J38" s="17">
        <v>83.780127452027401</v>
      </c>
      <c r="K38" s="17">
        <v>30.2948544999036</v>
      </c>
      <c r="L38" s="17">
        <v>59.259814204375097</v>
      </c>
      <c r="N38" s="3" t="s">
        <v>713</v>
      </c>
      <c r="O38" s="4" t="s">
        <v>384</v>
      </c>
      <c r="P38" s="4" t="s">
        <v>804</v>
      </c>
      <c r="Q38" s="4" t="s">
        <v>5</v>
      </c>
      <c r="R38" s="4">
        <v>1</v>
      </c>
      <c r="S38" s="26">
        <v>0.85</v>
      </c>
      <c r="U38" s="4" t="s">
        <v>713</v>
      </c>
      <c r="V38" s="5" t="s">
        <v>387</v>
      </c>
      <c r="W38" s="5" t="s">
        <v>807</v>
      </c>
      <c r="X38" s="5" t="s">
        <v>5</v>
      </c>
      <c r="Y38" s="5">
        <v>1</v>
      </c>
      <c r="Z38" s="5">
        <v>22.6</v>
      </c>
      <c r="AA38" s="5">
        <v>6.8</v>
      </c>
      <c r="AB38" s="5">
        <v>11.7</v>
      </c>
      <c r="AC38" s="5">
        <v>11.1</v>
      </c>
      <c r="AE38" s="5" t="s">
        <v>713</v>
      </c>
      <c r="AF38" s="3" t="s">
        <v>390</v>
      </c>
      <c r="AG38" s="3" t="s">
        <v>805</v>
      </c>
      <c r="AH38" s="3" t="s">
        <v>5</v>
      </c>
      <c r="AI38" s="3">
        <v>1</v>
      </c>
      <c r="AJ38" s="3">
        <v>87.1</v>
      </c>
      <c r="AK38" s="3">
        <v>75.2</v>
      </c>
      <c r="AL38" s="3">
        <v>77.099999999999994</v>
      </c>
      <c r="AM38" s="3">
        <v>78</v>
      </c>
      <c r="AO38" s="3" t="s">
        <v>714</v>
      </c>
      <c r="AP38" s="2" t="s">
        <v>64</v>
      </c>
      <c r="AQ38" s="2">
        <v>24860</v>
      </c>
    </row>
    <row r="39" spans="1:43" x14ac:dyDescent="0.2">
      <c r="A39" s="2" t="s">
        <v>67</v>
      </c>
      <c r="B39" s="2" t="s">
        <v>477</v>
      </c>
      <c r="C39" s="2">
        <f t="shared" si="1"/>
        <v>3</v>
      </c>
      <c r="E39" s="3" t="s">
        <v>381</v>
      </c>
      <c r="F39" s="3" t="s">
        <v>820</v>
      </c>
      <c r="G39" s="3" t="s">
        <v>5</v>
      </c>
      <c r="H39" s="3">
        <v>1</v>
      </c>
      <c r="I39" s="17">
        <v>11.446787848079801</v>
      </c>
      <c r="J39" s="17">
        <v>103.67443698143001</v>
      </c>
      <c r="K39" s="17">
        <v>62.750385208012297</v>
      </c>
      <c r="L39" s="17">
        <v>66.161596589808099</v>
      </c>
      <c r="N39" s="3" t="s">
        <v>713</v>
      </c>
      <c r="O39" s="4" t="s">
        <v>384</v>
      </c>
      <c r="P39" s="4" t="s">
        <v>804</v>
      </c>
      <c r="Q39" s="4" t="s">
        <v>5</v>
      </c>
      <c r="R39" s="4">
        <v>1</v>
      </c>
      <c r="S39" s="26">
        <v>0.63</v>
      </c>
      <c r="U39" s="4" t="s">
        <v>713</v>
      </c>
      <c r="V39" s="5" t="s">
        <v>387</v>
      </c>
      <c r="W39" s="5" t="s">
        <v>807</v>
      </c>
      <c r="X39" s="5" t="s">
        <v>5</v>
      </c>
      <c r="Y39" s="5">
        <v>1</v>
      </c>
      <c r="Z39" s="5">
        <v>22.6</v>
      </c>
      <c r="AA39" s="5">
        <v>8.9</v>
      </c>
      <c r="AB39" s="5">
        <v>10.6</v>
      </c>
      <c r="AC39" s="5">
        <v>16.2</v>
      </c>
      <c r="AE39" s="5" t="s">
        <v>713</v>
      </c>
      <c r="AF39" s="3" t="s">
        <v>390</v>
      </c>
      <c r="AG39" s="3" t="s">
        <v>805</v>
      </c>
      <c r="AH39" s="3" t="s">
        <v>160</v>
      </c>
      <c r="AI39" s="3">
        <v>0</v>
      </c>
      <c r="AJ39" s="3">
        <v>87.1</v>
      </c>
      <c r="AK39" s="3">
        <v>82.5</v>
      </c>
      <c r="AL39" s="3">
        <v>85.4</v>
      </c>
      <c r="AM39" s="3">
        <v>85</v>
      </c>
      <c r="AO39" s="3" t="s">
        <v>714</v>
      </c>
      <c r="AP39" s="2" t="s">
        <v>66</v>
      </c>
      <c r="AQ39" s="2">
        <v>25420</v>
      </c>
    </row>
    <row r="40" spans="1:43" x14ac:dyDescent="0.2">
      <c r="A40" s="2" t="s">
        <v>69</v>
      </c>
      <c r="B40" s="2" t="s">
        <v>478</v>
      </c>
      <c r="C40" s="2">
        <f t="shared" si="1"/>
        <v>4</v>
      </c>
      <c r="E40" s="3" t="s">
        <v>381</v>
      </c>
      <c r="F40" s="3" t="s">
        <v>820</v>
      </c>
      <c r="G40" s="3" t="s">
        <v>5</v>
      </c>
      <c r="H40" s="3">
        <v>1</v>
      </c>
      <c r="I40" s="17">
        <v>6.3804980318329596</v>
      </c>
      <c r="J40" s="17">
        <v>43.631471596580298</v>
      </c>
      <c r="K40" s="17">
        <v>31.285317990342101</v>
      </c>
      <c r="L40" s="17">
        <v>29.447125987725101</v>
      </c>
      <c r="N40" s="3" t="s">
        <v>713</v>
      </c>
      <c r="O40" s="4" t="s">
        <v>384</v>
      </c>
      <c r="P40" s="4" t="s">
        <v>804</v>
      </c>
      <c r="Q40" s="4" t="s">
        <v>5</v>
      </c>
      <c r="R40" s="4">
        <v>1</v>
      </c>
      <c r="S40" s="26">
        <v>0.56999999999999995</v>
      </c>
      <c r="U40" s="4" t="s">
        <v>713</v>
      </c>
      <c r="V40" s="5" t="s">
        <v>387</v>
      </c>
      <c r="W40" s="5" t="s">
        <v>807</v>
      </c>
      <c r="X40" s="5" t="s">
        <v>5</v>
      </c>
      <c r="Y40" s="5">
        <v>1</v>
      </c>
      <c r="Z40" s="5">
        <v>26.5</v>
      </c>
      <c r="AA40" s="5">
        <v>9.9</v>
      </c>
      <c r="AB40" s="5">
        <v>9.5</v>
      </c>
      <c r="AC40" s="5">
        <v>13.9</v>
      </c>
      <c r="AE40" s="5" t="s">
        <v>713</v>
      </c>
      <c r="AF40" s="3" t="s">
        <v>390</v>
      </c>
      <c r="AG40" s="3" t="s">
        <v>805</v>
      </c>
      <c r="AH40" s="3" t="s">
        <v>5</v>
      </c>
      <c r="AI40" s="3">
        <v>1</v>
      </c>
      <c r="AJ40" s="3">
        <v>90.8</v>
      </c>
      <c r="AK40" s="3">
        <v>83</v>
      </c>
      <c r="AL40" s="3">
        <v>82</v>
      </c>
      <c r="AM40" s="3">
        <v>85.1</v>
      </c>
      <c r="AO40" s="3" t="s">
        <v>714</v>
      </c>
      <c r="AP40" s="2" t="s">
        <v>68</v>
      </c>
      <c r="AQ40" s="2">
        <v>25540</v>
      </c>
    </row>
    <row r="41" spans="1:43" x14ac:dyDescent="0.2">
      <c r="A41" s="2" t="s">
        <v>71</v>
      </c>
      <c r="B41" s="2" t="s">
        <v>479</v>
      </c>
      <c r="C41" s="2">
        <f t="shared" si="1"/>
        <v>4</v>
      </c>
      <c r="D41" s="2" t="s">
        <v>769</v>
      </c>
      <c r="E41" s="3" t="s">
        <v>381</v>
      </c>
      <c r="F41" s="3" t="s">
        <v>820</v>
      </c>
      <c r="G41" s="3" t="s">
        <v>5</v>
      </c>
      <c r="H41" s="3">
        <v>1</v>
      </c>
      <c r="I41" s="17">
        <v>6.5394182775944198</v>
      </c>
      <c r="J41" s="17">
        <v>36.126504239068403</v>
      </c>
      <c r="K41" s="17">
        <v>12.933332919007601</v>
      </c>
      <c r="L41" s="17">
        <v>17.200362178765701</v>
      </c>
      <c r="M41" s="3" t="s">
        <v>793</v>
      </c>
      <c r="N41" s="3" t="s">
        <v>713</v>
      </c>
      <c r="O41" s="4" t="s">
        <v>384</v>
      </c>
      <c r="P41" s="4" t="s">
        <v>804</v>
      </c>
      <c r="Q41" s="4" t="s">
        <v>5</v>
      </c>
      <c r="R41" s="4">
        <v>1</v>
      </c>
      <c r="S41" s="26">
        <v>0.67</v>
      </c>
      <c r="T41" s="4" t="s">
        <v>793</v>
      </c>
      <c r="U41" s="4" t="s">
        <v>713</v>
      </c>
      <c r="V41" s="5" t="s">
        <v>387</v>
      </c>
      <c r="W41" s="5" t="s">
        <v>807</v>
      </c>
      <c r="X41" s="5" t="s">
        <v>5</v>
      </c>
      <c r="Y41" s="5">
        <v>1</v>
      </c>
      <c r="Z41" s="5">
        <v>30.5</v>
      </c>
      <c r="AA41" s="5">
        <v>18.7</v>
      </c>
      <c r="AB41" s="5">
        <v>22.7</v>
      </c>
      <c r="AC41" s="5">
        <v>24.9</v>
      </c>
      <c r="AE41" s="5" t="s">
        <v>713</v>
      </c>
      <c r="AF41" s="3" t="s">
        <v>390</v>
      </c>
      <c r="AG41" s="3" t="s">
        <v>805</v>
      </c>
      <c r="AH41" s="3" t="s">
        <v>5</v>
      </c>
      <c r="AI41" s="3">
        <v>1</v>
      </c>
      <c r="AJ41" s="3">
        <v>92.6</v>
      </c>
      <c r="AK41" s="3">
        <v>83.6</v>
      </c>
      <c r="AL41" s="3">
        <v>81.2</v>
      </c>
      <c r="AM41" s="3">
        <v>83.8</v>
      </c>
      <c r="AO41" s="3" t="s">
        <v>714</v>
      </c>
      <c r="AP41" s="2" t="s">
        <v>70</v>
      </c>
      <c r="AQ41" s="2">
        <v>26420</v>
      </c>
    </row>
    <row r="42" spans="1:43" x14ac:dyDescent="0.2">
      <c r="A42" s="2" t="s">
        <v>73</v>
      </c>
      <c r="B42" s="2" t="s">
        <v>480</v>
      </c>
      <c r="C42" s="2">
        <f t="shared" si="1"/>
        <v>4</v>
      </c>
      <c r="E42" s="3" t="s">
        <v>381</v>
      </c>
      <c r="F42" s="3" t="s">
        <v>820</v>
      </c>
      <c r="G42" s="3" t="s">
        <v>5</v>
      </c>
      <c r="H42" s="3">
        <v>1</v>
      </c>
      <c r="I42" s="17">
        <v>17.567431308293401</v>
      </c>
      <c r="J42" s="17">
        <v>76.204529415538502</v>
      </c>
      <c r="K42" s="17">
        <v>17.801316330728</v>
      </c>
      <c r="L42" s="17">
        <v>46.102650107273398</v>
      </c>
      <c r="N42" s="3" t="s">
        <v>713</v>
      </c>
      <c r="O42" s="4" t="s">
        <v>384</v>
      </c>
      <c r="P42" s="4" t="s">
        <v>804</v>
      </c>
      <c r="Q42" s="4" t="s">
        <v>5</v>
      </c>
      <c r="R42" s="4">
        <v>1</v>
      </c>
      <c r="S42" s="26">
        <v>0.66</v>
      </c>
      <c r="U42" s="4" t="s">
        <v>713</v>
      </c>
      <c r="V42" s="5" t="s">
        <v>387</v>
      </c>
      <c r="W42" s="5" t="s">
        <v>807</v>
      </c>
      <c r="X42" s="5" t="s">
        <v>5</v>
      </c>
      <c r="Y42" s="5">
        <v>1</v>
      </c>
      <c r="Z42" s="5">
        <v>25.3</v>
      </c>
      <c r="AA42" s="5">
        <v>10.9</v>
      </c>
      <c r="AB42" s="5">
        <v>15.9</v>
      </c>
      <c r="AC42" s="5">
        <v>16.2</v>
      </c>
      <c r="AE42" s="5" t="s">
        <v>713</v>
      </c>
      <c r="AF42" s="3" t="s">
        <v>390</v>
      </c>
      <c r="AG42" s="3" t="s">
        <v>805</v>
      </c>
      <c r="AH42" s="3" t="s">
        <v>5</v>
      </c>
      <c r="AI42" s="3">
        <v>1</v>
      </c>
      <c r="AJ42" s="3">
        <v>89.4</v>
      </c>
      <c r="AK42" s="3">
        <v>76.5</v>
      </c>
      <c r="AL42" s="3">
        <v>81</v>
      </c>
      <c r="AM42" s="3">
        <v>80.8</v>
      </c>
      <c r="AO42" s="3" t="s">
        <v>714</v>
      </c>
      <c r="AP42" s="2" t="s">
        <v>72</v>
      </c>
      <c r="AQ42" s="2">
        <v>26900</v>
      </c>
    </row>
    <row r="43" spans="1:43" x14ac:dyDescent="0.2">
      <c r="A43" s="2" t="s">
        <v>74</v>
      </c>
      <c r="B43" s="2" t="s">
        <v>481</v>
      </c>
      <c r="C43" s="2">
        <f t="shared" si="1"/>
        <v>4</v>
      </c>
      <c r="E43" s="3" t="s">
        <v>381</v>
      </c>
      <c r="F43" s="3" t="s">
        <v>820</v>
      </c>
      <c r="G43" s="3" t="s">
        <v>5</v>
      </c>
      <c r="H43" s="3">
        <v>1</v>
      </c>
      <c r="I43" s="17">
        <v>13.542207006259201</v>
      </c>
      <c r="J43" s="17">
        <v>74.5300575370063</v>
      </c>
      <c r="K43" s="17">
        <v>13.163265306122399</v>
      </c>
      <c r="L43" s="17">
        <v>69.142812451118402</v>
      </c>
      <c r="N43" s="3" t="s">
        <v>713</v>
      </c>
      <c r="O43" s="4" t="s">
        <v>384</v>
      </c>
      <c r="P43" s="4" t="s">
        <v>804</v>
      </c>
      <c r="Q43" s="4" t="s">
        <v>5</v>
      </c>
      <c r="R43" s="4">
        <v>1</v>
      </c>
      <c r="S43" s="26">
        <v>0.69</v>
      </c>
      <c r="U43" s="4" t="s">
        <v>713</v>
      </c>
      <c r="V43" s="5" t="s">
        <v>387</v>
      </c>
      <c r="W43" s="5" t="s">
        <v>807</v>
      </c>
      <c r="X43" s="5" t="s">
        <v>5</v>
      </c>
      <c r="Y43" s="5">
        <v>1</v>
      </c>
      <c r="Z43" s="5">
        <v>14.1</v>
      </c>
      <c r="AA43" s="5">
        <v>8.5</v>
      </c>
      <c r="AB43" s="5">
        <v>12.9</v>
      </c>
      <c r="AC43" s="5">
        <v>9.1</v>
      </c>
      <c r="AE43" s="5" t="s">
        <v>713</v>
      </c>
      <c r="AF43" s="3" t="s">
        <v>390</v>
      </c>
      <c r="AG43" s="3" t="s">
        <v>805</v>
      </c>
      <c r="AH43" s="3" t="s">
        <v>5</v>
      </c>
      <c r="AI43" s="3">
        <v>1</v>
      </c>
      <c r="AJ43" s="3">
        <v>86.3</v>
      </c>
      <c r="AK43" s="3">
        <v>74.099999999999994</v>
      </c>
      <c r="AL43" s="3">
        <v>79.3</v>
      </c>
      <c r="AM43" s="3">
        <v>74.900000000000006</v>
      </c>
      <c r="AO43" s="3" t="s">
        <v>714</v>
      </c>
      <c r="AP43" s="2" t="s">
        <v>74</v>
      </c>
      <c r="AQ43" s="2">
        <v>27140</v>
      </c>
    </row>
    <row r="44" spans="1:43" x14ac:dyDescent="0.2">
      <c r="A44" s="2" t="s">
        <v>75</v>
      </c>
      <c r="B44" s="2" t="s">
        <v>482</v>
      </c>
      <c r="C44" s="2">
        <f t="shared" si="1"/>
        <v>4</v>
      </c>
      <c r="E44" s="3" t="s">
        <v>381</v>
      </c>
      <c r="F44" s="3" t="s">
        <v>820</v>
      </c>
      <c r="G44" s="3" t="s">
        <v>5</v>
      </c>
      <c r="H44" s="3">
        <v>1</v>
      </c>
      <c r="I44" s="17">
        <v>15.390499158620299</v>
      </c>
      <c r="J44" s="17">
        <v>50.636842271193899</v>
      </c>
      <c r="K44" s="17">
        <v>14.404500889422</v>
      </c>
      <c r="L44" s="17">
        <v>35.603752780009998</v>
      </c>
      <c r="N44" s="3" t="s">
        <v>713</v>
      </c>
      <c r="O44" s="4" t="s">
        <v>384</v>
      </c>
      <c r="P44" s="4" t="s">
        <v>804</v>
      </c>
      <c r="Q44" s="4" t="s">
        <v>5</v>
      </c>
      <c r="R44" s="4">
        <v>1</v>
      </c>
      <c r="S44" s="26">
        <v>0.76</v>
      </c>
      <c r="U44" s="4" t="s">
        <v>713</v>
      </c>
      <c r="V44" s="5" t="s">
        <v>387</v>
      </c>
      <c r="W44" s="5" t="s">
        <v>807</v>
      </c>
      <c r="X44" s="5" t="s">
        <v>5</v>
      </c>
      <c r="Y44" s="5">
        <v>1</v>
      </c>
      <c r="Z44" s="5">
        <v>29.1</v>
      </c>
      <c r="AA44" s="5">
        <v>14.9</v>
      </c>
      <c r="AB44" s="5">
        <v>23.9</v>
      </c>
      <c r="AC44" s="5">
        <v>21.1</v>
      </c>
      <c r="AE44" s="5" t="s">
        <v>713</v>
      </c>
      <c r="AF44" s="3" t="s">
        <v>390</v>
      </c>
      <c r="AG44" s="3" t="s">
        <v>805</v>
      </c>
      <c r="AH44" s="3" t="s">
        <v>5</v>
      </c>
      <c r="AI44" s="3">
        <v>1</v>
      </c>
      <c r="AJ44" s="3">
        <v>90.1</v>
      </c>
      <c r="AK44" s="3">
        <v>80.3</v>
      </c>
      <c r="AL44" s="3">
        <v>87.8</v>
      </c>
      <c r="AM44" s="3">
        <v>84.2</v>
      </c>
      <c r="AO44" s="3" t="s">
        <v>714</v>
      </c>
      <c r="AP44" s="2" t="s">
        <v>75</v>
      </c>
      <c r="AQ44" s="2">
        <v>27260</v>
      </c>
    </row>
    <row r="45" spans="1:43" x14ac:dyDescent="0.2">
      <c r="A45" s="2" t="s">
        <v>76</v>
      </c>
      <c r="B45" s="2" t="s">
        <v>483</v>
      </c>
      <c r="C45" s="2">
        <f t="shared" si="1"/>
        <v>4</v>
      </c>
      <c r="E45" s="3" t="s">
        <v>381</v>
      </c>
      <c r="F45" s="3" t="s">
        <v>820</v>
      </c>
      <c r="G45" s="3" t="s">
        <v>5</v>
      </c>
      <c r="H45" s="3">
        <v>1</v>
      </c>
      <c r="I45" s="17">
        <v>19.550833807544201</v>
      </c>
      <c r="J45" s="17">
        <v>98.053117476445905</v>
      </c>
      <c r="K45" s="17">
        <v>30.373766570317901</v>
      </c>
      <c r="L45" s="17">
        <v>57.407115336953296</v>
      </c>
      <c r="N45" s="3" t="s">
        <v>713</v>
      </c>
      <c r="O45" s="4" t="s">
        <v>384</v>
      </c>
      <c r="P45" s="4" t="s">
        <v>804</v>
      </c>
      <c r="Q45" s="4" t="s">
        <v>5</v>
      </c>
      <c r="R45" s="4">
        <v>1</v>
      </c>
      <c r="S45" s="26">
        <v>0.6</v>
      </c>
      <c r="U45" s="4" t="s">
        <v>713</v>
      </c>
      <c r="V45" s="5" t="s">
        <v>387</v>
      </c>
      <c r="W45" s="5" t="s">
        <v>807</v>
      </c>
      <c r="X45" s="5" t="s">
        <v>5</v>
      </c>
      <c r="Y45" s="5">
        <v>1</v>
      </c>
      <c r="Z45" s="5">
        <v>22</v>
      </c>
      <c r="AA45" s="5">
        <v>9.9</v>
      </c>
      <c r="AB45" s="5">
        <v>11.1</v>
      </c>
      <c r="AC45" s="5">
        <v>14</v>
      </c>
      <c r="AE45" s="5" t="s">
        <v>713</v>
      </c>
      <c r="AF45" s="3" t="s">
        <v>390</v>
      </c>
      <c r="AG45" s="3" t="s">
        <v>805</v>
      </c>
      <c r="AH45" s="3" t="s">
        <v>5</v>
      </c>
      <c r="AI45" s="3">
        <v>1</v>
      </c>
      <c r="AJ45" s="3">
        <v>90.1</v>
      </c>
      <c r="AK45" s="3">
        <v>79.7</v>
      </c>
      <c r="AL45" s="3">
        <v>85.5</v>
      </c>
      <c r="AM45" s="3">
        <v>84.3</v>
      </c>
      <c r="AO45" s="3" t="s">
        <v>714</v>
      </c>
      <c r="AP45" s="2" t="s">
        <v>76</v>
      </c>
      <c r="AQ45" s="2">
        <v>28140</v>
      </c>
    </row>
    <row r="46" spans="1:43" x14ac:dyDescent="0.2">
      <c r="A46" s="2" t="s">
        <v>77</v>
      </c>
      <c r="B46" s="2" t="s">
        <v>484</v>
      </c>
      <c r="C46" s="2">
        <f t="shared" si="1"/>
        <v>4</v>
      </c>
      <c r="E46" s="3" t="s">
        <v>381</v>
      </c>
      <c r="F46" s="3" t="s">
        <v>820</v>
      </c>
      <c r="G46" s="3" t="s">
        <v>5</v>
      </c>
      <c r="H46" s="3">
        <v>1</v>
      </c>
      <c r="I46" s="17">
        <v>26.363445401377501</v>
      </c>
      <c r="J46" s="17">
        <v>146.596695417229</v>
      </c>
      <c r="K46" s="17">
        <v>36.998995199285403</v>
      </c>
      <c r="L46" s="17">
        <v>79.425431330558794</v>
      </c>
      <c r="N46" s="3" t="s">
        <v>713</v>
      </c>
      <c r="O46" s="4" t="s">
        <v>384</v>
      </c>
      <c r="P46" s="4" t="s">
        <v>804</v>
      </c>
      <c r="Q46" s="4" t="s">
        <v>5</v>
      </c>
      <c r="R46" s="4">
        <v>1</v>
      </c>
      <c r="S46" s="26">
        <v>0.5</v>
      </c>
      <c r="U46" s="4" t="s">
        <v>713</v>
      </c>
      <c r="V46" s="5" t="s">
        <v>387</v>
      </c>
      <c r="W46" s="5" t="s">
        <v>807</v>
      </c>
      <c r="X46" s="5" t="s">
        <v>5</v>
      </c>
      <c r="Y46" s="5">
        <v>1</v>
      </c>
      <c r="Z46" s="5">
        <v>16.7</v>
      </c>
      <c r="AA46" s="5">
        <v>10.8</v>
      </c>
      <c r="AB46" s="5">
        <v>10.5</v>
      </c>
      <c r="AC46" s="5">
        <v>14.9</v>
      </c>
      <c r="AE46" s="5" t="s">
        <v>713</v>
      </c>
      <c r="AF46" s="3" t="s">
        <v>390</v>
      </c>
      <c r="AG46" s="3" t="s">
        <v>805</v>
      </c>
      <c r="AH46" s="3" t="s">
        <v>5</v>
      </c>
      <c r="AI46" s="3">
        <v>1</v>
      </c>
      <c r="AJ46" s="3">
        <v>84.5</v>
      </c>
      <c r="AK46" s="3">
        <v>71.900000000000006</v>
      </c>
      <c r="AL46" s="3">
        <v>79</v>
      </c>
      <c r="AM46" s="3">
        <v>78.400000000000006</v>
      </c>
      <c r="AO46" s="3" t="s">
        <v>714</v>
      </c>
      <c r="AP46" s="2" t="s">
        <v>77</v>
      </c>
      <c r="AQ46" s="2">
        <v>28940</v>
      </c>
    </row>
    <row r="47" spans="1:43" x14ac:dyDescent="0.2">
      <c r="A47" s="2" t="s">
        <v>79</v>
      </c>
      <c r="B47" s="2" t="s">
        <v>485</v>
      </c>
      <c r="C47" s="2">
        <f t="shared" si="1"/>
        <v>4</v>
      </c>
      <c r="E47" s="3" t="s">
        <v>381</v>
      </c>
      <c r="F47" s="3" t="s">
        <v>820</v>
      </c>
      <c r="G47" s="3" t="s">
        <v>5</v>
      </c>
      <c r="H47" s="3">
        <v>1</v>
      </c>
      <c r="I47" s="17">
        <v>40.913287585776601</v>
      </c>
      <c r="J47" s="17">
        <v>112.99594340556</v>
      </c>
      <c r="K47" s="17">
        <v>45.148169668797202</v>
      </c>
      <c r="L47" s="17">
        <v>68.459977527712994</v>
      </c>
      <c r="N47" s="3" t="s">
        <v>713</v>
      </c>
      <c r="O47" s="4" t="s">
        <v>384</v>
      </c>
      <c r="P47" s="4" t="s">
        <v>804</v>
      </c>
      <c r="Q47" s="4" t="s">
        <v>5</v>
      </c>
      <c r="R47" s="4">
        <v>1</v>
      </c>
      <c r="S47" s="26">
        <v>0.8</v>
      </c>
      <c r="U47" s="4" t="s">
        <v>713</v>
      </c>
      <c r="V47" s="5" t="s">
        <v>387</v>
      </c>
      <c r="W47" s="5" t="s">
        <v>807</v>
      </c>
      <c r="X47" s="5" t="s">
        <v>5</v>
      </c>
      <c r="Y47" s="5">
        <v>1</v>
      </c>
      <c r="Z47" s="5">
        <v>22.3</v>
      </c>
      <c r="AA47" s="5">
        <v>11.5</v>
      </c>
      <c r="AB47" s="5">
        <v>18.100000000000001</v>
      </c>
      <c r="AC47" s="5">
        <v>16.7</v>
      </c>
      <c r="AE47" s="5" t="s">
        <v>713</v>
      </c>
      <c r="AF47" s="3" t="s">
        <v>390</v>
      </c>
      <c r="AG47" s="3" t="s">
        <v>805</v>
      </c>
      <c r="AH47" s="3" t="s">
        <v>5</v>
      </c>
      <c r="AI47" s="3">
        <v>1</v>
      </c>
      <c r="AJ47" s="3">
        <v>76.099999999999994</v>
      </c>
      <c r="AK47" s="3">
        <v>56.8</v>
      </c>
      <c r="AL47" s="3">
        <v>61</v>
      </c>
      <c r="AM47" s="3">
        <v>61.8</v>
      </c>
      <c r="AO47" s="3" t="s">
        <v>714</v>
      </c>
      <c r="AP47" s="2" t="s">
        <v>78</v>
      </c>
      <c r="AQ47" s="2">
        <v>29460</v>
      </c>
    </row>
    <row r="48" spans="1:43" x14ac:dyDescent="0.2">
      <c r="A48" s="2" t="s">
        <v>81</v>
      </c>
      <c r="B48" s="2" t="s">
        <v>486</v>
      </c>
      <c r="C48" s="2">
        <f t="shared" si="1"/>
        <v>4</v>
      </c>
      <c r="E48" s="3" t="s">
        <v>381</v>
      </c>
      <c r="F48" s="3" t="s">
        <v>820</v>
      </c>
      <c r="G48" s="3" t="s">
        <v>5</v>
      </c>
      <c r="H48" s="3">
        <v>1</v>
      </c>
      <c r="I48" s="17">
        <v>19.567091065798198</v>
      </c>
      <c r="J48" s="17">
        <v>104.286802742912</v>
      </c>
      <c r="K48" s="17">
        <v>29.0694655639209</v>
      </c>
      <c r="L48" s="17">
        <v>42.310712748525603</v>
      </c>
      <c r="N48" s="3" t="s">
        <v>713</v>
      </c>
      <c r="O48" s="4" t="s">
        <v>384</v>
      </c>
      <c r="P48" s="4" t="s">
        <v>804</v>
      </c>
      <c r="Q48" s="4" t="s">
        <v>5</v>
      </c>
      <c r="R48" s="4">
        <v>1</v>
      </c>
      <c r="S48" s="26">
        <v>0.77</v>
      </c>
      <c r="U48" s="4" t="s">
        <v>713</v>
      </c>
      <c r="V48" s="5" t="s">
        <v>387</v>
      </c>
      <c r="W48" s="5" t="s">
        <v>807</v>
      </c>
      <c r="X48" s="5" t="s">
        <v>5</v>
      </c>
      <c r="Y48" s="5">
        <v>1</v>
      </c>
      <c r="Z48" s="5">
        <v>20.9</v>
      </c>
      <c r="AA48" s="5">
        <v>9.5</v>
      </c>
      <c r="AB48" s="5">
        <v>15.2</v>
      </c>
      <c r="AC48" s="5">
        <v>16.5</v>
      </c>
      <c r="AE48" s="5" t="s">
        <v>713</v>
      </c>
      <c r="AF48" s="3" t="s">
        <v>390</v>
      </c>
      <c r="AG48" s="3" t="s">
        <v>805</v>
      </c>
      <c r="AH48" s="3" t="s">
        <v>5</v>
      </c>
      <c r="AI48" s="3">
        <v>1</v>
      </c>
      <c r="AJ48" s="3">
        <v>89.3</v>
      </c>
      <c r="AK48" s="3">
        <v>77.8</v>
      </c>
      <c r="AL48" s="3">
        <v>81.2</v>
      </c>
      <c r="AM48" s="3">
        <v>83</v>
      </c>
      <c r="AO48" s="3" t="s">
        <v>714</v>
      </c>
      <c r="AP48" s="2" t="s">
        <v>80</v>
      </c>
      <c r="AQ48" s="2">
        <v>29820</v>
      </c>
    </row>
    <row r="49" spans="1:43" x14ac:dyDescent="0.2">
      <c r="A49" s="2" t="s">
        <v>83</v>
      </c>
      <c r="B49" s="2" t="s">
        <v>487</v>
      </c>
      <c r="C49" s="2">
        <f t="shared" si="1"/>
        <v>4</v>
      </c>
      <c r="E49" s="3" t="s">
        <v>381</v>
      </c>
      <c r="F49" s="3" t="s">
        <v>820</v>
      </c>
      <c r="G49" s="3" t="s">
        <v>5</v>
      </c>
      <c r="H49" s="3">
        <v>1</v>
      </c>
      <c r="I49" s="17">
        <v>18.845986549335802</v>
      </c>
      <c r="J49" s="17">
        <v>82.287007314634494</v>
      </c>
      <c r="K49" s="17">
        <v>26.7461044912923</v>
      </c>
      <c r="L49" s="17">
        <v>66.109112487482804</v>
      </c>
      <c r="N49" s="3" t="s">
        <v>713</v>
      </c>
      <c r="O49" s="4" t="s">
        <v>384</v>
      </c>
      <c r="P49" s="4" t="s">
        <v>804</v>
      </c>
      <c r="Q49" s="4" t="s">
        <v>5</v>
      </c>
      <c r="R49" s="4">
        <v>1</v>
      </c>
      <c r="S49" s="26">
        <v>0.65</v>
      </c>
      <c r="U49" s="4" t="s">
        <v>713</v>
      </c>
      <c r="V49" s="5" t="s">
        <v>387</v>
      </c>
      <c r="W49" s="5" t="s">
        <v>807</v>
      </c>
      <c r="X49" s="5" t="s">
        <v>5</v>
      </c>
      <c r="Y49" s="5">
        <v>1</v>
      </c>
      <c r="Z49" s="5">
        <v>35.700000000000003</v>
      </c>
      <c r="AA49" s="5">
        <v>22.1</v>
      </c>
      <c r="AB49" s="5">
        <v>22.5</v>
      </c>
      <c r="AC49" s="5">
        <v>23.5</v>
      </c>
      <c r="AE49" s="5" t="s">
        <v>713</v>
      </c>
      <c r="AF49" s="3" t="s">
        <v>390</v>
      </c>
      <c r="AG49" s="3" t="s">
        <v>805</v>
      </c>
      <c r="AH49" s="3" t="s">
        <v>5</v>
      </c>
      <c r="AI49" s="3">
        <v>1</v>
      </c>
      <c r="AJ49" s="3">
        <v>85.9</v>
      </c>
      <c r="AK49" s="3">
        <v>75.2</v>
      </c>
      <c r="AL49" s="3">
        <v>72.8</v>
      </c>
      <c r="AM49" s="3">
        <v>76.599999999999994</v>
      </c>
      <c r="AO49" s="3" t="s">
        <v>714</v>
      </c>
      <c r="AP49" s="2" t="s">
        <v>82</v>
      </c>
      <c r="AQ49" s="2">
        <v>30780</v>
      </c>
    </row>
    <row r="50" spans="1:43" x14ac:dyDescent="0.2">
      <c r="A50" s="2" t="s">
        <v>85</v>
      </c>
      <c r="B50" s="2" t="s">
        <v>488</v>
      </c>
      <c r="C50" s="2">
        <f t="shared" si="1"/>
        <v>4</v>
      </c>
      <c r="D50" s="2" t="s">
        <v>772</v>
      </c>
      <c r="E50" s="3" t="s">
        <v>381</v>
      </c>
      <c r="F50" s="3" t="s">
        <v>820</v>
      </c>
      <c r="G50" s="3" t="s">
        <v>5</v>
      </c>
      <c r="H50" s="3">
        <v>1</v>
      </c>
      <c r="I50" s="17">
        <v>4.4524257980327704</v>
      </c>
      <c r="J50" s="17">
        <v>18.379499224706599</v>
      </c>
      <c r="K50" s="17">
        <v>5.5758951931607701</v>
      </c>
      <c r="L50" s="17">
        <v>5.9525115385478902</v>
      </c>
      <c r="M50" s="3" t="s">
        <v>806</v>
      </c>
      <c r="N50" s="3" t="s">
        <v>713</v>
      </c>
      <c r="O50" s="4" t="s">
        <v>384</v>
      </c>
      <c r="P50" s="4" t="s">
        <v>804</v>
      </c>
      <c r="Q50" s="4" t="s">
        <v>5</v>
      </c>
      <c r="R50" s="4">
        <v>1</v>
      </c>
      <c r="S50" s="26">
        <v>0.59</v>
      </c>
      <c r="T50" s="4" t="s">
        <v>806</v>
      </c>
      <c r="U50" s="4" t="s">
        <v>713</v>
      </c>
      <c r="V50" s="5" t="s">
        <v>387</v>
      </c>
      <c r="W50" s="5" t="s">
        <v>807</v>
      </c>
      <c r="X50" s="5" t="s">
        <v>5</v>
      </c>
      <c r="Y50" s="5">
        <v>1</v>
      </c>
      <c r="Z50" s="5">
        <v>30.8</v>
      </c>
      <c r="AA50" s="5">
        <v>17.5</v>
      </c>
      <c r="AB50" s="5">
        <v>21.6</v>
      </c>
      <c r="AC50" s="5">
        <v>25.1</v>
      </c>
      <c r="AD50" s="5" t="s">
        <v>813</v>
      </c>
      <c r="AE50" s="5" t="s">
        <v>713</v>
      </c>
      <c r="AF50" s="3" t="s">
        <v>390</v>
      </c>
      <c r="AG50" s="3" t="s">
        <v>805</v>
      </c>
      <c r="AH50" s="3" t="s">
        <v>5</v>
      </c>
      <c r="AI50" s="3">
        <v>1</v>
      </c>
      <c r="AJ50" s="3">
        <v>92.1</v>
      </c>
      <c r="AK50" s="3">
        <v>81.8</v>
      </c>
      <c r="AL50" s="3">
        <v>84.5</v>
      </c>
      <c r="AM50" s="3">
        <v>86.6</v>
      </c>
      <c r="AO50" s="3" t="s">
        <v>714</v>
      </c>
      <c r="AP50" s="2" t="s">
        <v>84</v>
      </c>
      <c r="AQ50" s="2">
        <v>31080</v>
      </c>
    </row>
    <row r="51" spans="1:43" x14ac:dyDescent="0.2">
      <c r="A51" s="2" t="s">
        <v>87</v>
      </c>
      <c r="B51" s="2" t="s">
        <v>489</v>
      </c>
      <c r="C51" s="2">
        <f t="shared" si="1"/>
        <v>4</v>
      </c>
      <c r="E51" s="3" t="s">
        <v>381</v>
      </c>
      <c r="F51" s="3" t="s">
        <v>820</v>
      </c>
      <c r="G51" s="3" t="s">
        <v>5</v>
      </c>
      <c r="H51" s="3">
        <v>1</v>
      </c>
      <c r="I51" s="17">
        <v>21.378541410560601</v>
      </c>
      <c r="J51" s="17">
        <v>95.468127490039805</v>
      </c>
      <c r="K51" s="17">
        <v>19.3901828199348</v>
      </c>
      <c r="L51" s="17">
        <v>63.661688003793202</v>
      </c>
      <c r="N51" s="3" t="s">
        <v>713</v>
      </c>
      <c r="O51" s="4" t="s">
        <v>384</v>
      </c>
      <c r="P51" s="4" t="s">
        <v>804</v>
      </c>
      <c r="Q51" s="4" t="s">
        <v>5</v>
      </c>
      <c r="R51" s="4">
        <v>1</v>
      </c>
      <c r="S51" s="26">
        <v>0.71</v>
      </c>
      <c r="U51" s="4" t="s">
        <v>713</v>
      </c>
      <c r="V51" s="5" t="s">
        <v>387</v>
      </c>
      <c r="W51" s="5" t="s">
        <v>807</v>
      </c>
      <c r="X51" s="5" t="s">
        <v>5</v>
      </c>
      <c r="Y51" s="5">
        <v>1</v>
      </c>
      <c r="Z51" s="5">
        <v>28.9</v>
      </c>
      <c r="AA51" s="5">
        <v>15.4</v>
      </c>
      <c r="AB51" s="5">
        <v>19.7</v>
      </c>
      <c r="AC51" s="5">
        <v>19.899999999999999</v>
      </c>
      <c r="AE51" s="5" t="s">
        <v>713</v>
      </c>
      <c r="AF51" s="3" t="s">
        <v>390</v>
      </c>
      <c r="AG51" s="3" t="s">
        <v>805</v>
      </c>
      <c r="AH51" s="3" t="s">
        <v>5</v>
      </c>
      <c r="AI51" s="3">
        <v>1</v>
      </c>
      <c r="AJ51" s="3">
        <v>87.2</v>
      </c>
      <c r="AK51" s="3">
        <v>79.599999999999994</v>
      </c>
      <c r="AL51" s="3">
        <v>83.1</v>
      </c>
      <c r="AM51" s="3">
        <v>82.4</v>
      </c>
      <c r="AO51" s="3" t="s">
        <v>714</v>
      </c>
      <c r="AP51" s="2" t="s">
        <v>86</v>
      </c>
      <c r="AQ51" s="2">
        <v>31140</v>
      </c>
    </row>
    <row r="52" spans="1:43" x14ac:dyDescent="0.2">
      <c r="A52" s="2" t="s">
        <v>88</v>
      </c>
      <c r="B52" s="2" t="s">
        <v>490</v>
      </c>
      <c r="C52" s="2">
        <f t="shared" si="1"/>
        <v>4</v>
      </c>
      <c r="E52" s="3" t="s">
        <v>381</v>
      </c>
      <c r="F52" s="3" t="s">
        <v>820</v>
      </c>
      <c r="G52" s="3" t="s">
        <v>5</v>
      </c>
      <c r="H52" s="3">
        <v>1</v>
      </c>
      <c r="I52" s="17">
        <v>6.0968898524139004</v>
      </c>
      <c r="J52" s="17">
        <v>56.865627756542096</v>
      </c>
      <c r="K52" s="17">
        <v>11.1089418196017</v>
      </c>
      <c r="L52" s="17">
        <v>23.022588477669</v>
      </c>
      <c r="N52" s="3" t="s">
        <v>713</v>
      </c>
      <c r="O52" s="4" t="s">
        <v>384</v>
      </c>
      <c r="P52" s="4" t="s">
        <v>804</v>
      </c>
      <c r="Q52" s="4" t="s">
        <v>5</v>
      </c>
      <c r="R52" s="4">
        <v>1</v>
      </c>
      <c r="S52" s="26">
        <v>0.64</v>
      </c>
      <c r="U52" s="4" t="s">
        <v>713</v>
      </c>
      <c r="V52" s="5" t="s">
        <v>387</v>
      </c>
      <c r="W52" s="5" t="s">
        <v>807</v>
      </c>
      <c r="X52" s="5" t="s">
        <v>5</v>
      </c>
      <c r="Y52" s="5">
        <v>1</v>
      </c>
      <c r="Z52" s="5">
        <v>31.4</v>
      </c>
      <c r="AA52" s="5">
        <v>12.4</v>
      </c>
      <c r="AB52" s="5">
        <v>22.6</v>
      </c>
      <c r="AC52" s="5">
        <v>23.6</v>
      </c>
      <c r="AE52" s="5" t="s">
        <v>713</v>
      </c>
      <c r="AF52" s="3" t="s">
        <v>390</v>
      </c>
      <c r="AG52" s="3" t="s">
        <v>805</v>
      </c>
      <c r="AH52" s="3" t="s">
        <v>5</v>
      </c>
      <c r="AI52" s="3">
        <v>1</v>
      </c>
      <c r="AJ52" s="3">
        <v>90.6</v>
      </c>
      <c r="AK52" s="3">
        <v>83.2</v>
      </c>
      <c r="AL52" s="3">
        <v>87.9</v>
      </c>
      <c r="AM52" s="3">
        <v>89.1</v>
      </c>
      <c r="AO52" s="3" t="s">
        <v>714</v>
      </c>
      <c r="AP52" s="2" t="s">
        <v>88</v>
      </c>
      <c r="AQ52" s="2">
        <v>31540</v>
      </c>
    </row>
    <row r="53" spans="1:43" x14ac:dyDescent="0.2">
      <c r="A53" s="2" t="s">
        <v>90</v>
      </c>
      <c r="B53" s="2" t="s">
        <v>491</v>
      </c>
      <c r="C53" s="2">
        <f t="shared" si="1"/>
        <v>4</v>
      </c>
      <c r="E53" s="3" t="s">
        <v>381</v>
      </c>
      <c r="F53" s="3" t="s">
        <v>820</v>
      </c>
      <c r="G53" s="3" t="s">
        <v>5</v>
      </c>
      <c r="H53" s="3">
        <v>1</v>
      </c>
      <c r="I53" s="17">
        <v>5.9849521203830296</v>
      </c>
      <c r="J53" s="17">
        <v>12</v>
      </c>
      <c r="K53" s="17">
        <v>16.0919109554074</v>
      </c>
      <c r="L53" s="17">
        <v>15.974577254065</v>
      </c>
      <c r="N53" s="3" t="s">
        <v>713</v>
      </c>
      <c r="O53" s="4" t="s">
        <v>384</v>
      </c>
      <c r="P53" s="4" t="s">
        <v>804</v>
      </c>
      <c r="Q53" s="4" t="s">
        <v>5</v>
      </c>
      <c r="R53" s="4">
        <v>1</v>
      </c>
      <c r="S53" s="26">
        <v>0.73</v>
      </c>
      <c r="U53" s="4" t="s">
        <v>713</v>
      </c>
      <c r="V53" s="5" t="s">
        <v>387</v>
      </c>
      <c r="W53" s="5" t="s">
        <v>807</v>
      </c>
      <c r="X53" s="5" t="s">
        <v>5</v>
      </c>
      <c r="Y53" s="5">
        <v>1</v>
      </c>
      <c r="Z53" s="5">
        <v>41</v>
      </c>
      <c r="AA53" s="5">
        <v>46.4</v>
      </c>
      <c r="AB53" s="5">
        <v>30</v>
      </c>
      <c r="AC53" s="5">
        <v>30.3</v>
      </c>
      <c r="AE53" s="5" t="s">
        <v>713</v>
      </c>
      <c r="AF53" s="3" t="s">
        <v>390</v>
      </c>
      <c r="AG53" s="3" t="s">
        <v>805</v>
      </c>
      <c r="AH53" s="3" t="s">
        <v>5</v>
      </c>
      <c r="AI53" s="3">
        <v>1</v>
      </c>
      <c r="AJ53" s="3">
        <v>82.3</v>
      </c>
      <c r="AK53" s="3">
        <v>76.7</v>
      </c>
      <c r="AL53" s="3">
        <v>69.5</v>
      </c>
      <c r="AM53" s="3">
        <v>69.8</v>
      </c>
      <c r="AO53" s="3" t="s">
        <v>714</v>
      </c>
      <c r="AP53" s="2" t="s">
        <v>89</v>
      </c>
      <c r="AQ53" s="2">
        <v>32580</v>
      </c>
    </row>
    <row r="54" spans="1:43" x14ac:dyDescent="0.2">
      <c r="A54" s="2" t="s">
        <v>91</v>
      </c>
      <c r="B54" s="2" t="s">
        <v>492</v>
      </c>
      <c r="C54" s="2">
        <f t="shared" si="1"/>
        <v>4</v>
      </c>
      <c r="E54" s="3" t="s">
        <v>381</v>
      </c>
      <c r="F54" s="3" t="s">
        <v>820</v>
      </c>
      <c r="G54" s="3" t="s">
        <v>5</v>
      </c>
      <c r="H54" s="3">
        <v>1</v>
      </c>
      <c r="I54" s="17">
        <v>14.358515141647599</v>
      </c>
      <c r="J54" s="17">
        <v>72.833006434740696</v>
      </c>
      <c r="K54" s="17">
        <v>19.113559407691898</v>
      </c>
      <c r="L54" s="17">
        <v>61.770030307344904</v>
      </c>
      <c r="N54" s="3" t="s">
        <v>713</v>
      </c>
      <c r="O54" s="4" t="s">
        <v>384</v>
      </c>
      <c r="P54" s="4" t="s">
        <v>804</v>
      </c>
      <c r="Q54" s="4" t="s">
        <v>5</v>
      </c>
      <c r="R54" s="4">
        <v>1</v>
      </c>
      <c r="S54" s="26">
        <v>0.73</v>
      </c>
      <c r="U54" s="4" t="s">
        <v>713</v>
      </c>
      <c r="V54" s="5" t="s">
        <v>387</v>
      </c>
      <c r="W54" s="5" t="s">
        <v>807</v>
      </c>
      <c r="X54" s="5" t="s">
        <v>5</v>
      </c>
      <c r="Y54" s="5">
        <v>1</v>
      </c>
      <c r="Z54" s="5">
        <v>17.100000000000001</v>
      </c>
      <c r="AA54" s="5">
        <v>6.6</v>
      </c>
      <c r="AB54" s="5">
        <v>8.6999999999999993</v>
      </c>
      <c r="AC54" s="5">
        <v>8.1</v>
      </c>
      <c r="AE54" s="5" t="s">
        <v>713</v>
      </c>
      <c r="AF54" s="3" t="s">
        <v>390</v>
      </c>
      <c r="AG54" s="3" t="s">
        <v>805</v>
      </c>
      <c r="AH54" s="3" t="s">
        <v>5</v>
      </c>
      <c r="AI54" s="3">
        <v>1</v>
      </c>
      <c r="AJ54" s="3">
        <v>88.7</v>
      </c>
      <c r="AK54" s="3">
        <v>71.099999999999994</v>
      </c>
      <c r="AL54" s="3">
        <v>75.2</v>
      </c>
      <c r="AM54" s="3">
        <v>72.900000000000006</v>
      </c>
      <c r="AO54" s="3" t="s">
        <v>714</v>
      </c>
      <c r="AP54" s="2" t="s">
        <v>91</v>
      </c>
      <c r="AQ54" s="2">
        <v>32820</v>
      </c>
    </row>
    <row r="55" spans="1:43" x14ac:dyDescent="0.2">
      <c r="A55" s="2" t="s">
        <v>93</v>
      </c>
      <c r="B55" s="2" t="s">
        <v>493</v>
      </c>
      <c r="C55" s="2">
        <f t="shared" si="1"/>
        <v>3</v>
      </c>
      <c r="E55" s="3" t="s">
        <v>381</v>
      </c>
      <c r="F55" s="3" t="s">
        <v>820</v>
      </c>
      <c r="G55" s="3" t="s">
        <v>5</v>
      </c>
      <c r="H55" s="3">
        <v>1</v>
      </c>
      <c r="I55" s="17">
        <v>7.5011774935690703</v>
      </c>
      <c r="J55" s="17">
        <v>17.030575483364</v>
      </c>
      <c r="K55" s="17">
        <v>4.4222652367769397</v>
      </c>
      <c r="L55" s="17">
        <v>8.8167573282480607</v>
      </c>
      <c r="N55" s="3" t="s">
        <v>713</v>
      </c>
      <c r="O55" s="4" t="s">
        <v>384</v>
      </c>
      <c r="P55" s="4" t="s">
        <v>804</v>
      </c>
      <c r="Q55" s="4" t="s">
        <v>160</v>
      </c>
      <c r="R55" s="4">
        <v>0</v>
      </c>
      <c r="S55" s="26">
        <v>0.41</v>
      </c>
      <c r="U55" s="4" t="s">
        <v>713</v>
      </c>
      <c r="V55" s="5" t="s">
        <v>387</v>
      </c>
      <c r="W55" s="5" t="s">
        <v>807</v>
      </c>
      <c r="X55" s="5" t="s">
        <v>5</v>
      </c>
      <c r="Y55" s="5">
        <v>1</v>
      </c>
      <c r="Z55" s="5">
        <v>34.1</v>
      </c>
      <c r="AA55" s="5">
        <v>12.7</v>
      </c>
      <c r="AB55" s="5">
        <v>26.5</v>
      </c>
      <c r="AC55" s="5">
        <v>22.4</v>
      </c>
      <c r="AE55" s="5" t="s">
        <v>713</v>
      </c>
      <c r="AF55" s="3" t="s">
        <v>390</v>
      </c>
      <c r="AG55" s="3" t="s">
        <v>805</v>
      </c>
      <c r="AH55" s="3" t="s">
        <v>5</v>
      </c>
      <c r="AI55" s="3">
        <v>1</v>
      </c>
      <c r="AJ55" s="3">
        <v>89.8</v>
      </c>
      <c r="AK55" s="3">
        <v>77</v>
      </c>
      <c r="AL55" s="3">
        <v>83.9</v>
      </c>
      <c r="AM55" s="3">
        <v>82.4</v>
      </c>
      <c r="AO55" s="3" t="s">
        <v>714</v>
      </c>
      <c r="AP55" s="2" t="s">
        <v>92</v>
      </c>
      <c r="AQ55" s="2">
        <v>33100</v>
      </c>
    </row>
    <row r="56" spans="1:43" x14ac:dyDescent="0.2">
      <c r="A56" s="2" t="s">
        <v>95</v>
      </c>
      <c r="B56" s="2" t="s">
        <v>494</v>
      </c>
      <c r="C56" s="2">
        <f t="shared" si="1"/>
        <v>4</v>
      </c>
      <c r="E56" s="3" t="s">
        <v>381</v>
      </c>
      <c r="F56" s="3" t="s">
        <v>820</v>
      </c>
      <c r="G56" s="3" t="s">
        <v>5</v>
      </c>
      <c r="H56" s="3">
        <v>1</v>
      </c>
      <c r="I56" s="17">
        <v>6.7169484178586902</v>
      </c>
      <c r="J56" s="17">
        <v>100.008225375282</v>
      </c>
      <c r="K56" s="17">
        <v>24.537918823939599</v>
      </c>
      <c r="L56" s="17">
        <v>56.548467320535302</v>
      </c>
      <c r="N56" s="3" t="s">
        <v>713</v>
      </c>
      <c r="O56" s="4" t="s">
        <v>384</v>
      </c>
      <c r="P56" s="4" t="s">
        <v>804</v>
      </c>
      <c r="Q56" s="4" t="s">
        <v>5</v>
      </c>
      <c r="R56" s="4">
        <v>1</v>
      </c>
      <c r="S56" s="26">
        <v>0.7</v>
      </c>
      <c r="U56" s="4" t="s">
        <v>713</v>
      </c>
      <c r="V56" s="5" t="s">
        <v>387</v>
      </c>
      <c r="W56" s="5" t="s">
        <v>807</v>
      </c>
      <c r="X56" s="5" t="s">
        <v>5</v>
      </c>
      <c r="Y56" s="5">
        <v>1</v>
      </c>
      <c r="Z56" s="5">
        <v>36.299999999999997</v>
      </c>
      <c r="AA56" s="5">
        <v>11.5</v>
      </c>
      <c r="AB56" s="5">
        <v>21.5</v>
      </c>
      <c r="AC56" s="5">
        <v>17.7</v>
      </c>
      <c r="AE56" s="5" t="s">
        <v>713</v>
      </c>
      <c r="AF56" s="3" t="s">
        <v>390</v>
      </c>
      <c r="AG56" s="3" t="s">
        <v>805</v>
      </c>
      <c r="AH56" s="3" t="s">
        <v>5</v>
      </c>
      <c r="AI56" s="3">
        <v>1</v>
      </c>
      <c r="AJ56" s="3">
        <v>90.2</v>
      </c>
      <c r="AK56" s="3">
        <v>74.400000000000006</v>
      </c>
      <c r="AL56" s="3">
        <v>79.8</v>
      </c>
      <c r="AM56" s="3">
        <v>79.099999999999994</v>
      </c>
      <c r="AO56" s="3" t="s">
        <v>714</v>
      </c>
      <c r="AP56" s="2" t="s">
        <v>94</v>
      </c>
      <c r="AQ56" s="2">
        <v>33340</v>
      </c>
    </row>
    <row r="57" spans="1:43" x14ac:dyDescent="0.2">
      <c r="A57" s="2" t="s">
        <v>97</v>
      </c>
      <c r="B57" s="2" t="s">
        <v>495</v>
      </c>
      <c r="C57" s="2">
        <f t="shared" si="1"/>
        <v>4</v>
      </c>
      <c r="E57" s="3" t="s">
        <v>381</v>
      </c>
      <c r="F57" s="3" t="s">
        <v>820</v>
      </c>
      <c r="G57" s="3" t="s">
        <v>5</v>
      </c>
      <c r="H57" s="3">
        <v>1</v>
      </c>
      <c r="I57" s="17">
        <v>5.3893058161350798</v>
      </c>
      <c r="J57" s="17">
        <v>44.2401553675925</v>
      </c>
      <c r="K57" s="17">
        <v>14.637429920330399</v>
      </c>
      <c r="L57" s="17">
        <v>23.423781462701498</v>
      </c>
      <c r="N57" s="3" t="s">
        <v>713</v>
      </c>
      <c r="O57" s="4" t="s">
        <v>384</v>
      </c>
      <c r="P57" s="4" t="s">
        <v>804</v>
      </c>
      <c r="Q57" s="4" t="s">
        <v>5</v>
      </c>
      <c r="R57" s="4">
        <v>1</v>
      </c>
      <c r="S57" s="26">
        <v>0.65</v>
      </c>
      <c r="U57" s="4" t="s">
        <v>713</v>
      </c>
      <c r="V57" s="5" t="s">
        <v>387</v>
      </c>
      <c r="W57" s="5" t="s">
        <v>807</v>
      </c>
      <c r="X57" s="5" t="s">
        <v>5</v>
      </c>
      <c r="Y57" s="5">
        <v>1</v>
      </c>
      <c r="Z57" s="5">
        <v>28.2</v>
      </c>
      <c r="AA57" s="5">
        <v>14.4</v>
      </c>
      <c r="AB57" s="5">
        <v>17.2</v>
      </c>
      <c r="AC57" s="5">
        <v>18.899999999999999</v>
      </c>
      <c r="AE57" s="5" t="s">
        <v>713</v>
      </c>
      <c r="AF57" s="3" t="s">
        <v>390</v>
      </c>
      <c r="AG57" s="3" t="s">
        <v>805</v>
      </c>
      <c r="AH57" s="3" t="s">
        <v>5</v>
      </c>
      <c r="AI57" s="3">
        <v>1</v>
      </c>
      <c r="AJ57" s="3">
        <v>92.3</v>
      </c>
      <c r="AK57" s="3">
        <v>84</v>
      </c>
      <c r="AL57" s="3">
        <v>86.1</v>
      </c>
      <c r="AM57" s="3">
        <v>88.1</v>
      </c>
      <c r="AO57" s="3" t="s">
        <v>714</v>
      </c>
      <c r="AP57" s="2" t="s">
        <v>96</v>
      </c>
      <c r="AQ57" s="2">
        <v>33460</v>
      </c>
    </row>
    <row r="58" spans="1:43" x14ac:dyDescent="0.2">
      <c r="A58" s="2" t="s">
        <v>99</v>
      </c>
      <c r="B58" s="2" t="s">
        <v>496</v>
      </c>
      <c r="C58" s="2">
        <f t="shared" si="1"/>
        <v>4</v>
      </c>
      <c r="E58" s="3" t="s">
        <v>381</v>
      </c>
      <c r="F58" s="3" t="s">
        <v>820</v>
      </c>
      <c r="G58" s="3" t="s">
        <v>5</v>
      </c>
      <c r="H58" s="3">
        <v>1</v>
      </c>
      <c r="I58" s="17">
        <v>8.7631527409332808</v>
      </c>
      <c r="J58" s="17">
        <v>43.762743955723799</v>
      </c>
      <c r="K58" s="17">
        <v>13.0419761616859</v>
      </c>
      <c r="L58" s="17">
        <v>27.098683629295799</v>
      </c>
      <c r="N58" s="3" t="s">
        <v>713</v>
      </c>
      <c r="O58" s="4" t="s">
        <v>384</v>
      </c>
      <c r="P58" s="4" t="s">
        <v>804</v>
      </c>
      <c r="Q58" s="4" t="s">
        <v>5</v>
      </c>
      <c r="R58" s="4">
        <v>1</v>
      </c>
      <c r="S58" s="26">
        <v>0.63</v>
      </c>
      <c r="U58" s="4" t="s">
        <v>713</v>
      </c>
      <c r="V58" s="5" t="s">
        <v>387</v>
      </c>
      <c r="W58" s="5" t="s">
        <v>807</v>
      </c>
      <c r="X58" s="5" t="s">
        <v>5</v>
      </c>
      <c r="Y58" s="5">
        <v>1</v>
      </c>
      <c r="Z58" s="5">
        <v>19</v>
      </c>
      <c r="AA58" s="5">
        <v>12.4</v>
      </c>
      <c r="AB58" s="5">
        <v>12.9</v>
      </c>
      <c r="AC58" s="5">
        <v>15</v>
      </c>
      <c r="AE58" s="5" t="s">
        <v>713</v>
      </c>
      <c r="AF58" s="3" t="s">
        <v>390</v>
      </c>
      <c r="AG58" s="3" t="s">
        <v>805</v>
      </c>
      <c r="AH58" s="3" t="s">
        <v>5</v>
      </c>
      <c r="AI58" s="3">
        <v>1</v>
      </c>
      <c r="AJ58" s="3">
        <v>89.7</v>
      </c>
      <c r="AK58" s="3">
        <v>80.2</v>
      </c>
      <c r="AL58" s="3">
        <v>84</v>
      </c>
      <c r="AM58" s="3">
        <v>83.3</v>
      </c>
      <c r="AO58" s="3" t="s">
        <v>714</v>
      </c>
      <c r="AP58" s="2" t="s">
        <v>98</v>
      </c>
      <c r="AQ58" s="2">
        <v>34980</v>
      </c>
    </row>
    <row r="59" spans="1:43" x14ac:dyDescent="0.2">
      <c r="A59" s="2" t="s">
        <v>101</v>
      </c>
      <c r="B59" s="2" t="s">
        <v>497</v>
      </c>
      <c r="C59" s="2">
        <f t="shared" si="1"/>
        <v>4</v>
      </c>
      <c r="E59" s="3" t="s">
        <v>381</v>
      </c>
      <c r="F59" s="3" t="s">
        <v>820</v>
      </c>
      <c r="G59" s="3" t="s">
        <v>5</v>
      </c>
      <c r="H59" s="3">
        <v>1</v>
      </c>
      <c r="I59" s="17">
        <v>9.8861877446963398</v>
      </c>
      <c r="J59" s="17">
        <v>67.322854167699703</v>
      </c>
      <c r="K59" s="17">
        <v>42.348338880130697</v>
      </c>
      <c r="L59" s="17">
        <v>46.609214556650599</v>
      </c>
      <c r="N59" s="3" t="s">
        <v>713</v>
      </c>
      <c r="O59" s="4" t="s">
        <v>384</v>
      </c>
      <c r="P59" s="4" t="s">
        <v>804</v>
      </c>
      <c r="Q59" s="4" t="s">
        <v>5</v>
      </c>
      <c r="R59" s="4">
        <v>1</v>
      </c>
      <c r="S59" s="26">
        <v>0.57999999999999996</v>
      </c>
      <c r="U59" s="4" t="s">
        <v>713</v>
      </c>
      <c r="V59" s="5" t="s">
        <v>387</v>
      </c>
      <c r="W59" s="5" t="s">
        <v>807</v>
      </c>
      <c r="X59" s="5" t="s">
        <v>5</v>
      </c>
      <c r="Y59" s="5">
        <v>1</v>
      </c>
      <c r="Z59" s="5">
        <v>27.6</v>
      </c>
      <c r="AA59" s="5">
        <v>11.3</v>
      </c>
      <c r="AB59" s="5">
        <v>12.2</v>
      </c>
      <c r="AC59" s="5">
        <v>15</v>
      </c>
      <c r="AE59" s="5" t="s">
        <v>713</v>
      </c>
      <c r="AF59" s="3" t="s">
        <v>390</v>
      </c>
      <c r="AG59" s="3" t="s">
        <v>805</v>
      </c>
      <c r="AH59" s="3" t="s">
        <v>5</v>
      </c>
      <c r="AI59" s="3">
        <v>1</v>
      </c>
      <c r="AJ59" s="3">
        <v>89.4</v>
      </c>
      <c r="AK59" s="3">
        <v>85.2</v>
      </c>
      <c r="AL59" s="3">
        <v>83</v>
      </c>
      <c r="AM59" s="3">
        <v>85.3</v>
      </c>
      <c r="AO59" s="3" t="s">
        <v>714</v>
      </c>
      <c r="AP59" s="2" t="s">
        <v>100</v>
      </c>
      <c r="AQ59" s="2">
        <v>35300</v>
      </c>
    </row>
    <row r="60" spans="1:43" x14ac:dyDescent="0.2">
      <c r="A60" s="2" t="s">
        <v>103</v>
      </c>
      <c r="B60" s="2" t="s">
        <v>498</v>
      </c>
      <c r="C60" s="2">
        <f t="shared" si="1"/>
        <v>3</v>
      </c>
      <c r="E60" s="3" t="s">
        <v>381</v>
      </c>
      <c r="F60" s="3" t="s">
        <v>820</v>
      </c>
      <c r="G60" s="3" t="s">
        <v>5</v>
      </c>
      <c r="H60" s="3">
        <v>1</v>
      </c>
      <c r="I60" s="17">
        <v>16.033243722875199</v>
      </c>
      <c r="J60" s="17">
        <v>61.4715049540075</v>
      </c>
      <c r="K60" s="17">
        <v>25.1781578478531</v>
      </c>
      <c r="L60" s="17">
        <v>50.488608215150897</v>
      </c>
      <c r="N60" s="3" t="s">
        <v>713</v>
      </c>
      <c r="O60" s="4" t="s">
        <v>384</v>
      </c>
      <c r="P60" s="4" t="s">
        <v>804</v>
      </c>
      <c r="Q60" s="4" t="s">
        <v>5</v>
      </c>
      <c r="R60" s="4">
        <v>1</v>
      </c>
      <c r="S60" s="26">
        <v>0.8</v>
      </c>
      <c r="U60" s="4" t="s">
        <v>713</v>
      </c>
      <c r="V60" s="5" t="s">
        <v>387</v>
      </c>
      <c r="W60" s="5" t="s">
        <v>807</v>
      </c>
      <c r="X60" s="5" t="s">
        <v>160</v>
      </c>
      <c r="Y60" s="5">
        <v>0</v>
      </c>
      <c r="Z60" s="5">
        <v>15.5</v>
      </c>
      <c r="AA60" s="5">
        <v>12</v>
      </c>
      <c r="AB60" s="5">
        <v>10.8</v>
      </c>
      <c r="AC60" s="5">
        <v>13.2</v>
      </c>
      <c r="AE60" s="5" t="s">
        <v>713</v>
      </c>
      <c r="AF60" s="3" t="s">
        <v>390</v>
      </c>
      <c r="AG60" s="3" t="s">
        <v>805</v>
      </c>
      <c r="AH60" s="3" t="s">
        <v>5</v>
      </c>
      <c r="AI60" s="3">
        <v>1</v>
      </c>
      <c r="AJ60" s="3">
        <v>89.2</v>
      </c>
      <c r="AK60" s="3">
        <v>71.8</v>
      </c>
      <c r="AL60" s="3">
        <v>77.099999999999994</v>
      </c>
      <c r="AM60" s="3">
        <v>74.599999999999994</v>
      </c>
      <c r="AO60" s="3" t="s">
        <v>714</v>
      </c>
      <c r="AP60" s="2" t="s">
        <v>102</v>
      </c>
      <c r="AQ60" s="2">
        <v>35380</v>
      </c>
    </row>
    <row r="61" spans="1:43" x14ac:dyDescent="0.2">
      <c r="A61" s="2" t="s">
        <v>105</v>
      </c>
      <c r="B61" s="2" t="s">
        <v>499</v>
      </c>
      <c r="C61" s="2">
        <f t="shared" si="1"/>
        <v>4</v>
      </c>
      <c r="D61" s="2" t="s">
        <v>768</v>
      </c>
      <c r="E61" s="3" t="s">
        <v>381</v>
      </c>
      <c r="F61" s="3" t="s">
        <v>820</v>
      </c>
      <c r="G61" s="3" t="s">
        <v>5</v>
      </c>
      <c r="H61" s="3">
        <v>1</v>
      </c>
      <c r="I61" s="17">
        <v>7.4241317931445199</v>
      </c>
      <c r="J61" s="17">
        <v>41.588672122474797</v>
      </c>
      <c r="K61" s="17">
        <v>15.6490471948924</v>
      </c>
      <c r="L61" s="17">
        <v>20.098272135738</v>
      </c>
      <c r="N61" s="3" t="s">
        <v>713</v>
      </c>
      <c r="O61" s="4" t="s">
        <v>384</v>
      </c>
      <c r="P61" s="4" t="s">
        <v>804</v>
      </c>
      <c r="Q61" s="4" t="s">
        <v>5</v>
      </c>
      <c r="R61" s="4">
        <v>1</v>
      </c>
      <c r="S61" s="26">
        <v>0.56999999999999995</v>
      </c>
      <c r="U61" s="4" t="s">
        <v>713</v>
      </c>
      <c r="V61" s="5" t="s">
        <v>387</v>
      </c>
      <c r="W61" s="5" t="s">
        <v>807</v>
      </c>
      <c r="X61" s="5" t="s">
        <v>5</v>
      </c>
      <c r="Y61" s="5">
        <v>1</v>
      </c>
      <c r="Z61" s="5">
        <v>28.1</v>
      </c>
      <c r="AA61" s="5">
        <v>13</v>
      </c>
      <c r="AB61" s="5">
        <v>14.3</v>
      </c>
      <c r="AC61" s="5">
        <v>18.600000000000001</v>
      </c>
      <c r="AE61" s="5" t="s">
        <v>713</v>
      </c>
      <c r="AF61" s="3" t="s">
        <v>390</v>
      </c>
      <c r="AG61" s="3" t="s">
        <v>805</v>
      </c>
      <c r="AH61" s="3" t="s">
        <v>5</v>
      </c>
      <c r="AI61" s="3">
        <v>1</v>
      </c>
      <c r="AJ61" s="3">
        <v>89.7</v>
      </c>
      <c r="AK61" s="3">
        <v>83</v>
      </c>
      <c r="AL61" s="3">
        <v>83.8</v>
      </c>
      <c r="AM61" s="3">
        <v>85.8</v>
      </c>
      <c r="AO61" s="3" t="s">
        <v>714</v>
      </c>
      <c r="AP61" s="2" t="s">
        <v>104</v>
      </c>
      <c r="AQ61" s="2">
        <v>35620</v>
      </c>
    </row>
    <row r="62" spans="1:43" x14ac:dyDescent="0.2">
      <c r="A62" s="2" t="s">
        <v>107</v>
      </c>
      <c r="B62" s="2" t="s">
        <v>500</v>
      </c>
      <c r="C62" s="2">
        <f t="shared" si="1"/>
        <v>4</v>
      </c>
      <c r="E62" s="3" t="s">
        <v>381</v>
      </c>
      <c r="F62" s="3" t="s">
        <v>820</v>
      </c>
      <c r="G62" s="3" t="s">
        <v>5</v>
      </c>
      <c r="H62" s="3">
        <v>1</v>
      </c>
      <c r="I62" s="17">
        <v>17.803014487912801</v>
      </c>
      <c r="J62" s="17">
        <v>86.059461071890198</v>
      </c>
      <c r="K62" s="17">
        <v>27.282334769530902</v>
      </c>
      <c r="L62" s="17">
        <v>41.315731248617098</v>
      </c>
      <c r="N62" s="3" t="s">
        <v>713</v>
      </c>
      <c r="O62" s="4" t="s">
        <v>384</v>
      </c>
      <c r="P62" s="4" t="s">
        <v>804</v>
      </c>
      <c r="Q62" s="4" t="s">
        <v>5</v>
      </c>
      <c r="R62" s="4">
        <v>1</v>
      </c>
      <c r="S62" s="26">
        <v>0.74</v>
      </c>
      <c r="U62" s="4" t="s">
        <v>713</v>
      </c>
      <c r="V62" s="5" t="s">
        <v>387</v>
      </c>
      <c r="W62" s="5" t="s">
        <v>807</v>
      </c>
      <c r="X62" s="5" t="s">
        <v>5</v>
      </c>
      <c r="Y62" s="5">
        <v>1</v>
      </c>
      <c r="Z62" s="5">
        <v>18.399999999999999</v>
      </c>
      <c r="AA62" s="5">
        <v>5.3</v>
      </c>
      <c r="AB62" s="5">
        <v>9.9</v>
      </c>
      <c r="AC62" s="5">
        <v>10.4</v>
      </c>
      <c r="AE62" s="5" t="s">
        <v>713</v>
      </c>
      <c r="AF62" s="3" t="s">
        <v>390</v>
      </c>
      <c r="AG62" s="3" t="s">
        <v>805</v>
      </c>
      <c r="AH62" s="3" t="s">
        <v>5</v>
      </c>
      <c r="AI62" s="3">
        <v>1</v>
      </c>
      <c r="AJ62" s="3">
        <v>88</v>
      </c>
      <c r="AK62" s="3">
        <v>76.8</v>
      </c>
      <c r="AL62" s="3">
        <v>81.2</v>
      </c>
      <c r="AM62" s="3">
        <v>81.400000000000006</v>
      </c>
      <c r="AO62" s="3" t="s">
        <v>714</v>
      </c>
      <c r="AP62" s="2" t="s">
        <v>106</v>
      </c>
      <c r="AQ62" s="2">
        <v>35840</v>
      </c>
    </row>
    <row r="63" spans="1:43" x14ac:dyDescent="0.2">
      <c r="A63" s="2" t="s">
        <v>109</v>
      </c>
      <c r="B63" s="2" t="s">
        <v>501</v>
      </c>
      <c r="C63" s="2">
        <f t="shared" si="1"/>
        <v>3</v>
      </c>
      <c r="E63" s="3" t="s">
        <v>381</v>
      </c>
      <c r="F63" s="3" t="s">
        <v>820</v>
      </c>
      <c r="G63" s="3" t="s">
        <v>5</v>
      </c>
      <c r="H63" s="3">
        <v>1</v>
      </c>
      <c r="I63" s="17">
        <v>4.3172037101233602</v>
      </c>
      <c r="J63" s="17">
        <v>22.412773506800701</v>
      </c>
      <c r="K63" s="17">
        <v>8.7020042916495406</v>
      </c>
      <c r="L63" s="17">
        <v>9.2587213992964799</v>
      </c>
      <c r="N63" s="3" t="s">
        <v>713</v>
      </c>
      <c r="O63" s="4" t="s">
        <v>384</v>
      </c>
      <c r="P63" s="4" t="s">
        <v>804</v>
      </c>
      <c r="Q63" s="4" t="s">
        <v>160</v>
      </c>
      <c r="R63" s="4">
        <v>0</v>
      </c>
      <c r="S63" s="26">
        <v>0.44</v>
      </c>
      <c r="U63" s="4" t="s">
        <v>713</v>
      </c>
      <c r="V63" s="5" t="s">
        <v>387</v>
      </c>
      <c r="W63" s="5" t="s">
        <v>807</v>
      </c>
      <c r="X63" s="5" t="s">
        <v>5</v>
      </c>
      <c r="Y63" s="5">
        <v>1</v>
      </c>
      <c r="Z63" s="5">
        <v>24.9</v>
      </c>
      <c r="AA63" s="5">
        <v>14.7</v>
      </c>
      <c r="AB63" s="5">
        <v>16.399999999999999</v>
      </c>
      <c r="AC63" s="5">
        <v>19</v>
      </c>
      <c r="AE63" s="5" t="s">
        <v>713</v>
      </c>
      <c r="AF63" s="3" t="s">
        <v>390</v>
      </c>
      <c r="AG63" s="3" t="s">
        <v>805</v>
      </c>
      <c r="AH63" s="3" t="s">
        <v>5</v>
      </c>
      <c r="AI63" s="3">
        <v>1</v>
      </c>
      <c r="AJ63" s="3">
        <v>93.5</v>
      </c>
      <c r="AK63" s="3">
        <v>86.8</v>
      </c>
      <c r="AL63" s="3">
        <v>87.2</v>
      </c>
      <c r="AM63" s="3">
        <v>89</v>
      </c>
      <c r="AO63" s="3" t="s">
        <v>714</v>
      </c>
      <c r="AP63" s="2" t="s">
        <v>108</v>
      </c>
      <c r="AQ63" s="2">
        <v>36260</v>
      </c>
    </row>
    <row r="64" spans="1:43" x14ac:dyDescent="0.2">
      <c r="A64" s="2" t="s">
        <v>110</v>
      </c>
      <c r="B64" s="2" t="s">
        <v>502</v>
      </c>
      <c r="C64" s="2">
        <f t="shared" si="1"/>
        <v>3</v>
      </c>
      <c r="E64" s="3" t="s">
        <v>381</v>
      </c>
      <c r="F64" s="3" t="s">
        <v>820</v>
      </c>
      <c r="G64" s="3" t="s">
        <v>5</v>
      </c>
      <c r="H64" s="3">
        <v>1</v>
      </c>
      <c r="I64" s="17">
        <v>31.425836990541502</v>
      </c>
      <c r="J64" s="17">
        <v>94.061694960037002</v>
      </c>
      <c r="K64" s="17">
        <v>30.4999813021203</v>
      </c>
      <c r="L64" s="17">
        <v>47.140328778481098</v>
      </c>
      <c r="N64" s="3" t="s">
        <v>713</v>
      </c>
      <c r="O64" s="4" t="s">
        <v>384</v>
      </c>
      <c r="P64" s="4" t="s">
        <v>804</v>
      </c>
      <c r="Q64" s="4" t="s">
        <v>5</v>
      </c>
      <c r="R64" s="4">
        <v>1</v>
      </c>
      <c r="S64" s="26">
        <v>0.59</v>
      </c>
      <c r="U64" s="4" t="s">
        <v>713</v>
      </c>
      <c r="V64" s="5" t="s">
        <v>387</v>
      </c>
      <c r="W64" s="5" t="s">
        <v>807</v>
      </c>
      <c r="X64" s="5" t="s">
        <v>160</v>
      </c>
      <c r="Y64" s="5">
        <v>0</v>
      </c>
      <c r="Z64" s="5">
        <v>20.3</v>
      </c>
      <c r="AA64" s="5">
        <v>16.399999999999999</v>
      </c>
      <c r="AB64" s="5">
        <v>17.7</v>
      </c>
      <c r="AC64" s="5">
        <v>18</v>
      </c>
      <c r="AE64" s="5" t="s">
        <v>713</v>
      </c>
      <c r="AF64" s="3" t="s">
        <v>390</v>
      </c>
      <c r="AG64" s="3" t="s">
        <v>805</v>
      </c>
      <c r="AH64" s="3" t="s">
        <v>5</v>
      </c>
      <c r="AI64" s="3">
        <v>1</v>
      </c>
      <c r="AJ64" s="3">
        <v>88.1</v>
      </c>
      <c r="AK64" s="3">
        <v>76.7</v>
      </c>
      <c r="AL64" s="3">
        <v>83.7</v>
      </c>
      <c r="AM64" s="3">
        <v>83.3</v>
      </c>
      <c r="AO64" s="3" t="s">
        <v>714</v>
      </c>
      <c r="AP64" s="2" t="s">
        <v>110</v>
      </c>
      <c r="AQ64" s="2">
        <v>36420</v>
      </c>
    </row>
    <row r="65" spans="1:43" x14ac:dyDescent="0.2">
      <c r="A65" s="2" t="s">
        <v>112</v>
      </c>
      <c r="B65" s="2" t="s">
        <v>503</v>
      </c>
      <c r="C65" s="2">
        <f t="shared" si="1"/>
        <v>4</v>
      </c>
      <c r="E65" s="3" t="s">
        <v>381</v>
      </c>
      <c r="F65" s="3" t="s">
        <v>820</v>
      </c>
      <c r="G65" s="3" t="s">
        <v>5</v>
      </c>
      <c r="H65" s="3">
        <v>1</v>
      </c>
      <c r="I65" s="17">
        <v>16.4180621037229</v>
      </c>
      <c r="J65" s="17">
        <v>125.917992656058</v>
      </c>
      <c r="K65" s="17">
        <v>34.584410786848899</v>
      </c>
      <c r="L65" s="17">
        <v>60.710420666783001</v>
      </c>
      <c r="N65" s="3" t="s">
        <v>713</v>
      </c>
      <c r="O65" s="4" t="s">
        <v>384</v>
      </c>
      <c r="P65" s="4" t="s">
        <v>804</v>
      </c>
      <c r="Q65" s="4" t="s">
        <v>5</v>
      </c>
      <c r="R65" s="4">
        <v>1</v>
      </c>
      <c r="S65" s="26">
        <v>0.57999999999999996</v>
      </c>
      <c r="U65" s="4" t="s">
        <v>713</v>
      </c>
      <c r="V65" s="5" t="s">
        <v>387</v>
      </c>
      <c r="W65" s="5" t="s">
        <v>807</v>
      </c>
      <c r="X65" s="5" t="s">
        <v>5</v>
      </c>
      <c r="Y65" s="5">
        <v>1</v>
      </c>
      <c r="Z65" s="5">
        <v>22.4</v>
      </c>
      <c r="AA65" s="5">
        <v>12</v>
      </c>
      <c r="AB65" s="5">
        <v>19.600000000000001</v>
      </c>
      <c r="AC65" s="5">
        <v>18.8</v>
      </c>
      <c r="AE65" s="5" t="s">
        <v>713</v>
      </c>
      <c r="AF65" s="3" t="s">
        <v>390</v>
      </c>
      <c r="AG65" s="3" t="s">
        <v>805</v>
      </c>
      <c r="AH65" s="3" t="s">
        <v>5</v>
      </c>
      <c r="AI65" s="3">
        <v>1</v>
      </c>
      <c r="AJ65" s="3">
        <v>90.8</v>
      </c>
      <c r="AK65" s="3">
        <v>79.400000000000006</v>
      </c>
      <c r="AL65" s="3">
        <v>83.3</v>
      </c>
      <c r="AM65" s="3">
        <v>84.2</v>
      </c>
      <c r="AO65" s="3" t="s">
        <v>714</v>
      </c>
      <c r="AP65" s="2" t="s">
        <v>111</v>
      </c>
      <c r="AQ65" s="2">
        <v>36540</v>
      </c>
    </row>
    <row r="66" spans="1:43" x14ac:dyDescent="0.2">
      <c r="A66" s="2" t="s">
        <v>114</v>
      </c>
      <c r="B66" s="2" t="s">
        <v>504</v>
      </c>
      <c r="C66" s="2">
        <f t="shared" ref="C66:C101" si="2">SUM(AI66,Y66,R66,H66)</f>
        <v>4</v>
      </c>
      <c r="E66" s="3" t="s">
        <v>381</v>
      </c>
      <c r="F66" s="3" t="s">
        <v>820</v>
      </c>
      <c r="G66" s="3" t="s">
        <v>5</v>
      </c>
      <c r="H66" s="3">
        <v>1</v>
      </c>
      <c r="I66" s="17">
        <v>14.3060840374477</v>
      </c>
      <c r="J66" s="17">
        <v>49.432075704926497</v>
      </c>
      <c r="K66" s="17">
        <v>19.498642715908701</v>
      </c>
      <c r="L66" s="17">
        <v>27.5998716508904</v>
      </c>
      <c r="N66" s="3" t="s">
        <v>713</v>
      </c>
      <c r="O66" s="4" t="s">
        <v>384</v>
      </c>
      <c r="P66" s="4" t="s">
        <v>804</v>
      </c>
      <c r="Q66" s="4" t="s">
        <v>5</v>
      </c>
      <c r="R66" s="4">
        <v>1</v>
      </c>
      <c r="S66" s="26">
        <v>0.75</v>
      </c>
      <c r="U66" s="4" t="s">
        <v>713</v>
      </c>
      <c r="V66" s="5" t="s">
        <v>387</v>
      </c>
      <c r="W66" s="5" t="s">
        <v>807</v>
      </c>
      <c r="X66" s="5" t="s">
        <v>5</v>
      </c>
      <c r="Y66" s="5">
        <v>1</v>
      </c>
      <c r="Z66" s="5">
        <v>46.2</v>
      </c>
      <c r="AA66" s="5">
        <v>28</v>
      </c>
      <c r="AB66" s="5">
        <v>35.299999999999997</v>
      </c>
      <c r="AC66" s="5">
        <v>35.4</v>
      </c>
      <c r="AE66" s="5" t="s">
        <v>713</v>
      </c>
      <c r="AF66" s="3" t="s">
        <v>390</v>
      </c>
      <c r="AG66" s="3" t="s">
        <v>805</v>
      </c>
      <c r="AH66" s="3" t="s">
        <v>5</v>
      </c>
      <c r="AI66" s="3">
        <v>1</v>
      </c>
      <c r="AJ66" s="3">
        <v>92</v>
      </c>
      <c r="AK66" s="3">
        <v>84.1</v>
      </c>
      <c r="AL66" s="3">
        <v>86.2</v>
      </c>
      <c r="AM66" s="3">
        <v>86.6</v>
      </c>
      <c r="AO66" s="3" t="s">
        <v>714</v>
      </c>
      <c r="AP66" s="2" t="s">
        <v>113</v>
      </c>
      <c r="AQ66" s="2">
        <v>36740</v>
      </c>
    </row>
    <row r="67" spans="1:43" x14ac:dyDescent="0.2">
      <c r="A67" s="2" t="s">
        <v>439</v>
      </c>
      <c r="B67" s="2" t="s">
        <v>505</v>
      </c>
      <c r="C67" s="2">
        <f t="shared" si="2"/>
        <v>4</v>
      </c>
      <c r="D67" s="2" t="s">
        <v>772</v>
      </c>
      <c r="E67" s="3" t="s">
        <v>381</v>
      </c>
      <c r="F67" s="3" t="s">
        <v>820</v>
      </c>
      <c r="G67" s="3" t="s">
        <v>5</v>
      </c>
      <c r="H67" s="3">
        <v>1</v>
      </c>
      <c r="I67" s="17">
        <v>6.0794104814078596</v>
      </c>
      <c r="J67" s="17">
        <v>16.103059581320402</v>
      </c>
      <c r="K67" s="17">
        <v>10.9979582378214</v>
      </c>
      <c r="L67" s="17">
        <v>10.127659574468</v>
      </c>
      <c r="M67" s="3" t="s">
        <v>806</v>
      </c>
      <c r="N67" s="3" t="s">
        <v>713</v>
      </c>
      <c r="O67" s="4" t="s">
        <v>384</v>
      </c>
      <c r="P67" s="4" t="s">
        <v>804</v>
      </c>
      <c r="Q67" s="4" t="s">
        <v>5</v>
      </c>
      <c r="R67" s="4">
        <v>1</v>
      </c>
      <c r="S67" s="26">
        <v>0.56999999999999995</v>
      </c>
      <c r="T67" s="4" t="s">
        <v>806</v>
      </c>
      <c r="U67" s="4" t="s">
        <v>713</v>
      </c>
      <c r="V67" s="5" t="s">
        <v>387</v>
      </c>
      <c r="W67" s="5" t="s">
        <v>807</v>
      </c>
      <c r="X67" s="5" t="s">
        <v>5</v>
      </c>
      <c r="Y67" s="5">
        <v>1</v>
      </c>
      <c r="Z67" s="5">
        <v>29.3</v>
      </c>
      <c r="AA67" s="5">
        <v>16.7</v>
      </c>
      <c r="AB67" s="5">
        <v>20</v>
      </c>
      <c r="AC67" s="5">
        <v>22.9</v>
      </c>
      <c r="AD67" s="5" t="s">
        <v>813</v>
      </c>
      <c r="AE67" s="5" t="s">
        <v>713</v>
      </c>
      <c r="AF67" s="3" t="s">
        <v>390</v>
      </c>
      <c r="AG67" s="3" t="s">
        <v>805</v>
      </c>
      <c r="AH67" s="3" t="s">
        <v>5</v>
      </c>
      <c r="AI67" s="3">
        <v>1</v>
      </c>
      <c r="AJ67" s="3">
        <v>93.7</v>
      </c>
      <c r="AK67" s="3">
        <v>93.1</v>
      </c>
      <c r="AL67" s="3">
        <v>83.8</v>
      </c>
      <c r="AM67" s="3">
        <v>86.4</v>
      </c>
      <c r="AO67" s="3" t="s">
        <v>714</v>
      </c>
      <c r="AP67" s="2" t="s">
        <v>115</v>
      </c>
      <c r="AQ67" s="2">
        <v>37100</v>
      </c>
    </row>
    <row r="68" spans="1:43" x14ac:dyDescent="0.2">
      <c r="A68" s="2" t="s">
        <v>437</v>
      </c>
      <c r="B68" s="2" t="s">
        <v>506</v>
      </c>
      <c r="C68" s="2">
        <f t="shared" si="2"/>
        <v>4</v>
      </c>
      <c r="E68" s="3" t="s">
        <v>381</v>
      </c>
      <c r="F68" s="3" t="s">
        <v>820</v>
      </c>
      <c r="G68" s="3" t="s">
        <v>5</v>
      </c>
      <c r="H68" s="3">
        <v>1</v>
      </c>
      <c r="I68" s="17">
        <v>18.386381129170999</v>
      </c>
      <c r="J68" s="17">
        <v>66.297512904739506</v>
      </c>
      <c r="K68" s="17">
        <v>28.2418001525553</v>
      </c>
      <c r="L68" s="17">
        <v>42.053514994030401</v>
      </c>
      <c r="N68" s="3" t="s">
        <v>713</v>
      </c>
      <c r="O68" s="4" t="s">
        <v>384</v>
      </c>
      <c r="P68" s="4" t="s">
        <v>804</v>
      </c>
      <c r="Q68" s="4" t="s">
        <v>5</v>
      </c>
      <c r="R68" s="4">
        <v>1</v>
      </c>
      <c r="S68" s="26">
        <v>0.78</v>
      </c>
      <c r="U68" s="4" t="s">
        <v>713</v>
      </c>
      <c r="V68" s="5" t="s">
        <v>387</v>
      </c>
      <c r="W68" s="5" t="s">
        <v>807</v>
      </c>
      <c r="X68" s="5" t="s">
        <v>5</v>
      </c>
      <c r="Y68" s="5">
        <v>1</v>
      </c>
      <c r="Z68" s="5">
        <v>17.899999999999999</v>
      </c>
      <c r="AA68" s="5">
        <v>5.8</v>
      </c>
      <c r="AB68" s="5">
        <v>13.7</v>
      </c>
      <c r="AC68" s="5">
        <v>12.2</v>
      </c>
      <c r="AE68" s="5" t="s">
        <v>713</v>
      </c>
      <c r="AF68" s="3" t="s">
        <v>390</v>
      </c>
      <c r="AG68" s="3" t="s">
        <v>805</v>
      </c>
      <c r="AH68" s="3" t="s">
        <v>5</v>
      </c>
      <c r="AI68" s="3">
        <v>1</v>
      </c>
      <c r="AJ68" s="3">
        <v>91.4</v>
      </c>
      <c r="AK68" s="3">
        <v>81.099999999999994</v>
      </c>
      <c r="AL68" s="3">
        <v>89.5</v>
      </c>
      <c r="AM68" s="3">
        <v>87.6</v>
      </c>
      <c r="AO68" s="3" t="s">
        <v>714</v>
      </c>
      <c r="AP68" s="2" t="s">
        <v>116</v>
      </c>
      <c r="AQ68" s="2">
        <v>37340</v>
      </c>
    </row>
    <row r="69" spans="1:43" x14ac:dyDescent="0.2">
      <c r="A69" s="2" t="s">
        <v>118</v>
      </c>
      <c r="B69" s="2" t="s">
        <v>507</v>
      </c>
      <c r="C69" s="2">
        <f t="shared" si="2"/>
        <v>4</v>
      </c>
      <c r="D69" s="2" t="s">
        <v>770</v>
      </c>
      <c r="E69" s="3" t="s">
        <v>381</v>
      </c>
      <c r="F69" s="3" t="s">
        <v>820</v>
      </c>
      <c r="G69" s="3" t="s">
        <v>5</v>
      </c>
      <c r="H69" s="3">
        <v>1</v>
      </c>
      <c r="I69" s="17">
        <v>9.2977125324101202</v>
      </c>
      <c r="J69" s="17">
        <v>51.476431301757501</v>
      </c>
      <c r="K69" s="17">
        <v>20.956912551402802</v>
      </c>
      <c r="L69" s="17">
        <v>34.256927559142397</v>
      </c>
      <c r="N69" s="3" t="s">
        <v>713</v>
      </c>
      <c r="O69" s="4" t="s">
        <v>384</v>
      </c>
      <c r="P69" s="4" t="s">
        <v>804</v>
      </c>
      <c r="Q69" s="4" t="s">
        <v>5</v>
      </c>
      <c r="R69" s="4">
        <v>1</v>
      </c>
      <c r="S69" s="26">
        <v>0.68</v>
      </c>
      <c r="U69" s="4" t="s">
        <v>713</v>
      </c>
      <c r="V69" s="5" t="s">
        <v>387</v>
      </c>
      <c r="W69" s="5" t="s">
        <v>807</v>
      </c>
      <c r="X69" s="5" t="s">
        <v>5</v>
      </c>
      <c r="Y69" s="5">
        <v>1</v>
      </c>
      <c r="Z69" s="5">
        <v>24.9</v>
      </c>
      <c r="AA69" s="5">
        <v>9.1999999999999993</v>
      </c>
      <c r="AB69" s="5">
        <v>9</v>
      </c>
      <c r="AC69" s="5">
        <v>13.3</v>
      </c>
      <c r="AD69" s="5" t="s">
        <v>816</v>
      </c>
      <c r="AE69" s="5" t="s">
        <v>713</v>
      </c>
      <c r="AF69" s="3" t="s">
        <v>390</v>
      </c>
      <c r="AG69" s="3" t="s">
        <v>805</v>
      </c>
      <c r="AH69" s="3" t="s">
        <v>5</v>
      </c>
      <c r="AI69" s="3">
        <v>1</v>
      </c>
      <c r="AJ69" s="3">
        <v>91.6</v>
      </c>
      <c r="AK69" s="3">
        <v>80.3</v>
      </c>
      <c r="AL69" s="3">
        <v>81.8</v>
      </c>
      <c r="AM69" s="3">
        <v>83.3</v>
      </c>
      <c r="AN69" s="3" t="s">
        <v>815</v>
      </c>
      <c r="AO69" s="3" t="s">
        <v>714</v>
      </c>
      <c r="AP69" s="2" t="s">
        <v>117</v>
      </c>
      <c r="AQ69" s="2">
        <v>37980</v>
      </c>
    </row>
    <row r="70" spans="1:43" x14ac:dyDescent="0.2">
      <c r="A70" s="2" t="s">
        <v>120</v>
      </c>
      <c r="B70" s="2" t="s">
        <v>508</v>
      </c>
      <c r="C70" s="2">
        <f t="shared" si="2"/>
        <v>3</v>
      </c>
      <c r="E70" s="3" t="s">
        <v>381</v>
      </c>
      <c r="F70" s="3" t="s">
        <v>820</v>
      </c>
      <c r="G70" s="3" t="s">
        <v>5</v>
      </c>
      <c r="H70" s="3">
        <v>1</v>
      </c>
      <c r="I70" s="17">
        <v>18.9710736284013</v>
      </c>
      <c r="J70" s="17">
        <v>66.361967187222305</v>
      </c>
      <c r="K70" s="17">
        <v>27.570056339271201</v>
      </c>
      <c r="L70" s="17">
        <v>31.094040797665699</v>
      </c>
      <c r="N70" s="3" t="s">
        <v>713</v>
      </c>
      <c r="O70" s="4" t="s">
        <v>384</v>
      </c>
      <c r="P70" s="4" t="s">
        <v>804</v>
      </c>
      <c r="Q70" s="4" t="s">
        <v>5</v>
      </c>
      <c r="R70" s="4">
        <v>1</v>
      </c>
      <c r="S70" s="26">
        <v>0.64</v>
      </c>
      <c r="U70" s="4" t="s">
        <v>713</v>
      </c>
      <c r="V70" s="5" t="s">
        <v>387</v>
      </c>
      <c r="W70" s="5" t="s">
        <v>807</v>
      </c>
      <c r="X70" s="5" t="s">
        <v>160</v>
      </c>
      <c r="Y70" s="5">
        <v>0</v>
      </c>
      <c r="Z70" s="5">
        <v>18.600000000000001</v>
      </c>
      <c r="AA70" s="5">
        <v>14.6</v>
      </c>
      <c r="AB70" s="5">
        <v>16.899999999999999</v>
      </c>
      <c r="AC70" s="5">
        <v>17.5</v>
      </c>
      <c r="AE70" s="5" t="s">
        <v>713</v>
      </c>
      <c r="AF70" s="3" t="s">
        <v>390</v>
      </c>
      <c r="AG70" s="3" t="s">
        <v>805</v>
      </c>
      <c r="AH70" s="3" t="s">
        <v>5</v>
      </c>
      <c r="AI70" s="3">
        <v>1</v>
      </c>
      <c r="AJ70" s="3">
        <v>91.8</v>
      </c>
      <c r="AK70" s="3">
        <v>84.7</v>
      </c>
      <c r="AL70" s="3">
        <v>81.099999999999994</v>
      </c>
      <c r="AM70" s="3">
        <v>83.3</v>
      </c>
      <c r="AO70" s="3" t="s">
        <v>714</v>
      </c>
      <c r="AP70" s="2" t="s">
        <v>119</v>
      </c>
      <c r="AQ70" s="2">
        <v>38060</v>
      </c>
    </row>
    <row r="71" spans="1:43" x14ac:dyDescent="0.2">
      <c r="A71" s="2" t="s">
        <v>121</v>
      </c>
      <c r="B71" s="2" t="s">
        <v>509</v>
      </c>
      <c r="C71" s="2">
        <f t="shared" si="2"/>
        <v>4</v>
      </c>
      <c r="E71" s="3" t="s">
        <v>381</v>
      </c>
      <c r="F71" s="3" t="s">
        <v>820</v>
      </c>
      <c r="G71" s="3" t="s">
        <v>5</v>
      </c>
      <c r="H71" s="3">
        <v>1</v>
      </c>
      <c r="I71" s="17">
        <v>11.469731594748399</v>
      </c>
      <c r="J71" s="17">
        <v>78.755052101949303</v>
      </c>
      <c r="K71" s="17">
        <v>19.3350484860478</v>
      </c>
      <c r="L71" s="17">
        <v>55.364594947596402</v>
      </c>
      <c r="N71" s="3" t="s">
        <v>713</v>
      </c>
      <c r="O71" s="4" t="s">
        <v>384</v>
      </c>
      <c r="P71" s="4" t="s">
        <v>804</v>
      </c>
      <c r="Q71" s="4" t="s">
        <v>5</v>
      </c>
      <c r="R71" s="4">
        <v>1</v>
      </c>
      <c r="S71" s="26">
        <v>0.6</v>
      </c>
      <c r="U71" s="4" t="s">
        <v>713</v>
      </c>
      <c r="V71" s="5" t="s">
        <v>387</v>
      </c>
      <c r="W71" s="5" t="s">
        <v>807</v>
      </c>
      <c r="X71" s="5" t="s">
        <v>5</v>
      </c>
      <c r="Y71" s="5">
        <v>1</v>
      </c>
      <c r="Z71" s="5">
        <v>23.8</v>
      </c>
      <c r="AA71" s="5">
        <v>7.7</v>
      </c>
      <c r="AB71" s="5">
        <v>18.399999999999999</v>
      </c>
      <c r="AC71" s="5">
        <v>14.4</v>
      </c>
      <c r="AE71" s="5" t="s">
        <v>713</v>
      </c>
      <c r="AF71" s="3" t="s">
        <v>390</v>
      </c>
      <c r="AG71" s="3" t="s">
        <v>805</v>
      </c>
      <c r="AH71" s="3" t="s">
        <v>5</v>
      </c>
      <c r="AI71" s="3">
        <v>1</v>
      </c>
      <c r="AJ71" s="3">
        <v>87.8</v>
      </c>
      <c r="AK71" s="3">
        <v>80.599999999999994</v>
      </c>
      <c r="AL71" s="3">
        <v>88.8</v>
      </c>
      <c r="AM71" s="3">
        <v>85.6</v>
      </c>
      <c r="AO71" s="3" t="s">
        <v>714</v>
      </c>
      <c r="AP71" s="2" t="s">
        <v>121</v>
      </c>
      <c r="AQ71" s="2">
        <v>38300</v>
      </c>
    </row>
    <row r="72" spans="1:43" x14ac:dyDescent="0.2">
      <c r="A72" s="2" t="s">
        <v>123</v>
      </c>
      <c r="B72" s="2" t="s">
        <v>510</v>
      </c>
      <c r="C72" s="2">
        <f t="shared" si="2"/>
        <v>4</v>
      </c>
      <c r="E72" s="3" t="s">
        <v>381</v>
      </c>
      <c r="F72" s="3" t="s">
        <v>820</v>
      </c>
      <c r="G72" s="3" t="s">
        <v>5</v>
      </c>
      <c r="H72" s="3">
        <v>1</v>
      </c>
      <c r="I72" s="17">
        <v>10.751897146750499</v>
      </c>
      <c r="J72" s="17">
        <v>31.9546364242828</v>
      </c>
      <c r="K72" s="17">
        <v>15.0458691058867</v>
      </c>
      <c r="L72" s="17">
        <v>14.9891751616556</v>
      </c>
      <c r="N72" s="3" t="s">
        <v>713</v>
      </c>
      <c r="O72" s="4" t="s">
        <v>384</v>
      </c>
      <c r="P72" s="4" t="s">
        <v>804</v>
      </c>
      <c r="Q72" s="4" t="s">
        <v>5</v>
      </c>
      <c r="R72" s="4">
        <v>1</v>
      </c>
      <c r="S72" s="26">
        <v>0.55000000000000004</v>
      </c>
      <c r="U72" s="4" t="s">
        <v>713</v>
      </c>
      <c r="V72" s="5" t="s">
        <v>387</v>
      </c>
      <c r="W72" s="5" t="s">
        <v>807</v>
      </c>
      <c r="X72" s="5" t="s">
        <v>5</v>
      </c>
      <c r="Y72" s="5">
        <v>1</v>
      </c>
      <c r="Z72" s="5">
        <v>19.399999999999999</v>
      </c>
      <c r="AA72" s="5">
        <v>13.5</v>
      </c>
      <c r="AB72" s="5">
        <v>16.5</v>
      </c>
      <c r="AC72" s="5">
        <v>20.2</v>
      </c>
      <c r="AE72" s="5" t="s">
        <v>713</v>
      </c>
      <c r="AF72" s="3" t="s">
        <v>390</v>
      </c>
      <c r="AG72" s="3" t="s">
        <v>805</v>
      </c>
      <c r="AH72" s="3" t="s">
        <v>5</v>
      </c>
      <c r="AI72" s="3">
        <v>1</v>
      </c>
      <c r="AJ72" s="3">
        <v>92.2</v>
      </c>
      <c r="AK72" s="3">
        <v>84.9</v>
      </c>
      <c r="AL72" s="3">
        <v>88.8</v>
      </c>
      <c r="AM72" s="3">
        <v>90.2</v>
      </c>
      <c r="AO72" s="3" t="s">
        <v>714</v>
      </c>
      <c r="AP72" s="2" t="s">
        <v>122</v>
      </c>
      <c r="AQ72" s="2">
        <v>38900</v>
      </c>
    </row>
    <row r="73" spans="1:43" x14ac:dyDescent="0.2">
      <c r="A73" s="2" t="s">
        <v>125</v>
      </c>
      <c r="B73" s="2" t="s">
        <v>511</v>
      </c>
      <c r="C73" s="2">
        <f t="shared" si="2"/>
        <v>3</v>
      </c>
      <c r="E73" s="3" t="s">
        <v>381</v>
      </c>
      <c r="F73" s="3" t="s">
        <v>820</v>
      </c>
      <c r="G73" s="3" t="s">
        <v>5</v>
      </c>
      <c r="H73" s="3">
        <v>1</v>
      </c>
      <c r="I73" s="17">
        <v>18.740465116279001</v>
      </c>
      <c r="J73" s="17">
        <v>104.22259983007601</v>
      </c>
      <c r="K73" s="17">
        <v>30.6985074626865</v>
      </c>
      <c r="L73" s="17">
        <v>50.266111976200897</v>
      </c>
      <c r="N73" s="3" t="s">
        <v>713</v>
      </c>
      <c r="O73" s="4" t="s">
        <v>384</v>
      </c>
      <c r="P73" s="4" t="s">
        <v>804</v>
      </c>
      <c r="Q73" s="4" t="s">
        <v>5</v>
      </c>
      <c r="R73" s="4">
        <v>1</v>
      </c>
      <c r="S73" s="26">
        <v>0.61</v>
      </c>
      <c r="U73" s="4" t="s">
        <v>713</v>
      </c>
      <c r="V73" s="5" t="s">
        <v>387</v>
      </c>
      <c r="W73" s="5" t="s">
        <v>807</v>
      </c>
      <c r="X73" s="5" t="s">
        <v>5</v>
      </c>
      <c r="Y73" s="5">
        <v>1</v>
      </c>
      <c r="Z73" s="5">
        <v>19.100000000000001</v>
      </c>
      <c r="AA73" s="5">
        <v>9.5</v>
      </c>
      <c r="AB73" s="5">
        <v>10.8</v>
      </c>
      <c r="AC73" s="5">
        <v>13.1</v>
      </c>
      <c r="AE73" s="5" t="s">
        <v>713</v>
      </c>
      <c r="AF73" s="3" t="s">
        <v>390</v>
      </c>
      <c r="AG73" s="3" t="s">
        <v>805</v>
      </c>
      <c r="AH73" s="3" t="s">
        <v>160</v>
      </c>
      <c r="AI73" s="3">
        <v>0</v>
      </c>
      <c r="AJ73" s="3">
        <v>86.4</v>
      </c>
      <c r="AK73" s="3">
        <v>84.3</v>
      </c>
      <c r="AL73" s="3">
        <v>84.5</v>
      </c>
      <c r="AM73" s="3">
        <v>85.4</v>
      </c>
      <c r="AO73" s="3" t="s">
        <v>714</v>
      </c>
      <c r="AP73" s="2" t="s">
        <v>124</v>
      </c>
      <c r="AQ73" s="2">
        <v>39100</v>
      </c>
    </row>
    <row r="74" spans="1:43" x14ac:dyDescent="0.2">
      <c r="A74" s="2" t="s">
        <v>127</v>
      </c>
      <c r="B74" s="2" t="s">
        <v>512</v>
      </c>
      <c r="C74" s="2">
        <f t="shared" si="2"/>
        <v>4</v>
      </c>
      <c r="E74" s="3" t="s">
        <v>381</v>
      </c>
      <c r="F74" s="3" t="s">
        <v>820</v>
      </c>
      <c r="G74" s="3" t="s">
        <v>5</v>
      </c>
      <c r="H74" s="3">
        <v>1</v>
      </c>
      <c r="I74" s="17">
        <v>11.6482578304252</v>
      </c>
      <c r="J74" s="17">
        <v>32.292176039119802</v>
      </c>
      <c r="K74" s="17">
        <v>23.405093200315001</v>
      </c>
      <c r="L74" s="17">
        <v>23.712764354247199</v>
      </c>
      <c r="N74" s="3" t="s">
        <v>713</v>
      </c>
      <c r="O74" s="4" t="s">
        <v>384</v>
      </c>
      <c r="P74" s="4" t="s">
        <v>804</v>
      </c>
      <c r="Q74" s="4" t="s">
        <v>5</v>
      </c>
      <c r="R74" s="4">
        <v>1</v>
      </c>
      <c r="S74" s="26">
        <v>0.54</v>
      </c>
      <c r="U74" s="4" t="s">
        <v>713</v>
      </c>
      <c r="V74" s="5" t="s">
        <v>387</v>
      </c>
      <c r="W74" s="5" t="s">
        <v>807</v>
      </c>
      <c r="X74" s="5" t="s">
        <v>5</v>
      </c>
      <c r="Y74" s="5">
        <v>1</v>
      </c>
      <c r="Z74" s="5">
        <v>19.399999999999999</v>
      </c>
      <c r="AA74" s="5">
        <v>9.6</v>
      </c>
      <c r="AB74" s="5">
        <v>10.5</v>
      </c>
      <c r="AC74" s="5">
        <v>12.1</v>
      </c>
      <c r="AE74" s="5" t="s">
        <v>713</v>
      </c>
      <c r="AF74" s="3" t="s">
        <v>390</v>
      </c>
      <c r="AG74" s="3" t="s">
        <v>805</v>
      </c>
      <c r="AH74" s="3" t="s">
        <v>5</v>
      </c>
      <c r="AI74" s="3">
        <v>1</v>
      </c>
      <c r="AJ74" s="3">
        <v>88.8</v>
      </c>
      <c r="AK74" s="3">
        <v>85.1</v>
      </c>
      <c r="AL74" s="3">
        <v>83</v>
      </c>
      <c r="AM74" s="3">
        <v>85.2</v>
      </c>
      <c r="AO74" s="3" t="s">
        <v>714</v>
      </c>
      <c r="AP74" s="2" t="s">
        <v>126</v>
      </c>
      <c r="AQ74" s="2">
        <v>39300</v>
      </c>
    </row>
    <row r="75" spans="1:43" x14ac:dyDescent="0.2">
      <c r="A75" s="2" t="s">
        <v>129</v>
      </c>
      <c r="B75" s="2" t="s">
        <v>513</v>
      </c>
      <c r="C75" s="2">
        <f t="shared" si="2"/>
        <v>3</v>
      </c>
      <c r="E75" s="3" t="s">
        <v>381</v>
      </c>
      <c r="F75" s="3" t="s">
        <v>820</v>
      </c>
      <c r="G75" s="3" t="s">
        <v>5</v>
      </c>
      <c r="H75" s="3">
        <v>1</v>
      </c>
      <c r="I75" s="17">
        <v>1.81850142825752</v>
      </c>
      <c r="J75" s="17">
        <v>4.5808966861598401</v>
      </c>
      <c r="K75" s="17">
        <v>5.7465259638491197</v>
      </c>
      <c r="L75" s="17">
        <v>4.9164524421593798</v>
      </c>
      <c r="N75" s="3" t="s">
        <v>713</v>
      </c>
      <c r="O75" s="4" t="s">
        <v>384</v>
      </c>
      <c r="P75" s="4" t="s">
        <v>804</v>
      </c>
      <c r="Q75" s="4" t="s">
        <v>160</v>
      </c>
      <c r="R75" s="4">
        <v>0</v>
      </c>
      <c r="S75" s="26">
        <v>0.46</v>
      </c>
      <c r="U75" s="4" t="s">
        <v>713</v>
      </c>
      <c r="V75" s="5" t="s">
        <v>387</v>
      </c>
      <c r="W75" s="5" t="s">
        <v>807</v>
      </c>
      <c r="X75" s="5" t="s">
        <v>5</v>
      </c>
      <c r="Y75" s="5">
        <v>1</v>
      </c>
      <c r="Z75" s="5">
        <v>17.5</v>
      </c>
      <c r="AA75" s="5">
        <v>8.6999999999999993</v>
      </c>
      <c r="AB75" s="5">
        <v>11.7</v>
      </c>
      <c r="AC75" s="5">
        <v>13.2</v>
      </c>
      <c r="AE75" s="5" t="s">
        <v>713</v>
      </c>
      <c r="AF75" s="3" t="s">
        <v>390</v>
      </c>
      <c r="AG75" s="3" t="s">
        <v>805</v>
      </c>
      <c r="AH75" s="3" t="s">
        <v>5</v>
      </c>
      <c r="AI75" s="3">
        <v>1</v>
      </c>
      <c r="AJ75" s="3">
        <v>91.1</v>
      </c>
      <c r="AK75" s="3">
        <v>92.1</v>
      </c>
      <c r="AL75" s="3">
        <v>83.9</v>
      </c>
      <c r="AM75" s="3">
        <v>85.8</v>
      </c>
      <c r="AO75" s="3" t="s">
        <v>714</v>
      </c>
      <c r="AP75" s="2" t="s">
        <v>128</v>
      </c>
      <c r="AQ75" s="2">
        <v>39340</v>
      </c>
    </row>
    <row r="76" spans="1:43" x14ac:dyDescent="0.2">
      <c r="A76" s="2" t="s">
        <v>131</v>
      </c>
      <c r="B76" s="2" t="s">
        <v>514</v>
      </c>
      <c r="C76" s="2">
        <f t="shared" si="2"/>
        <v>4</v>
      </c>
      <c r="D76" s="2" t="s">
        <v>771</v>
      </c>
      <c r="E76" s="3" t="s">
        <v>381</v>
      </c>
      <c r="F76" s="3" t="s">
        <v>820</v>
      </c>
      <c r="G76" s="3" t="s">
        <v>5</v>
      </c>
      <c r="H76" s="3">
        <v>1</v>
      </c>
      <c r="I76" s="17">
        <v>12.5336322869955</v>
      </c>
      <c r="J76" s="17">
        <v>66.799388084410793</v>
      </c>
      <c r="K76" s="17">
        <v>28.071086064560699</v>
      </c>
      <c r="L76" s="17">
        <v>41.194616557522899</v>
      </c>
      <c r="N76" s="3" t="s">
        <v>713</v>
      </c>
      <c r="O76" s="4" t="s">
        <v>384</v>
      </c>
      <c r="P76" s="4" t="s">
        <v>804</v>
      </c>
      <c r="Q76" s="4" t="s">
        <v>5</v>
      </c>
      <c r="R76" s="4">
        <v>1</v>
      </c>
      <c r="S76" s="26">
        <v>0.82</v>
      </c>
      <c r="U76" s="4" t="s">
        <v>713</v>
      </c>
      <c r="V76" s="5" t="s">
        <v>387</v>
      </c>
      <c r="W76" s="5" t="s">
        <v>807</v>
      </c>
      <c r="X76" s="5" t="s">
        <v>5</v>
      </c>
      <c r="Y76" s="5">
        <v>1</v>
      </c>
      <c r="Z76" s="5">
        <v>30.7</v>
      </c>
      <c r="AA76" s="5">
        <v>12.5</v>
      </c>
      <c r="AB76" s="5">
        <v>13.4</v>
      </c>
      <c r="AC76" s="5">
        <v>18.8</v>
      </c>
      <c r="AD76" s="5" t="s">
        <v>814</v>
      </c>
      <c r="AE76" s="5" t="s">
        <v>713</v>
      </c>
      <c r="AF76" s="3" t="s">
        <v>390</v>
      </c>
      <c r="AG76" s="3" t="s">
        <v>805</v>
      </c>
      <c r="AH76" s="3" t="s">
        <v>5</v>
      </c>
      <c r="AI76" s="3">
        <v>1</v>
      </c>
      <c r="AJ76" s="3">
        <v>93.1</v>
      </c>
      <c r="AK76" s="3">
        <v>84.8</v>
      </c>
      <c r="AL76" s="3">
        <v>85</v>
      </c>
      <c r="AM76" s="3">
        <v>87.1</v>
      </c>
      <c r="AO76" s="3" t="s">
        <v>714</v>
      </c>
      <c r="AP76" s="2" t="s">
        <v>130</v>
      </c>
      <c r="AQ76" s="2">
        <v>39580</v>
      </c>
    </row>
    <row r="77" spans="1:43" x14ac:dyDescent="0.2">
      <c r="A77" s="2" t="s">
        <v>132</v>
      </c>
      <c r="B77" s="2" t="s">
        <v>515</v>
      </c>
      <c r="C77" s="2">
        <f t="shared" si="2"/>
        <v>4</v>
      </c>
      <c r="E77" s="3" t="s">
        <v>381</v>
      </c>
      <c r="F77" s="3" t="s">
        <v>820</v>
      </c>
      <c r="G77" s="3" t="s">
        <v>5</v>
      </c>
      <c r="H77" s="3">
        <v>1</v>
      </c>
      <c r="I77" s="17">
        <v>18.375557859622202</v>
      </c>
      <c r="J77" s="17">
        <v>105.72569493000201</v>
      </c>
      <c r="K77" s="17">
        <v>28.333870744852302</v>
      </c>
      <c r="L77" s="17">
        <v>74.945399617075694</v>
      </c>
      <c r="N77" s="3" t="s">
        <v>713</v>
      </c>
      <c r="O77" s="4" t="s">
        <v>384</v>
      </c>
      <c r="P77" s="4" t="s">
        <v>804</v>
      </c>
      <c r="Q77" s="4" t="s">
        <v>5</v>
      </c>
      <c r="R77" s="4">
        <v>1</v>
      </c>
      <c r="S77" s="26">
        <v>0.74</v>
      </c>
      <c r="U77" s="4" t="s">
        <v>713</v>
      </c>
      <c r="V77" s="5" t="s">
        <v>387</v>
      </c>
      <c r="W77" s="5" t="s">
        <v>807</v>
      </c>
      <c r="X77" s="5" t="s">
        <v>5</v>
      </c>
      <c r="Y77" s="5">
        <v>1</v>
      </c>
      <c r="Z77" s="5">
        <v>28.4</v>
      </c>
      <c r="AA77" s="5">
        <v>12.2</v>
      </c>
      <c r="AB77" s="5">
        <v>13.5</v>
      </c>
      <c r="AC77" s="5">
        <v>15.3</v>
      </c>
      <c r="AE77" s="5" t="s">
        <v>713</v>
      </c>
      <c r="AF77" s="3" t="s">
        <v>390</v>
      </c>
      <c r="AG77" s="3" t="s">
        <v>805</v>
      </c>
      <c r="AH77" s="3" t="s">
        <v>5</v>
      </c>
      <c r="AI77" s="3">
        <v>1</v>
      </c>
      <c r="AJ77" s="3">
        <v>90.7</v>
      </c>
      <c r="AK77" s="3">
        <v>79.3</v>
      </c>
      <c r="AL77" s="3">
        <v>83.5</v>
      </c>
      <c r="AM77" s="3">
        <v>82.2</v>
      </c>
      <c r="AO77" s="3" t="s">
        <v>714</v>
      </c>
      <c r="AP77" s="2" t="s">
        <v>132</v>
      </c>
      <c r="AQ77" s="2">
        <v>40060</v>
      </c>
    </row>
    <row r="78" spans="1:43" x14ac:dyDescent="0.2">
      <c r="A78" s="2" t="s">
        <v>438</v>
      </c>
      <c r="B78" s="2" t="s">
        <v>516</v>
      </c>
      <c r="C78" s="2">
        <f t="shared" si="2"/>
        <v>3</v>
      </c>
      <c r="D78" s="2" t="s">
        <v>772</v>
      </c>
      <c r="E78" s="3" t="s">
        <v>381</v>
      </c>
      <c r="F78" s="3" t="s">
        <v>820</v>
      </c>
      <c r="G78" s="3" t="s">
        <v>5</v>
      </c>
      <c r="H78" s="3">
        <v>1</v>
      </c>
      <c r="I78" s="17">
        <v>10.085853457915</v>
      </c>
      <c r="J78" s="17">
        <v>37.674185116585001</v>
      </c>
      <c r="K78" s="17">
        <v>11.953058968857601</v>
      </c>
      <c r="L78" s="17">
        <v>13.8262403494436</v>
      </c>
      <c r="M78" s="3" t="s">
        <v>806</v>
      </c>
      <c r="N78" s="3" t="s">
        <v>713</v>
      </c>
      <c r="O78" s="4" t="s">
        <v>384</v>
      </c>
      <c r="P78" s="4" t="s">
        <v>804</v>
      </c>
      <c r="Q78" s="4" t="s">
        <v>5</v>
      </c>
      <c r="R78" s="4">
        <v>1</v>
      </c>
      <c r="S78" s="26">
        <v>0.68</v>
      </c>
      <c r="T78" s="4" t="s">
        <v>806</v>
      </c>
      <c r="U78" s="4" t="s">
        <v>713</v>
      </c>
      <c r="V78" s="5" t="s">
        <v>387</v>
      </c>
      <c r="W78" s="5" t="s">
        <v>807</v>
      </c>
      <c r="X78" s="5" t="s">
        <v>5</v>
      </c>
      <c r="Y78" s="5">
        <v>1</v>
      </c>
      <c r="Z78" s="5">
        <v>20.9</v>
      </c>
      <c r="AA78" s="5">
        <v>13.6</v>
      </c>
      <c r="AB78" s="5">
        <v>18.5</v>
      </c>
      <c r="AC78" s="5">
        <v>19.600000000000001</v>
      </c>
      <c r="AD78" s="5" t="s">
        <v>813</v>
      </c>
      <c r="AE78" s="5" t="s">
        <v>713</v>
      </c>
      <c r="AF78" s="3" t="s">
        <v>390</v>
      </c>
      <c r="AG78" s="3" t="s">
        <v>805</v>
      </c>
      <c r="AH78" s="3" t="s">
        <v>160</v>
      </c>
      <c r="AI78" s="3">
        <v>0</v>
      </c>
      <c r="AJ78" s="3">
        <v>90.8</v>
      </c>
      <c r="AK78" s="3">
        <v>86.4</v>
      </c>
      <c r="AL78" s="3">
        <v>86.1</v>
      </c>
      <c r="AM78" s="3">
        <v>87.2</v>
      </c>
      <c r="AO78" s="3" t="s">
        <v>714</v>
      </c>
      <c r="AP78" s="2" t="s">
        <v>133</v>
      </c>
      <c r="AQ78" s="2">
        <v>40140</v>
      </c>
    </row>
    <row r="79" spans="1:43" x14ac:dyDescent="0.2">
      <c r="A79" s="2" t="s">
        <v>134</v>
      </c>
      <c r="B79" s="2" t="s">
        <v>517</v>
      </c>
      <c r="C79" s="2">
        <f t="shared" si="2"/>
        <v>4</v>
      </c>
      <c r="E79" s="3" t="s">
        <v>381</v>
      </c>
      <c r="F79" s="3" t="s">
        <v>820</v>
      </c>
      <c r="G79" s="3" t="s">
        <v>5</v>
      </c>
      <c r="H79" s="3">
        <v>1</v>
      </c>
      <c r="I79" s="17">
        <v>22.492112246390398</v>
      </c>
      <c r="J79" s="17">
        <v>35.589260550322599</v>
      </c>
      <c r="K79" s="17">
        <v>29.9194232400339</v>
      </c>
      <c r="L79" s="17">
        <v>32.032883567152098</v>
      </c>
      <c r="N79" s="3" t="s">
        <v>713</v>
      </c>
      <c r="O79" s="4" t="s">
        <v>384</v>
      </c>
      <c r="P79" s="4" t="s">
        <v>804</v>
      </c>
      <c r="Q79" s="4" t="s">
        <v>5</v>
      </c>
      <c r="R79" s="4">
        <v>1</v>
      </c>
      <c r="S79" s="26">
        <v>0.56000000000000005</v>
      </c>
      <c r="U79" s="4" t="s">
        <v>713</v>
      </c>
      <c r="V79" s="5" t="s">
        <v>387</v>
      </c>
      <c r="W79" s="5" t="s">
        <v>807</v>
      </c>
      <c r="X79" s="5" t="s">
        <v>5</v>
      </c>
      <c r="Y79" s="5">
        <v>1</v>
      </c>
      <c r="Z79" s="5">
        <v>26.7</v>
      </c>
      <c r="AA79" s="5">
        <v>9</v>
      </c>
      <c r="AB79" s="5">
        <v>9.4</v>
      </c>
      <c r="AC79" s="5">
        <v>12.2</v>
      </c>
      <c r="AE79" s="5" t="s">
        <v>713</v>
      </c>
      <c r="AF79" s="3" t="s">
        <v>390</v>
      </c>
      <c r="AG79" s="3" t="s">
        <v>805</v>
      </c>
      <c r="AH79" s="3" t="s">
        <v>5</v>
      </c>
      <c r="AI79" s="3">
        <v>1</v>
      </c>
      <c r="AJ79" s="3">
        <v>89.2</v>
      </c>
      <c r="AK79" s="3">
        <v>79.400000000000006</v>
      </c>
      <c r="AL79" s="3">
        <v>83.8</v>
      </c>
      <c r="AM79" s="3">
        <v>83.3</v>
      </c>
      <c r="AO79" s="3" t="s">
        <v>714</v>
      </c>
      <c r="AP79" s="2" t="s">
        <v>134</v>
      </c>
      <c r="AQ79" s="2">
        <v>40380</v>
      </c>
    </row>
    <row r="80" spans="1:43" x14ac:dyDescent="0.2">
      <c r="A80" s="2" t="s">
        <v>136</v>
      </c>
      <c r="B80" s="2" t="s">
        <v>518</v>
      </c>
      <c r="C80" s="2">
        <f t="shared" si="2"/>
        <v>4</v>
      </c>
      <c r="E80" s="3" t="s">
        <v>381</v>
      </c>
      <c r="F80" s="3" t="s">
        <v>820</v>
      </c>
      <c r="G80" s="3" t="s">
        <v>5</v>
      </c>
      <c r="H80" s="3">
        <v>1</v>
      </c>
      <c r="I80" s="17">
        <v>10.4117959434203</v>
      </c>
      <c r="J80" s="17">
        <v>57.247682379532797</v>
      </c>
      <c r="K80" s="17">
        <v>16.182313699220899</v>
      </c>
      <c r="L80" s="17">
        <v>19.538436084442601</v>
      </c>
      <c r="N80" s="3" t="s">
        <v>713</v>
      </c>
      <c r="O80" s="4" t="s">
        <v>384</v>
      </c>
      <c r="P80" s="4" t="s">
        <v>804</v>
      </c>
      <c r="Q80" s="4" t="s">
        <v>5</v>
      </c>
      <c r="R80" s="4">
        <v>1</v>
      </c>
      <c r="S80" s="26">
        <v>0.67</v>
      </c>
      <c r="U80" s="4" t="s">
        <v>713</v>
      </c>
      <c r="V80" s="5" t="s">
        <v>387</v>
      </c>
      <c r="W80" s="5" t="s">
        <v>807</v>
      </c>
      <c r="X80" s="5" t="s">
        <v>5</v>
      </c>
      <c r="Y80" s="5">
        <v>1</v>
      </c>
      <c r="Z80" s="5">
        <v>20.100000000000001</v>
      </c>
      <c r="AA80" s="5">
        <v>11.5</v>
      </c>
      <c r="AB80" s="5">
        <v>16.399999999999999</v>
      </c>
      <c r="AC80" s="5">
        <v>20.100000000000001</v>
      </c>
      <c r="AE80" s="5" t="s">
        <v>713</v>
      </c>
      <c r="AF80" s="3" t="s">
        <v>390</v>
      </c>
      <c r="AG80" s="3" t="s">
        <v>805</v>
      </c>
      <c r="AH80" s="3" t="s">
        <v>5</v>
      </c>
      <c r="AI80" s="3">
        <v>1</v>
      </c>
      <c r="AJ80" s="3">
        <v>92</v>
      </c>
      <c r="AK80" s="3">
        <v>86.1</v>
      </c>
      <c r="AL80" s="3">
        <v>88.1</v>
      </c>
      <c r="AM80" s="3">
        <v>89.9</v>
      </c>
      <c r="AO80" s="3" t="s">
        <v>714</v>
      </c>
      <c r="AP80" s="2" t="s">
        <v>135</v>
      </c>
      <c r="AQ80" s="2">
        <v>40900</v>
      </c>
    </row>
    <row r="81" spans="1:43" x14ac:dyDescent="0.2">
      <c r="A81" s="2" t="s">
        <v>137</v>
      </c>
      <c r="B81" s="2" t="s">
        <v>519</v>
      </c>
      <c r="C81" s="2">
        <f t="shared" si="2"/>
        <v>4</v>
      </c>
      <c r="E81" s="3" t="s">
        <v>381</v>
      </c>
      <c r="F81" s="3" t="s">
        <v>820</v>
      </c>
      <c r="G81" s="3" t="s">
        <v>5</v>
      </c>
      <c r="H81" s="3">
        <v>1</v>
      </c>
      <c r="I81" s="17">
        <v>24.578611368295</v>
      </c>
      <c r="J81" s="17">
        <v>123.50632885919499</v>
      </c>
      <c r="K81" s="17">
        <v>34.040369483407403</v>
      </c>
      <c r="L81" s="17">
        <v>94.783219018630803</v>
      </c>
      <c r="N81" s="3" t="s">
        <v>713</v>
      </c>
      <c r="O81" s="4" t="s">
        <v>384</v>
      </c>
      <c r="P81" s="4" t="s">
        <v>804</v>
      </c>
      <c r="Q81" s="4" t="s">
        <v>5</v>
      </c>
      <c r="R81" s="4">
        <v>1</v>
      </c>
      <c r="S81" s="26">
        <v>0.64</v>
      </c>
      <c r="U81" s="4" t="s">
        <v>713</v>
      </c>
      <c r="V81" s="5" t="s">
        <v>387</v>
      </c>
      <c r="W81" s="5" t="s">
        <v>807</v>
      </c>
      <c r="X81" s="5" t="s">
        <v>5</v>
      </c>
      <c r="Y81" s="5">
        <v>1</v>
      </c>
      <c r="Z81" s="5">
        <v>20.7</v>
      </c>
      <c r="AA81" s="5">
        <v>11.3</v>
      </c>
      <c r="AB81" s="5">
        <v>16.399999999999999</v>
      </c>
      <c r="AC81" s="5">
        <v>14.8</v>
      </c>
      <c r="AE81" s="5" t="s">
        <v>713</v>
      </c>
      <c r="AF81" s="3" t="s">
        <v>390</v>
      </c>
      <c r="AG81" s="3" t="s">
        <v>805</v>
      </c>
      <c r="AH81" s="3" t="s">
        <v>5</v>
      </c>
      <c r="AI81" s="3">
        <v>1</v>
      </c>
      <c r="AJ81" s="3">
        <v>89.8</v>
      </c>
      <c r="AK81" s="3">
        <v>76.5</v>
      </c>
      <c r="AL81" s="3">
        <v>86.4</v>
      </c>
      <c r="AM81" s="3">
        <v>80.5</v>
      </c>
      <c r="AO81" s="3" t="s">
        <v>714</v>
      </c>
      <c r="AP81" s="2" t="s">
        <v>137</v>
      </c>
      <c r="AQ81" s="2">
        <v>41180</v>
      </c>
    </row>
    <row r="82" spans="1:43" x14ac:dyDescent="0.2">
      <c r="A82" s="2" t="s">
        <v>138</v>
      </c>
      <c r="B82" s="2" t="s">
        <v>520</v>
      </c>
      <c r="C82" s="2">
        <f t="shared" si="2"/>
        <v>4</v>
      </c>
      <c r="E82" s="3" t="s">
        <v>381</v>
      </c>
      <c r="F82" s="3" t="s">
        <v>820</v>
      </c>
      <c r="G82" s="3" t="s">
        <v>5</v>
      </c>
      <c r="H82" s="3">
        <v>1</v>
      </c>
      <c r="I82" s="17">
        <v>5.64659098019313</v>
      </c>
      <c r="J82" s="17">
        <v>19.838998211091202</v>
      </c>
      <c r="K82" s="17">
        <v>10.7116654438738</v>
      </c>
      <c r="L82" s="17">
        <v>10.4678990939949</v>
      </c>
      <c r="N82" s="3" t="s">
        <v>713</v>
      </c>
      <c r="O82" s="4" t="s">
        <v>384</v>
      </c>
      <c r="P82" s="4" t="s">
        <v>804</v>
      </c>
      <c r="Q82" s="4" t="s">
        <v>5</v>
      </c>
      <c r="R82" s="4">
        <v>1</v>
      </c>
      <c r="S82" s="26">
        <v>0.5</v>
      </c>
      <c r="U82" s="4" t="s">
        <v>713</v>
      </c>
      <c r="V82" s="5" t="s">
        <v>387</v>
      </c>
      <c r="W82" s="5" t="s">
        <v>807</v>
      </c>
      <c r="X82" s="5" t="s">
        <v>5</v>
      </c>
      <c r="Y82" s="5">
        <v>1</v>
      </c>
      <c r="Z82" s="5">
        <v>23.8</v>
      </c>
      <c r="AA82" s="5">
        <v>12.7</v>
      </c>
      <c r="AB82" s="5">
        <v>15.2</v>
      </c>
      <c r="AC82" s="5">
        <v>17.3</v>
      </c>
      <c r="AE82" s="5" t="s">
        <v>713</v>
      </c>
      <c r="AF82" s="3" t="s">
        <v>390</v>
      </c>
      <c r="AG82" s="3" t="s">
        <v>805</v>
      </c>
      <c r="AH82" s="3" t="s">
        <v>5</v>
      </c>
      <c r="AI82" s="3">
        <v>1</v>
      </c>
      <c r="AJ82" s="3">
        <v>92.2</v>
      </c>
      <c r="AK82" s="3">
        <v>82.3</v>
      </c>
      <c r="AL82" s="3">
        <v>87.2</v>
      </c>
      <c r="AM82" s="3">
        <v>88.2</v>
      </c>
      <c r="AO82" s="3" t="s">
        <v>714</v>
      </c>
      <c r="AP82" s="2" t="s">
        <v>138</v>
      </c>
      <c r="AQ82" s="2">
        <v>41620</v>
      </c>
    </row>
    <row r="83" spans="1:43" x14ac:dyDescent="0.2">
      <c r="A83" s="2" t="s">
        <v>140</v>
      </c>
      <c r="B83" s="2" t="s">
        <v>521</v>
      </c>
      <c r="C83" s="2">
        <f t="shared" si="2"/>
        <v>4</v>
      </c>
      <c r="E83" s="3" t="s">
        <v>381</v>
      </c>
      <c r="F83" s="3" t="s">
        <v>820</v>
      </c>
      <c r="G83" s="3" t="s">
        <v>5</v>
      </c>
      <c r="H83" s="3">
        <v>1</v>
      </c>
      <c r="I83" s="17">
        <v>8.9247978538980295</v>
      </c>
      <c r="J83" s="17">
        <v>32.493480086637497</v>
      </c>
      <c r="K83" s="17">
        <v>15.6229197209492</v>
      </c>
      <c r="L83" s="17">
        <v>16.479849119193101</v>
      </c>
      <c r="N83" s="3" t="s">
        <v>713</v>
      </c>
      <c r="O83" s="4" t="s">
        <v>384</v>
      </c>
      <c r="P83" s="4" t="s">
        <v>804</v>
      </c>
      <c r="Q83" s="4" t="s">
        <v>5</v>
      </c>
      <c r="R83" s="4">
        <v>1</v>
      </c>
      <c r="S83" s="26">
        <v>0.64</v>
      </c>
      <c r="U83" s="4" t="s">
        <v>713</v>
      </c>
      <c r="V83" s="5" t="s">
        <v>387</v>
      </c>
      <c r="W83" s="5" t="s">
        <v>807</v>
      </c>
      <c r="X83" s="5" t="s">
        <v>5</v>
      </c>
      <c r="Y83" s="5">
        <v>1</v>
      </c>
      <c r="Z83" s="5">
        <v>29.5</v>
      </c>
      <c r="AA83" s="5">
        <v>19.899999999999999</v>
      </c>
      <c r="AB83" s="5">
        <v>22.4</v>
      </c>
      <c r="AC83" s="5">
        <v>22.7</v>
      </c>
      <c r="AE83" s="5" t="s">
        <v>713</v>
      </c>
      <c r="AF83" s="3" t="s">
        <v>390</v>
      </c>
      <c r="AG83" s="3" t="s">
        <v>805</v>
      </c>
      <c r="AH83" s="3" t="s">
        <v>5</v>
      </c>
      <c r="AI83" s="3">
        <v>1</v>
      </c>
      <c r="AJ83" s="3">
        <v>90.6</v>
      </c>
      <c r="AK83" s="3">
        <v>83.7</v>
      </c>
      <c r="AL83" s="3">
        <v>81.5</v>
      </c>
      <c r="AM83" s="3">
        <v>82.4</v>
      </c>
      <c r="AO83" s="3" t="s">
        <v>714</v>
      </c>
      <c r="AP83" s="2" t="s">
        <v>139</v>
      </c>
      <c r="AQ83" s="2">
        <v>41700</v>
      </c>
    </row>
    <row r="84" spans="1:43" x14ac:dyDescent="0.2">
      <c r="A84" s="2" t="s">
        <v>142</v>
      </c>
      <c r="B84" s="2" t="s">
        <v>522</v>
      </c>
      <c r="C84" s="2">
        <f t="shared" si="2"/>
        <v>4</v>
      </c>
      <c r="E84" s="3" t="s">
        <v>381</v>
      </c>
      <c r="F84" s="3" t="s">
        <v>820</v>
      </c>
      <c r="G84" s="3" t="s">
        <v>5</v>
      </c>
      <c r="H84" s="3">
        <v>1</v>
      </c>
      <c r="I84" s="17">
        <v>5.97034084383339</v>
      </c>
      <c r="J84" s="17">
        <v>24.679266105669701</v>
      </c>
      <c r="K84" s="17">
        <v>9.3804601814622206</v>
      </c>
      <c r="L84" s="17">
        <v>9.3478134280556695</v>
      </c>
      <c r="N84" s="3" t="s">
        <v>713</v>
      </c>
      <c r="O84" s="4" t="s">
        <v>384</v>
      </c>
      <c r="P84" s="4" t="s">
        <v>804</v>
      </c>
      <c r="Q84" s="4" t="s">
        <v>5</v>
      </c>
      <c r="R84" s="4">
        <v>1</v>
      </c>
      <c r="S84" s="26">
        <v>0.65</v>
      </c>
      <c r="U84" s="4" t="s">
        <v>713</v>
      </c>
      <c r="V84" s="5" t="s">
        <v>387</v>
      </c>
      <c r="W84" s="5" t="s">
        <v>807</v>
      </c>
      <c r="X84" s="5" t="s">
        <v>5</v>
      </c>
      <c r="Y84" s="5">
        <v>1</v>
      </c>
      <c r="Z84" s="5">
        <v>28.7</v>
      </c>
      <c r="AA84" s="5">
        <v>15.8</v>
      </c>
      <c r="AB84" s="5">
        <v>21</v>
      </c>
      <c r="AC84" s="5">
        <v>24.4</v>
      </c>
      <c r="AE84" s="5" t="s">
        <v>713</v>
      </c>
      <c r="AF84" s="3" t="s">
        <v>390</v>
      </c>
      <c r="AG84" s="3" t="s">
        <v>805</v>
      </c>
      <c r="AH84" s="3" t="s">
        <v>5</v>
      </c>
      <c r="AI84" s="3">
        <v>1</v>
      </c>
      <c r="AJ84" s="3">
        <v>94.2</v>
      </c>
      <c r="AK84" s="3">
        <v>89.1</v>
      </c>
      <c r="AL84" s="3">
        <v>89</v>
      </c>
      <c r="AM84" s="3">
        <v>90.8</v>
      </c>
      <c r="AO84" s="3" t="s">
        <v>714</v>
      </c>
      <c r="AP84" s="2" t="s">
        <v>141</v>
      </c>
      <c r="AQ84" s="2">
        <v>41740</v>
      </c>
    </row>
    <row r="85" spans="1:43" x14ac:dyDescent="0.2">
      <c r="A85" s="2" t="s">
        <v>555</v>
      </c>
      <c r="B85" s="2" t="s">
        <v>523</v>
      </c>
      <c r="C85" s="2">
        <f t="shared" si="2"/>
        <v>4</v>
      </c>
      <c r="D85" s="2" t="s">
        <v>774</v>
      </c>
      <c r="E85" s="3" t="s">
        <v>381</v>
      </c>
      <c r="F85" s="3" t="s">
        <v>820</v>
      </c>
      <c r="G85" s="3" t="s">
        <v>5</v>
      </c>
      <c r="H85" s="3">
        <v>1</v>
      </c>
      <c r="I85" s="17">
        <v>6.0321263572456401</v>
      </c>
      <c r="J85" s="17">
        <v>42.077757727730699</v>
      </c>
      <c r="K85" s="17">
        <v>12.645041724157201</v>
      </c>
      <c r="L85" s="17">
        <v>12.007398859146599</v>
      </c>
      <c r="M85" s="3" t="s">
        <v>791</v>
      </c>
      <c r="N85" s="3" t="s">
        <v>713</v>
      </c>
      <c r="O85" s="4" t="s">
        <v>384</v>
      </c>
      <c r="P85" s="4" t="s">
        <v>804</v>
      </c>
      <c r="Q85" s="4" t="s">
        <v>5</v>
      </c>
      <c r="R85" s="4">
        <v>1</v>
      </c>
      <c r="S85" s="26">
        <v>0.66</v>
      </c>
      <c r="T85" s="4" t="s">
        <v>791</v>
      </c>
      <c r="U85" s="4" t="s">
        <v>713</v>
      </c>
      <c r="V85" s="5" t="s">
        <v>387</v>
      </c>
      <c r="W85" s="5" t="s">
        <v>807</v>
      </c>
      <c r="X85" s="5" t="s">
        <v>5</v>
      </c>
      <c r="Y85" s="5">
        <v>1</v>
      </c>
      <c r="Z85" s="5">
        <v>32.799999999999997</v>
      </c>
      <c r="AA85" s="5">
        <v>15.4</v>
      </c>
      <c r="AB85" s="5">
        <v>18.399999999999999</v>
      </c>
      <c r="AC85" s="5">
        <v>26.7</v>
      </c>
      <c r="AD85" s="5" t="s">
        <v>792</v>
      </c>
      <c r="AE85" s="5" t="s">
        <v>713</v>
      </c>
      <c r="AF85" s="3" t="s">
        <v>390</v>
      </c>
      <c r="AG85" s="3" t="s">
        <v>805</v>
      </c>
      <c r="AH85" s="3" t="s">
        <v>5</v>
      </c>
      <c r="AI85" s="3">
        <v>1</v>
      </c>
      <c r="AJ85" s="3">
        <v>94.5</v>
      </c>
      <c r="AK85" s="3">
        <v>84.6</v>
      </c>
      <c r="AL85" s="3">
        <v>88.5</v>
      </c>
      <c r="AM85" s="3">
        <v>91</v>
      </c>
      <c r="AO85" s="3" t="s">
        <v>714</v>
      </c>
      <c r="AP85" s="2" t="s">
        <v>143</v>
      </c>
      <c r="AQ85" s="2">
        <v>41860</v>
      </c>
    </row>
    <row r="86" spans="1:43" x14ac:dyDescent="0.2">
      <c r="A86" s="2" t="s">
        <v>145</v>
      </c>
      <c r="B86" s="2" t="s">
        <v>524</v>
      </c>
      <c r="C86" s="2">
        <f t="shared" si="2"/>
        <v>3</v>
      </c>
      <c r="D86" s="2" t="s">
        <v>774</v>
      </c>
      <c r="E86" s="3" t="s">
        <v>381</v>
      </c>
      <c r="F86" s="3" t="s">
        <v>820</v>
      </c>
      <c r="G86" s="3" t="s">
        <v>5</v>
      </c>
      <c r="H86" s="3">
        <v>1</v>
      </c>
      <c r="I86" s="17">
        <v>4.4664609387688801</v>
      </c>
      <c r="J86" s="17">
        <v>22.088835534213601</v>
      </c>
      <c r="K86" s="17">
        <v>12.2100986331087</v>
      </c>
      <c r="L86" s="17">
        <v>7.5833310817504698</v>
      </c>
      <c r="M86" s="3" t="s">
        <v>791</v>
      </c>
      <c r="N86" s="3" t="s">
        <v>713</v>
      </c>
      <c r="O86" s="4" t="s">
        <v>384</v>
      </c>
      <c r="P86" s="4" t="s">
        <v>804</v>
      </c>
      <c r="Q86" s="4" t="s">
        <v>5</v>
      </c>
      <c r="R86" s="4">
        <v>1</v>
      </c>
      <c r="S86" s="26">
        <v>0.66</v>
      </c>
      <c r="T86" s="4" t="s">
        <v>791</v>
      </c>
      <c r="U86" s="4" t="s">
        <v>713</v>
      </c>
      <c r="V86" s="5" t="s">
        <v>387</v>
      </c>
      <c r="W86" s="5" t="s">
        <v>807</v>
      </c>
      <c r="X86" s="5" t="s">
        <v>5</v>
      </c>
      <c r="Y86" s="5">
        <v>1</v>
      </c>
      <c r="Z86" s="5">
        <v>35.700000000000003</v>
      </c>
      <c r="AA86" s="5">
        <v>20.9</v>
      </c>
      <c r="AB86" s="5">
        <v>21.2</v>
      </c>
      <c r="AC86" s="5">
        <v>31.6</v>
      </c>
      <c r="AD86" s="5" t="s">
        <v>792</v>
      </c>
      <c r="AE86" s="5" t="s">
        <v>713</v>
      </c>
      <c r="AF86" s="3" t="s">
        <v>390</v>
      </c>
      <c r="AG86" s="3" t="s">
        <v>805</v>
      </c>
      <c r="AH86" s="3" t="s">
        <v>160</v>
      </c>
      <c r="AI86" s="3">
        <v>0</v>
      </c>
      <c r="AJ86" s="3">
        <v>94.3</v>
      </c>
      <c r="AK86" s="3">
        <v>90.5</v>
      </c>
      <c r="AL86" s="3">
        <v>89.6</v>
      </c>
      <c r="AM86" s="3">
        <v>93.3</v>
      </c>
      <c r="AO86" s="3" t="s">
        <v>714</v>
      </c>
      <c r="AP86" s="2" t="s">
        <v>144</v>
      </c>
      <c r="AQ86" s="2">
        <v>41940</v>
      </c>
    </row>
    <row r="87" spans="1:43" x14ac:dyDescent="0.2">
      <c r="A87" s="2" t="s">
        <v>147</v>
      </c>
      <c r="B87" s="2" t="s">
        <v>525</v>
      </c>
      <c r="C87" s="2">
        <f t="shared" si="2"/>
        <v>3</v>
      </c>
      <c r="D87" s="22"/>
      <c r="E87" s="3" t="s">
        <v>381</v>
      </c>
      <c r="F87" s="3" t="s">
        <v>820</v>
      </c>
      <c r="G87" s="3" t="s">
        <v>5</v>
      </c>
      <c r="H87" s="3">
        <v>1</v>
      </c>
      <c r="I87" s="17">
        <v>16.574818994337701</v>
      </c>
      <c r="J87" s="17">
        <v>57.4221521482065</v>
      </c>
      <c r="K87" s="17">
        <v>29.376350888291402</v>
      </c>
      <c r="L87" s="17">
        <v>28.023563174986698</v>
      </c>
      <c r="N87" s="3" t="s">
        <v>713</v>
      </c>
      <c r="O87" s="4" t="s">
        <v>384</v>
      </c>
      <c r="P87" s="4" t="s">
        <v>804</v>
      </c>
      <c r="Q87" s="4" t="s">
        <v>5</v>
      </c>
      <c r="R87" s="4">
        <v>1</v>
      </c>
      <c r="S87" s="26">
        <v>0.62</v>
      </c>
      <c r="U87" s="4" t="s">
        <v>713</v>
      </c>
      <c r="V87" s="5" t="s">
        <v>387</v>
      </c>
      <c r="W87" s="5" t="s">
        <v>807</v>
      </c>
      <c r="X87" s="5" t="s">
        <v>5</v>
      </c>
      <c r="Y87" s="5">
        <v>1</v>
      </c>
      <c r="Z87" s="5">
        <v>27.1</v>
      </c>
      <c r="AA87" s="5">
        <v>20.399999999999999</v>
      </c>
      <c r="AB87" s="5">
        <v>19.899999999999999</v>
      </c>
      <c r="AC87" s="5">
        <v>25.8</v>
      </c>
      <c r="AE87" s="5" t="s">
        <v>713</v>
      </c>
      <c r="AF87" s="3" t="s">
        <v>390</v>
      </c>
      <c r="AG87" s="3" t="s">
        <v>805</v>
      </c>
      <c r="AH87" s="3" t="s">
        <v>160</v>
      </c>
      <c r="AI87" s="3">
        <v>0</v>
      </c>
      <c r="AJ87" s="3">
        <v>93.6</v>
      </c>
      <c r="AK87" s="3">
        <v>89.2</v>
      </c>
      <c r="AL87" s="3">
        <v>90.9</v>
      </c>
      <c r="AM87" s="3">
        <v>92.6</v>
      </c>
      <c r="AO87" s="3" t="s">
        <v>714</v>
      </c>
      <c r="AP87" s="2" t="s">
        <v>146</v>
      </c>
      <c r="AQ87" s="2">
        <v>42660</v>
      </c>
    </row>
    <row r="88" spans="1:43" x14ac:dyDescent="0.2">
      <c r="A88" s="2" t="s">
        <v>149</v>
      </c>
      <c r="B88" s="2" t="s">
        <v>526</v>
      </c>
      <c r="C88" s="2">
        <f t="shared" si="2"/>
        <v>3</v>
      </c>
      <c r="E88" s="3" t="s">
        <v>381</v>
      </c>
      <c r="F88" s="3" t="s">
        <v>820</v>
      </c>
      <c r="G88" s="3" t="s">
        <v>5</v>
      </c>
      <c r="H88" s="3">
        <v>1</v>
      </c>
      <c r="I88" s="17">
        <v>23.700145810103699</v>
      </c>
      <c r="J88" s="17">
        <v>61.343115124153499</v>
      </c>
      <c r="K88" s="17">
        <v>38.4760522496371</v>
      </c>
      <c r="L88" s="17">
        <v>42.472719567750801</v>
      </c>
      <c r="N88" s="3" t="s">
        <v>713</v>
      </c>
      <c r="O88" s="4" t="s">
        <v>384</v>
      </c>
      <c r="P88" s="4" t="s">
        <v>804</v>
      </c>
      <c r="Q88" s="4" t="s">
        <v>5</v>
      </c>
      <c r="R88" s="4">
        <v>1</v>
      </c>
      <c r="S88" s="26">
        <v>0.7</v>
      </c>
      <c r="U88" s="4" t="s">
        <v>713</v>
      </c>
      <c r="V88" s="5" t="s">
        <v>387</v>
      </c>
      <c r="W88" s="5" t="s">
        <v>807</v>
      </c>
      <c r="X88" s="5" t="s">
        <v>5</v>
      </c>
      <c r="Y88" s="5">
        <v>1</v>
      </c>
      <c r="Z88" s="5">
        <v>20.7</v>
      </c>
      <c r="AA88" s="5">
        <v>10.6</v>
      </c>
      <c r="AB88" s="5">
        <v>17.600000000000001</v>
      </c>
      <c r="AC88" s="5">
        <v>18.100000000000001</v>
      </c>
      <c r="AE88" s="5" t="s">
        <v>713</v>
      </c>
      <c r="AF88" s="3" t="s">
        <v>390</v>
      </c>
      <c r="AG88" s="3" t="s">
        <v>805</v>
      </c>
      <c r="AH88" s="3" t="s">
        <v>160</v>
      </c>
      <c r="AI88" s="3">
        <v>0</v>
      </c>
      <c r="AJ88" s="3">
        <v>90.4</v>
      </c>
      <c r="AK88" s="3">
        <v>91.2</v>
      </c>
      <c r="AL88" s="3">
        <v>91.5</v>
      </c>
      <c r="AM88" s="3">
        <v>90.7</v>
      </c>
      <c r="AO88" s="3" t="s">
        <v>714</v>
      </c>
      <c r="AP88" s="2" t="s">
        <v>148</v>
      </c>
      <c r="AQ88" s="2">
        <v>44060</v>
      </c>
    </row>
    <row r="89" spans="1:43" x14ac:dyDescent="0.2">
      <c r="A89" s="2" t="s">
        <v>150</v>
      </c>
      <c r="B89" s="2" t="s">
        <v>527</v>
      </c>
      <c r="C89" s="2">
        <f t="shared" si="2"/>
        <v>4</v>
      </c>
      <c r="E89" s="3" t="s">
        <v>381</v>
      </c>
      <c r="F89" s="3" t="s">
        <v>820</v>
      </c>
      <c r="G89" s="3" t="s">
        <v>5</v>
      </c>
      <c r="H89" s="3">
        <v>1</v>
      </c>
      <c r="I89" s="17">
        <v>10.289914250714499</v>
      </c>
      <c r="J89" s="17">
        <v>38.382472274817403</v>
      </c>
      <c r="K89" s="17">
        <v>36.751097602161401</v>
      </c>
      <c r="L89" s="17">
        <v>33.430928314162799</v>
      </c>
      <c r="N89" s="3" t="s">
        <v>713</v>
      </c>
      <c r="O89" s="4" t="s">
        <v>384</v>
      </c>
      <c r="P89" s="4" t="s">
        <v>804</v>
      </c>
      <c r="Q89" s="4" t="s">
        <v>5</v>
      </c>
      <c r="R89" s="4">
        <v>1</v>
      </c>
      <c r="S89" s="26">
        <v>0.62</v>
      </c>
      <c r="U89" s="4" t="s">
        <v>713</v>
      </c>
      <c r="V89" s="5" t="s">
        <v>387</v>
      </c>
      <c r="W89" s="5" t="s">
        <v>807</v>
      </c>
      <c r="X89" s="5" t="s">
        <v>5</v>
      </c>
      <c r="Y89" s="5">
        <v>1</v>
      </c>
      <c r="Z89" s="5">
        <v>19.7</v>
      </c>
      <c r="AA89" s="5">
        <v>12.5</v>
      </c>
      <c r="AB89" s="5">
        <v>9.4</v>
      </c>
      <c r="AC89" s="5">
        <v>11.7</v>
      </c>
      <c r="AE89" s="5" t="s">
        <v>713</v>
      </c>
      <c r="AF89" s="3" t="s">
        <v>390</v>
      </c>
      <c r="AG89" s="3" t="s">
        <v>805</v>
      </c>
      <c r="AH89" s="3" t="s">
        <v>5</v>
      </c>
      <c r="AI89" s="3">
        <v>1</v>
      </c>
      <c r="AJ89" s="3">
        <v>88</v>
      </c>
      <c r="AK89" s="3">
        <v>79.2</v>
      </c>
      <c r="AL89" s="3">
        <v>77</v>
      </c>
      <c r="AM89" s="3">
        <v>79.8</v>
      </c>
      <c r="AO89" s="3" t="s">
        <v>714</v>
      </c>
      <c r="AP89" s="2" t="s">
        <v>150</v>
      </c>
      <c r="AQ89" s="2">
        <v>44140</v>
      </c>
    </row>
    <row r="90" spans="1:43" x14ac:dyDescent="0.2">
      <c r="A90" s="2" t="s">
        <v>151</v>
      </c>
      <c r="B90" s="2" t="s">
        <v>528</v>
      </c>
      <c r="C90" s="2">
        <f t="shared" si="2"/>
        <v>4</v>
      </c>
      <c r="E90" s="3" t="s">
        <v>381</v>
      </c>
      <c r="F90" s="3" t="s">
        <v>820</v>
      </c>
      <c r="G90" s="3" t="s">
        <v>5</v>
      </c>
      <c r="H90" s="3">
        <v>1</v>
      </c>
      <c r="I90" s="17">
        <v>18.009478672985701</v>
      </c>
      <c r="J90" s="17">
        <v>64.9446159433448</v>
      </c>
      <c r="K90" s="17">
        <v>19.625238701463999</v>
      </c>
      <c r="L90" s="17">
        <v>22.126984126984102</v>
      </c>
      <c r="N90" s="3" t="s">
        <v>713</v>
      </c>
      <c r="O90" s="4" t="s">
        <v>384</v>
      </c>
      <c r="P90" s="4" t="s">
        <v>804</v>
      </c>
      <c r="Q90" s="4" t="s">
        <v>5</v>
      </c>
      <c r="R90" s="4">
        <v>1</v>
      </c>
      <c r="S90" s="26">
        <v>0.7</v>
      </c>
      <c r="U90" s="4" t="s">
        <v>713</v>
      </c>
      <c r="V90" s="5" t="s">
        <v>387</v>
      </c>
      <c r="W90" s="5" t="s">
        <v>807</v>
      </c>
      <c r="X90" s="5" t="s">
        <v>5</v>
      </c>
      <c r="Y90" s="5">
        <v>1</v>
      </c>
      <c r="Z90" s="5">
        <v>18.899999999999999</v>
      </c>
      <c r="AA90" s="5">
        <v>8.1999999999999993</v>
      </c>
      <c r="AB90" s="5">
        <v>11.8</v>
      </c>
      <c r="AC90" s="5">
        <v>14.9</v>
      </c>
      <c r="AE90" s="5" t="s">
        <v>713</v>
      </c>
      <c r="AF90" s="3" t="s">
        <v>390</v>
      </c>
      <c r="AG90" s="3" t="s">
        <v>805</v>
      </c>
      <c r="AH90" s="3" t="s">
        <v>5</v>
      </c>
      <c r="AI90" s="3">
        <v>1</v>
      </c>
      <c r="AJ90" s="3">
        <v>88.4</v>
      </c>
      <c r="AK90" s="3">
        <v>82</v>
      </c>
      <c r="AL90" s="3">
        <v>84.4</v>
      </c>
      <c r="AM90" s="3">
        <v>86.4</v>
      </c>
      <c r="AO90" s="3" t="s">
        <v>714</v>
      </c>
      <c r="AP90" s="2" t="s">
        <v>151</v>
      </c>
      <c r="AQ90" s="2">
        <v>44700</v>
      </c>
    </row>
    <row r="91" spans="1:43" x14ac:dyDescent="0.2">
      <c r="A91" s="2" t="s">
        <v>152</v>
      </c>
      <c r="B91" s="2" t="s">
        <v>529</v>
      </c>
      <c r="C91" s="2">
        <f t="shared" si="2"/>
        <v>4</v>
      </c>
      <c r="E91" s="3" t="s">
        <v>381</v>
      </c>
      <c r="F91" s="3" t="s">
        <v>820</v>
      </c>
      <c r="G91" s="3" t="s">
        <v>5</v>
      </c>
      <c r="H91" s="3">
        <v>1</v>
      </c>
      <c r="I91" s="17">
        <v>29.754417062153301</v>
      </c>
      <c r="J91" s="17">
        <v>77.684575891243</v>
      </c>
      <c r="K91" s="17">
        <v>47.935899669047203</v>
      </c>
      <c r="L91" s="17">
        <v>58.685816876121997</v>
      </c>
      <c r="N91" s="3" t="s">
        <v>713</v>
      </c>
      <c r="O91" s="4" t="s">
        <v>384</v>
      </c>
      <c r="P91" s="4" t="s">
        <v>804</v>
      </c>
      <c r="Q91" s="4" t="s">
        <v>5</v>
      </c>
      <c r="R91" s="4">
        <v>1</v>
      </c>
      <c r="S91" s="26">
        <v>0.62</v>
      </c>
      <c r="U91" s="4" t="s">
        <v>713</v>
      </c>
      <c r="V91" s="5" t="s">
        <v>387</v>
      </c>
      <c r="W91" s="5" t="s">
        <v>807</v>
      </c>
      <c r="X91" s="5" t="s">
        <v>5</v>
      </c>
      <c r="Y91" s="5">
        <v>1</v>
      </c>
      <c r="Z91" s="5">
        <v>16.5</v>
      </c>
      <c r="AA91" s="5">
        <v>4</v>
      </c>
      <c r="AB91" s="5">
        <v>5.3</v>
      </c>
      <c r="AC91" s="5">
        <v>7.6</v>
      </c>
      <c r="AE91" s="5" t="s">
        <v>713</v>
      </c>
      <c r="AF91" s="3" t="s">
        <v>390</v>
      </c>
      <c r="AG91" s="3" t="s">
        <v>805</v>
      </c>
      <c r="AH91" s="3" t="s">
        <v>5</v>
      </c>
      <c r="AI91" s="3">
        <v>1</v>
      </c>
      <c r="AJ91" s="3">
        <v>86.7</v>
      </c>
      <c r="AK91" s="3">
        <v>66.3</v>
      </c>
      <c r="AL91" s="3">
        <v>77.2</v>
      </c>
      <c r="AM91" s="3">
        <v>74.2</v>
      </c>
      <c r="AO91" s="3" t="s">
        <v>714</v>
      </c>
      <c r="AP91" s="2" t="s">
        <v>152</v>
      </c>
      <c r="AQ91" s="2">
        <v>45060</v>
      </c>
    </row>
    <row r="92" spans="1:43" x14ac:dyDescent="0.2">
      <c r="A92" s="2" t="s">
        <v>154</v>
      </c>
      <c r="B92" s="2" t="s">
        <v>530</v>
      </c>
      <c r="C92" s="2">
        <f t="shared" si="2"/>
        <v>4</v>
      </c>
      <c r="E92" s="3" t="s">
        <v>381</v>
      </c>
      <c r="F92" s="3" t="s">
        <v>820</v>
      </c>
      <c r="G92" s="3" t="s">
        <v>5</v>
      </c>
      <c r="H92" s="3">
        <v>1</v>
      </c>
      <c r="I92" s="17">
        <v>15.908526512411299</v>
      </c>
      <c r="J92" s="17">
        <v>54.6475656296981</v>
      </c>
      <c r="K92" s="17">
        <v>19.930965275014199</v>
      </c>
      <c r="L92" s="17">
        <v>29.896157604126401</v>
      </c>
      <c r="N92" s="3" t="s">
        <v>713</v>
      </c>
      <c r="O92" s="4" t="s">
        <v>384</v>
      </c>
      <c r="P92" s="4" t="s">
        <v>804</v>
      </c>
      <c r="Q92" s="4" t="s">
        <v>5</v>
      </c>
      <c r="R92" s="4">
        <v>1</v>
      </c>
      <c r="S92" s="26">
        <v>0.7</v>
      </c>
      <c r="U92" s="4" t="s">
        <v>713</v>
      </c>
      <c r="V92" s="5" t="s">
        <v>387</v>
      </c>
      <c r="W92" s="5" t="s">
        <v>807</v>
      </c>
      <c r="X92" s="5" t="s">
        <v>5</v>
      </c>
      <c r="Y92" s="5">
        <v>1</v>
      </c>
      <c r="Z92" s="5">
        <v>30.4</v>
      </c>
      <c r="AA92" s="5">
        <v>16.7</v>
      </c>
      <c r="AB92" s="5">
        <v>23.5</v>
      </c>
      <c r="AC92" s="5">
        <v>24.1</v>
      </c>
      <c r="AE92" s="5" t="s">
        <v>713</v>
      </c>
      <c r="AF92" s="3" t="s">
        <v>390</v>
      </c>
      <c r="AG92" s="3" t="s">
        <v>805</v>
      </c>
      <c r="AH92" s="3" t="s">
        <v>5</v>
      </c>
      <c r="AI92" s="3">
        <v>1</v>
      </c>
      <c r="AJ92" s="3">
        <v>89</v>
      </c>
      <c r="AK92" s="3">
        <v>80</v>
      </c>
      <c r="AL92" s="3">
        <v>86.5</v>
      </c>
      <c r="AM92" s="3">
        <v>85.5</v>
      </c>
      <c r="AO92" s="3" t="s">
        <v>714</v>
      </c>
      <c r="AP92" s="2" t="s">
        <v>153</v>
      </c>
      <c r="AQ92" s="2">
        <v>45300</v>
      </c>
    </row>
    <row r="93" spans="1:43" x14ac:dyDescent="0.2">
      <c r="A93" s="2" t="s">
        <v>155</v>
      </c>
      <c r="B93" s="2" t="s">
        <v>531</v>
      </c>
      <c r="C93" s="2">
        <f t="shared" si="2"/>
        <v>4</v>
      </c>
      <c r="E93" s="3" t="s">
        <v>381</v>
      </c>
      <c r="F93" s="3" t="s">
        <v>820</v>
      </c>
      <c r="G93" s="3" t="s">
        <v>5</v>
      </c>
      <c r="H93" s="3">
        <v>1</v>
      </c>
      <c r="I93" s="17">
        <v>16.736060222503401</v>
      </c>
      <c r="J93" s="17">
        <v>116.85276709988401</v>
      </c>
      <c r="K93" s="17">
        <v>31.3373468071382</v>
      </c>
      <c r="L93" s="17">
        <v>77.669343839975696</v>
      </c>
      <c r="N93" s="3" t="s">
        <v>713</v>
      </c>
      <c r="O93" s="4" t="s">
        <v>384</v>
      </c>
      <c r="P93" s="4" t="s">
        <v>804</v>
      </c>
      <c r="Q93" s="4" t="s">
        <v>5</v>
      </c>
      <c r="R93" s="4">
        <v>1</v>
      </c>
      <c r="S93" s="26">
        <v>0.67</v>
      </c>
      <c r="U93" s="4" t="s">
        <v>713</v>
      </c>
      <c r="V93" s="5" t="s">
        <v>387</v>
      </c>
      <c r="W93" s="5" t="s">
        <v>807</v>
      </c>
      <c r="X93" s="5" t="s">
        <v>5</v>
      </c>
      <c r="Y93" s="5">
        <v>1</v>
      </c>
      <c r="Z93" s="5">
        <v>10.5</v>
      </c>
      <c r="AA93" s="5">
        <v>2.1</v>
      </c>
      <c r="AB93" s="5">
        <v>2.9</v>
      </c>
      <c r="AC93" s="5">
        <v>3.9</v>
      </c>
      <c r="AE93" s="5" t="s">
        <v>713</v>
      </c>
      <c r="AF93" s="3" t="s">
        <v>390</v>
      </c>
      <c r="AG93" s="3" t="s">
        <v>805</v>
      </c>
      <c r="AH93" s="3" t="s">
        <v>5</v>
      </c>
      <c r="AI93" s="3">
        <v>1</v>
      </c>
      <c r="AJ93" s="3">
        <v>88.1</v>
      </c>
      <c r="AK93" s="3">
        <v>78</v>
      </c>
      <c r="AL93" s="3">
        <v>85.8</v>
      </c>
      <c r="AM93" s="3">
        <v>82.3</v>
      </c>
      <c r="AO93" s="3" t="s">
        <v>714</v>
      </c>
      <c r="AP93" s="2" t="s">
        <v>155</v>
      </c>
      <c r="AQ93" s="2">
        <v>45780</v>
      </c>
    </row>
    <row r="94" spans="1:43" x14ac:dyDescent="0.2">
      <c r="A94" s="2" t="s">
        <v>156</v>
      </c>
      <c r="B94" s="2" t="s">
        <v>532</v>
      </c>
      <c r="C94" s="2">
        <f t="shared" si="2"/>
        <v>2</v>
      </c>
      <c r="E94" s="3" t="s">
        <v>381</v>
      </c>
      <c r="F94" s="3" t="s">
        <v>820</v>
      </c>
      <c r="G94" s="3" t="s">
        <v>5</v>
      </c>
      <c r="H94" s="3">
        <v>1</v>
      </c>
      <c r="I94" s="17">
        <v>24.768808347061999</v>
      </c>
      <c r="J94" s="17">
        <v>57.014976760199602</v>
      </c>
      <c r="K94" s="17">
        <v>28.357774751067701</v>
      </c>
      <c r="L94" s="17">
        <v>30.325081826559401</v>
      </c>
      <c r="N94" s="3" t="s">
        <v>713</v>
      </c>
      <c r="O94" s="4" t="s">
        <v>384</v>
      </c>
      <c r="P94" s="4" t="s">
        <v>804</v>
      </c>
      <c r="Q94" s="4" t="s">
        <v>160</v>
      </c>
      <c r="R94" s="4">
        <v>0</v>
      </c>
      <c r="S94" s="26">
        <v>0.49</v>
      </c>
      <c r="U94" s="4" t="s">
        <v>713</v>
      </c>
      <c r="V94" s="5" t="s">
        <v>387</v>
      </c>
      <c r="W94" s="5" t="s">
        <v>807</v>
      </c>
      <c r="X94" s="5" t="s">
        <v>5</v>
      </c>
      <c r="Y94" s="5">
        <v>1</v>
      </c>
      <c r="Z94" s="5">
        <v>27.4</v>
      </c>
      <c r="AA94" s="5">
        <v>14.6</v>
      </c>
      <c r="AB94" s="5">
        <v>16.3</v>
      </c>
      <c r="AC94" s="5">
        <v>16.899999999999999</v>
      </c>
      <c r="AE94" s="5" t="s">
        <v>713</v>
      </c>
      <c r="AF94" s="3" t="s">
        <v>390</v>
      </c>
      <c r="AG94" s="3" t="s">
        <v>805</v>
      </c>
      <c r="AH94" s="3" t="s">
        <v>160</v>
      </c>
      <c r="AI94" s="3">
        <v>0</v>
      </c>
      <c r="AJ94" s="3">
        <v>90.5</v>
      </c>
      <c r="AK94" s="3">
        <v>85.8</v>
      </c>
      <c r="AL94" s="3">
        <v>88.4</v>
      </c>
      <c r="AM94" s="3">
        <v>87.4</v>
      </c>
      <c r="AO94" s="3" t="s">
        <v>714</v>
      </c>
      <c r="AP94" s="2" t="s">
        <v>156</v>
      </c>
      <c r="AQ94" s="2">
        <v>46060</v>
      </c>
    </row>
    <row r="95" spans="1:43" x14ac:dyDescent="0.2">
      <c r="A95" s="2" t="s">
        <v>157</v>
      </c>
      <c r="B95" s="2" t="s">
        <v>533</v>
      </c>
      <c r="C95" s="2">
        <f t="shared" si="2"/>
        <v>3</v>
      </c>
      <c r="E95" s="3" t="s">
        <v>381</v>
      </c>
      <c r="F95" s="3" t="s">
        <v>820</v>
      </c>
      <c r="G95" s="3" t="s">
        <v>5</v>
      </c>
      <c r="H95" s="3">
        <v>1</v>
      </c>
      <c r="I95" s="17">
        <v>29.968137287306401</v>
      </c>
      <c r="J95" s="17">
        <v>108.694354934956</v>
      </c>
      <c r="K95" s="17">
        <v>43.380665519219697</v>
      </c>
      <c r="L95" s="17">
        <v>50.783591480015502</v>
      </c>
      <c r="N95" s="3" t="s">
        <v>713</v>
      </c>
      <c r="O95" s="4" t="s">
        <v>384</v>
      </c>
      <c r="P95" s="4" t="s">
        <v>804</v>
      </c>
      <c r="Q95" s="4" t="s">
        <v>5</v>
      </c>
      <c r="R95" s="4">
        <v>1</v>
      </c>
      <c r="S95" s="26">
        <v>0.56999999999999995</v>
      </c>
      <c r="U95" s="4" t="s">
        <v>713</v>
      </c>
      <c r="V95" s="5" t="s">
        <v>387</v>
      </c>
      <c r="W95" s="5" t="s">
        <v>807</v>
      </c>
      <c r="X95" s="5" t="s">
        <v>160</v>
      </c>
      <c r="Y95" s="5">
        <v>0</v>
      </c>
      <c r="Z95" s="5">
        <v>21.3</v>
      </c>
      <c r="AA95" s="5">
        <v>17.8</v>
      </c>
      <c r="AB95" s="5">
        <v>21.8</v>
      </c>
      <c r="AC95" s="5">
        <v>17.5</v>
      </c>
      <c r="AE95" s="5" t="s">
        <v>713</v>
      </c>
      <c r="AF95" s="3" t="s">
        <v>390</v>
      </c>
      <c r="AG95" s="3" t="s">
        <v>805</v>
      </c>
      <c r="AH95" s="3" t="s">
        <v>5</v>
      </c>
      <c r="AI95" s="3">
        <v>1</v>
      </c>
      <c r="AJ95" s="3">
        <v>87.6</v>
      </c>
      <c r="AK95" s="3">
        <v>76.5</v>
      </c>
      <c r="AL95" s="3">
        <v>82.1</v>
      </c>
      <c r="AM95" s="3">
        <v>82.7</v>
      </c>
      <c r="AO95" s="3" t="s">
        <v>714</v>
      </c>
      <c r="AP95" s="2" t="s">
        <v>157</v>
      </c>
      <c r="AQ95" s="2">
        <v>46140</v>
      </c>
    </row>
    <row r="96" spans="1:43" x14ac:dyDescent="0.2">
      <c r="A96" s="2" t="s">
        <v>159</v>
      </c>
      <c r="B96" s="2" t="s">
        <v>534</v>
      </c>
      <c r="C96" s="2">
        <f t="shared" si="2"/>
        <v>3</v>
      </c>
      <c r="E96" s="3" t="s">
        <v>381</v>
      </c>
      <c r="F96" s="3" t="s">
        <v>820</v>
      </c>
      <c r="G96" s="3" t="s">
        <v>5</v>
      </c>
      <c r="H96" s="3">
        <v>1</v>
      </c>
      <c r="I96" s="17">
        <v>7.8311052670026999</v>
      </c>
      <c r="J96" s="17">
        <v>14.2506142506142</v>
      </c>
      <c r="K96" s="17">
        <v>16.0820487923291</v>
      </c>
      <c r="L96" s="17">
        <v>21.357680512963402</v>
      </c>
      <c r="N96" s="3" t="s">
        <v>713</v>
      </c>
      <c r="O96" s="4" t="s">
        <v>384</v>
      </c>
      <c r="P96" s="4" t="s">
        <v>804</v>
      </c>
      <c r="Q96" s="4" t="s">
        <v>5</v>
      </c>
      <c r="R96" s="4">
        <v>1</v>
      </c>
      <c r="S96" s="26">
        <v>0.61</v>
      </c>
      <c r="U96" s="4" t="s">
        <v>713</v>
      </c>
      <c r="V96" s="5" t="s">
        <v>387</v>
      </c>
      <c r="W96" s="5" t="s">
        <v>807</v>
      </c>
      <c r="X96" s="5" t="s">
        <v>5</v>
      </c>
      <c r="Y96" s="5">
        <v>1</v>
      </c>
      <c r="Z96" s="5">
        <v>17.3</v>
      </c>
      <c r="AA96" s="5">
        <v>15.4</v>
      </c>
      <c r="AB96" s="5">
        <v>11</v>
      </c>
      <c r="AC96" s="5">
        <v>14.1</v>
      </c>
      <c r="AE96" s="5" t="s">
        <v>713</v>
      </c>
      <c r="AF96" s="3" t="s">
        <v>390</v>
      </c>
      <c r="AG96" s="3" t="s">
        <v>805</v>
      </c>
      <c r="AH96" s="3" t="s">
        <v>160</v>
      </c>
      <c r="AI96" s="3">
        <v>0</v>
      </c>
      <c r="AJ96" s="3">
        <v>93.1</v>
      </c>
      <c r="AK96" s="3">
        <v>95.1</v>
      </c>
      <c r="AL96" s="3">
        <v>92.4</v>
      </c>
      <c r="AM96" s="3">
        <v>89.8</v>
      </c>
      <c r="AO96" s="3" t="s">
        <v>714</v>
      </c>
      <c r="AP96" s="2" t="s">
        <v>158</v>
      </c>
      <c r="AQ96" s="2">
        <v>46520</v>
      </c>
    </row>
    <row r="97" spans="1:43" x14ac:dyDescent="0.2">
      <c r="A97" s="2" t="s">
        <v>162</v>
      </c>
      <c r="B97" s="2" t="s">
        <v>535</v>
      </c>
      <c r="C97" s="2">
        <f t="shared" si="2"/>
        <v>4</v>
      </c>
      <c r="E97" s="3" t="s">
        <v>381</v>
      </c>
      <c r="F97" s="3" t="s">
        <v>820</v>
      </c>
      <c r="G97" s="3" t="s">
        <v>5</v>
      </c>
      <c r="H97" s="3">
        <v>1</v>
      </c>
      <c r="I97" s="17">
        <v>22.869587403411501</v>
      </c>
      <c r="J97" s="17">
        <v>114.40125201938601</v>
      </c>
      <c r="K97" s="17">
        <v>33.202430656029101</v>
      </c>
      <c r="L97" s="17">
        <v>85.402890192351805</v>
      </c>
      <c r="N97" s="3" t="s">
        <v>713</v>
      </c>
      <c r="O97" s="4" t="s">
        <v>384</v>
      </c>
      <c r="P97" s="4" t="s">
        <v>804</v>
      </c>
      <c r="Q97" s="4" t="s">
        <v>5</v>
      </c>
      <c r="R97" s="4">
        <v>1</v>
      </c>
      <c r="S97" s="26">
        <v>0.8</v>
      </c>
      <c r="U97" s="4" t="s">
        <v>713</v>
      </c>
      <c r="V97" s="5" t="s">
        <v>387</v>
      </c>
      <c r="W97" s="5" t="s">
        <v>807</v>
      </c>
      <c r="X97" s="5" t="s">
        <v>5</v>
      </c>
      <c r="Y97" s="5">
        <v>1</v>
      </c>
      <c r="Z97" s="5">
        <v>30.9</v>
      </c>
      <c r="AA97" s="5">
        <v>13.2</v>
      </c>
      <c r="AB97" s="5">
        <v>23.5</v>
      </c>
      <c r="AC97" s="5">
        <v>18.5</v>
      </c>
      <c r="AE97" s="5" t="s">
        <v>713</v>
      </c>
      <c r="AF97" s="3" t="s">
        <v>390</v>
      </c>
      <c r="AG97" s="3" t="s">
        <v>805</v>
      </c>
      <c r="AH97" s="3" t="s">
        <v>5</v>
      </c>
      <c r="AI97" s="3">
        <v>1</v>
      </c>
      <c r="AJ97" s="3">
        <v>91.1</v>
      </c>
      <c r="AK97" s="3">
        <v>80.5</v>
      </c>
      <c r="AL97" s="3">
        <v>89.1</v>
      </c>
      <c r="AM97" s="3">
        <v>83.8</v>
      </c>
      <c r="AO97" s="3" t="s">
        <v>714</v>
      </c>
      <c r="AP97" s="2" t="s">
        <v>161</v>
      </c>
      <c r="AQ97" s="2">
        <v>47260</v>
      </c>
    </row>
    <row r="98" spans="1:43" x14ac:dyDescent="0.2">
      <c r="A98" s="2" t="s">
        <v>164</v>
      </c>
      <c r="B98" s="2" t="s">
        <v>536</v>
      </c>
      <c r="C98" s="2">
        <f t="shared" si="2"/>
        <v>4</v>
      </c>
      <c r="E98" s="3" t="s">
        <v>381</v>
      </c>
      <c r="F98" s="3" t="s">
        <v>820</v>
      </c>
      <c r="G98" s="3" t="s">
        <v>5</v>
      </c>
      <c r="H98" s="3">
        <v>1</v>
      </c>
      <c r="I98" s="17">
        <v>10.3422600346846</v>
      </c>
      <c r="J98" s="17">
        <v>40.998815633635999</v>
      </c>
      <c r="K98" s="17">
        <v>15.6489116260407</v>
      </c>
      <c r="L98" s="17">
        <v>23.741080545583699</v>
      </c>
      <c r="N98" s="3" t="s">
        <v>713</v>
      </c>
      <c r="O98" s="4" t="s">
        <v>384</v>
      </c>
      <c r="P98" s="4" t="s">
        <v>804</v>
      </c>
      <c r="Q98" s="4" t="s">
        <v>5</v>
      </c>
      <c r="R98" s="4">
        <v>1</v>
      </c>
      <c r="S98" s="26">
        <v>0.71</v>
      </c>
      <c r="U98" s="4" t="s">
        <v>713</v>
      </c>
      <c r="V98" s="5" t="s">
        <v>387</v>
      </c>
      <c r="W98" s="5" t="s">
        <v>807</v>
      </c>
      <c r="X98" s="5" t="s">
        <v>5</v>
      </c>
      <c r="Y98" s="5">
        <v>1</v>
      </c>
      <c r="Z98" s="5">
        <v>39.5</v>
      </c>
      <c r="AA98" s="5">
        <v>21.7</v>
      </c>
      <c r="AB98" s="5">
        <v>18.5</v>
      </c>
      <c r="AC98" s="5">
        <v>26.1</v>
      </c>
      <c r="AE98" s="5" t="s">
        <v>713</v>
      </c>
      <c r="AF98" s="3" t="s">
        <v>390</v>
      </c>
      <c r="AG98" s="3" t="s">
        <v>805</v>
      </c>
      <c r="AH98" s="3" t="s">
        <v>5</v>
      </c>
      <c r="AI98" s="3">
        <v>1</v>
      </c>
      <c r="AJ98" s="3">
        <v>94.8</v>
      </c>
      <c r="AK98" s="3">
        <v>87.3</v>
      </c>
      <c r="AL98" s="3">
        <v>86.9</v>
      </c>
      <c r="AM98" s="3">
        <v>89.4</v>
      </c>
      <c r="AO98" s="3" t="s">
        <v>714</v>
      </c>
      <c r="AP98" s="2" t="s">
        <v>163</v>
      </c>
      <c r="AQ98" s="2">
        <v>47900</v>
      </c>
    </row>
    <row r="99" spans="1:43" x14ac:dyDescent="0.2">
      <c r="A99" s="2" t="s">
        <v>165</v>
      </c>
      <c r="B99" s="2" t="s">
        <v>537</v>
      </c>
      <c r="C99" s="2">
        <f t="shared" si="2"/>
        <v>3</v>
      </c>
      <c r="E99" s="3" t="s">
        <v>381</v>
      </c>
      <c r="F99" s="3" t="s">
        <v>820</v>
      </c>
      <c r="G99" s="3" t="s">
        <v>5</v>
      </c>
      <c r="H99" s="3">
        <v>1</v>
      </c>
      <c r="I99" s="17">
        <v>18.684637869438099</v>
      </c>
      <c r="J99" s="17">
        <v>94.644048413227793</v>
      </c>
      <c r="K99" s="17">
        <v>31.057422969187598</v>
      </c>
      <c r="L99" s="17">
        <v>47.410974244120901</v>
      </c>
      <c r="N99" s="3" t="s">
        <v>713</v>
      </c>
      <c r="O99" s="4" t="s">
        <v>384</v>
      </c>
      <c r="P99" s="4" t="s">
        <v>804</v>
      </c>
      <c r="Q99" s="4" t="s">
        <v>5</v>
      </c>
      <c r="R99" s="4">
        <v>1</v>
      </c>
      <c r="S99" s="26">
        <v>0.56999999999999995</v>
      </c>
      <c r="U99" s="4" t="s">
        <v>713</v>
      </c>
      <c r="V99" s="5" t="s">
        <v>387</v>
      </c>
      <c r="W99" s="5" t="s">
        <v>807</v>
      </c>
      <c r="X99" s="5" t="s">
        <v>160</v>
      </c>
      <c r="Y99" s="5">
        <v>0</v>
      </c>
      <c r="Z99" s="5">
        <v>10.9</v>
      </c>
      <c r="AA99" s="5">
        <v>6.7</v>
      </c>
      <c r="AB99" s="5">
        <v>8.9</v>
      </c>
      <c r="AC99" s="5">
        <v>10.4</v>
      </c>
      <c r="AE99" s="5" t="s">
        <v>713</v>
      </c>
      <c r="AF99" s="3" t="s">
        <v>390</v>
      </c>
      <c r="AG99" s="3" t="s">
        <v>805</v>
      </c>
      <c r="AH99" s="3" t="s">
        <v>5</v>
      </c>
      <c r="AI99" s="3">
        <v>1</v>
      </c>
      <c r="AJ99" s="3">
        <v>88.7</v>
      </c>
      <c r="AK99" s="3">
        <v>74</v>
      </c>
      <c r="AL99" s="3">
        <v>82.9</v>
      </c>
      <c r="AM99" s="3">
        <v>82.5</v>
      </c>
      <c r="AO99" s="3" t="s">
        <v>714</v>
      </c>
      <c r="AP99" s="2" t="s">
        <v>165</v>
      </c>
      <c r="AQ99" s="2">
        <v>48620</v>
      </c>
    </row>
    <row r="100" spans="1:43" x14ac:dyDescent="0.2">
      <c r="A100" s="2" t="s">
        <v>166</v>
      </c>
      <c r="B100" s="2" t="s">
        <v>538</v>
      </c>
      <c r="C100" s="2">
        <f t="shared" si="2"/>
        <v>4</v>
      </c>
      <c r="E100" s="3" t="s">
        <v>381</v>
      </c>
      <c r="F100" s="3" t="s">
        <v>820</v>
      </c>
      <c r="G100" s="3" t="s">
        <v>5</v>
      </c>
      <c r="H100" s="3">
        <v>1</v>
      </c>
      <c r="I100" s="17">
        <v>17.434896580755002</v>
      </c>
      <c r="J100" s="17">
        <v>71.017688029262899</v>
      </c>
      <c r="K100" s="17">
        <v>27.695175949662001</v>
      </c>
      <c r="L100" s="17">
        <v>45.816407722266398</v>
      </c>
      <c r="N100" s="3" t="s">
        <v>713</v>
      </c>
      <c r="O100" s="4" t="s">
        <v>384</v>
      </c>
      <c r="P100" s="4" t="s">
        <v>804</v>
      </c>
      <c r="Q100" s="4" t="s">
        <v>5</v>
      </c>
      <c r="R100" s="4">
        <v>1</v>
      </c>
      <c r="S100" s="26">
        <v>0.67</v>
      </c>
      <c r="U100" s="4" t="s">
        <v>713</v>
      </c>
      <c r="V100" s="5" t="s">
        <v>387</v>
      </c>
      <c r="W100" s="5" t="s">
        <v>807</v>
      </c>
      <c r="X100" s="5" t="s">
        <v>5</v>
      </c>
      <c r="Y100" s="5">
        <v>1</v>
      </c>
      <c r="Z100" s="5">
        <v>18.100000000000001</v>
      </c>
      <c r="AA100" s="5">
        <v>6.2</v>
      </c>
      <c r="AB100" s="5">
        <v>6.8</v>
      </c>
      <c r="AC100" s="5">
        <v>8.1</v>
      </c>
      <c r="AE100" s="5" t="s">
        <v>713</v>
      </c>
      <c r="AF100" s="3" t="s">
        <v>390</v>
      </c>
      <c r="AG100" s="3" t="s">
        <v>805</v>
      </c>
      <c r="AH100" s="3" t="s">
        <v>5</v>
      </c>
      <c r="AI100" s="3">
        <v>1</v>
      </c>
      <c r="AJ100" s="3">
        <v>85.9</v>
      </c>
      <c r="AK100" s="3">
        <v>76.599999999999994</v>
      </c>
      <c r="AL100" s="3">
        <v>73.3</v>
      </c>
      <c r="AM100" s="3">
        <v>77</v>
      </c>
      <c r="AO100" s="3" t="s">
        <v>714</v>
      </c>
      <c r="AP100" s="2" t="s">
        <v>166</v>
      </c>
      <c r="AQ100" s="2">
        <v>49180</v>
      </c>
    </row>
    <row r="101" spans="1:43" x14ac:dyDescent="0.2">
      <c r="A101" s="2" t="s">
        <v>167</v>
      </c>
      <c r="B101" s="2" t="s">
        <v>539</v>
      </c>
      <c r="C101" s="2">
        <f t="shared" si="2"/>
        <v>2</v>
      </c>
      <c r="E101" s="3" t="s">
        <v>381</v>
      </c>
      <c r="F101" s="3" t="s">
        <v>820</v>
      </c>
      <c r="G101" s="3" t="s">
        <v>5</v>
      </c>
      <c r="H101" s="3">
        <v>1</v>
      </c>
      <c r="I101" s="17">
        <v>8.8092716790210606</v>
      </c>
      <c r="J101" s="17">
        <v>10.858972574133301</v>
      </c>
      <c r="K101" s="17">
        <v>18.754827083154499</v>
      </c>
      <c r="L101" s="17">
        <v>14.046507550353899</v>
      </c>
      <c r="N101" s="3" t="s">
        <v>713</v>
      </c>
      <c r="O101" s="4" t="s">
        <v>384</v>
      </c>
      <c r="P101" s="4" t="s">
        <v>804</v>
      </c>
      <c r="Q101" s="4" t="s">
        <v>160</v>
      </c>
      <c r="R101" s="4">
        <v>0</v>
      </c>
      <c r="S101" s="26">
        <v>0.41</v>
      </c>
      <c r="U101" s="4" t="s">
        <v>713</v>
      </c>
      <c r="V101" s="5" t="s">
        <v>387</v>
      </c>
      <c r="W101" s="5" t="s">
        <v>807</v>
      </c>
      <c r="X101" s="5" t="s">
        <v>5</v>
      </c>
      <c r="Y101" s="5">
        <v>1</v>
      </c>
      <c r="Z101" s="5">
        <v>22.7</v>
      </c>
      <c r="AA101" s="5">
        <v>14.1</v>
      </c>
      <c r="AB101" s="5">
        <v>11.2</v>
      </c>
      <c r="AC101" s="5">
        <v>16.899999999999999</v>
      </c>
      <c r="AE101" s="5" t="s">
        <v>713</v>
      </c>
      <c r="AF101" s="3" t="s">
        <v>390</v>
      </c>
      <c r="AG101" s="3" t="s">
        <v>805</v>
      </c>
      <c r="AH101" s="3" t="s">
        <v>160</v>
      </c>
      <c r="AI101" s="3">
        <v>0</v>
      </c>
      <c r="AJ101" s="3">
        <v>90.3</v>
      </c>
      <c r="AK101" s="3">
        <v>88.5</v>
      </c>
      <c r="AL101" s="3">
        <v>85.4</v>
      </c>
      <c r="AM101" s="3">
        <v>88.7</v>
      </c>
      <c r="AO101" s="3" t="s">
        <v>714</v>
      </c>
      <c r="AP101" s="2" t="s">
        <v>167</v>
      </c>
      <c r="AQ101" s="2">
        <v>49340</v>
      </c>
    </row>
  </sheetData>
  <autoFilter ref="A1:AQ101" xr:uid="{00000000-0009-0000-0000-000000000000}">
    <sortState xmlns:xlrd2="http://schemas.microsoft.com/office/spreadsheetml/2017/richdata2" ref="A2:AQ101">
      <sortCondition ref="AQ1:AQ101"/>
    </sortState>
  </autoFilter>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C0CD1-D54D-ED48-A129-54B642A2BC89}">
  <dimension ref="A1:AZ101"/>
  <sheetViews>
    <sheetView workbookViewId="0">
      <pane xSplit="1" ySplit="1" topLeftCell="B2" activePane="bottomRight" state="frozen"/>
      <selection pane="topRight" activeCell="B1" sqref="B1"/>
      <selection pane="bottomLeft" activeCell="A2" sqref="A2"/>
      <selection pane="bottomRight" activeCell="M4" sqref="M4"/>
    </sheetView>
  </sheetViews>
  <sheetFormatPr baseColWidth="10" defaultRowHeight="16" x14ac:dyDescent="0.2"/>
  <cols>
    <col min="1" max="1" width="14.83203125" style="2" bestFit="1" customWidth="1"/>
    <col min="2" max="2" width="17.83203125" style="2" customWidth="1"/>
    <col min="3" max="3" width="21.5" style="2" customWidth="1"/>
    <col min="4" max="4" width="71.5" style="2" customWidth="1"/>
    <col min="5" max="6" width="27.6640625" style="3" customWidth="1"/>
    <col min="7" max="7" width="27.6640625" style="3" bestFit="1" customWidth="1"/>
    <col min="8" max="8" width="25.6640625" style="3" bestFit="1" customWidth="1"/>
    <col min="9" max="9" width="25.6640625" style="17" bestFit="1" customWidth="1"/>
    <col min="10" max="11" width="25.6640625" style="3" customWidth="1"/>
    <col min="12" max="13" width="31.33203125" style="4" customWidth="1"/>
    <col min="14" max="14" width="31.33203125" style="4" bestFit="1" customWidth="1"/>
    <col min="15" max="15" width="29.33203125" style="4" bestFit="1" customWidth="1"/>
    <col min="16" max="18" width="31.33203125" style="4" customWidth="1"/>
    <col min="19" max="20" width="34.33203125" style="5" customWidth="1"/>
    <col min="21" max="21" width="34.33203125" style="5" bestFit="1" customWidth="1"/>
    <col min="22" max="22" width="32.1640625" style="15" bestFit="1" customWidth="1"/>
    <col min="23" max="26" width="32.1640625" style="9" customWidth="1"/>
    <col min="27" max="28" width="32.1640625" style="5" customWidth="1"/>
    <col min="29" max="30" width="24" style="3" customWidth="1"/>
    <col min="31" max="31" width="24" style="3" bestFit="1" customWidth="1"/>
    <col min="32" max="32" width="21.83203125" style="3" bestFit="1" customWidth="1"/>
    <col min="33" max="38" width="21.83203125" style="21" customWidth="1"/>
    <col min="39" max="40" width="21.83203125" style="3" customWidth="1"/>
    <col min="41" max="42" width="31.33203125" style="4" customWidth="1"/>
    <col min="43" max="43" width="31.33203125" style="4" bestFit="1" customWidth="1"/>
    <col min="44" max="44" width="29.33203125" style="4" bestFit="1" customWidth="1"/>
    <col min="45" max="50" width="29.33203125" style="4" customWidth="1"/>
    <col min="51" max="51" width="37.83203125" style="2" bestFit="1" customWidth="1"/>
    <col min="52" max="52" width="12.1640625" style="2" bestFit="1" customWidth="1"/>
    <col min="53" max="16384" width="10.83203125" style="2"/>
  </cols>
  <sheetData>
    <row r="1" spans="1:52" s="1" customFormat="1" x14ac:dyDescent="0.2">
      <c r="A1" s="1" t="s">
        <v>168</v>
      </c>
      <c r="B1" s="1" t="s">
        <v>435</v>
      </c>
      <c r="C1" s="1" t="s">
        <v>577</v>
      </c>
      <c r="D1" s="1" t="s">
        <v>703</v>
      </c>
      <c r="E1" s="1" t="s">
        <v>414</v>
      </c>
      <c r="F1" s="1" t="s">
        <v>415</v>
      </c>
      <c r="G1" s="1" t="s">
        <v>797</v>
      </c>
      <c r="H1" s="1" t="s">
        <v>171</v>
      </c>
      <c r="I1" s="14" t="s">
        <v>206</v>
      </c>
      <c r="J1" s="1" t="s">
        <v>715</v>
      </c>
      <c r="K1" s="1" t="s">
        <v>572</v>
      </c>
      <c r="L1" s="1" t="s">
        <v>416</v>
      </c>
      <c r="M1" s="1" t="s">
        <v>417</v>
      </c>
      <c r="N1" s="1" t="s">
        <v>796</v>
      </c>
      <c r="O1" s="1" t="s">
        <v>173</v>
      </c>
      <c r="P1" s="1" t="s">
        <v>541</v>
      </c>
      <c r="Q1" s="1" t="s">
        <v>691</v>
      </c>
      <c r="R1" s="1" t="s">
        <v>573</v>
      </c>
      <c r="S1" s="1" t="s">
        <v>418</v>
      </c>
      <c r="T1" s="1" t="s">
        <v>419</v>
      </c>
      <c r="U1" s="1" t="s">
        <v>174</v>
      </c>
      <c r="V1" s="14" t="s">
        <v>175</v>
      </c>
      <c r="W1" s="7" t="s">
        <v>207</v>
      </c>
      <c r="X1" s="7" t="s">
        <v>208</v>
      </c>
      <c r="Y1" s="7" t="s">
        <v>209</v>
      </c>
      <c r="Z1" s="7" t="s">
        <v>210</v>
      </c>
      <c r="AA1" s="1" t="s">
        <v>692</v>
      </c>
      <c r="AB1" s="1" t="s">
        <v>574</v>
      </c>
      <c r="AC1" s="1" t="s">
        <v>421</v>
      </c>
      <c r="AD1" s="1" t="s">
        <v>422</v>
      </c>
      <c r="AE1" s="1" t="s">
        <v>176</v>
      </c>
      <c r="AF1" s="1" t="s">
        <v>177</v>
      </c>
      <c r="AG1" s="20" t="s">
        <v>211</v>
      </c>
      <c r="AH1" s="20" t="s">
        <v>212</v>
      </c>
      <c r="AI1" s="20" t="s">
        <v>213</v>
      </c>
      <c r="AJ1" s="20" t="s">
        <v>427</v>
      </c>
      <c r="AK1" s="20" t="s">
        <v>428</v>
      </c>
      <c r="AL1" s="20" t="s">
        <v>429</v>
      </c>
      <c r="AM1" s="1" t="s">
        <v>693</v>
      </c>
      <c r="AN1" s="1" t="s">
        <v>575</v>
      </c>
      <c r="AO1" s="1" t="s">
        <v>425</v>
      </c>
      <c r="AP1" s="1" t="s">
        <v>424</v>
      </c>
      <c r="AQ1" s="1" t="s">
        <v>178</v>
      </c>
      <c r="AR1" s="1" t="s">
        <v>179</v>
      </c>
      <c r="AS1" s="1" t="s">
        <v>214</v>
      </c>
      <c r="AT1" s="1" t="s">
        <v>215</v>
      </c>
      <c r="AU1" s="1" t="s">
        <v>216</v>
      </c>
      <c r="AV1" s="1" t="s">
        <v>217</v>
      </c>
      <c r="AW1" s="1" t="s">
        <v>694</v>
      </c>
      <c r="AX1" s="1" t="s">
        <v>576</v>
      </c>
      <c r="AY1" s="1" t="s">
        <v>169</v>
      </c>
      <c r="AZ1" s="1" t="s">
        <v>0</v>
      </c>
    </row>
    <row r="2" spans="1:52" x14ac:dyDescent="0.2">
      <c r="A2" s="2" t="s">
        <v>1</v>
      </c>
      <c r="B2" s="2" t="str">
        <f t="shared" ref="B2:B33" si="0">"We measured the equity of economic opportunity across the "&amp;A2&amp;" region by looking at differences in housing segregation, home-lending practices, income and homeownership."</f>
        <v>We measured the equity of economic opportunity across the Akron region by looking at differences in housing segregation, home-lending practices, income and homeownership.</v>
      </c>
      <c r="C2" s="2">
        <f t="shared" ref="C2:C33" si="1">SUM(H2,O2,V2,AF2,AR2)</f>
        <v>5</v>
      </c>
      <c r="D2" s="27"/>
      <c r="E2" s="3" t="s">
        <v>413</v>
      </c>
      <c r="F2" s="3" t="s">
        <v>818</v>
      </c>
      <c r="G2" s="3" t="s">
        <v>2</v>
      </c>
      <c r="H2" s="3">
        <v>1</v>
      </c>
      <c r="I2" s="17">
        <v>46</v>
      </c>
      <c r="K2" s="3" t="s">
        <v>714</v>
      </c>
      <c r="L2" s="4" t="s">
        <v>436</v>
      </c>
      <c r="M2" s="4" t="s">
        <v>819</v>
      </c>
      <c r="N2" s="4" t="s">
        <v>2</v>
      </c>
      <c r="O2" s="4">
        <v>1</v>
      </c>
      <c r="P2" s="4">
        <v>37</v>
      </c>
      <c r="R2" s="4" t="s">
        <v>726</v>
      </c>
      <c r="S2" s="11" t="s">
        <v>420</v>
      </c>
      <c r="T2" s="11" t="s">
        <v>809</v>
      </c>
      <c r="U2" s="11" t="s">
        <v>5</v>
      </c>
      <c r="V2" s="15">
        <v>1</v>
      </c>
      <c r="W2" s="9">
        <v>0.71</v>
      </c>
      <c r="X2" s="9">
        <v>0.63</v>
      </c>
      <c r="Y2" s="9">
        <v>0.70499999999999996</v>
      </c>
      <c r="Z2" s="9">
        <v>0.64400000000000002</v>
      </c>
      <c r="AA2" s="6"/>
      <c r="AB2" s="6" t="s">
        <v>727</v>
      </c>
      <c r="AC2" s="3" t="s">
        <v>423</v>
      </c>
      <c r="AD2" s="3" t="s">
        <v>808</v>
      </c>
      <c r="AE2" s="3" t="s">
        <v>5</v>
      </c>
      <c r="AF2" s="3">
        <v>1</v>
      </c>
      <c r="AG2" s="21">
        <v>62196</v>
      </c>
      <c r="AH2" s="21">
        <v>31920</v>
      </c>
      <c r="AI2" s="21">
        <v>46450</v>
      </c>
      <c r="AJ2" s="21">
        <v>53584</v>
      </c>
      <c r="AK2" s="21" t="s">
        <v>359</v>
      </c>
      <c r="AL2" s="21">
        <v>45441</v>
      </c>
      <c r="AN2" s="3" t="s">
        <v>714</v>
      </c>
      <c r="AO2" s="4" t="s">
        <v>426</v>
      </c>
      <c r="AP2" s="4" t="s">
        <v>798</v>
      </c>
      <c r="AQ2" s="4" t="s">
        <v>5</v>
      </c>
      <c r="AR2" s="4">
        <v>1</v>
      </c>
      <c r="AS2" s="4">
        <v>72.400000000000006</v>
      </c>
      <c r="AT2" s="4">
        <v>36.700000000000003</v>
      </c>
      <c r="AU2" s="4">
        <v>50.4</v>
      </c>
      <c r="AV2" s="4">
        <v>39.6</v>
      </c>
      <c r="AX2" s="4" t="s">
        <v>714</v>
      </c>
      <c r="AY2" s="2" t="s">
        <v>1</v>
      </c>
      <c r="AZ2" s="2">
        <v>10420</v>
      </c>
    </row>
    <row r="3" spans="1:52" x14ac:dyDescent="0.2">
      <c r="A3" s="2" t="s">
        <v>4</v>
      </c>
      <c r="B3" s="2" t="str">
        <f t="shared" si="0"/>
        <v>We measured the equity of economic opportunity across the Albany region by looking at differences in housing segregation, home-lending practices, income and homeownership.</v>
      </c>
      <c r="C3" s="2">
        <f t="shared" si="1"/>
        <v>5</v>
      </c>
      <c r="E3" s="3" t="s">
        <v>413</v>
      </c>
      <c r="F3" s="3" t="s">
        <v>818</v>
      </c>
      <c r="G3" s="3" t="s">
        <v>2</v>
      </c>
      <c r="H3" s="3">
        <v>1</v>
      </c>
      <c r="I3" s="17">
        <v>44</v>
      </c>
      <c r="K3" s="3" t="s">
        <v>714</v>
      </c>
      <c r="L3" s="4" t="s">
        <v>436</v>
      </c>
      <c r="M3" s="4" t="s">
        <v>819</v>
      </c>
      <c r="N3" s="4" t="s">
        <v>2</v>
      </c>
      <c r="O3" s="4">
        <v>1</v>
      </c>
      <c r="P3" s="4">
        <v>43</v>
      </c>
      <c r="R3" s="4" t="s">
        <v>726</v>
      </c>
      <c r="S3" s="11" t="s">
        <v>420</v>
      </c>
      <c r="T3" s="11" t="s">
        <v>809</v>
      </c>
      <c r="U3" s="11" t="s">
        <v>5</v>
      </c>
      <c r="V3" s="15">
        <v>1</v>
      </c>
      <c r="W3" s="9">
        <v>0.65300000000000002</v>
      </c>
      <c r="X3" s="9">
        <v>0.56200000000000006</v>
      </c>
      <c r="Y3" s="9">
        <v>0.57799999999999996</v>
      </c>
      <c r="Z3" s="9">
        <v>0.61299999999999999</v>
      </c>
      <c r="AA3" s="6"/>
      <c r="AB3" s="6" t="s">
        <v>727</v>
      </c>
      <c r="AC3" s="3" t="s">
        <v>423</v>
      </c>
      <c r="AD3" s="3" t="s">
        <v>808</v>
      </c>
      <c r="AE3" s="3" t="s">
        <v>5</v>
      </c>
      <c r="AF3" s="3">
        <v>1</v>
      </c>
      <c r="AG3" s="21">
        <v>75473</v>
      </c>
      <c r="AH3" s="21">
        <v>32599</v>
      </c>
      <c r="AI3" s="21">
        <v>46794</v>
      </c>
      <c r="AJ3" s="21">
        <v>87817</v>
      </c>
      <c r="AK3" s="21" t="s">
        <v>359</v>
      </c>
      <c r="AL3" s="21">
        <v>48547</v>
      </c>
      <c r="AN3" s="3" t="s">
        <v>714</v>
      </c>
      <c r="AO3" s="4" t="s">
        <v>426</v>
      </c>
      <c r="AP3" s="4" t="s">
        <v>798</v>
      </c>
      <c r="AQ3" s="4" t="s">
        <v>5</v>
      </c>
      <c r="AR3" s="4">
        <v>1</v>
      </c>
      <c r="AS3" s="4">
        <v>69.599999999999994</v>
      </c>
      <c r="AT3" s="4">
        <v>24.6</v>
      </c>
      <c r="AU3" s="4">
        <v>34.200000000000003</v>
      </c>
      <c r="AV3" s="4">
        <v>34</v>
      </c>
      <c r="AX3" s="4" t="s">
        <v>714</v>
      </c>
      <c r="AY3" s="2" t="s">
        <v>3</v>
      </c>
      <c r="AZ3" s="2">
        <v>10580</v>
      </c>
    </row>
    <row r="4" spans="1:52" x14ac:dyDescent="0.2">
      <c r="A4" s="2" t="s">
        <v>6</v>
      </c>
      <c r="B4" s="2" t="str">
        <f t="shared" si="0"/>
        <v>We measured the equity of economic opportunity across the Albuquerque region by looking at differences in housing segregation, home-lending practices, income and homeownership.</v>
      </c>
      <c r="C4" s="2">
        <f t="shared" si="1"/>
        <v>5</v>
      </c>
      <c r="E4" s="3" t="s">
        <v>413</v>
      </c>
      <c r="F4" s="3" t="s">
        <v>818</v>
      </c>
      <c r="G4" s="3" t="s">
        <v>2</v>
      </c>
      <c r="H4" s="3">
        <v>1</v>
      </c>
      <c r="I4" s="17">
        <v>32</v>
      </c>
      <c r="K4" s="3" t="s">
        <v>714</v>
      </c>
      <c r="L4" s="4" t="s">
        <v>436</v>
      </c>
      <c r="M4" s="4" t="s">
        <v>819</v>
      </c>
      <c r="N4" s="4" t="s">
        <v>2</v>
      </c>
      <c r="O4" s="4">
        <v>1</v>
      </c>
      <c r="P4" s="4">
        <v>30</v>
      </c>
      <c r="R4" s="4" t="s">
        <v>726</v>
      </c>
      <c r="S4" s="11" t="s">
        <v>420</v>
      </c>
      <c r="T4" s="11" t="s">
        <v>809</v>
      </c>
      <c r="U4" s="11" t="s">
        <v>5</v>
      </c>
      <c r="V4" s="15">
        <v>1</v>
      </c>
      <c r="W4" s="9">
        <v>0.69900000000000007</v>
      </c>
      <c r="X4" s="9">
        <v>0.59399999999999997</v>
      </c>
      <c r="Y4" s="9">
        <v>0.66799999999999993</v>
      </c>
      <c r="Z4" s="9">
        <v>0.66</v>
      </c>
      <c r="AA4" s="6"/>
      <c r="AB4" s="6" t="s">
        <v>727</v>
      </c>
      <c r="AC4" s="3" t="s">
        <v>423</v>
      </c>
      <c r="AD4" s="3" t="s">
        <v>808</v>
      </c>
      <c r="AE4" s="3" t="s">
        <v>5</v>
      </c>
      <c r="AF4" s="3">
        <v>1</v>
      </c>
      <c r="AG4" s="21">
        <v>63308</v>
      </c>
      <c r="AH4" s="21">
        <v>42189</v>
      </c>
      <c r="AI4" s="21">
        <v>46489</v>
      </c>
      <c r="AJ4" s="21">
        <v>67870</v>
      </c>
      <c r="AK4" s="21">
        <v>49622</v>
      </c>
      <c r="AL4" s="21">
        <v>39591</v>
      </c>
      <c r="AN4" s="3" t="s">
        <v>714</v>
      </c>
      <c r="AO4" s="4" t="s">
        <v>426</v>
      </c>
      <c r="AP4" s="4" t="s">
        <v>798</v>
      </c>
      <c r="AQ4" s="4" t="s">
        <v>5</v>
      </c>
      <c r="AR4" s="4">
        <v>1</v>
      </c>
      <c r="AS4" s="4">
        <v>72.5</v>
      </c>
      <c r="AT4" s="4">
        <v>40.1</v>
      </c>
      <c r="AU4" s="4">
        <v>64.7</v>
      </c>
      <c r="AV4" s="4">
        <v>62</v>
      </c>
      <c r="AX4" s="4" t="s">
        <v>714</v>
      </c>
      <c r="AY4" s="2" t="s">
        <v>6</v>
      </c>
      <c r="AZ4" s="2">
        <v>10740</v>
      </c>
    </row>
    <row r="5" spans="1:52" x14ac:dyDescent="0.2">
      <c r="A5" s="2" t="s">
        <v>8</v>
      </c>
      <c r="B5" s="2" t="str">
        <f t="shared" si="0"/>
        <v>We measured the equity of economic opportunity across the Allentown region by looking at differences in housing segregation, home-lending practices, income and homeownership.</v>
      </c>
      <c r="C5" s="2">
        <f t="shared" si="1"/>
        <v>5</v>
      </c>
      <c r="E5" s="3" t="s">
        <v>413</v>
      </c>
      <c r="F5" s="3" t="s">
        <v>818</v>
      </c>
      <c r="G5" s="3" t="s">
        <v>2</v>
      </c>
      <c r="H5" s="3">
        <v>1</v>
      </c>
      <c r="I5" s="17">
        <v>45</v>
      </c>
      <c r="K5" s="3" t="s">
        <v>714</v>
      </c>
      <c r="L5" s="4" t="s">
        <v>436</v>
      </c>
      <c r="M5" s="4" t="s">
        <v>819</v>
      </c>
      <c r="N5" s="4" t="s">
        <v>2</v>
      </c>
      <c r="O5" s="4">
        <v>1</v>
      </c>
      <c r="P5" s="4">
        <v>41</v>
      </c>
      <c r="R5" s="4" t="s">
        <v>726</v>
      </c>
      <c r="S5" s="11" t="s">
        <v>420</v>
      </c>
      <c r="T5" s="11" t="s">
        <v>809</v>
      </c>
      <c r="U5" s="11" t="s">
        <v>5</v>
      </c>
      <c r="V5" s="15">
        <v>1</v>
      </c>
      <c r="W5" s="9">
        <v>0.67599999999999993</v>
      </c>
      <c r="X5" s="9">
        <v>0.60699999999999998</v>
      </c>
      <c r="Y5" s="9">
        <v>0.63100000000000001</v>
      </c>
      <c r="Z5" s="9">
        <v>0.627</v>
      </c>
      <c r="AA5" s="6"/>
      <c r="AB5" s="6" t="s">
        <v>727</v>
      </c>
      <c r="AC5" s="3" t="s">
        <v>423</v>
      </c>
      <c r="AD5" s="3" t="s">
        <v>808</v>
      </c>
      <c r="AE5" s="3" t="s">
        <v>5</v>
      </c>
      <c r="AF5" s="3">
        <v>1</v>
      </c>
      <c r="AG5" s="21">
        <v>72806</v>
      </c>
      <c r="AH5" s="21">
        <v>52389</v>
      </c>
      <c r="AI5" s="21">
        <v>44345</v>
      </c>
      <c r="AJ5" s="21">
        <v>85744</v>
      </c>
      <c r="AK5" s="21" t="s">
        <v>359</v>
      </c>
      <c r="AL5" s="21">
        <v>32344</v>
      </c>
      <c r="AN5" s="3" t="s">
        <v>714</v>
      </c>
      <c r="AO5" s="4" t="s">
        <v>426</v>
      </c>
      <c r="AP5" s="4" t="s">
        <v>798</v>
      </c>
      <c r="AQ5" s="4" t="s">
        <v>5</v>
      </c>
      <c r="AR5" s="4">
        <v>1</v>
      </c>
      <c r="AS5" s="4">
        <v>75.8</v>
      </c>
      <c r="AT5" s="4">
        <v>39</v>
      </c>
      <c r="AU5" s="4">
        <v>37.299999999999997</v>
      </c>
      <c r="AV5" s="4">
        <v>42.2</v>
      </c>
      <c r="AX5" s="4" t="s">
        <v>714</v>
      </c>
      <c r="AY5" s="2" t="s">
        <v>7</v>
      </c>
      <c r="AZ5" s="2">
        <v>10900</v>
      </c>
    </row>
    <row r="6" spans="1:52" x14ac:dyDescent="0.2">
      <c r="A6" s="2" t="s">
        <v>10</v>
      </c>
      <c r="B6" s="2" t="str">
        <f t="shared" si="0"/>
        <v>We measured the equity of economic opportunity across the Atlanta region by looking at differences in housing segregation, home-lending practices, income and homeownership.</v>
      </c>
      <c r="C6" s="2">
        <f t="shared" si="1"/>
        <v>5</v>
      </c>
      <c r="E6" s="3" t="s">
        <v>413</v>
      </c>
      <c r="F6" s="3" t="s">
        <v>818</v>
      </c>
      <c r="G6" s="3" t="s">
        <v>2</v>
      </c>
      <c r="H6" s="3">
        <v>1</v>
      </c>
      <c r="I6" s="17">
        <v>49</v>
      </c>
      <c r="K6" s="3" t="s">
        <v>714</v>
      </c>
      <c r="L6" s="4" t="s">
        <v>436</v>
      </c>
      <c r="M6" s="4" t="s">
        <v>819</v>
      </c>
      <c r="N6" s="4" t="s">
        <v>2</v>
      </c>
      <c r="O6" s="4">
        <v>1</v>
      </c>
      <c r="P6" s="4">
        <v>51</v>
      </c>
      <c r="R6" s="4" t="s">
        <v>726</v>
      </c>
      <c r="S6" s="11" t="s">
        <v>420</v>
      </c>
      <c r="T6" s="11" t="s">
        <v>809</v>
      </c>
      <c r="U6" s="11" t="s">
        <v>5</v>
      </c>
      <c r="V6" s="15">
        <v>1</v>
      </c>
      <c r="W6" s="9">
        <v>0.65700000000000003</v>
      </c>
      <c r="X6" s="9">
        <v>0.56999999999999995</v>
      </c>
      <c r="Y6" s="9">
        <v>0.61399999999999999</v>
      </c>
      <c r="Z6" s="9">
        <v>0.59499999999999997</v>
      </c>
      <c r="AA6" s="6"/>
      <c r="AB6" s="6" t="s">
        <v>727</v>
      </c>
      <c r="AC6" s="3" t="s">
        <v>423</v>
      </c>
      <c r="AD6" s="3" t="s">
        <v>808</v>
      </c>
      <c r="AE6" s="3" t="s">
        <v>5</v>
      </c>
      <c r="AF6" s="3">
        <v>1</v>
      </c>
      <c r="AG6" s="21">
        <v>82222</v>
      </c>
      <c r="AH6" s="21">
        <v>53053</v>
      </c>
      <c r="AI6" s="21">
        <v>53315</v>
      </c>
      <c r="AJ6" s="21">
        <v>85132</v>
      </c>
      <c r="AK6" s="21">
        <v>55147</v>
      </c>
      <c r="AL6" s="21">
        <v>39487</v>
      </c>
      <c r="AN6" s="3" t="s">
        <v>714</v>
      </c>
      <c r="AO6" s="4" t="s">
        <v>426</v>
      </c>
      <c r="AP6" s="4" t="s">
        <v>798</v>
      </c>
      <c r="AQ6" s="4" t="s">
        <v>5</v>
      </c>
      <c r="AR6" s="4">
        <v>1</v>
      </c>
      <c r="AS6" s="4">
        <v>75.7</v>
      </c>
      <c r="AT6" s="4">
        <v>47.5</v>
      </c>
      <c r="AU6" s="4">
        <v>47.3</v>
      </c>
      <c r="AV6" s="4">
        <v>49.9</v>
      </c>
      <c r="AX6" s="4" t="s">
        <v>714</v>
      </c>
      <c r="AY6" s="2" t="s">
        <v>9</v>
      </c>
      <c r="AZ6" s="2">
        <v>12060</v>
      </c>
    </row>
    <row r="7" spans="1:52" x14ac:dyDescent="0.2">
      <c r="A7" s="2" t="s">
        <v>12</v>
      </c>
      <c r="B7" s="2" t="str">
        <f t="shared" si="0"/>
        <v>We measured the equity of economic opportunity across the Augusta region by looking at differences in housing segregation, home-lending practices, income and homeownership.</v>
      </c>
      <c r="C7" s="2">
        <f t="shared" si="1"/>
        <v>5</v>
      </c>
      <c r="E7" s="3" t="s">
        <v>413</v>
      </c>
      <c r="F7" s="3" t="s">
        <v>818</v>
      </c>
      <c r="G7" s="3" t="s">
        <v>2</v>
      </c>
      <c r="H7" s="3">
        <v>1</v>
      </c>
      <c r="I7" s="17">
        <v>39</v>
      </c>
      <c r="K7" s="3" t="s">
        <v>714</v>
      </c>
      <c r="L7" s="4" t="s">
        <v>436</v>
      </c>
      <c r="M7" s="4" t="s">
        <v>819</v>
      </c>
      <c r="N7" s="4" t="s">
        <v>2</v>
      </c>
      <c r="O7" s="4">
        <v>1</v>
      </c>
      <c r="P7" s="4">
        <v>34</v>
      </c>
      <c r="R7" s="4" t="s">
        <v>726</v>
      </c>
      <c r="S7" s="11" t="s">
        <v>420</v>
      </c>
      <c r="T7" s="11" t="s">
        <v>809</v>
      </c>
      <c r="U7" s="11" t="s">
        <v>5</v>
      </c>
      <c r="V7" s="15">
        <v>1</v>
      </c>
      <c r="W7" s="9">
        <v>0.68099999999999994</v>
      </c>
      <c r="X7" s="9">
        <v>0.58200000000000007</v>
      </c>
      <c r="Y7" s="9">
        <v>0.627</v>
      </c>
      <c r="Z7" s="9">
        <v>0.59799999999999998</v>
      </c>
      <c r="AA7" s="6"/>
      <c r="AB7" s="6" t="s">
        <v>727</v>
      </c>
      <c r="AC7" s="3" t="s">
        <v>423</v>
      </c>
      <c r="AD7" s="3" t="s">
        <v>808</v>
      </c>
      <c r="AE7" s="3" t="s">
        <v>5</v>
      </c>
      <c r="AF7" s="3">
        <v>1</v>
      </c>
      <c r="AG7" s="21">
        <v>63382</v>
      </c>
      <c r="AH7" s="21">
        <v>38622</v>
      </c>
      <c r="AI7" s="21">
        <v>51612</v>
      </c>
      <c r="AJ7" s="21">
        <v>67176</v>
      </c>
      <c r="AK7" s="21" t="s">
        <v>359</v>
      </c>
      <c r="AL7" s="21">
        <v>43093</v>
      </c>
      <c r="AN7" s="3" t="s">
        <v>714</v>
      </c>
      <c r="AO7" s="4" t="s">
        <v>426</v>
      </c>
      <c r="AP7" s="4" t="s">
        <v>798</v>
      </c>
      <c r="AQ7" s="4" t="s">
        <v>5</v>
      </c>
      <c r="AR7" s="4">
        <v>1</v>
      </c>
      <c r="AS7" s="4">
        <v>76.5</v>
      </c>
      <c r="AT7" s="4">
        <v>52.7</v>
      </c>
      <c r="AU7" s="4">
        <v>54.8</v>
      </c>
      <c r="AV7" s="4">
        <v>53.7</v>
      </c>
      <c r="AX7" s="4" t="s">
        <v>714</v>
      </c>
      <c r="AY7" s="2" t="s">
        <v>11</v>
      </c>
      <c r="AZ7" s="2">
        <v>12260</v>
      </c>
    </row>
    <row r="8" spans="1:52" x14ac:dyDescent="0.2">
      <c r="A8" s="2" t="s">
        <v>14</v>
      </c>
      <c r="B8" s="2" t="str">
        <f t="shared" si="0"/>
        <v>We measured the equity of economic opportunity across the Austin region by looking at differences in housing segregation, home-lending practices, income and homeownership.</v>
      </c>
      <c r="C8" s="2">
        <f t="shared" si="1"/>
        <v>5</v>
      </c>
      <c r="E8" s="3" t="s">
        <v>413</v>
      </c>
      <c r="F8" s="3" t="s">
        <v>818</v>
      </c>
      <c r="G8" s="3" t="s">
        <v>2</v>
      </c>
      <c r="H8" s="3">
        <v>1</v>
      </c>
      <c r="I8" s="17">
        <v>35</v>
      </c>
      <c r="K8" s="3" t="s">
        <v>714</v>
      </c>
      <c r="L8" s="4" t="s">
        <v>436</v>
      </c>
      <c r="M8" s="4" t="s">
        <v>819</v>
      </c>
      <c r="N8" s="4" t="s">
        <v>2</v>
      </c>
      <c r="O8" s="4">
        <v>1</v>
      </c>
      <c r="P8" s="4">
        <v>33</v>
      </c>
      <c r="R8" s="4" t="s">
        <v>726</v>
      </c>
      <c r="S8" s="11" t="s">
        <v>420</v>
      </c>
      <c r="T8" s="11" t="s">
        <v>809</v>
      </c>
      <c r="U8" s="11" t="s">
        <v>5</v>
      </c>
      <c r="V8" s="15">
        <v>1</v>
      </c>
      <c r="W8" s="9">
        <v>0.61099999999999999</v>
      </c>
      <c r="X8" s="9">
        <v>0.52100000000000002</v>
      </c>
      <c r="Y8" s="9">
        <v>0.51900000000000002</v>
      </c>
      <c r="Z8" s="9">
        <v>0.54700000000000004</v>
      </c>
      <c r="AA8" s="6"/>
      <c r="AB8" s="6" t="s">
        <v>727</v>
      </c>
      <c r="AC8" s="3" t="s">
        <v>423</v>
      </c>
      <c r="AD8" s="3" t="s">
        <v>808</v>
      </c>
      <c r="AE8" s="3" t="s">
        <v>5</v>
      </c>
      <c r="AF8" s="3">
        <v>1</v>
      </c>
      <c r="AG8" s="21">
        <v>88449</v>
      </c>
      <c r="AH8" s="21">
        <v>54087</v>
      </c>
      <c r="AI8" s="21">
        <v>58827</v>
      </c>
      <c r="AJ8" s="21">
        <v>98964</v>
      </c>
      <c r="AK8" s="21">
        <v>61045</v>
      </c>
      <c r="AL8" s="21">
        <v>63003</v>
      </c>
      <c r="AN8" s="3" t="s">
        <v>714</v>
      </c>
      <c r="AO8" s="4" t="s">
        <v>426</v>
      </c>
      <c r="AP8" s="4" t="s">
        <v>798</v>
      </c>
      <c r="AQ8" s="4" t="s">
        <v>5</v>
      </c>
      <c r="AR8" s="4">
        <v>1</v>
      </c>
      <c r="AS8" s="4">
        <v>64.7</v>
      </c>
      <c r="AT8" s="4">
        <v>41.9</v>
      </c>
      <c r="AU8" s="4">
        <v>48.1</v>
      </c>
      <c r="AV8" s="4">
        <v>48.3</v>
      </c>
      <c r="AX8" s="4" t="s">
        <v>714</v>
      </c>
      <c r="AY8" s="2" t="s">
        <v>13</v>
      </c>
      <c r="AZ8" s="2">
        <v>12420</v>
      </c>
    </row>
    <row r="9" spans="1:52" x14ac:dyDescent="0.2">
      <c r="A9" s="2" t="s">
        <v>15</v>
      </c>
      <c r="B9" s="2" t="str">
        <f t="shared" si="0"/>
        <v>We measured the equity of economic opportunity across the Bakersfield region by looking at differences in housing segregation, home-lending practices, income and homeownership.</v>
      </c>
      <c r="C9" s="2">
        <f t="shared" si="1"/>
        <v>5</v>
      </c>
      <c r="E9" s="3" t="s">
        <v>413</v>
      </c>
      <c r="F9" s="3" t="s">
        <v>818</v>
      </c>
      <c r="G9" s="3" t="s">
        <v>2</v>
      </c>
      <c r="H9" s="3">
        <v>1</v>
      </c>
      <c r="I9" s="17">
        <v>48</v>
      </c>
      <c r="K9" s="3" t="s">
        <v>714</v>
      </c>
      <c r="L9" s="4" t="s">
        <v>436</v>
      </c>
      <c r="M9" s="4" t="s">
        <v>819</v>
      </c>
      <c r="N9" s="4" t="s">
        <v>2</v>
      </c>
      <c r="O9" s="4">
        <v>1</v>
      </c>
      <c r="P9" s="4">
        <v>46</v>
      </c>
      <c r="R9" s="4" t="s">
        <v>726</v>
      </c>
      <c r="S9" s="11" t="s">
        <v>420</v>
      </c>
      <c r="T9" s="11" t="s">
        <v>809</v>
      </c>
      <c r="U9" s="11" t="s">
        <v>5</v>
      </c>
      <c r="V9" s="15">
        <v>1</v>
      </c>
      <c r="W9" s="9">
        <v>0.67299999999999993</v>
      </c>
      <c r="X9" s="9">
        <v>0.60899999999999999</v>
      </c>
      <c r="Y9" s="9">
        <v>0.621</v>
      </c>
      <c r="Z9" s="9">
        <v>0.625</v>
      </c>
      <c r="AA9" s="6"/>
      <c r="AB9" s="6" t="s">
        <v>727</v>
      </c>
      <c r="AC9" s="3" t="s">
        <v>423</v>
      </c>
      <c r="AD9" s="3" t="s">
        <v>808</v>
      </c>
      <c r="AE9" s="3" t="s">
        <v>5</v>
      </c>
      <c r="AF9" s="3">
        <v>1</v>
      </c>
      <c r="AG9" s="21">
        <v>64354</v>
      </c>
      <c r="AH9" s="21">
        <v>36812</v>
      </c>
      <c r="AI9" s="21">
        <v>45017</v>
      </c>
      <c r="AJ9" s="21">
        <v>73797</v>
      </c>
      <c r="AK9" s="21">
        <v>72171</v>
      </c>
      <c r="AL9" s="21">
        <v>50181</v>
      </c>
      <c r="AN9" s="3" t="s">
        <v>714</v>
      </c>
      <c r="AO9" s="4" t="s">
        <v>426</v>
      </c>
      <c r="AP9" s="4" t="s">
        <v>798</v>
      </c>
      <c r="AQ9" s="4" t="s">
        <v>5</v>
      </c>
      <c r="AR9" s="4">
        <v>1</v>
      </c>
      <c r="AS9" s="4">
        <v>67.5</v>
      </c>
      <c r="AT9" s="4">
        <v>32.700000000000003</v>
      </c>
      <c r="AU9" s="4">
        <v>51.1</v>
      </c>
      <c r="AV9" s="4">
        <v>50.8</v>
      </c>
      <c r="AX9" s="4" t="s">
        <v>714</v>
      </c>
      <c r="AY9" s="2" t="s">
        <v>15</v>
      </c>
      <c r="AZ9" s="2">
        <v>12540</v>
      </c>
    </row>
    <row r="10" spans="1:52" x14ac:dyDescent="0.2">
      <c r="A10" s="2" t="s">
        <v>17</v>
      </c>
      <c r="B10" s="2" t="str">
        <f t="shared" si="0"/>
        <v>We measured the equity of economic opportunity across the Baltimore region by looking at differences in housing segregation, home-lending practices, income and homeownership.</v>
      </c>
      <c r="C10" s="2">
        <f t="shared" si="1"/>
        <v>5</v>
      </c>
      <c r="E10" s="3" t="s">
        <v>413</v>
      </c>
      <c r="F10" s="3" t="s">
        <v>818</v>
      </c>
      <c r="G10" s="3" t="s">
        <v>2</v>
      </c>
      <c r="H10" s="3">
        <v>1</v>
      </c>
      <c r="I10" s="17">
        <v>51</v>
      </c>
      <c r="K10" s="3" t="s">
        <v>714</v>
      </c>
      <c r="L10" s="4" t="s">
        <v>436</v>
      </c>
      <c r="M10" s="4" t="s">
        <v>819</v>
      </c>
      <c r="N10" s="4" t="s">
        <v>2</v>
      </c>
      <c r="O10" s="4">
        <v>1</v>
      </c>
      <c r="P10" s="4">
        <v>48</v>
      </c>
      <c r="R10" s="4" t="s">
        <v>726</v>
      </c>
      <c r="S10" s="11" t="s">
        <v>420</v>
      </c>
      <c r="T10" s="11" t="s">
        <v>809</v>
      </c>
      <c r="U10" s="11" t="s">
        <v>5</v>
      </c>
      <c r="V10" s="15">
        <v>1</v>
      </c>
      <c r="W10" s="9">
        <v>0.71099999999999997</v>
      </c>
      <c r="X10" s="9">
        <v>0.64400000000000002</v>
      </c>
      <c r="Y10" s="9">
        <v>0.64599999999999991</v>
      </c>
      <c r="Z10" s="9">
        <v>0.65</v>
      </c>
      <c r="AA10" s="6"/>
      <c r="AB10" s="6" t="s">
        <v>727</v>
      </c>
      <c r="AC10" s="3" t="s">
        <v>423</v>
      </c>
      <c r="AD10" s="3" t="s">
        <v>808</v>
      </c>
      <c r="AE10" s="3" t="s">
        <v>5</v>
      </c>
      <c r="AF10" s="3">
        <v>1</v>
      </c>
      <c r="AG10" s="21">
        <v>95653</v>
      </c>
      <c r="AH10" s="21">
        <v>55948</v>
      </c>
      <c r="AI10" s="21">
        <v>73960</v>
      </c>
      <c r="AJ10" s="21">
        <v>96232</v>
      </c>
      <c r="AK10" s="21">
        <v>91128</v>
      </c>
      <c r="AL10" s="21">
        <v>63628</v>
      </c>
      <c r="AN10" s="3" t="s">
        <v>714</v>
      </c>
      <c r="AO10" s="4" t="s">
        <v>426</v>
      </c>
      <c r="AP10" s="4" t="s">
        <v>798</v>
      </c>
      <c r="AQ10" s="4" t="s">
        <v>5</v>
      </c>
      <c r="AR10" s="4">
        <v>1</v>
      </c>
      <c r="AS10" s="4">
        <v>77.400000000000006</v>
      </c>
      <c r="AT10" s="4">
        <v>46.2</v>
      </c>
      <c r="AU10" s="4">
        <v>49.3</v>
      </c>
      <c r="AV10" s="4">
        <v>49.5</v>
      </c>
      <c r="AX10" s="4" t="s">
        <v>714</v>
      </c>
      <c r="AY10" s="2" t="s">
        <v>16</v>
      </c>
      <c r="AZ10" s="2">
        <v>12580</v>
      </c>
    </row>
    <row r="11" spans="1:52" x14ac:dyDescent="0.2">
      <c r="A11" s="2" t="s">
        <v>18</v>
      </c>
      <c r="B11" s="2" t="str">
        <f t="shared" si="0"/>
        <v>We measured the equity of economic opportunity across the Baton Rouge region by looking at differences in housing segregation, home-lending practices, income and homeownership.</v>
      </c>
      <c r="C11" s="2">
        <f t="shared" si="1"/>
        <v>5</v>
      </c>
      <c r="E11" s="3" t="s">
        <v>413</v>
      </c>
      <c r="F11" s="3" t="s">
        <v>818</v>
      </c>
      <c r="G11" s="3" t="s">
        <v>2</v>
      </c>
      <c r="H11" s="3">
        <v>1</v>
      </c>
      <c r="I11" s="17">
        <v>50</v>
      </c>
      <c r="K11" s="3" t="s">
        <v>714</v>
      </c>
      <c r="L11" s="4" t="s">
        <v>436</v>
      </c>
      <c r="M11" s="4" t="s">
        <v>819</v>
      </c>
      <c r="N11" s="4" t="s">
        <v>2</v>
      </c>
      <c r="O11" s="4">
        <v>1</v>
      </c>
      <c r="P11" s="4">
        <v>38</v>
      </c>
      <c r="R11" s="4" t="s">
        <v>726</v>
      </c>
      <c r="S11" s="11" t="s">
        <v>420</v>
      </c>
      <c r="T11" s="11" t="s">
        <v>809</v>
      </c>
      <c r="U11" s="11" t="s">
        <v>5</v>
      </c>
      <c r="V11" s="15">
        <v>1</v>
      </c>
      <c r="W11" s="9">
        <v>0.67200000000000004</v>
      </c>
      <c r="X11" s="9">
        <v>0.54799999999999993</v>
      </c>
      <c r="Y11" s="9">
        <v>0.59200000000000008</v>
      </c>
      <c r="Z11" s="9">
        <v>0.56100000000000005</v>
      </c>
      <c r="AA11" s="6"/>
      <c r="AB11" s="6" t="s">
        <v>727</v>
      </c>
      <c r="AC11" s="3" t="s">
        <v>423</v>
      </c>
      <c r="AD11" s="3" t="s">
        <v>808</v>
      </c>
      <c r="AE11" s="3" t="s">
        <v>5</v>
      </c>
      <c r="AF11" s="3">
        <v>1</v>
      </c>
      <c r="AG11" s="21">
        <v>74117</v>
      </c>
      <c r="AH11" s="21">
        <v>38720</v>
      </c>
      <c r="AI11" s="21">
        <v>47551</v>
      </c>
      <c r="AJ11" s="21">
        <v>74844</v>
      </c>
      <c r="AK11" s="21" t="s">
        <v>359</v>
      </c>
      <c r="AL11" s="21">
        <v>61042</v>
      </c>
      <c r="AN11" s="3" t="s">
        <v>714</v>
      </c>
      <c r="AO11" s="4" t="s">
        <v>426</v>
      </c>
      <c r="AP11" s="4" t="s">
        <v>798</v>
      </c>
      <c r="AQ11" s="4" t="s">
        <v>5</v>
      </c>
      <c r="AR11" s="4">
        <v>1</v>
      </c>
      <c r="AS11" s="4">
        <v>79.5</v>
      </c>
      <c r="AT11" s="4">
        <v>51.8</v>
      </c>
      <c r="AU11" s="4">
        <v>43.2</v>
      </c>
      <c r="AV11" s="4">
        <v>52.3</v>
      </c>
      <c r="AX11" s="4" t="s">
        <v>714</v>
      </c>
      <c r="AY11" s="2" t="s">
        <v>18</v>
      </c>
      <c r="AZ11" s="2">
        <v>12940</v>
      </c>
    </row>
    <row r="12" spans="1:52" x14ac:dyDescent="0.2">
      <c r="A12" s="2" t="s">
        <v>20</v>
      </c>
      <c r="B12" s="2" t="str">
        <f t="shared" si="0"/>
        <v>We measured the equity of economic opportunity across the Birmingham region by looking at differences in housing segregation, home-lending practices, income and homeownership.</v>
      </c>
      <c r="C12" s="2">
        <f t="shared" si="1"/>
        <v>5</v>
      </c>
      <c r="E12" s="3" t="s">
        <v>413</v>
      </c>
      <c r="F12" s="3" t="s">
        <v>818</v>
      </c>
      <c r="G12" s="3" t="s">
        <v>2</v>
      </c>
      <c r="H12" s="3">
        <v>1</v>
      </c>
      <c r="I12" s="17">
        <v>54</v>
      </c>
      <c r="K12" s="3" t="s">
        <v>714</v>
      </c>
      <c r="L12" s="4" t="s">
        <v>436</v>
      </c>
      <c r="M12" s="4" t="s">
        <v>819</v>
      </c>
      <c r="N12" s="4" t="s">
        <v>2</v>
      </c>
      <c r="O12" s="4">
        <v>1</v>
      </c>
      <c r="P12" s="4">
        <v>45</v>
      </c>
      <c r="R12" s="4" t="s">
        <v>726</v>
      </c>
      <c r="S12" s="11" t="s">
        <v>420</v>
      </c>
      <c r="T12" s="11" t="s">
        <v>809</v>
      </c>
      <c r="U12" s="11" t="s">
        <v>5</v>
      </c>
      <c r="V12" s="15">
        <v>1</v>
      </c>
      <c r="W12" s="9">
        <v>0.67700000000000005</v>
      </c>
      <c r="X12" s="9">
        <v>0.59699999999999998</v>
      </c>
      <c r="Y12" s="9">
        <v>0.61699999999999999</v>
      </c>
      <c r="Z12" s="9">
        <v>0.60299999999999998</v>
      </c>
      <c r="AA12" s="6"/>
      <c r="AB12" s="6" t="s">
        <v>727</v>
      </c>
      <c r="AC12" s="3" t="s">
        <v>423</v>
      </c>
      <c r="AD12" s="3" t="s">
        <v>808</v>
      </c>
      <c r="AE12" s="3" t="s">
        <v>5</v>
      </c>
      <c r="AF12" s="3">
        <v>1</v>
      </c>
      <c r="AG12" s="21">
        <v>68167</v>
      </c>
      <c r="AH12" s="21">
        <v>39757</v>
      </c>
      <c r="AI12" s="21">
        <v>49245</v>
      </c>
      <c r="AJ12" s="21">
        <v>75432</v>
      </c>
      <c r="AK12" s="21" t="s">
        <v>359</v>
      </c>
      <c r="AL12" s="21">
        <v>51731</v>
      </c>
      <c r="AN12" s="3" t="s">
        <v>714</v>
      </c>
      <c r="AO12" s="4" t="s">
        <v>426</v>
      </c>
      <c r="AP12" s="4" t="s">
        <v>798</v>
      </c>
      <c r="AQ12" s="4" t="s">
        <v>5</v>
      </c>
      <c r="AR12" s="4">
        <v>1</v>
      </c>
      <c r="AS12" s="4">
        <v>78.7</v>
      </c>
      <c r="AT12" s="4">
        <v>50.4</v>
      </c>
      <c r="AU12" s="4">
        <v>53.9</v>
      </c>
      <c r="AV12" s="4">
        <v>51.3</v>
      </c>
      <c r="AX12" s="4" t="s">
        <v>714</v>
      </c>
      <c r="AY12" s="2" t="s">
        <v>19</v>
      </c>
      <c r="AZ12" s="2">
        <v>13820</v>
      </c>
    </row>
    <row r="13" spans="1:52" x14ac:dyDescent="0.2">
      <c r="A13" s="2" t="s">
        <v>22</v>
      </c>
      <c r="B13" s="2" t="str">
        <f t="shared" si="0"/>
        <v>We measured the equity of economic opportunity across the Boise region by looking at differences in housing segregation, home-lending practices, income and homeownership.</v>
      </c>
      <c r="C13" s="2">
        <f t="shared" si="1"/>
        <v>3</v>
      </c>
      <c r="E13" s="3" t="s">
        <v>413</v>
      </c>
      <c r="F13" s="3" t="s">
        <v>818</v>
      </c>
      <c r="G13" s="3" t="s">
        <v>789</v>
      </c>
      <c r="H13" s="3">
        <v>0</v>
      </c>
      <c r="I13" s="17">
        <v>26</v>
      </c>
      <c r="K13" s="3" t="s">
        <v>714</v>
      </c>
      <c r="L13" s="4" t="s">
        <v>436</v>
      </c>
      <c r="M13" s="4" t="s">
        <v>819</v>
      </c>
      <c r="N13" s="4" t="s">
        <v>789</v>
      </c>
      <c r="O13" s="4">
        <v>0</v>
      </c>
      <c r="P13" s="4">
        <v>26</v>
      </c>
      <c r="R13" s="4" t="s">
        <v>726</v>
      </c>
      <c r="S13" s="11" t="s">
        <v>420</v>
      </c>
      <c r="T13" s="11" t="s">
        <v>809</v>
      </c>
      <c r="U13" s="11" t="s">
        <v>5</v>
      </c>
      <c r="V13" s="15">
        <v>1</v>
      </c>
      <c r="W13" s="9">
        <v>0.73</v>
      </c>
      <c r="X13" s="9">
        <v>0.70700000000000007</v>
      </c>
      <c r="Y13" s="9">
        <v>0.71200000000000008</v>
      </c>
      <c r="Z13" s="9">
        <v>0.70599999999999996</v>
      </c>
      <c r="AA13" s="6"/>
      <c r="AB13" s="6" t="s">
        <v>727</v>
      </c>
      <c r="AC13" s="3" t="s">
        <v>423</v>
      </c>
      <c r="AD13" s="3" t="s">
        <v>808</v>
      </c>
      <c r="AE13" s="3" t="s">
        <v>5</v>
      </c>
      <c r="AF13" s="3">
        <v>1</v>
      </c>
      <c r="AG13" s="21">
        <v>62651</v>
      </c>
      <c r="AH13" s="21">
        <v>43333</v>
      </c>
      <c r="AI13" s="21">
        <v>48395</v>
      </c>
      <c r="AJ13" s="21">
        <v>63239</v>
      </c>
      <c r="AK13" s="21">
        <v>40648</v>
      </c>
      <c r="AL13" s="21">
        <v>45536</v>
      </c>
      <c r="AN13" s="3" t="s">
        <v>714</v>
      </c>
      <c r="AO13" s="4" t="s">
        <v>426</v>
      </c>
      <c r="AP13" s="4" t="s">
        <v>798</v>
      </c>
      <c r="AQ13" s="4" t="s">
        <v>5</v>
      </c>
      <c r="AR13" s="4">
        <v>1</v>
      </c>
      <c r="AS13" s="4">
        <v>72.099999999999994</v>
      </c>
      <c r="AT13" s="4">
        <v>42.4</v>
      </c>
      <c r="AU13" s="4">
        <v>53</v>
      </c>
      <c r="AV13" s="4">
        <v>55.4</v>
      </c>
      <c r="AX13" s="4" t="s">
        <v>714</v>
      </c>
      <c r="AY13" s="2" t="s">
        <v>21</v>
      </c>
      <c r="AZ13" s="2">
        <v>14260</v>
      </c>
    </row>
    <row r="14" spans="1:52" x14ac:dyDescent="0.2">
      <c r="A14" s="2" t="s">
        <v>24</v>
      </c>
      <c r="B14" s="2" t="str">
        <f t="shared" si="0"/>
        <v>We measured the equity of economic opportunity across the Boston region by looking at differences in housing segregation, home-lending practices, income and homeownership.</v>
      </c>
      <c r="C14" s="2">
        <f t="shared" si="1"/>
        <v>5</v>
      </c>
      <c r="E14" s="3" t="s">
        <v>413</v>
      </c>
      <c r="F14" s="3" t="s">
        <v>818</v>
      </c>
      <c r="G14" s="3" t="s">
        <v>2</v>
      </c>
      <c r="H14" s="3">
        <v>1</v>
      </c>
      <c r="I14" s="17">
        <v>48</v>
      </c>
      <c r="K14" s="3" t="s">
        <v>714</v>
      </c>
      <c r="L14" s="4" t="s">
        <v>436</v>
      </c>
      <c r="M14" s="4" t="s">
        <v>819</v>
      </c>
      <c r="N14" s="4" t="s">
        <v>2</v>
      </c>
      <c r="O14" s="4">
        <v>1</v>
      </c>
      <c r="P14" s="4">
        <v>47</v>
      </c>
      <c r="R14" s="4" t="s">
        <v>726</v>
      </c>
      <c r="S14" s="11" t="s">
        <v>420</v>
      </c>
      <c r="T14" s="11" t="s">
        <v>809</v>
      </c>
      <c r="U14" s="11" t="s">
        <v>5</v>
      </c>
      <c r="V14" s="15">
        <v>1</v>
      </c>
      <c r="W14" s="9">
        <v>0.69599999999999995</v>
      </c>
      <c r="X14" s="9">
        <v>0.626</v>
      </c>
      <c r="Y14" s="9">
        <v>0.66599999999999993</v>
      </c>
      <c r="Z14" s="9">
        <v>0.65700000000000003</v>
      </c>
      <c r="AA14" s="6"/>
      <c r="AB14" s="6" t="s">
        <v>727</v>
      </c>
      <c r="AC14" s="3" t="s">
        <v>423</v>
      </c>
      <c r="AD14" s="3" t="s">
        <v>808</v>
      </c>
      <c r="AE14" s="3" t="s">
        <v>5</v>
      </c>
      <c r="AF14" s="3">
        <v>1</v>
      </c>
      <c r="AG14" s="21">
        <v>99139</v>
      </c>
      <c r="AH14" s="21">
        <v>54352</v>
      </c>
      <c r="AI14" s="21">
        <v>52043</v>
      </c>
      <c r="AJ14" s="21">
        <v>98398</v>
      </c>
      <c r="AK14" s="21">
        <v>84063</v>
      </c>
      <c r="AL14" s="21">
        <v>39900</v>
      </c>
      <c r="AN14" s="3" t="s">
        <v>714</v>
      </c>
      <c r="AO14" s="4" t="s">
        <v>426</v>
      </c>
      <c r="AP14" s="4" t="s">
        <v>798</v>
      </c>
      <c r="AQ14" s="4" t="s">
        <v>5</v>
      </c>
      <c r="AR14" s="4">
        <v>1</v>
      </c>
      <c r="AS14" s="4">
        <v>69.2</v>
      </c>
      <c r="AT14" s="4">
        <v>34</v>
      </c>
      <c r="AU14" s="4">
        <v>28.4</v>
      </c>
      <c r="AV14" s="4">
        <v>38.6</v>
      </c>
      <c r="AX14" s="4" t="s">
        <v>714</v>
      </c>
      <c r="AY14" s="2" t="s">
        <v>23</v>
      </c>
      <c r="AZ14" s="2">
        <v>14460</v>
      </c>
    </row>
    <row r="15" spans="1:52" x14ac:dyDescent="0.2">
      <c r="A15" s="2" t="s">
        <v>26</v>
      </c>
      <c r="B15" s="2" t="str">
        <f t="shared" si="0"/>
        <v>We measured the equity of economic opportunity across the Bridgeport region by looking at differences in housing segregation, home-lending practices, income and homeownership.</v>
      </c>
      <c r="C15" s="2">
        <f t="shared" si="1"/>
        <v>5</v>
      </c>
      <c r="E15" s="3" t="s">
        <v>413</v>
      </c>
      <c r="F15" s="3" t="s">
        <v>818</v>
      </c>
      <c r="G15" s="3" t="s">
        <v>2</v>
      </c>
      <c r="H15" s="3">
        <v>1</v>
      </c>
      <c r="I15" s="17">
        <v>52</v>
      </c>
      <c r="K15" s="3" t="s">
        <v>714</v>
      </c>
      <c r="L15" s="4" t="s">
        <v>436</v>
      </c>
      <c r="M15" s="4" t="s">
        <v>819</v>
      </c>
      <c r="N15" s="4" t="s">
        <v>2</v>
      </c>
      <c r="O15" s="4">
        <v>1</v>
      </c>
      <c r="P15" s="4">
        <v>41</v>
      </c>
      <c r="R15" s="4" t="s">
        <v>726</v>
      </c>
      <c r="S15" s="11" t="s">
        <v>420</v>
      </c>
      <c r="T15" s="11" t="s">
        <v>809</v>
      </c>
      <c r="U15" s="11" t="s">
        <v>5</v>
      </c>
      <c r="V15" s="15">
        <v>1</v>
      </c>
      <c r="W15" s="9">
        <v>0.7</v>
      </c>
      <c r="X15" s="9">
        <v>0.623</v>
      </c>
      <c r="Y15" s="9">
        <v>0.65400000000000003</v>
      </c>
      <c r="Z15" s="9">
        <v>0.64800000000000002</v>
      </c>
      <c r="AA15" s="6"/>
      <c r="AB15" s="6" t="s">
        <v>727</v>
      </c>
      <c r="AC15" s="3" t="s">
        <v>423</v>
      </c>
      <c r="AD15" s="3" t="s">
        <v>808</v>
      </c>
      <c r="AE15" s="3" t="s">
        <v>5</v>
      </c>
      <c r="AF15" s="3">
        <v>1</v>
      </c>
      <c r="AG15" s="21">
        <v>116337</v>
      </c>
      <c r="AH15" s="21">
        <v>53679</v>
      </c>
      <c r="AI15" s="21">
        <v>53413</v>
      </c>
      <c r="AJ15" s="21">
        <v>125033</v>
      </c>
      <c r="AK15" s="21" t="s">
        <v>359</v>
      </c>
      <c r="AL15" s="21">
        <v>43482</v>
      </c>
      <c r="AN15" s="3" t="s">
        <v>714</v>
      </c>
      <c r="AO15" s="4" t="s">
        <v>426</v>
      </c>
      <c r="AP15" s="4" t="s">
        <v>798</v>
      </c>
      <c r="AQ15" s="4" t="s">
        <v>5</v>
      </c>
      <c r="AR15" s="4">
        <v>1</v>
      </c>
      <c r="AS15" s="4">
        <v>77.900000000000006</v>
      </c>
      <c r="AT15" s="4">
        <v>40.5</v>
      </c>
      <c r="AU15" s="4">
        <v>38.700000000000003</v>
      </c>
      <c r="AV15" s="4">
        <v>43.8</v>
      </c>
      <c r="AX15" s="4" t="s">
        <v>714</v>
      </c>
      <c r="AY15" s="2" t="s">
        <v>25</v>
      </c>
      <c r="AZ15" s="2">
        <v>14860</v>
      </c>
    </row>
    <row r="16" spans="1:52" x14ac:dyDescent="0.2">
      <c r="A16" s="2" t="s">
        <v>28</v>
      </c>
      <c r="B16" s="2" t="str">
        <f t="shared" si="0"/>
        <v>We measured the equity of economic opportunity across the Buffalo region by looking at differences in housing segregation, home-lending practices, income and homeownership.</v>
      </c>
      <c r="C16" s="2">
        <f t="shared" si="1"/>
        <v>5</v>
      </c>
      <c r="E16" s="3" t="s">
        <v>413</v>
      </c>
      <c r="F16" s="3" t="s">
        <v>818</v>
      </c>
      <c r="G16" s="3" t="s">
        <v>2</v>
      </c>
      <c r="H16" s="3">
        <v>1</v>
      </c>
      <c r="I16" s="17">
        <v>58</v>
      </c>
      <c r="K16" s="3" t="s">
        <v>714</v>
      </c>
      <c r="L16" s="4" t="s">
        <v>436</v>
      </c>
      <c r="M16" s="4" t="s">
        <v>819</v>
      </c>
      <c r="N16" s="4" t="s">
        <v>2</v>
      </c>
      <c r="O16" s="4">
        <v>1</v>
      </c>
      <c r="P16" s="4">
        <v>47</v>
      </c>
      <c r="R16" s="4" t="s">
        <v>726</v>
      </c>
      <c r="S16" s="11" t="s">
        <v>420</v>
      </c>
      <c r="T16" s="11" t="s">
        <v>809</v>
      </c>
      <c r="U16" s="11" t="s">
        <v>5</v>
      </c>
      <c r="V16" s="15">
        <v>1</v>
      </c>
      <c r="W16" s="9">
        <v>0.72799999999999998</v>
      </c>
      <c r="X16" s="9">
        <v>0.69</v>
      </c>
      <c r="Y16" s="9">
        <v>0.67700000000000005</v>
      </c>
      <c r="Z16" s="9">
        <v>0.66599999999999993</v>
      </c>
      <c r="AA16" s="6"/>
      <c r="AB16" s="6" t="s">
        <v>727</v>
      </c>
      <c r="AC16" s="3" t="s">
        <v>423</v>
      </c>
      <c r="AD16" s="3" t="s">
        <v>808</v>
      </c>
      <c r="AE16" s="3" t="s">
        <v>5</v>
      </c>
      <c r="AF16" s="3">
        <v>1</v>
      </c>
      <c r="AG16" s="21">
        <v>64313</v>
      </c>
      <c r="AH16" s="21">
        <v>30835</v>
      </c>
      <c r="AI16" s="21">
        <v>31732</v>
      </c>
      <c r="AJ16" s="21">
        <v>50638</v>
      </c>
      <c r="AK16" s="21">
        <v>28929</v>
      </c>
      <c r="AL16" s="21">
        <v>26559</v>
      </c>
      <c r="AN16" s="3" t="s">
        <v>714</v>
      </c>
      <c r="AO16" s="4" t="s">
        <v>426</v>
      </c>
      <c r="AP16" s="4" t="s">
        <v>798</v>
      </c>
      <c r="AQ16" s="4" t="s">
        <v>5</v>
      </c>
      <c r="AR16" s="4">
        <v>1</v>
      </c>
      <c r="AS16" s="4">
        <v>72.900000000000006</v>
      </c>
      <c r="AT16" s="4">
        <v>32.700000000000003</v>
      </c>
      <c r="AU16" s="4">
        <v>33.4</v>
      </c>
      <c r="AV16" s="4">
        <v>35.6</v>
      </c>
      <c r="AX16" s="4" t="s">
        <v>714</v>
      </c>
      <c r="AY16" s="2" t="s">
        <v>27</v>
      </c>
      <c r="AZ16" s="2">
        <v>15380</v>
      </c>
    </row>
    <row r="17" spans="1:52" x14ac:dyDescent="0.2">
      <c r="A17" s="2" t="s">
        <v>30</v>
      </c>
      <c r="B17" s="2" t="str">
        <f t="shared" si="0"/>
        <v>We measured the equity of economic opportunity across the Ft. Myers region by looking at differences in housing segregation, home-lending practices, income and homeownership.</v>
      </c>
      <c r="C17" s="2">
        <f t="shared" si="1"/>
        <v>5</v>
      </c>
      <c r="E17" s="3" t="s">
        <v>413</v>
      </c>
      <c r="F17" s="3" t="s">
        <v>818</v>
      </c>
      <c r="G17" s="3" t="s">
        <v>2</v>
      </c>
      <c r="H17" s="3">
        <v>1</v>
      </c>
      <c r="I17" s="17">
        <v>43</v>
      </c>
      <c r="K17" s="3" t="s">
        <v>714</v>
      </c>
      <c r="L17" s="4" t="s">
        <v>436</v>
      </c>
      <c r="M17" s="4" t="s">
        <v>819</v>
      </c>
      <c r="N17" s="4" t="s">
        <v>2</v>
      </c>
      <c r="O17" s="4">
        <v>1</v>
      </c>
      <c r="P17" s="4">
        <v>41</v>
      </c>
      <c r="R17" s="4" t="s">
        <v>726</v>
      </c>
      <c r="S17" s="11" t="s">
        <v>420</v>
      </c>
      <c r="T17" s="11" t="s">
        <v>809</v>
      </c>
      <c r="U17" s="11" t="s">
        <v>5</v>
      </c>
      <c r="V17" s="15">
        <v>1</v>
      </c>
      <c r="W17" s="9">
        <v>0.67400000000000004</v>
      </c>
      <c r="X17" s="9">
        <v>0.59599999999999997</v>
      </c>
      <c r="Y17" s="9">
        <v>0.63800000000000001</v>
      </c>
      <c r="Z17" s="9">
        <v>0.626</v>
      </c>
      <c r="AA17" s="6"/>
      <c r="AB17" s="6" t="s">
        <v>727</v>
      </c>
      <c r="AC17" s="3" t="s">
        <v>423</v>
      </c>
      <c r="AD17" s="3" t="s">
        <v>808</v>
      </c>
      <c r="AE17" s="3" t="s">
        <v>5</v>
      </c>
      <c r="AF17" s="3">
        <v>1</v>
      </c>
      <c r="AG17" s="21">
        <v>62467</v>
      </c>
      <c r="AH17" s="21">
        <v>42572</v>
      </c>
      <c r="AI17" s="21">
        <v>46523</v>
      </c>
      <c r="AJ17" s="21">
        <v>76632</v>
      </c>
      <c r="AK17" s="21">
        <v>33547</v>
      </c>
      <c r="AL17" s="21">
        <v>49214</v>
      </c>
      <c r="AN17" s="3" t="s">
        <v>714</v>
      </c>
      <c r="AO17" s="4" t="s">
        <v>426</v>
      </c>
      <c r="AP17" s="4" t="s">
        <v>798</v>
      </c>
      <c r="AQ17" s="4" t="s">
        <v>5</v>
      </c>
      <c r="AR17" s="4">
        <v>1</v>
      </c>
      <c r="AS17" s="4">
        <v>78.400000000000006</v>
      </c>
      <c r="AT17" s="4">
        <v>44.5</v>
      </c>
      <c r="AU17" s="4">
        <v>51.4</v>
      </c>
      <c r="AV17" s="4">
        <v>51.7</v>
      </c>
      <c r="AX17" s="4" t="s">
        <v>714</v>
      </c>
      <c r="AY17" s="2" t="s">
        <v>29</v>
      </c>
      <c r="AZ17" s="2">
        <v>15980</v>
      </c>
    </row>
    <row r="18" spans="1:52" x14ac:dyDescent="0.2">
      <c r="A18" s="2" t="s">
        <v>32</v>
      </c>
      <c r="B18" s="2" t="str">
        <f t="shared" si="0"/>
        <v>We measured the equity of economic opportunity across the Charleston region by looking at differences in housing segregation, home-lending practices, income and homeownership.</v>
      </c>
      <c r="C18" s="2">
        <f t="shared" si="1"/>
        <v>5</v>
      </c>
      <c r="E18" s="3" t="s">
        <v>413</v>
      </c>
      <c r="F18" s="3" t="s">
        <v>818</v>
      </c>
      <c r="G18" s="3" t="s">
        <v>2</v>
      </c>
      <c r="H18" s="3">
        <v>1</v>
      </c>
      <c r="I18" s="17">
        <v>36</v>
      </c>
      <c r="K18" s="3" t="s">
        <v>714</v>
      </c>
      <c r="L18" s="4" t="s">
        <v>436</v>
      </c>
      <c r="M18" s="4" t="s">
        <v>819</v>
      </c>
      <c r="N18" s="4" t="s">
        <v>2</v>
      </c>
      <c r="O18" s="4">
        <v>1</v>
      </c>
      <c r="P18" s="4">
        <v>39</v>
      </c>
      <c r="R18" s="4" t="s">
        <v>726</v>
      </c>
      <c r="S18" s="11" t="s">
        <v>420</v>
      </c>
      <c r="T18" s="11" t="s">
        <v>809</v>
      </c>
      <c r="U18" s="11" t="s">
        <v>5</v>
      </c>
      <c r="V18" s="15">
        <v>1</v>
      </c>
      <c r="W18" s="9">
        <v>0.69</v>
      </c>
      <c r="X18" s="9">
        <v>0.53100000000000003</v>
      </c>
      <c r="Y18" s="9">
        <v>0.60399999999999998</v>
      </c>
      <c r="Z18" s="9">
        <v>0.55899999999999994</v>
      </c>
      <c r="AA18" s="6"/>
      <c r="AB18" s="6" t="s">
        <v>727</v>
      </c>
      <c r="AC18" s="3" t="s">
        <v>423</v>
      </c>
      <c r="AD18" s="3" t="s">
        <v>808</v>
      </c>
      <c r="AE18" s="3" t="s">
        <v>5</v>
      </c>
      <c r="AF18" s="3">
        <v>1</v>
      </c>
      <c r="AG18" s="21">
        <v>76771</v>
      </c>
      <c r="AH18" s="21">
        <v>39328</v>
      </c>
      <c r="AI18" s="21">
        <v>46784</v>
      </c>
      <c r="AJ18" s="21">
        <v>72326</v>
      </c>
      <c r="AK18" s="21">
        <v>45505</v>
      </c>
      <c r="AL18" s="21">
        <v>51331</v>
      </c>
      <c r="AN18" s="3" t="s">
        <v>714</v>
      </c>
      <c r="AO18" s="4" t="s">
        <v>426</v>
      </c>
      <c r="AP18" s="4" t="s">
        <v>798</v>
      </c>
      <c r="AQ18" s="4" t="s">
        <v>5</v>
      </c>
      <c r="AR18" s="4">
        <v>1</v>
      </c>
      <c r="AS18" s="4">
        <v>72.3</v>
      </c>
      <c r="AT18" s="4">
        <v>53.4</v>
      </c>
      <c r="AU18" s="4">
        <v>44.6</v>
      </c>
      <c r="AV18" s="4">
        <v>53.1</v>
      </c>
      <c r="AX18" s="4" t="s">
        <v>714</v>
      </c>
      <c r="AY18" s="2" t="s">
        <v>31</v>
      </c>
      <c r="AZ18" s="2">
        <v>16700</v>
      </c>
    </row>
    <row r="19" spans="1:52" x14ac:dyDescent="0.2">
      <c r="A19" s="2" t="s">
        <v>34</v>
      </c>
      <c r="B19" s="2" t="str">
        <f t="shared" si="0"/>
        <v>We measured the equity of economic opportunity across the Charlotte region by looking at differences in housing segregation, home-lending practices, income and homeownership.</v>
      </c>
      <c r="C19" s="2">
        <f t="shared" si="1"/>
        <v>5</v>
      </c>
      <c r="E19" s="3" t="s">
        <v>413</v>
      </c>
      <c r="F19" s="3" t="s">
        <v>818</v>
      </c>
      <c r="G19" s="3" t="s">
        <v>2</v>
      </c>
      <c r="H19" s="3">
        <v>1</v>
      </c>
      <c r="I19" s="17">
        <v>45</v>
      </c>
      <c r="K19" s="3" t="s">
        <v>714</v>
      </c>
      <c r="L19" s="4" t="s">
        <v>436</v>
      </c>
      <c r="M19" s="4" t="s">
        <v>819</v>
      </c>
      <c r="N19" s="4" t="s">
        <v>2</v>
      </c>
      <c r="O19" s="4">
        <v>1</v>
      </c>
      <c r="P19" s="4">
        <v>38</v>
      </c>
      <c r="R19" s="4" t="s">
        <v>726</v>
      </c>
      <c r="S19" s="11" t="s">
        <v>420</v>
      </c>
      <c r="T19" s="11" t="s">
        <v>809</v>
      </c>
      <c r="U19" s="11" t="s">
        <v>5</v>
      </c>
      <c r="V19" s="15">
        <v>1</v>
      </c>
      <c r="W19" s="9">
        <v>0.68500000000000005</v>
      </c>
      <c r="X19" s="9">
        <v>0.61499999999999999</v>
      </c>
      <c r="Y19" s="9">
        <v>0.66500000000000004</v>
      </c>
      <c r="Z19" s="9">
        <v>0.627</v>
      </c>
      <c r="AA19" s="6"/>
      <c r="AB19" s="6" t="s">
        <v>727</v>
      </c>
      <c r="AC19" s="3" t="s">
        <v>423</v>
      </c>
      <c r="AD19" s="3" t="s">
        <v>808</v>
      </c>
      <c r="AE19" s="3" t="s">
        <v>5</v>
      </c>
      <c r="AF19" s="3">
        <v>1</v>
      </c>
      <c r="AG19" s="21">
        <v>72910</v>
      </c>
      <c r="AH19" s="21">
        <v>44888</v>
      </c>
      <c r="AI19" s="21">
        <v>47769</v>
      </c>
      <c r="AJ19" s="21">
        <v>92820</v>
      </c>
      <c r="AK19" s="21">
        <v>52037</v>
      </c>
      <c r="AL19" s="21">
        <v>48972</v>
      </c>
      <c r="AN19" s="3" t="s">
        <v>714</v>
      </c>
      <c r="AO19" s="4" t="s">
        <v>426</v>
      </c>
      <c r="AP19" s="4" t="s">
        <v>798</v>
      </c>
      <c r="AQ19" s="4" t="s">
        <v>5</v>
      </c>
      <c r="AR19" s="4">
        <v>1</v>
      </c>
      <c r="AS19" s="4">
        <v>75.599999999999994</v>
      </c>
      <c r="AT19" s="4">
        <v>44.1</v>
      </c>
      <c r="AU19" s="4">
        <v>45.8</v>
      </c>
      <c r="AV19" s="4">
        <v>46.6</v>
      </c>
      <c r="AX19" s="4" t="s">
        <v>714</v>
      </c>
      <c r="AY19" s="2" t="s">
        <v>33</v>
      </c>
      <c r="AZ19" s="2">
        <v>16740</v>
      </c>
    </row>
    <row r="20" spans="1:52" x14ac:dyDescent="0.2">
      <c r="A20" s="2" t="s">
        <v>35</v>
      </c>
      <c r="B20" s="2" t="str">
        <f t="shared" si="0"/>
        <v>We measured the equity of economic opportunity across the Chattanooga region by looking at differences in housing segregation, home-lending practices, income and homeownership.</v>
      </c>
      <c r="C20" s="2">
        <f t="shared" si="1"/>
        <v>5</v>
      </c>
      <c r="E20" s="3" t="s">
        <v>413</v>
      </c>
      <c r="F20" s="3" t="s">
        <v>818</v>
      </c>
      <c r="G20" s="3" t="s">
        <v>2</v>
      </c>
      <c r="H20" s="3">
        <v>1</v>
      </c>
      <c r="I20" s="17">
        <v>46</v>
      </c>
      <c r="K20" s="3" t="s">
        <v>714</v>
      </c>
      <c r="L20" s="4" t="s">
        <v>436</v>
      </c>
      <c r="M20" s="4" t="s">
        <v>819</v>
      </c>
      <c r="N20" s="4" t="s">
        <v>2</v>
      </c>
      <c r="O20" s="4">
        <v>1</v>
      </c>
      <c r="P20" s="4">
        <v>35</v>
      </c>
      <c r="R20" s="4" t="s">
        <v>726</v>
      </c>
      <c r="S20" s="11" t="s">
        <v>420</v>
      </c>
      <c r="T20" s="11" t="s">
        <v>809</v>
      </c>
      <c r="U20" s="11" t="s">
        <v>5</v>
      </c>
      <c r="V20" s="15">
        <v>1</v>
      </c>
      <c r="W20" s="9">
        <v>0.65900000000000003</v>
      </c>
      <c r="X20" s="9">
        <v>0.61</v>
      </c>
      <c r="Y20" s="9">
        <v>0.58599999999999997</v>
      </c>
      <c r="Z20" s="9">
        <v>0.60499999999999998</v>
      </c>
      <c r="AA20" s="6"/>
      <c r="AB20" s="6" t="s">
        <v>727</v>
      </c>
      <c r="AC20" s="3" t="s">
        <v>423</v>
      </c>
      <c r="AD20" s="3" t="s">
        <v>808</v>
      </c>
      <c r="AE20" s="3" t="s">
        <v>5</v>
      </c>
      <c r="AF20" s="3">
        <v>1</v>
      </c>
      <c r="AG20" s="21">
        <v>57795</v>
      </c>
      <c r="AH20" s="21">
        <v>32458</v>
      </c>
      <c r="AI20" s="21">
        <v>46924</v>
      </c>
      <c r="AJ20" s="21">
        <v>74738</v>
      </c>
      <c r="AK20" s="21" t="s">
        <v>359</v>
      </c>
      <c r="AL20" s="21" t="s">
        <v>359</v>
      </c>
      <c r="AN20" s="3" t="s">
        <v>714</v>
      </c>
      <c r="AO20" s="4" t="s">
        <v>426</v>
      </c>
      <c r="AP20" s="4" t="s">
        <v>798</v>
      </c>
      <c r="AQ20" s="4" t="s">
        <v>5</v>
      </c>
      <c r="AR20" s="4">
        <v>1</v>
      </c>
      <c r="AS20" s="4">
        <v>73</v>
      </c>
      <c r="AT20" s="4">
        <v>39.799999999999997</v>
      </c>
      <c r="AU20" s="4">
        <v>37.9</v>
      </c>
      <c r="AV20" s="4">
        <v>42.4</v>
      </c>
      <c r="AX20" s="4" t="s">
        <v>714</v>
      </c>
      <c r="AY20" s="2" t="s">
        <v>35</v>
      </c>
      <c r="AZ20" s="2">
        <v>16860</v>
      </c>
    </row>
    <row r="21" spans="1:52" x14ac:dyDescent="0.2">
      <c r="A21" s="2" t="s">
        <v>37</v>
      </c>
      <c r="B21" s="2" t="str">
        <f t="shared" si="0"/>
        <v>We measured the equity of economic opportunity across the Chicago region by looking at differences in housing segregation, home-lending practices, income and homeownership.</v>
      </c>
      <c r="C21" s="2">
        <f t="shared" si="1"/>
        <v>5</v>
      </c>
      <c r="D21" s="2" t="s">
        <v>775</v>
      </c>
      <c r="E21" s="3" t="s">
        <v>413</v>
      </c>
      <c r="F21" s="3" t="s">
        <v>818</v>
      </c>
      <c r="G21" s="3" t="s">
        <v>2</v>
      </c>
      <c r="H21" s="3">
        <v>1</v>
      </c>
      <c r="I21" s="17">
        <v>52</v>
      </c>
      <c r="K21" s="3" t="s">
        <v>714</v>
      </c>
      <c r="L21" s="4" t="s">
        <v>436</v>
      </c>
      <c r="M21" s="4" t="s">
        <v>819</v>
      </c>
      <c r="N21" s="4" t="s">
        <v>2</v>
      </c>
      <c r="O21" s="4">
        <v>1</v>
      </c>
      <c r="P21" s="4">
        <v>46</v>
      </c>
      <c r="R21" s="4" t="s">
        <v>726</v>
      </c>
      <c r="S21" s="11" t="s">
        <v>420</v>
      </c>
      <c r="T21" s="11" t="s">
        <v>809</v>
      </c>
      <c r="U21" s="11" t="s">
        <v>5</v>
      </c>
      <c r="V21" s="15">
        <v>1</v>
      </c>
      <c r="W21" s="9">
        <v>0.67099999999999993</v>
      </c>
      <c r="X21" s="9">
        <v>0.57999999999999996</v>
      </c>
      <c r="Y21" s="9">
        <v>0.63200000000000001</v>
      </c>
      <c r="Z21" s="9">
        <v>0.624</v>
      </c>
      <c r="AA21" s="6" t="s">
        <v>786</v>
      </c>
      <c r="AB21" s="6" t="s">
        <v>727</v>
      </c>
      <c r="AC21" s="3" t="s">
        <v>423</v>
      </c>
      <c r="AD21" s="3" t="s">
        <v>808</v>
      </c>
      <c r="AE21" s="3" t="s">
        <v>5</v>
      </c>
      <c r="AF21" s="3">
        <v>1</v>
      </c>
      <c r="AG21" s="21">
        <v>86184</v>
      </c>
      <c r="AH21" s="21">
        <v>40625</v>
      </c>
      <c r="AI21" s="21">
        <v>57037</v>
      </c>
      <c r="AJ21" s="21">
        <v>92938</v>
      </c>
      <c r="AK21" s="21">
        <v>45461</v>
      </c>
      <c r="AL21" s="21">
        <v>53862</v>
      </c>
      <c r="AN21" s="3" t="s">
        <v>714</v>
      </c>
      <c r="AO21" s="4" t="s">
        <v>426</v>
      </c>
      <c r="AP21" s="4" t="s">
        <v>798</v>
      </c>
      <c r="AQ21" s="4" t="s">
        <v>5</v>
      </c>
      <c r="AR21" s="4">
        <v>1</v>
      </c>
      <c r="AS21" s="4">
        <v>74.8</v>
      </c>
      <c r="AT21" s="4">
        <v>40.299999999999997</v>
      </c>
      <c r="AU21" s="4">
        <v>53.4</v>
      </c>
      <c r="AV21" s="4">
        <v>49.1</v>
      </c>
      <c r="AW21" s="4" t="s">
        <v>786</v>
      </c>
      <c r="AX21" s="4" t="s">
        <v>714</v>
      </c>
      <c r="AY21" s="2" t="s">
        <v>36</v>
      </c>
      <c r="AZ21" s="2">
        <v>16980</v>
      </c>
    </row>
    <row r="22" spans="1:52" x14ac:dyDescent="0.2">
      <c r="A22" s="2" t="s">
        <v>38</v>
      </c>
      <c r="B22" s="2" t="str">
        <f t="shared" si="0"/>
        <v>We measured the equity of economic opportunity across the Cincinnati region by looking at differences in housing segregation, home-lending practices, income and homeownership.</v>
      </c>
      <c r="C22" s="2">
        <f t="shared" si="1"/>
        <v>5</v>
      </c>
      <c r="E22" s="3" t="s">
        <v>413</v>
      </c>
      <c r="F22" s="3" t="s">
        <v>818</v>
      </c>
      <c r="G22" s="3" t="s">
        <v>2</v>
      </c>
      <c r="H22" s="3">
        <v>1</v>
      </c>
      <c r="I22" s="17">
        <v>50</v>
      </c>
      <c r="K22" s="3" t="s">
        <v>714</v>
      </c>
      <c r="L22" s="4" t="s">
        <v>436</v>
      </c>
      <c r="M22" s="4" t="s">
        <v>819</v>
      </c>
      <c r="N22" s="4" t="s">
        <v>2</v>
      </c>
      <c r="O22" s="4">
        <v>1</v>
      </c>
      <c r="P22" s="4">
        <v>48</v>
      </c>
      <c r="R22" s="4" t="s">
        <v>726</v>
      </c>
      <c r="S22" s="11" t="s">
        <v>420</v>
      </c>
      <c r="T22" s="11" t="s">
        <v>809</v>
      </c>
      <c r="U22" s="11" t="s">
        <v>5</v>
      </c>
      <c r="V22" s="15">
        <v>1</v>
      </c>
      <c r="W22" s="9">
        <v>0.69200000000000006</v>
      </c>
      <c r="X22" s="9">
        <v>0.59799999999999998</v>
      </c>
      <c r="Y22" s="9">
        <v>0.61099999999999999</v>
      </c>
      <c r="Z22" s="9">
        <v>0.61499999999999999</v>
      </c>
      <c r="AA22" s="6"/>
      <c r="AB22" s="6" t="s">
        <v>727</v>
      </c>
      <c r="AC22" s="3" t="s">
        <v>423</v>
      </c>
      <c r="AD22" s="3" t="s">
        <v>808</v>
      </c>
      <c r="AE22" s="3" t="s">
        <v>5</v>
      </c>
      <c r="AF22" s="3">
        <v>1</v>
      </c>
      <c r="AG22" s="21">
        <v>70176</v>
      </c>
      <c r="AH22" s="21">
        <v>34434</v>
      </c>
      <c r="AI22" s="21">
        <v>51911</v>
      </c>
      <c r="AJ22" s="21">
        <v>85000</v>
      </c>
      <c r="AK22" s="21" t="s">
        <v>359</v>
      </c>
      <c r="AL22" s="21">
        <v>54612</v>
      </c>
      <c r="AN22" s="3" t="s">
        <v>714</v>
      </c>
      <c r="AO22" s="4" t="s">
        <v>426</v>
      </c>
      <c r="AP22" s="4" t="s">
        <v>798</v>
      </c>
      <c r="AQ22" s="4" t="s">
        <v>5</v>
      </c>
      <c r="AR22" s="4">
        <v>1</v>
      </c>
      <c r="AS22" s="4">
        <v>72.900000000000006</v>
      </c>
      <c r="AT22" s="4">
        <v>33.700000000000003</v>
      </c>
      <c r="AU22" s="4">
        <v>43.8</v>
      </c>
      <c r="AV22" s="4">
        <v>38.6</v>
      </c>
      <c r="AX22" s="4" t="s">
        <v>714</v>
      </c>
      <c r="AY22" s="2" t="s">
        <v>38</v>
      </c>
      <c r="AZ22" s="2">
        <v>17140</v>
      </c>
    </row>
    <row r="23" spans="1:52" x14ac:dyDescent="0.2">
      <c r="A23" s="2" t="s">
        <v>40</v>
      </c>
      <c r="B23" s="2" t="str">
        <f t="shared" si="0"/>
        <v>We measured the equity of economic opportunity across the Cleveland region by looking at differences in housing segregation, home-lending practices, income and homeownership.</v>
      </c>
      <c r="C23" s="2">
        <f t="shared" si="1"/>
        <v>5</v>
      </c>
      <c r="E23" s="3" t="s">
        <v>413</v>
      </c>
      <c r="F23" s="3" t="s">
        <v>818</v>
      </c>
      <c r="G23" s="3" t="s">
        <v>2</v>
      </c>
      <c r="H23" s="3">
        <v>1</v>
      </c>
      <c r="I23" s="17">
        <v>59</v>
      </c>
      <c r="K23" s="3" t="s">
        <v>714</v>
      </c>
      <c r="L23" s="4" t="s">
        <v>436</v>
      </c>
      <c r="M23" s="4" t="s">
        <v>819</v>
      </c>
      <c r="N23" s="4" t="s">
        <v>2</v>
      </c>
      <c r="O23" s="4">
        <v>1</v>
      </c>
      <c r="P23" s="4">
        <v>54</v>
      </c>
      <c r="R23" s="4" t="s">
        <v>726</v>
      </c>
      <c r="S23" s="11" t="s">
        <v>420</v>
      </c>
      <c r="T23" s="11" t="s">
        <v>809</v>
      </c>
      <c r="U23" s="11" t="s">
        <v>5</v>
      </c>
      <c r="V23" s="15">
        <v>1</v>
      </c>
      <c r="W23" s="9">
        <v>0.71400000000000008</v>
      </c>
      <c r="X23" s="9">
        <v>0.625</v>
      </c>
      <c r="Y23" s="9">
        <v>0.67200000000000004</v>
      </c>
      <c r="Z23" s="9">
        <v>0.6409999999999999</v>
      </c>
      <c r="AA23" s="6"/>
      <c r="AB23" s="6" t="s">
        <v>727</v>
      </c>
      <c r="AC23" s="3" t="s">
        <v>423</v>
      </c>
      <c r="AD23" s="3" t="s">
        <v>808</v>
      </c>
      <c r="AE23" s="3" t="s">
        <v>5</v>
      </c>
      <c r="AF23" s="3">
        <v>1</v>
      </c>
      <c r="AG23" s="21">
        <v>65961</v>
      </c>
      <c r="AH23" s="21">
        <v>31582</v>
      </c>
      <c r="AI23" s="21">
        <v>38973</v>
      </c>
      <c r="AJ23" s="21">
        <v>73286</v>
      </c>
      <c r="AK23" s="21" t="s">
        <v>359</v>
      </c>
      <c r="AL23" s="21">
        <v>34592</v>
      </c>
      <c r="AN23" s="3" t="s">
        <v>714</v>
      </c>
      <c r="AO23" s="4" t="s">
        <v>426</v>
      </c>
      <c r="AP23" s="4" t="s">
        <v>798</v>
      </c>
      <c r="AQ23" s="4" t="s">
        <v>5</v>
      </c>
      <c r="AR23" s="4">
        <v>1</v>
      </c>
      <c r="AS23" s="4">
        <v>74.900000000000006</v>
      </c>
      <c r="AT23" s="4">
        <v>36</v>
      </c>
      <c r="AU23" s="4">
        <v>44</v>
      </c>
      <c r="AV23" s="4">
        <v>39.1</v>
      </c>
      <c r="AX23" s="4" t="s">
        <v>714</v>
      </c>
      <c r="AY23" s="2" t="s">
        <v>39</v>
      </c>
      <c r="AZ23" s="2">
        <v>17460</v>
      </c>
    </row>
    <row r="24" spans="1:52" x14ac:dyDescent="0.2">
      <c r="A24" s="2" t="s">
        <v>41</v>
      </c>
      <c r="B24" s="2" t="str">
        <f t="shared" si="0"/>
        <v>We measured the equity of economic opportunity across the Colorado Springs region by looking at differences in housing segregation, home-lending practices, income and homeownership.</v>
      </c>
      <c r="C24" s="2">
        <f t="shared" si="1"/>
        <v>3</v>
      </c>
      <c r="E24" s="3" t="s">
        <v>413</v>
      </c>
      <c r="F24" s="3" t="s">
        <v>818</v>
      </c>
      <c r="G24" s="3" t="s">
        <v>789</v>
      </c>
      <c r="H24" s="3">
        <v>0</v>
      </c>
      <c r="I24" s="17">
        <v>28</v>
      </c>
      <c r="K24" s="3" t="s">
        <v>714</v>
      </c>
      <c r="L24" s="4" t="s">
        <v>436</v>
      </c>
      <c r="M24" s="4" t="s">
        <v>819</v>
      </c>
      <c r="N24" s="4" t="s">
        <v>789</v>
      </c>
      <c r="O24" s="4">
        <v>0</v>
      </c>
      <c r="P24" s="4">
        <v>29</v>
      </c>
      <c r="R24" s="4" t="s">
        <v>726</v>
      </c>
      <c r="S24" s="11" t="s">
        <v>420</v>
      </c>
      <c r="T24" s="11" t="s">
        <v>809</v>
      </c>
      <c r="U24" s="11" t="s">
        <v>5</v>
      </c>
      <c r="V24" s="15">
        <v>1</v>
      </c>
      <c r="W24" s="9">
        <v>0.69599999999999995</v>
      </c>
      <c r="X24" s="9">
        <v>0.69700000000000006</v>
      </c>
      <c r="Y24" s="9">
        <v>0.65300000000000002</v>
      </c>
      <c r="Z24" s="9">
        <v>0.66500000000000004</v>
      </c>
      <c r="AA24" s="6"/>
      <c r="AB24" s="6" t="s">
        <v>727</v>
      </c>
      <c r="AC24" s="3" t="s">
        <v>423</v>
      </c>
      <c r="AD24" s="3" t="s">
        <v>808</v>
      </c>
      <c r="AE24" s="3" t="s">
        <v>5</v>
      </c>
      <c r="AF24" s="3">
        <v>1</v>
      </c>
      <c r="AG24" s="21">
        <v>72443</v>
      </c>
      <c r="AH24" s="21">
        <v>54694</v>
      </c>
      <c r="AI24" s="21">
        <v>54591</v>
      </c>
      <c r="AJ24" s="21">
        <v>74916</v>
      </c>
      <c r="AK24" s="21">
        <v>53901</v>
      </c>
      <c r="AL24" s="21">
        <v>51726</v>
      </c>
      <c r="AN24" s="3" t="s">
        <v>714</v>
      </c>
      <c r="AO24" s="4" t="s">
        <v>426</v>
      </c>
      <c r="AP24" s="4" t="s">
        <v>798</v>
      </c>
      <c r="AQ24" s="4" t="s">
        <v>5</v>
      </c>
      <c r="AR24" s="4">
        <v>1</v>
      </c>
      <c r="AS24" s="4">
        <v>69.2</v>
      </c>
      <c r="AT24" s="4">
        <v>44</v>
      </c>
      <c r="AU24" s="4">
        <v>49.5</v>
      </c>
      <c r="AV24" s="4">
        <v>50.3</v>
      </c>
      <c r="AX24" s="4" t="s">
        <v>714</v>
      </c>
      <c r="AY24" s="2" t="s">
        <v>41</v>
      </c>
      <c r="AZ24" s="2">
        <v>17820</v>
      </c>
    </row>
    <row r="25" spans="1:52" x14ac:dyDescent="0.2">
      <c r="A25" s="2" t="s">
        <v>42</v>
      </c>
      <c r="B25" s="2" t="str">
        <f t="shared" si="0"/>
        <v>We measured the equity of economic opportunity across the Columbia region by looking at differences in housing segregation, home-lending practices, income and homeownership.</v>
      </c>
      <c r="C25" s="2">
        <f t="shared" si="1"/>
        <v>5</v>
      </c>
      <c r="E25" s="3" t="s">
        <v>413</v>
      </c>
      <c r="F25" s="3" t="s">
        <v>818</v>
      </c>
      <c r="G25" s="3" t="s">
        <v>2</v>
      </c>
      <c r="H25" s="3">
        <v>1</v>
      </c>
      <c r="I25" s="17">
        <v>45</v>
      </c>
      <c r="K25" s="3" t="s">
        <v>714</v>
      </c>
      <c r="L25" s="4" t="s">
        <v>436</v>
      </c>
      <c r="M25" s="4" t="s">
        <v>819</v>
      </c>
      <c r="N25" s="4" t="s">
        <v>2</v>
      </c>
      <c r="O25" s="4">
        <v>1</v>
      </c>
      <c r="P25" s="4">
        <v>48</v>
      </c>
      <c r="R25" s="4" t="s">
        <v>726</v>
      </c>
      <c r="S25" s="11" t="s">
        <v>420</v>
      </c>
      <c r="T25" s="11" t="s">
        <v>809</v>
      </c>
      <c r="U25" s="11" t="s">
        <v>5</v>
      </c>
      <c r="V25" s="15">
        <v>1</v>
      </c>
      <c r="W25" s="9">
        <v>0.68799999999999994</v>
      </c>
      <c r="X25" s="9">
        <v>0.59599999999999997</v>
      </c>
      <c r="Y25" s="9">
        <v>0.61</v>
      </c>
      <c r="Z25" s="9">
        <v>0.60099999999999998</v>
      </c>
      <c r="AA25" s="6"/>
      <c r="AB25" s="6" t="s">
        <v>727</v>
      </c>
      <c r="AC25" s="3" t="s">
        <v>423</v>
      </c>
      <c r="AD25" s="3" t="s">
        <v>808</v>
      </c>
      <c r="AE25" s="3" t="s">
        <v>5</v>
      </c>
      <c r="AF25" s="3">
        <v>1</v>
      </c>
      <c r="AG25" s="21">
        <v>66213</v>
      </c>
      <c r="AH25" s="21">
        <v>41771</v>
      </c>
      <c r="AI25" s="21">
        <v>41830</v>
      </c>
      <c r="AJ25" s="21">
        <v>66091</v>
      </c>
      <c r="AK25" s="21">
        <v>54688</v>
      </c>
      <c r="AL25" s="21">
        <v>39353</v>
      </c>
      <c r="AN25" s="3" t="s">
        <v>714</v>
      </c>
      <c r="AO25" s="4" t="s">
        <v>426</v>
      </c>
      <c r="AP25" s="4" t="s">
        <v>798</v>
      </c>
      <c r="AQ25" s="4" t="s">
        <v>5</v>
      </c>
      <c r="AR25" s="4">
        <v>1</v>
      </c>
      <c r="AS25" s="4">
        <v>78</v>
      </c>
      <c r="AT25" s="4">
        <v>52.6</v>
      </c>
      <c r="AU25" s="4">
        <v>46.5</v>
      </c>
      <c r="AV25" s="4">
        <v>52.4</v>
      </c>
      <c r="AX25" s="4" t="s">
        <v>714</v>
      </c>
      <c r="AY25" s="2" t="s">
        <v>42</v>
      </c>
      <c r="AZ25" s="2">
        <v>17900</v>
      </c>
    </row>
    <row r="26" spans="1:52" x14ac:dyDescent="0.2">
      <c r="A26" s="2" t="s">
        <v>43</v>
      </c>
      <c r="B26" s="2" t="str">
        <f t="shared" si="0"/>
        <v>We measured the equity of economic opportunity across the Columbus region by looking at differences in housing segregation, home-lending practices, income and homeownership.</v>
      </c>
      <c r="C26" s="2">
        <f t="shared" si="1"/>
        <v>5</v>
      </c>
      <c r="E26" s="3" t="s">
        <v>413</v>
      </c>
      <c r="F26" s="3" t="s">
        <v>818</v>
      </c>
      <c r="G26" s="3" t="s">
        <v>2</v>
      </c>
      <c r="H26" s="3">
        <v>1</v>
      </c>
      <c r="I26" s="17">
        <v>47</v>
      </c>
      <c r="K26" s="3" t="s">
        <v>714</v>
      </c>
      <c r="L26" s="4" t="s">
        <v>436</v>
      </c>
      <c r="M26" s="4" t="s">
        <v>819</v>
      </c>
      <c r="N26" s="4" t="s">
        <v>2</v>
      </c>
      <c r="O26" s="4">
        <v>1</v>
      </c>
      <c r="P26" s="4">
        <v>46</v>
      </c>
      <c r="R26" s="4" t="s">
        <v>726</v>
      </c>
      <c r="S26" s="11" t="s">
        <v>420</v>
      </c>
      <c r="T26" s="11" t="s">
        <v>809</v>
      </c>
      <c r="U26" s="11" t="s">
        <v>5</v>
      </c>
      <c r="V26" s="15">
        <v>1</v>
      </c>
      <c r="W26" s="9">
        <v>0.67799999999999994</v>
      </c>
      <c r="X26" s="9">
        <v>0.59699999999999998</v>
      </c>
      <c r="Y26" s="9">
        <v>0.624</v>
      </c>
      <c r="Z26" s="9">
        <v>0.61299999999999999</v>
      </c>
      <c r="AA26" s="6"/>
      <c r="AB26" s="6" t="s">
        <v>727</v>
      </c>
      <c r="AC26" s="3" t="s">
        <v>423</v>
      </c>
      <c r="AD26" s="3" t="s">
        <v>808</v>
      </c>
      <c r="AE26" s="3" t="s">
        <v>5</v>
      </c>
      <c r="AF26" s="3">
        <v>1</v>
      </c>
      <c r="AG26" s="21">
        <v>71747</v>
      </c>
      <c r="AH26" s="21">
        <v>40276</v>
      </c>
      <c r="AI26" s="21">
        <v>49513</v>
      </c>
      <c r="AJ26" s="21">
        <v>79858</v>
      </c>
      <c r="AK26" s="21">
        <v>50759</v>
      </c>
      <c r="AL26" s="21">
        <v>44055</v>
      </c>
      <c r="AN26" s="3" t="s">
        <v>714</v>
      </c>
      <c r="AO26" s="4" t="s">
        <v>426</v>
      </c>
      <c r="AP26" s="4" t="s">
        <v>798</v>
      </c>
      <c r="AQ26" s="4" t="s">
        <v>5</v>
      </c>
      <c r="AR26" s="4">
        <v>1</v>
      </c>
      <c r="AS26" s="4">
        <v>68.900000000000006</v>
      </c>
      <c r="AT26" s="4">
        <v>33.700000000000003</v>
      </c>
      <c r="AU26" s="4">
        <v>39.4</v>
      </c>
      <c r="AV26" s="4">
        <v>37.700000000000003</v>
      </c>
      <c r="AX26" s="4" t="s">
        <v>714</v>
      </c>
      <c r="AY26" s="2" t="s">
        <v>43</v>
      </c>
      <c r="AZ26" s="2">
        <v>18140</v>
      </c>
    </row>
    <row r="27" spans="1:52" x14ac:dyDescent="0.2">
      <c r="A27" s="2" t="s">
        <v>45</v>
      </c>
      <c r="B27" s="2" t="str">
        <f t="shared" si="0"/>
        <v>We measured the equity of economic opportunity across the Dallas region by looking at differences in housing segregation, home-lending practices, income and homeownership.</v>
      </c>
      <c r="C27" s="2">
        <f t="shared" si="1"/>
        <v>5</v>
      </c>
      <c r="E27" s="3" t="s">
        <v>413</v>
      </c>
      <c r="F27" s="3" t="s">
        <v>818</v>
      </c>
      <c r="G27" s="3" t="s">
        <v>2</v>
      </c>
      <c r="H27" s="3">
        <v>1</v>
      </c>
      <c r="I27" s="17">
        <v>44</v>
      </c>
      <c r="K27" s="3" t="s">
        <v>714</v>
      </c>
      <c r="L27" s="4" t="s">
        <v>436</v>
      </c>
      <c r="M27" s="4" t="s">
        <v>819</v>
      </c>
      <c r="N27" s="4" t="s">
        <v>2</v>
      </c>
      <c r="O27" s="4">
        <v>1</v>
      </c>
      <c r="P27" s="4">
        <v>40</v>
      </c>
      <c r="R27" s="4" t="s">
        <v>726</v>
      </c>
      <c r="S27" s="11" t="s">
        <v>420</v>
      </c>
      <c r="T27" s="11" t="s">
        <v>809</v>
      </c>
      <c r="U27" s="11" t="s">
        <v>5</v>
      </c>
      <c r="V27" s="15">
        <v>1</v>
      </c>
      <c r="W27" s="9">
        <v>0.61299999999999999</v>
      </c>
      <c r="X27" s="9">
        <v>0.53900000000000003</v>
      </c>
      <c r="Y27" s="9">
        <v>0.56700000000000006</v>
      </c>
      <c r="Z27" s="9">
        <v>0.56899999999999995</v>
      </c>
      <c r="AA27" s="6"/>
      <c r="AB27" s="6" t="s">
        <v>727</v>
      </c>
      <c r="AC27" s="3" t="s">
        <v>423</v>
      </c>
      <c r="AD27" s="3" t="s">
        <v>808</v>
      </c>
      <c r="AE27" s="3" t="s">
        <v>5</v>
      </c>
      <c r="AF27" s="3">
        <v>1</v>
      </c>
      <c r="AG27" s="21">
        <v>85800</v>
      </c>
      <c r="AH27" s="21">
        <v>49574</v>
      </c>
      <c r="AI27" s="21">
        <v>53950</v>
      </c>
      <c r="AJ27" s="21">
        <v>95320</v>
      </c>
      <c r="AK27" s="21">
        <v>50661</v>
      </c>
      <c r="AL27" s="21">
        <v>66311</v>
      </c>
      <c r="AN27" s="3" t="s">
        <v>714</v>
      </c>
      <c r="AO27" s="4" t="s">
        <v>426</v>
      </c>
      <c r="AP27" s="4" t="s">
        <v>798</v>
      </c>
      <c r="AQ27" s="4" t="s">
        <v>5</v>
      </c>
      <c r="AR27" s="4">
        <v>1</v>
      </c>
      <c r="AS27" s="4">
        <v>69.400000000000006</v>
      </c>
      <c r="AT27" s="4">
        <v>37.1</v>
      </c>
      <c r="AU27" s="4">
        <v>52.6</v>
      </c>
      <c r="AV27" s="4">
        <v>48.2</v>
      </c>
      <c r="AX27" s="4" t="s">
        <v>714</v>
      </c>
      <c r="AY27" s="2" t="s">
        <v>44</v>
      </c>
      <c r="AZ27" s="2">
        <v>19100</v>
      </c>
    </row>
    <row r="28" spans="1:52" x14ac:dyDescent="0.2">
      <c r="A28" s="2" t="s">
        <v>47</v>
      </c>
      <c r="B28" s="2" t="str">
        <f t="shared" si="0"/>
        <v>We measured the equity of economic opportunity across the Dayton region by looking at differences in housing segregation, home-lending practices, income and homeownership.</v>
      </c>
      <c r="C28" s="2">
        <f t="shared" si="1"/>
        <v>5</v>
      </c>
      <c r="E28" s="3" t="s">
        <v>413</v>
      </c>
      <c r="F28" s="3" t="s">
        <v>818</v>
      </c>
      <c r="G28" s="3" t="s">
        <v>2</v>
      </c>
      <c r="H28" s="3">
        <v>1</v>
      </c>
      <c r="I28" s="17">
        <v>46</v>
      </c>
      <c r="K28" s="3" t="s">
        <v>714</v>
      </c>
      <c r="L28" s="4" t="s">
        <v>436</v>
      </c>
      <c r="M28" s="4" t="s">
        <v>819</v>
      </c>
      <c r="N28" s="4" t="s">
        <v>2</v>
      </c>
      <c r="O28" s="4">
        <v>1</v>
      </c>
      <c r="P28" s="4">
        <v>37</v>
      </c>
      <c r="R28" s="4" t="s">
        <v>726</v>
      </c>
      <c r="S28" s="11" t="s">
        <v>420</v>
      </c>
      <c r="T28" s="11" t="s">
        <v>809</v>
      </c>
      <c r="U28" s="11" t="s">
        <v>5</v>
      </c>
      <c r="V28" s="15">
        <v>1</v>
      </c>
      <c r="W28" s="9">
        <v>0.69400000000000006</v>
      </c>
      <c r="X28" s="9">
        <v>0.58499999999999996</v>
      </c>
      <c r="Y28" s="9">
        <v>0.60799999999999998</v>
      </c>
      <c r="Z28" s="9">
        <v>0.60299999999999998</v>
      </c>
      <c r="AA28" s="6"/>
      <c r="AB28" s="6" t="s">
        <v>727</v>
      </c>
      <c r="AC28" s="3" t="s">
        <v>423</v>
      </c>
      <c r="AD28" s="3" t="s">
        <v>808</v>
      </c>
      <c r="AE28" s="3" t="s">
        <v>5</v>
      </c>
      <c r="AF28" s="3">
        <v>1</v>
      </c>
      <c r="AG28" s="21">
        <v>61591</v>
      </c>
      <c r="AH28" s="21">
        <v>33119</v>
      </c>
      <c r="AI28" s="21">
        <v>43315</v>
      </c>
      <c r="AJ28" s="21">
        <v>76420</v>
      </c>
      <c r="AK28" s="21" t="s">
        <v>359</v>
      </c>
      <c r="AL28" s="21">
        <v>22875</v>
      </c>
      <c r="AN28" s="3" t="s">
        <v>714</v>
      </c>
      <c r="AO28" s="4" t="s">
        <v>426</v>
      </c>
      <c r="AP28" s="4" t="s">
        <v>798</v>
      </c>
      <c r="AQ28" s="4" t="s">
        <v>5</v>
      </c>
      <c r="AR28" s="4">
        <v>1</v>
      </c>
      <c r="AS28" s="4">
        <v>69.599999999999994</v>
      </c>
      <c r="AT28" s="4">
        <v>38.5</v>
      </c>
      <c r="AU28" s="4">
        <v>45.2</v>
      </c>
      <c r="AV28" s="4">
        <v>40.6</v>
      </c>
      <c r="AX28" s="4" t="s">
        <v>714</v>
      </c>
      <c r="AY28" s="2" t="s">
        <v>46</v>
      </c>
      <c r="AZ28" s="2">
        <v>19430</v>
      </c>
    </row>
    <row r="29" spans="1:52" x14ac:dyDescent="0.2">
      <c r="A29" s="2" t="s">
        <v>49</v>
      </c>
      <c r="B29" s="2" t="str">
        <f t="shared" si="0"/>
        <v>We measured the equity of economic opportunity across the Daytona region by looking at differences in housing segregation, home-lending practices, income and homeownership.</v>
      </c>
      <c r="C29" s="2">
        <f t="shared" si="1"/>
        <v>5</v>
      </c>
      <c r="E29" s="3" t="s">
        <v>413</v>
      </c>
      <c r="F29" s="3" t="s">
        <v>818</v>
      </c>
      <c r="G29" s="3" t="s">
        <v>2</v>
      </c>
      <c r="H29" s="3">
        <v>1</v>
      </c>
      <c r="I29" s="17">
        <v>35</v>
      </c>
      <c r="K29" s="3" t="s">
        <v>714</v>
      </c>
      <c r="L29" s="4" t="s">
        <v>436</v>
      </c>
      <c r="M29" s="4" t="s">
        <v>819</v>
      </c>
      <c r="N29" s="4" t="s">
        <v>2</v>
      </c>
      <c r="O29" s="4">
        <v>1</v>
      </c>
      <c r="P29" s="4">
        <v>42</v>
      </c>
      <c r="R29" s="4" t="s">
        <v>726</v>
      </c>
      <c r="S29" s="11" t="s">
        <v>420</v>
      </c>
      <c r="T29" s="11" t="s">
        <v>809</v>
      </c>
      <c r="U29" s="11" t="s">
        <v>5</v>
      </c>
      <c r="V29" s="15">
        <v>1</v>
      </c>
      <c r="W29" s="9">
        <v>0.65700000000000003</v>
      </c>
      <c r="X29" s="9">
        <v>0.61</v>
      </c>
      <c r="Y29" s="9">
        <v>0.64599999999999991</v>
      </c>
      <c r="Z29" s="9">
        <v>0.63100000000000001</v>
      </c>
      <c r="AA29" s="6"/>
      <c r="AB29" s="6" t="s">
        <v>727</v>
      </c>
      <c r="AC29" s="3" t="s">
        <v>423</v>
      </c>
      <c r="AD29" s="3" t="s">
        <v>808</v>
      </c>
      <c r="AE29" s="3" t="s">
        <v>5</v>
      </c>
      <c r="AF29" s="3">
        <v>1</v>
      </c>
      <c r="AG29" s="21">
        <v>52953</v>
      </c>
      <c r="AH29" s="21">
        <v>36412</v>
      </c>
      <c r="AI29" s="21">
        <v>42034</v>
      </c>
      <c r="AJ29" s="21">
        <v>55175</v>
      </c>
      <c r="AK29" s="21" t="s">
        <v>359</v>
      </c>
      <c r="AL29" s="21">
        <v>42087</v>
      </c>
      <c r="AN29" s="3" t="s">
        <v>714</v>
      </c>
      <c r="AO29" s="4" t="s">
        <v>426</v>
      </c>
      <c r="AP29" s="4" t="s">
        <v>798</v>
      </c>
      <c r="AQ29" s="4" t="s">
        <v>5</v>
      </c>
      <c r="AR29" s="4">
        <v>1</v>
      </c>
      <c r="AS29" s="4">
        <v>75.8</v>
      </c>
      <c r="AT29" s="4">
        <v>46.4</v>
      </c>
      <c r="AU29" s="4">
        <v>59.1</v>
      </c>
      <c r="AV29" s="4">
        <v>54.9</v>
      </c>
      <c r="AX29" s="4" t="s">
        <v>714</v>
      </c>
      <c r="AY29" s="2" t="s">
        <v>48</v>
      </c>
      <c r="AZ29" s="2">
        <v>19660</v>
      </c>
    </row>
    <row r="30" spans="1:52" x14ac:dyDescent="0.2">
      <c r="A30" s="2" t="s">
        <v>51</v>
      </c>
      <c r="B30" s="2" t="str">
        <f t="shared" si="0"/>
        <v>We measured the equity of economic opportunity across the Denver region by looking at differences in housing segregation, home-lending practices, income and homeownership.</v>
      </c>
      <c r="C30" s="2">
        <f t="shared" si="1"/>
        <v>5</v>
      </c>
      <c r="E30" s="3" t="s">
        <v>413</v>
      </c>
      <c r="F30" s="3" t="s">
        <v>818</v>
      </c>
      <c r="G30" s="3" t="s">
        <v>2</v>
      </c>
      <c r="H30" s="3">
        <v>1</v>
      </c>
      <c r="I30" s="17">
        <v>41</v>
      </c>
      <c r="K30" s="3" t="s">
        <v>714</v>
      </c>
      <c r="L30" s="4" t="s">
        <v>436</v>
      </c>
      <c r="M30" s="4" t="s">
        <v>819</v>
      </c>
      <c r="N30" s="4" t="s">
        <v>2</v>
      </c>
      <c r="O30" s="4">
        <v>1</v>
      </c>
      <c r="P30" s="4">
        <v>42</v>
      </c>
      <c r="R30" s="4" t="s">
        <v>726</v>
      </c>
      <c r="S30" s="11" t="s">
        <v>420</v>
      </c>
      <c r="T30" s="11" t="s">
        <v>809</v>
      </c>
      <c r="U30" s="11" t="s">
        <v>5</v>
      </c>
      <c r="V30" s="15">
        <v>1</v>
      </c>
      <c r="W30" s="9">
        <v>0.66299999999999992</v>
      </c>
      <c r="X30" s="9">
        <v>0.59499999999999997</v>
      </c>
      <c r="Y30" s="9">
        <v>0.60099999999999998</v>
      </c>
      <c r="Z30" s="9">
        <v>0.60399999999999998</v>
      </c>
      <c r="AA30" s="6"/>
      <c r="AB30" s="6" t="s">
        <v>727</v>
      </c>
      <c r="AC30" s="3" t="s">
        <v>423</v>
      </c>
      <c r="AD30" s="3" t="s">
        <v>808</v>
      </c>
      <c r="AE30" s="3" t="s">
        <v>5</v>
      </c>
      <c r="AF30" s="3">
        <v>1</v>
      </c>
      <c r="AG30" s="21">
        <v>88969</v>
      </c>
      <c r="AH30" s="21">
        <v>51753</v>
      </c>
      <c r="AI30" s="21">
        <v>58308</v>
      </c>
      <c r="AJ30" s="21">
        <v>81501</v>
      </c>
      <c r="AK30" s="21">
        <v>83182</v>
      </c>
      <c r="AL30" s="21">
        <v>59725</v>
      </c>
      <c r="AN30" s="3" t="s">
        <v>714</v>
      </c>
      <c r="AO30" s="4" t="s">
        <v>426</v>
      </c>
      <c r="AP30" s="4" t="s">
        <v>798</v>
      </c>
      <c r="AQ30" s="4" t="s">
        <v>5</v>
      </c>
      <c r="AR30" s="4">
        <v>1</v>
      </c>
      <c r="AS30" s="4">
        <v>70</v>
      </c>
      <c r="AT30" s="4">
        <v>39.6</v>
      </c>
      <c r="AU30" s="4">
        <v>47.9</v>
      </c>
      <c r="AV30" s="4">
        <v>48.4</v>
      </c>
      <c r="AX30" s="4" t="s">
        <v>714</v>
      </c>
      <c r="AY30" s="2" t="s">
        <v>50</v>
      </c>
      <c r="AZ30" s="2">
        <v>19740</v>
      </c>
    </row>
    <row r="31" spans="1:52" x14ac:dyDescent="0.2">
      <c r="A31" s="2" t="s">
        <v>53</v>
      </c>
      <c r="B31" s="2" t="str">
        <f t="shared" si="0"/>
        <v>We measured the equity of economic opportunity across the Des Moines region by looking at differences in housing segregation, home-lending practices, income and homeownership.</v>
      </c>
      <c r="C31" s="2">
        <f t="shared" si="1"/>
        <v>5</v>
      </c>
      <c r="E31" s="3" t="s">
        <v>413</v>
      </c>
      <c r="F31" s="3" t="s">
        <v>818</v>
      </c>
      <c r="G31" s="3" t="s">
        <v>2</v>
      </c>
      <c r="H31" s="3">
        <v>1</v>
      </c>
      <c r="I31" s="17">
        <v>40</v>
      </c>
      <c r="K31" s="3" t="s">
        <v>714</v>
      </c>
      <c r="L31" s="4" t="s">
        <v>436</v>
      </c>
      <c r="M31" s="4" t="s">
        <v>819</v>
      </c>
      <c r="N31" s="4" t="s">
        <v>2</v>
      </c>
      <c r="O31" s="4">
        <v>1</v>
      </c>
      <c r="P31" s="4">
        <v>38</v>
      </c>
      <c r="R31" s="4" t="s">
        <v>726</v>
      </c>
      <c r="S31" s="11" t="s">
        <v>420</v>
      </c>
      <c r="T31" s="11" t="s">
        <v>809</v>
      </c>
      <c r="U31" s="11" t="s">
        <v>5</v>
      </c>
      <c r="V31" s="15">
        <v>1</v>
      </c>
      <c r="W31" s="9">
        <v>0.76500000000000001</v>
      </c>
      <c r="X31" s="9">
        <v>0.67900000000000005</v>
      </c>
      <c r="Y31" s="9">
        <v>0.68599999999999994</v>
      </c>
      <c r="Z31" s="9">
        <v>0.7</v>
      </c>
      <c r="AA31" s="6"/>
      <c r="AB31" s="6" t="s">
        <v>727</v>
      </c>
      <c r="AC31" s="3" t="s">
        <v>423</v>
      </c>
      <c r="AD31" s="3" t="s">
        <v>808</v>
      </c>
      <c r="AE31" s="3" t="s">
        <v>5</v>
      </c>
      <c r="AF31" s="3">
        <v>1</v>
      </c>
      <c r="AG31" s="21">
        <v>73486</v>
      </c>
      <c r="AH31" s="21">
        <v>37716</v>
      </c>
      <c r="AI31" s="21">
        <v>48931</v>
      </c>
      <c r="AJ31" s="21">
        <v>69075</v>
      </c>
      <c r="AK31" s="21" t="s">
        <v>359</v>
      </c>
      <c r="AL31" s="21">
        <v>31864</v>
      </c>
      <c r="AN31" s="3" t="s">
        <v>714</v>
      </c>
      <c r="AO31" s="4" t="s">
        <v>426</v>
      </c>
      <c r="AP31" s="4" t="s">
        <v>798</v>
      </c>
      <c r="AQ31" s="4" t="s">
        <v>5</v>
      </c>
      <c r="AR31" s="4">
        <v>1</v>
      </c>
      <c r="AS31" s="4">
        <v>73.7</v>
      </c>
      <c r="AT31" s="4">
        <v>28.4</v>
      </c>
      <c r="AU31" s="4">
        <v>49.7</v>
      </c>
      <c r="AV31" s="4">
        <v>44.8</v>
      </c>
      <c r="AX31" s="4" t="s">
        <v>714</v>
      </c>
      <c r="AY31" s="2" t="s">
        <v>52</v>
      </c>
      <c r="AZ31" s="2">
        <v>19780</v>
      </c>
    </row>
    <row r="32" spans="1:52" x14ac:dyDescent="0.2">
      <c r="A32" s="2" t="s">
        <v>55</v>
      </c>
      <c r="B32" s="2" t="str">
        <f t="shared" si="0"/>
        <v>We measured the equity of economic opportunity across the Detroit region by looking at differences in housing segregation, home-lending practices, income and homeownership.</v>
      </c>
      <c r="C32" s="2">
        <f t="shared" si="1"/>
        <v>5</v>
      </c>
      <c r="E32" s="3" t="s">
        <v>413</v>
      </c>
      <c r="F32" s="3" t="s">
        <v>818</v>
      </c>
      <c r="G32" s="3" t="s">
        <v>2</v>
      </c>
      <c r="H32" s="3">
        <v>1</v>
      </c>
      <c r="I32" s="17">
        <v>57</v>
      </c>
      <c r="K32" s="3" t="s">
        <v>714</v>
      </c>
      <c r="L32" s="4" t="s">
        <v>436</v>
      </c>
      <c r="M32" s="4" t="s">
        <v>819</v>
      </c>
      <c r="N32" s="4" t="s">
        <v>2</v>
      </c>
      <c r="O32" s="4">
        <v>1</v>
      </c>
      <c r="P32" s="4">
        <v>49</v>
      </c>
      <c r="R32" s="4" t="s">
        <v>726</v>
      </c>
      <c r="S32" s="11" t="s">
        <v>420</v>
      </c>
      <c r="T32" s="11" t="s">
        <v>809</v>
      </c>
      <c r="U32" s="11" t="s">
        <v>5</v>
      </c>
      <c r="V32" s="15">
        <v>1</v>
      </c>
      <c r="W32" s="9">
        <v>0.68</v>
      </c>
      <c r="X32" s="9">
        <v>0.57399999999999995</v>
      </c>
      <c r="Y32" s="9">
        <v>0.63700000000000001</v>
      </c>
      <c r="Z32" s="9">
        <v>0.61299999999999999</v>
      </c>
      <c r="AA32" s="6"/>
      <c r="AB32" s="6" t="s">
        <v>727</v>
      </c>
      <c r="AC32" s="3" t="s">
        <v>423</v>
      </c>
      <c r="AD32" s="3" t="s">
        <v>808</v>
      </c>
      <c r="AE32" s="3" t="s">
        <v>5</v>
      </c>
      <c r="AF32" s="3">
        <v>1</v>
      </c>
      <c r="AG32" s="21">
        <v>70263</v>
      </c>
      <c r="AH32" s="21">
        <v>36527</v>
      </c>
      <c r="AI32" s="21">
        <v>51547</v>
      </c>
      <c r="AJ32" s="21">
        <v>97113</v>
      </c>
      <c r="AK32" s="21">
        <v>54716</v>
      </c>
      <c r="AL32" s="21">
        <v>46526</v>
      </c>
      <c r="AN32" s="3" t="s">
        <v>714</v>
      </c>
      <c r="AO32" s="4" t="s">
        <v>426</v>
      </c>
      <c r="AP32" s="4" t="s">
        <v>798</v>
      </c>
      <c r="AQ32" s="4" t="s">
        <v>5</v>
      </c>
      <c r="AR32" s="4">
        <v>1</v>
      </c>
      <c r="AS32" s="4">
        <v>78.599999999999994</v>
      </c>
      <c r="AT32" s="4">
        <v>42.5</v>
      </c>
      <c r="AU32" s="4">
        <v>60</v>
      </c>
      <c r="AV32" s="4">
        <v>47.5</v>
      </c>
      <c r="AX32" s="4" t="s">
        <v>714</v>
      </c>
      <c r="AY32" s="2" t="s">
        <v>54</v>
      </c>
      <c r="AZ32" s="2">
        <v>19820</v>
      </c>
    </row>
    <row r="33" spans="1:52" x14ac:dyDescent="0.2">
      <c r="A33" s="2" t="s">
        <v>57</v>
      </c>
      <c r="B33" s="2" t="str">
        <f t="shared" si="0"/>
        <v>We measured the equity of economic opportunity across the Durham region by looking at differences in housing segregation, home-lending practices, income and homeownership.</v>
      </c>
      <c r="C33" s="2">
        <f t="shared" si="1"/>
        <v>5</v>
      </c>
      <c r="D33" s="2" t="s">
        <v>779</v>
      </c>
      <c r="E33" s="3" t="s">
        <v>413</v>
      </c>
      <c r="F33" s="3" t="s">
        <v>818</v>
      </c>
      <c r="G33" s="3" t="s">
        <v>2</v>
      </c>
      <c r="H33" s="3">
        <v>1</v>
      </c>
      <c r="I33" s="17">
        <v>39</v>
      </c>
      <c r="J33" s="3" t="s">
        <v>785</v>
      </c>
      <c r="K33" s="3" t="s">
        <v>714</v>
      </c>
      <c r="L33" s="4" t="s">
        <v>436</v>
      </c>
      <c r="M33" s="4" t="s">
        <v>819</v>
      </c>
      <c r="N33" s="4" t="s">
        <v>2</v>
      </c>
      <c r="O33" s="4">
        <v>1</v>
      </c>
      <c r="P33" s="4">
        <v>34</v>
      </c>
      <c r="Q33" s="4" t="s">
        <v>785</v>
      </c>
      <c r="R33" s="4" t="s">
        <v>726</v>
      </c>
      <c r="S33" s="11" t="s">
        <v>420</v>
      </c>
      <c r="T33" s="11" t="s">
        <v>809</v>
      </c>
      <c r="U33" s="11" t="s">
        <v>5</v>
      </c>
      <c r="V33" s="15">
        <v>1</v>
      </c>
      <c r="W33" s="9">
        <v>0.7</v>
      </c>
      <c r="X33" s="9">
        <v>0.63800000000000001</v>
      </c>
      <c r="Y33" s="9">
        <v>0.627</v>
      </c>
      <c r="Z33" s="9">
        <v>0.64700000000000002</v>
      </c>
      <c r="AA33" s="6"/>
      <c r="AB33" s="6" t="s">
        <v>727</v>
      </c>
      <c r="AC33" s="3" t="s">
        <v>423</v>
      </c>
      <c r="AD33" s="3" t="s">
        <v>808</v>
      </c>
      <c r="AE33" s="3" t="s">
        <v>5</v>
      </c>
      <c r="AF33" s="3">
        <v>1</v>
      </c>
      <c r="AG33" s="21">
        <v>76712</v>
      </c>
      <c r="AH33" s="21">
        <v>42935</v>
      </c>
      <c r="AI33" s="21">
        <v>46604</v>
      </c>
      <c r="AJ33" s="21">
        <v>77075</v>
      </c>
      <c r="AK33" s="21" t="s">
        <v>359</v>
      </c>
      <c r="AL33" s="21">
        <v>41548</v>
      </c>
      <c r="AN33" s="3" t="s">
        <v>714</v>
      </c>
      <c r="AO33" s="4" t="s">
        <v>426</v>
      </c>
      <c r="AP33" s="4" t="s">
        <v>798</v>
      </c>
      <c r="AQ33" s="4" t="s">
        <v>5</v>
      </c>
      <c r="AR33" s="4">
        <v>1</v>
      </c>
      <c r="AS33" s="4">
        <v>71.599999999999994</v>
      </c>
      <c r="AT33" s="4">
        <v>46.3</v>
      </c>
      <c r="AU33" s="4">
        <v>44.1</v>
      </c>
      <c r="AV33" s="4">
        <v>46.7</v>
      </c>
      <c r="AX33" s="4" t="s">
        <v>714</v>
      </c>
      <c r="AY33" s="2" t="s">
        <v>56</v>
      </c>
      <c r="AZ33" s="2">
        <v>20500</v>
      </c>
    </row>
    <row r="34" spans="1:52" x14ac:dyDescent="0.2">
      <c r="A34" s="2" t="s">
        <v>58</v>
      </c>
      <c r="B34" s="2" t="str">
        <f t="shared" ref="B34:B65" si="2">"We measured the equity of economic opportunity across the "&amp;A34&amp;" region by looking at differences in housing segregation, home-lending practices, income and homeownership."</f>
        <v>We measured the equity of economic opportunity across the El Paso region by looking at differences in housing segregation, home-lending practices, income and homeownership.</v>
      </c>
      <c r="C34" s="2">
        <f t="shared" ref="C34:C65" si="3">SUM(H34,O34,V34,AF34,AR34)</f>
        <v>4</v>
      </c>
      <c r="E34" s="3" t="s">
        <v>413</v>
      </c>
      <c r="F34" s="3" t="s">
        <v>818</v>
      </c>
      <c r="G34" s="3" t="s">
        <v>2</v>
      </c>
      <c r="H34" s="3">
        <v>1</v>
      </c>
      <c r="I34" s="17">
        <v>37</v>
      </c>
      <c r="K34" s="3" t="s">
        <v>714</v>
      </c>
      <c r="L34" s="4" t="s">
        <v>436</v>
      </c>
      <c r="M34" s="4" t="s">
        <v>819</v>
      </c>
      <c r="N34" s="4" t="s">
        <v>2</v>
      </c>
      <c r="O34" s="4">
        <v>1</v>
      </c>
      <c r="P34" s="4">
        <v>31</v>
      </c>
      <c r="R34" s="4" t="s">
        <v>726</v>
      </c>
      <c r="S34" s="11" t="s">
        <v>420</v>
      </c>
      <c r="T34" s="11" t="s">
        <v>809</v>
      </c>
      <c r="U34" s="11" t="s">
        <v>160</v>
      </c>
      <c r="V34" s="15">
        <v>0</v>
      </c>
      <c r="W34" s="9">
        <v>0.63800000000000001</v>
      </c>
      <c r="X34" s="9">
        <v>0.622</v>
      </c>
      <c r="Y34" s="9">
        <v>0.61599999999999999</v>
      </c>
      <c r="Z34" s="9">
        <v>0.61499999999999999</v>
      </c>
      <c r="AA34" s="6"/>
      <c r="AB34" s="6" t="s">
        <v>727</v>
      </c>
      <c r="AC34" s="3" t="s">
        <v>423</v>
      </c>
      <c r="AD34" s="3" t="s">
        <v>808</v>
      </c>
      <c r="AE34" s="3" t="s">
        <v>5</v>
      </c>
      <c r="AF34" s="3">
        <v>1</v>
      </c>
      <c r="AG34" s="21">
        <v>63190</v>
      </c>
      <c r="AH34" s="21">
        <v>57169</v>
      </c>
      <c r="AI34" s="21">
        <v>43026</v>
      </c>
      <c r="AJ34" s="21">
        <v>57895</v>
      </c>
      <c r="AK34" s="21">
        <v>29889</v>
      </c>
      <c r="AL34" s="21">
        <v>41179</v>
      </c>
      <c r="AN34" s="3" t="s">
        <v>714</v>
      </c>
      <c r="AO34" s="4" t="s">
        <v>426</v>
      </c>
      <c r="AP34" s="4" t="s">
        <v>798</v>
      </c>
      <c r="AQ34" s="4" t="s">
        <v>5</v>
      </c>
      <c r="AR34" s="4">
        <v>1</v>
      </c>
      <c r="AS34" s="4">
        <v>60.3</v>
      </c>
      <c r="AT34" s="4">
        <v>40.5</v>
      </c>
      <c r="AU34" s="4">
        <v>62.7</v>
      </c>
      <c r="AV34" s="4">
        <v>61.3</v>
      </c>
      <c r="AX34" s="4" t="s">
        <v>714</v>
      </c>
      <c r="AY34" s="2" t="s">
        <v>58</v>
      </c>
      <c r="AZ34" s="2">
        <v>21340</v>
      </c>
    </row>
    <row r="35" spans="1:52" x14ac:dyDescent="0.2">
      <c r="A35" s="2" t="s">
        <v>59</v>
      </c>
      <c r="B35" s="2" t="str">
        <f t="shared" si="2"/>
        <v>We measured the equity of economic opportunity across the Fresno region by looking at differences in housing segregation, home-lending practices, income and homeownership.</v>
      </c>
      <c r="C35" s="2">
        <f t="shared" si="3"/>
        <v>5</v>
      </c>
      <c r="D35" s="2" t="s">
        <v>781</v>
      </c>
      <c r="E35" s="3" t="s">
        <v>413</v>
      </c>
      <c r="F35" s="3" t="s">
        <v>818</v>
      </c>
      <c r="G35" s="3" t="s">
        <v>2</v>
      </c>
      <c r="H35" s="3">
        <v>1</v>
      </c>
      <c r="I35" s="17">
        <v>41</v>
      </c>
      <c r="J35" s="3" t="s">
        <v>817</v>
      </c>
      <c r="K35" s="3" t="s">
        <v>714</v>
      </c>
      <c r="L35" s="4" t="s">
        <v>436</v>
      </c>
      <c r="M35" s="4" t="s">
        <v>819</v>
      </c>
      <c r="N35" s="4" t="s">
        <v>2</v>
      </c>
      <c r="O35" s="4">
        <v>1</v>
      </c>
      <c r="P35" s="4">
        <v>41</v>
      </c>
      <c r="Q35" s="4" t="s">
        <v>817</v>
      </c>
      <c r="R35" s="4" t="s">
        <v>726</v>
      </c>
      <c r="S35" s="11" t="s">
        <v>420</v>
      </c>
      <c r="T35" s="11" t="s">
        <v>809</v>
      </c>
      <c r="U35" s="11" t="s">
        <v>5</v>
      </c>
      <c r="V35" s="15">
        <v>1</v>
      </c>
      <c r="W35" s="9">
        <v>0.69900000000000007</v>
      </c>
      <c r="X35" s="9">
        <v>0.63400000000000001</v>
      </c>
      <c r="Y35" s="9">
        <v>0.64400000000000002</v>
      </c>
      <c r="Z35" s="9">
        <v>0.64700000000000002</v>
      </c>
      <c r="AA35" s="6" t="s">
        <v>817</v>
      </c>
      <c r="AB35" s="6" t="s">
        <v>727</v>
      </c>
      <c r="AC35" s="3" t="s">
        <v>423</v>
      </c>
      <c r="AD35" s="3" t="s">
        <v>808</v>
      </c>
      <c r="AE35" s="3" t="s">
        <v>5</v>
      </c>
      <c r="AF35" s="3">
        <v>1</v>
      </c>
      <c r="AG35" s="21">
        <v>69100</v>
      </c>
      <c r="AH35" s="21">
        <v>33397</v>
      </c>
      <c r="AI35" s="21">
        <v>44049</v>
      </c>
      <c r="AJ35" s="21">
        <v>63293</v>
      </c>
      <c r="AK35" s="21">
        <v>42101</v>
      </c>
      <c r="AL35" s="21">
        <v>46965</v>
      </c>
      <c r="AN35" s="3" t="s">
        <v>714</v>
      </c>
      <c r="AO35" s="4" t="s">
        <v>426</v>
      </c>
      <c r="AP35" s="4" t="s">
        <v>798</v>
      </c>
      <c r="AQ35" s="4" t="s">
        <v>5</v>
      </c>
      <c r="AR35" s="4">
        <v>1</v>
      </c>
      <c r="AS35" s="4">
        <v>66.8</v>
      </c>
      <c r="AT35" s="4">
        <v>27.1</v>
      </c>
      <c r="AU35" s="4">
        <v>44.2</v>
      </c>
      <c r="AV35" s="4">
        <v>44.5</v>
      </c>
      <c r="AW35" s="4" t="s">
        <v>817</v>
      </c>
      <c r="AX35" s="4" t="s">
        <v>714</v>
      </c>
      <c r="AY35" s="2" t="s">
        <v>59</v>
      </c>
      <c r="AZ35" s="2">
        <v>23420</v>
      </c>
    </row>
    <row r="36" spans="1:52" x14ac:dyDescent="0.2">
      <c r="A36" s="2" t="s">
        <v>61</v>
      </c>
      <c r="B36" s="2" t="str">
        <f t="shared" si="2"/>
        <v>We measured the equity of economic opportunity across the Grand Rapids region by looking at differences in housing segregation, home-lending practices, income and homeownership.</v>
      </c>
      <c r="C36" s="2">
        <f t="shared" si="3"/>
        <v>5</v>
      </c>
      <c r="E36" s="3" t="s">
        <v>413</v>
      </c>
      <c r="F36" s="3" t="s">
        <v>818</v>
      </c>
      <c r="G36" s="3" t="s">
        <v>2</v>
      </c>
      <c r="H36" s="3">
        <v>1</v>
      </c>
      <c r="I36" s="17">
        <v>46</v>
      </c>
      <c r="K36" s="3" t="s">
        <v>714</v>
      </c>
      <c r="L36" s="4" t="s">
        <v>436</v>
      </c>
      <c r="M36" s="4" t="s">
        <v>819</v>
      </c>
      <c r="N36" s="4" t="s">
        <v>2</v>
      </c>
      <c r="O36" s="4">
        <v>1</v>
      </c>
      <c r="P36" s="4">
        <v>46</v>
      </c>
      <c r="R36" s="4" t="s">
        <v>726</v>
      </c>
      <c r="S36" s="11" t="s">
        <v>420</v>
      </c>
      <c r="T36" s="11" t="s">
        <v>809</v>
      </c>
      <c r="U36" s="11" t="s">
        <v>5</v>
      </c>
      <c r="V36" s="15">
        <v>1</v>
      </c>
      <c r="W36" s="9">
        <v>0.70700000000000007</v>
      </c>
      <c r="X36" s="9">
        <v>0.57600000000000007</v>
      </c>
      <c r="Y36" s="9">
        <v>0.57499999999999996</v>
      </c>
      <c r="Z36" s="9">
        <v>0.59599999999999997</v>
      </c>
      <c r="AA36" s="6"/>
      <c r="AB36" s="6" t="s">
        <v>727</v>
      </c>
      <c r="AC36" s="3" t="s">
        <v>423</v>
      </c>
      <c r="AD36" s="3" t="s">
        <v>808</v>
      </c>
      <c r="AE36" s="3" t="s">
        <v>5</v>
      </c>
      <c r="AF36" s="3">
        <v>1</v>
      </c>
      <c r="AG36" s="21">
        <v>66752</v>
      </c>
      <c r="AH36" s="21">
        <v>35528</v>
      </c>
      <c r="AI36" s="21">
        <v>49849</v>
      </c>
      <c r="AJ36" s="21">
        <v>63219</v>
      </c>
      <c r="AK36" s="21" t="s">
        <v>359</v>
      </c>
      <c r="AL36" s="21">
        <v>57318</v>
      </c>
      <c r="AN36" s="3" t="s">
        <v>714</v>
      </c>
      <c r="AO36" s="4" t="s">
        <v>426</v>
      </c>
      <c r="AP36" s="4" t="s">
        <v>798</v>
      </c>
      <c r="AQ36" s="4" t="s">
        <v>5</v>
      </c>
      <c r="AR36" s="4">
        <v>1</v>
      </c>
      <c r="AS36" s="4">
        <v>77.8</v>
      </c>
      <c r="AT36" s="4">
        <v>33.200000000000003</v>
      </c>
      <c r="AU36" s="4">
        <v>51.1</v>
      </c>
      <c r="AV36" s="4">
        <v>46.4</v>
      </c>
      <c r="AX36" s="4" t="s">
        <v>714</v>
      </c>
      <c r="AY36" s="2" t="s">
        <v>60</v>
      </c>
      <c r="AZ36" s="2">
        <v>24340</v>
      </c>
    </row>
    <row r="37" spans="1:52" x14ac:dyDescent="0.2">
      <c r="A37" s="2" t="s">
        <v>63</v>
      </c>
      <c r="B37" s="2" t="str">
        <f t="shared" si="2"/>
        <v>We measured the equity of economic opportunity across the Greensboro region by looking at differences in housing segregation, home-lending practices, income and homeownership.</v>
      </c>
      <c r="C37" s="2">
        <f t="shared" si="3"/>
        <v>5</v>
      </c>
      <c r="E37" s="3" t="s">
        <v>413</v>
      </c>
      <c r="F37" s="3" t="s">
        <v>818</v>
      </c>
      <c r="G37" s="3" t="s">
        <v>2</v>
      </c>
      <c r="H37" s="3">
        <v>1</v>
      </c>
      <c r="I37" s="17">
        <v>45</v>
      </c>
      <c r="K37" s="3" t="s">
        <v>714</v>
      </c>
      <c r="L37" s="4" t="s">
        <v>436</v>
      </c>
      <c r="M37" s="4" t="s">
        <v>819</v>
      </c>
      <c r="N37" s="4" t="s">
        <v>2</v>
      </c>
      <c r="O37" s="4">
        <v>1</v>
      </c>
      <c r="P37" s="4">
        <v>42</v>
      </c>
      <c r="R37" s="4" t="s">
        <v>726</v>
      </c>
      <c r="S37" s="11" t="s">
        <v>420</v>
      </c>
      <c r="T37" s="11" t="s">
        <v>809</v>
      </c>
      <c r="U37" s="11" t="s">
        <v>5</v>
      </c>
      <c r="V37" s="15">
        <v>1</v>
      </c>
      <c r="W37" s="9">
        <v>0.70200000000000007</v>
      </c>
      <c r="X37" s="9">
        <v>0.63</v>
      </c>
      <c r="Y37" s="9">
        <v>0.66400000000000003</v>
      </c>
      <c r="Z37" s="9">
        <v>0.64200000000000002</v>
      </c>
      <c r="AA37" s="6"/>
      <c r="AB37" s="6" t="s">
        <v>727</v>
      </c>
      <c r="AC37" s="3" t="s">
        <v>423</v>
      </c>
      <c r="AD37" s="3" t="s">
        <v>808</v>
      </c>
      <c r="AE37" s="3" t="s">
        <v>5</v>
      </c>
      <c r="AF37" s="3">
        <v>1</v>
      </c>
      <c r="AG37" s="21">
        <v>58379</v>
      </c>
      <c r="AH37" s="21">
        <v>38207</v>
      </c>
      <c r="AI37" s="21">
        <v>41695</v>
      </c>
      <c r="AJ37" s="21">
        <v>61972</v>
      </c>
      <c r="AK37" s="21">
        <v>64464</v>
      </c>
      <c r="AL37" s="21">
        <v>36297</v>
      </c>
      <c r="AN37" s="3" t="s">
        <v>714</v>
      </c>
      <c r="AO37" s="4" t="s">
        <v>426</v>
      </c>
      <c r="AP37" s="4" t="s">
        <v>798</v>
      </c>
      <c r="AQ37" s="4" t="s">
        <v>5</v>
      </c>
      <c r="AR37" s="4">
        <v>1</v>
      </c>
      <c r="AS37" s="4">
        <v>73.7</v>
      </c>
      <c r="AT37" s="4">
        <v>40.5</v>
      </c>
      <c r="AU37" s="4">
        <v>46.4</v>
      </c>
      <c r="AV37" s="4">
        <v>43.2</v>
      </c>
      <c r="AX37" s="4" t="s">
        <v>714</v>
      </c>
      <c r="AY37" s="2" t="s">
        <v>62</v>
      </c>
      <c r="AZ37" s="2">
        <v>24660</v>
      </c>
    </row>
    <row r="38" spans="1:52" x14ac:dyDescent="0.2">
      <c r="A38" s="2" t="s">
        <v>65</v>
      </c>
      <c r="B38" s="2" t="str">
        <f t="shared" si="2"/>
        <v>We measured the equity of economic opportunity across the Greenville region by looking at differences in housing segregation, home-lending practices, income and homeownership.</v>
      </c>
      <c r="C38" s="2">
        <f t="shared" si="3"/>
        <v>5</v>
      </c>
      <c r="E38" s="3" t="s">
        <v>413</v>
      </c>
      <c r="F38" s="3" t="s">
        <v>818</v>
      </c>
      <c r="G38" s="3" t="s">
        <v>2</v>
      </c>
      <c r="H38" s="3">
        <v>1</v>
      </c>
      <c r="I38" s="17">
        <v>35</v>
      </c>
      <c r="K38" s="3" t="s">
        <v>714</v>
      </c>
      <c r="L38" s="4" t="s">
        <v>436</v>
      </c>
      <c r="M38" s="4" t="s">
        <v>819</v>
      </c>
      <c r="N38" s="4" t="s">
        <v>2</v>
      </c>
      <c r="O38" s="4">
        <v>1</v>
      </c>
      <c r="P38" s="4">
        <v>33</v>
      </c>
      <c r="R38" s="4" t="s">
        <v>726</v>
      </c>
      <c r="S38" s="11" t="s">
        <v>420</v>
      </c>
      <c r="T38" s="11" t="s">
        <v>809</v>
      </c>
      <c r="U38" s="11" t="s">
        <v>5</v>
      </c>
      <c r="V38" s="15">
        <v>1</v>
      </c>
      <c r="W38" s="9">
        <v>0.68599999999999994</v>
      </c>
      <c r="X38" s="9">
        <v>0.58899999999999997</v>
      </c>
      <c r="Y38" s="9">
        <v>0.64500000000000002</v>
      </c>
      <c r="Z38" s="9">
        <v>0.60799999999999998</v>
      </c>
      <c r="AA38" s="6"/>
      <c r="AB38" s="6" t="s">
        <v>727</v>
      </c>
      <c r="AC38" s="3" t="s">
        <v>423</v>
      </c>
      <c r="AD38" s="3" t="s">
        <v>808</v>
      </c>
      <c r="AE38" s="3" t="s">
        <v>5</v>
      </c>
      <c r="AF38" s="3">
        <v>1</v>
      </c>
      <c r="AG38" s="21">
        <v>60631</v>
      </c>
      <c r="AH38" s="21">
        <v>36481</v>
      </c>
      <c r="AI38" s="21">
        <v>43686</v>
      </c>
      <c r="AJ38" s="21">
        <v>59913</v>
      </c>
      <c r="AK38" s="21">
        <v>78426</v>
      </c>
      <c r="AL38" s="21">
        <v>49241</v>
      </c>
      <c r="AN38" s="3" t="s">
        <v>714</v>
      </c>
      <c r="AO38" s="4" t="s">
        <v>426</v>
      </c>
      <c r="AP38" s="4" t="s">
        <v>798</v>
      </c>
      <c r="AQ38" s="4" t="s">
        <v>5</v>
      </c>
      <c r="AR38" s="4">
        <v>1</v>
      </c>
      <c r="AS38" s="4">
        <v>75.5</v>
      </c>
      <c r="AT38" s="4">
        <v>45.2</v>
      </c>
      <c r="AU38" s="4">
        <v>47</v>
      </c>
      <c r="AV38" s="4">
        <v>46.4</v>
      </c>
      <c r="AX38" s="4" t="s">
        <v>714</v>
      </c>
      <c r="AY38" s="2" t="s">
        <v>64</v>
      </c>
      <c r="AZ38" s="2">
        <v>24860</v>
      </c>
    </row>
    <row r="39" spans="1:52" x14ac:dyDescent="0.2">
      <c r="A39" s="2" t="s">
        <v>67</v>
      </c>
      <c r="B39" s="2" t="str">
        <f t="shared" si="2"/>
        <v>We measured the equity of economic opportunity across the Harrisburg region by looking at differences in housing segregation, home-lending practices, income and homeownership.</v>
      </c>
      <c r="C39" s="2">
        <f t="shared" si="3"/>
        <v>5</v>
      </c>
      <c r="E39" s="3" t="s">
        <v>413</v>
      </c>
      <c r="F39" s="3" t="s">
        <v>818</v>
      </c>
      <c r="G39" s="3" t="s">
        <v>2</v>
      </c>
      <c r="H39" s="3">
        <v>1</v>
      </c>
      <c r="I39" s="17">
        <v>47</v>
      </c>
      <c r="K39" s="3" t="s">
        <v>714</v>
      </c>
      <c r="L39" s="4" t="s">
        <v>436</v>
      </c>
      <c r="M39" s="4" t="s">
        <v>819</v>
      </c>
      <c r="N39" s="4" t="s">
        <v>2</v>
      </c>
      <c r="O39" s="4">
        <v>1</v>
      </c>
      <c r="P39" s="4">
        <v>41</v>
      </c>
      <c r="R39" s="4" t="s">
        <v>726</v>
      </c>
      <c r="S39" s="11" t="s">
        <v>420</v>
      </c>
      <c r="T39" s="11" t="s">
        <v>809</v>
      </c>
      <c r="U39" s="11" t="s">
        <v>5</v>
      </c>
      <c r="V39" s="15">
        <v>1</v>
      </c>
      <c r="W39" s="9">
        <v>0.71</v>
      </c>
      <c r="X39" s="9">
        <v>0.64700000000000002</v>
      </c>
      <c r="Y39" s="9">
        <v>0.63</v>
      </c>
      <c r="Z39" s="9">
        <v>0.64200000000000002</v>
      </c>
      <c r="AA39" s="6"/>
      <c r="AB39" s="6" t="s">
        <v>727</v>
      </c>
      <c r="AC39" s="3" t="s">
        <v>423</v>
      </c>
      <c r="AD39" s="3" t="s">
        <v>808</v>
      </c>
      <c r="AE39" s="3" t="s">
        <v>5</v>
      </c>
      <c r="AF39" s="3">
        <v>1</v>
      </c>
      <c r="AG39" s="21">
        <v>69356</v>
      </c>
      <c r="AH39" s="21">
        <v>40261</v>
      </c>
      <c r="AI39" s="21">
        <v>45895</v>
      </c>
      <c r="AJ39" s="21">
        <v>84337</v>
      </c>
      <c r="AK39" s="21" t="s">
        <v>359</v>
      </c>
      <c r="AL39" s="21">
        <v>27266</v>
      </c>
      <c r="AN39" s="3" t="s">
        <v>714</v>
      </c>
      <c r="AO39" s="4" t="s">
        <v>426</v>
      </c>
      <c r="AP39" s="4" t="s">
        <v>798</v>
      </c>
      <c r="AQ39" s="4" t="s">
        <v>5</v>
      </c>
      <c r="AR39" s="4">
        <v>1</v>
      </c>
      <c r="AS39" s="4">
        <v>74.3</v>
      </c>
      <c r="AT39" s="4">
        <v>32.1</v>
      </c>
      <c r="AU39" s="4">
        <v>33.4</v>
      </c>
      <c r="AV39" s="4">
        <v>37.700000000000003</v>
      </c>
      <c r="AX39" s="4" t="s">
        <v>714</v>
      </c>
      <c r="AY39" s="2" t="s">
        <v>66</v>
      </c>
      <c r="AZ39" s="2">
        <v>25420</v>
      </c>
    </row>
    <row r="40" spans="1:52" x14ac:dyDescent="0.2">
      <c r="A40" s="2" t="s">
        <v>69</v>
      </c>
      <c r="B40" s="2" t="str">
        <f t="shared" si="2"/>
        <v>We measured the equity of economic opportunity across the Hartford region by looking at differences in housing segregation, home-lending practices, income and homeownership.</v>
      </c>
      <c r="C40" s="2">
        <f t="shared" si="3"/>
        <v>5</v>
      </c>
      <c r="E40" s="3" t="s">
        <v>413</v>
      </c>
      <c r="F40" s="3" t="s">
        <v>818</v>
      </c>
      <c r="G40" s="3" t="s">
        <v>2</v>
      </c>
      <c r="H40" s="3">
        <v>1</v>
      </c>
      <c r="I40" s="17">
        <v>49</v>
      </c>
      <c r="K40" s="3" t="s">
        <v>714</v>
      </c>
      <c r="L40" s="4" t="s">
        <v>436</v>
      </c>
      <c r="M40" s="4" t="s">
        <v>819</v>
      </c>
      <c r="N40" s="4" t="s">
        <v>2</v>
      </c>
      <c r="O40" s="4">
        <v>1</v>
      </c>
      <c r="P40" s="4">
        <v>44</v>
      </c>
      <c r="R40" s="4" t="s">
        <v>726</v>
      </c>
      <c r="S40" s="11" t="s">
        <v>420</v>
      </c>
      <c r="T40" s="11" t="s">
        <v>809</v>
      </c>
      <c r="U40" s="11" t="s">
        <v>5</v>
      </c>
      <c r="V40" s="15">
        <v>1</v>
      </c>
      <c r="W40" s="9">
        <v>0.7</v>
      </c>
      <c r="X40" s="9">
        <v>0.65</v>
      </c>
      <c r="Y40" s="9">
        <v>0.66500000000000004</v>
      </c>
      <c r="Z40" s="9">
        <v>0.65700000000000003</v>
      </c>
      <c r="AA40" s="6"/>
      <c r="AB40" s="6" t="s">
        <v>727</v>
      </c>
      <c r="AC40" s="3" t="s">
        <v>423</v>
      </c>
      <c r="AD40" s="3" t="s">
        <v>808</v>
      </c>
      <c r="AE40" s="3" t="s">
        <v>5</v>
      </c>
      <c r="AF40" s="3">
        <v>1</v>
      </c>
      <c r="AG40" s="21">
        <v>88112</v>
      </c>
      <c r="AH40" s="21">
        <v>50673</v>
      </c>
      <c r="AI40" s="21">
        <v>43802</v>
      </c>
      <c r="AJ40" s="21">
        <v>91723</v>
      </c>
      <c r="AK40" s="21" t="s">
        <v>359</v>
      </c>
      <c r="AL40" s="21">
        <v>33720</v>
      </c>
      <c r="AN40" s="3" t="s">
        <v>714</v>
      </c>
      <c r="AO40" s="4" t="s">
        <v>426</v>
      </c>
      <c r="AP40" s="4" t="s">
        <v>798</v>
      </c>
      <c r="AQ40" s="4" t="s">
        <v>5</v>
      </c>
      <c r="AR40" s="4">
        <v>1</v>
      </c>
      <c r="AS40" s="4">
        <v>76.599999999999994</v>
      </c>
      <c r="AT40" s="4">
        <v>41.6</v>
      </c>
      <c r="AU40" s="4">
        <v>32.4</v>
      </c>
      <c r="AV40" s="4">
        <v>39.5</v>
      </c>
      <c r="AX40" s="4" t="s">
        <v>714</v>
      </c>
      <c r="AY40" s="2" t="s">
        <v>68</v>
      </c>
      <c r="AZ40" s="2">
        <v>25540</v>
      </c>
    </row>
    <row r="41" spans="1:52" x14ac:dyDescent="0.2">
      <c r="A41" s="2" t="s">
        <v>71</v>
      </c>
      <c r="B41" s="2" t="str">
        <f t="shared" si="2"/>
        <v>We measured the equity of economic opportunity across the Houston region by looking at differences in housing segregation, home-lending practices, income and homeownership.</v>
      </c>
      <c r="C41" s="2">
        <f t="shared" si="3"/>
        <v>5</v>
      </c>
      <c r="D41" s="2" t="s">
        <v>777</v>
      </c>
      <c r="E41" s="3" t="s">
        <v>413</v>
      </c>
      <c r="F41" s="3" t="s">
        <v>818</v>
      </c>
      <c r="G41" s="3" t="s">
        <v>2</v>
      </c>
      <c r="H41" s="3">
        <v>1</v>
      </c>
      <c r="I41" s="17">
        <v>48</v>
      </c>
      <c r="J41" s="3" t="s">
        <v>790</v>
      </c>
      <c r="K41" s="3" t="s">
        <v>714</v>
      </c>
      <c r="L41" s="4" t="s">
        <v>436</v>
      </c>
      <c r="M41" s="4" t="s">
        <v>819</v>
      </c>
      <c r="N41" s="4" t="s">
        <v>2</v>
      </c>
      <c r="O41" s="4">
        <v>1</v>
      </c>
      <c r="P41" s="4">
        <v>42</v>
      </c>
      <c r="Q41" s="4" t="s">
        <v>790</v>
      </c>
      <c r="R41" s="4" t="s">
        <v>726</v>
      </c>
      <c r="S41" s="11" t="s">
        <v>420</v>
      </c>
      <c r="T41" s="11" t="s">
        <v>809</v>
      </c>
      <c r="U41" s="11" t="s">
        <v>5</v>
      </c>
      <c r="V41" s="15">
        <v>1</v>
      </c>
      <c r="W41" s="9">
        <v>0.624</v>
      </c>
      <c r="X41" s="9">
        <v>0.53799999999999992</v>
      </c>
      <c r="Y41" s="9">
        <v>0.55700000000000005</v>
      </c>
      <c r="Z41" s="9">
        <v>0.56200000000000006</v>
      </c>
      <c r="AA41" s="6" t="s">
        <v>790</v>
      </c>
      <c r="AB41" s="6" t="s">
        <v>727</v>
      </c>
      <c r="AC41" s="3" t="s">
        <v>423</v>
      </c>
      <c r="AD41" s="3" t="s">
        <v>808</v>
      </c>
      <c r="AE41" s="3" t="s">
        <v>5</v>
      </c>
      <c r="AF41" s="3">
        <v>1</v>
      </c>
      <c r="AG41" s="21">
        <v>90506</v>
      </c>
      <c r="AH41" s="21">
        <v>49684</v>
      </c>
      <c r="AI41" s="21">
        <v>52580</v>
      </c>
      <c r="AJ41" s="21">
        <v>90143</v>
      </c>
      <c r="AK41" s="21">
        <v>69115</v>
      </c>
      <c r="AL41" s="21">
        <v>60269</v>
      </c>
      <c r="AN41" s="3" t="s">
        <v>714</v>
      </c>
      <c r="AO41" s="4" t="s">
        <v>426</v>
      </c>
      <c r="AP41" s="4" t="s">
        <v>798</v>
      </c>
      <c r="AQ41" s="4" t="s">
        <v>5</v>
      </c>
      <c r="AR41" s="4">
        <v>1</v>
      </c>
      <c r="AS41" s="4">
        <v>71.8</v>
      </c>
      <c r="AT41" s="4">
        <v>41.8</v>
      </c>
      <c r="AU41" s="4">
        <v>53.5</v>
      </c>
      <c r="AV41" s="4">
        <v>51.8</v>
      </c>
      <c r="AW41" s="4" t="s">
        <v>790</v>
      </c>
      <c r="AX41" s="4" t="s">
        <v>714</v>
      </c>
      <c r="AY41" s="2" t="s">
        <v>70</v>
      </c>
      <c r="AZ41" s="2">
        <v>26420</v>
      </c>
    </row>
    <row r="42" spans="1:52" x14ac:dyDescent="0.2">
      <c r="A42" s="2" t="s">
        <v>73</v>
      </c>
      <c r="B42" s="2" t="str">
        <f t="shared" si="2"/>
        <v>We measured the equity of economic opportunity across the Indianapolis region by looking at differences in housing segregation, home-lending practices, income and homeownership.</v>
      </c>
      <c r="C42" s="2">
        <f t="shared" si="3"/>
        <v>5</v>
      </c>
      <c r="E42" s="3" t="s">
        <v>413</v>
      </c>
      <c r="F42" s="3" t="s">
        <v>818</v>
      </c>
      <c r="G42" s="3" t="s">
        <v>2</v>
      </c>
      <c r="H42" s="3">
        <v>1</v>
      </c>
      <c r="I42" s="17">
        <v>48</v>
      </c>
      <c r="K42" s="3" t="s">
        <v>714</v>
      </c>
      <c r="L42" s="4" t="s">
        <v>436</v>
      </c>
      <c r="M42" s="4" t="s">
        <v>819</v>
      </c>
      <c r="N42" s="4" t="s">
        <v>2</v>
      </c>
      <c r="O42" s="4">
        <v>1</v>
      </c>
      <c r="P42" s="4">
        <v>43</v>
      </c>
      <c r="R42" s="4" t="s">
        <v>726</v>
      </c>
      <c r="S42" s="11" t="s">
        <v>420</v>
      </c>
      <c r="T42" s="11" t="s">
        <v>809</v>
      </c>
      <c r="U42" s="11" t="s">
        <v>5</v>
      </c>
      <c r="V42" s="15">
        <v>1</v>
      </c>
      <c r="W42" s="9">
        <v>0.71799999999999997</v>
      </c>
      <c r="X42" s="9">
        <v>0.64400000000000002</v>
      </c>
      <c r="Y42" s="9">
        <v>0.65</v>
      </c>
      <c r="Z42" s="9">
        <v>0.65300000000000002</v>
      </c>
      <c r="AA42" s="6"/>
      <c r="AB42" s="6" t="s">
        <v>727</v>
      </c>
      <c r="AC42" s="3" t="s">
        <v>423</v>
      </c>
      <c r="AD42" s="3" t="s">
        <v>808</v>
      </c>
      <c r="AE42" s="3" t="s">
        <v>5</v>
      </c>
      <c r="AF42" s="3">
        <v>1</v>
      </c>
      <c r="AG42" s="21">
        <v>69353</v>
      </c>
      <c r="AH42" s="21">
        <v>36636</v>
      </c>
      <c r="AI42" s="21">
        <v>43042</v>
      </c>
      <c r="AJ42" s="21">
        <v>72462</v>
      </c>
      <c r="AK42" s="21">
        <v>40694</v>
      </c>
      <c r="AL42" s="21">
        <v>54286</v>
      </c>
      <c r="AN42" s="3" t="s">
        <v>714</v>
      </c>
      <c r="AO42" s="4" t="s">
        <v>426</v>
      </c>
      <c r="AP42" s="4" t="s">
        <v>798</v>
      </c>
      <c r="AQ42" s="4" t="s">
        <v>5</v>
      </c>
      <c r="AR42" s="4">
        <v>1</v>
      </c>
      <c r="AS42" s="4">
        <v>72.7</v>
      </c>
      <c r="AT42" s="4">
        <v>36.1</v>
      </c>
      <c r="AU42" s="4">
        <v>44.6</v>
      </c>
      <c r="AV42" s="4">
        <v>40.9</v>
      </c>
      <c r="AX42" s="4" t="s">
        <v>714</v>
      </c>
      <c r="AY42" s="2" t="s">
        <v>72</v>
      </c>
      <c r="AZ42" s="2">
        <v>26900</v>
      </c>
    </row>
    <row r="43" spans="1:52" x14ac:dyDescent="0.2">
      <c r="A43" s="2" t="s">
        <v>74</v>
      </c>
      <c r="B43" s="2" t="str">
        <f t="shared" si="2"/>
        <v>We measured the equity of economic opportunity across the Jackson region by looking at differences in housing segregation, home-lending practices, income and homeownership.</v>
      </c>
      <c r="C43" s="2">
        <f t="shared" si="3"/>
        <v>5</v>
      </c>
      <c r="E43" s="3" t="s">
        <v>413</v>
      </c>
      <c r="F43" s="3" t="s">
        <v>818</v>
      </c>
      <c r="G43" s="3" t="s">
        <v>2</v>
      </c>
      <c r="H43" s="3">
        <v>1</v>
      </c>
      <c r="I43" s="17">
        <v>53</v>
      </c>
      <c r="K43" s="3" t="s">
        <v>714</v>
      </c>
      <c r="L43" s="4" t="s">
        <v>436</v>
      </c>
      <c r="M43" s="4" t="s">
        <v>819</v>
      </c>
      <c r="N43" s="4" t="s">
        <v>2</v>
      </c>
      <c r="O43" s="4">
        <v>1</v>
      </c>
      <c r="P43" s="4">
        <v>44</v>
      </c>
      <c r="R43" s="4" t="s">
        <v>726</v>
      </c>
      <c r="S43" s="11" t="s">
        <v>420</v>
      </c>
      <c r="T43" s="11" t="s">
        <v>809</v>
      </c>
      <c r="U43" s="11" t="s">
        <v>5</v>
      </c>
      <c r="V43" s="15">
        <v>1</v>
      </c>
      <c r="W43" s="9">
        <v>0.69299999999999995</v>
      </c>
      <c r="X43" s="9">
        <v>0.55200000000000005</v>
      </c>
      <c r="Y43" s="9">
        <v>0.621</v>
      </c>
      <c r="Z43" s="9">
        <v>0.55899999999999994</v>
      </c>
      <c r="AA43" s="6"/>
      <c r="AB43" s="6" t="s">
        <v>727</v>
      </c>
      <c r="AC43" s="3" t="s">
        <v>423</v>
      </c>
      <c r="AD43" s="3" t="s">
        <v>808</v>
      </c>
      <c r="AE43" s="3" t="s">
        <v>5</v>
      </c>
      <c r="AF43" s="3">
        <v>1</v>
      </c>
      <c r="AG43" s="21">
        <v>71407</v>
      </c>
      <c r="AH43" s="21">
        <v>38530</v>
      </c>
      <c r="AI43" s="21">
        <v>51979</v>
      </c>
      <c r="AJ43" s="21">
        <v>77400</v>
      </c>
      <c r="AK43" s="21" t="s">
        <v>359</v>
      </c>
      <c r="AL43" s="21">
        <v>34792</v>
      </c>
      <c r="AN43" s="3" t="s">
        <v>714</v>
      </c>
      <c r="AO43" s="4" t="s">
        <v>426</v>
      </c>
      <c r="AP43" s="4" t="s">
        <v>798</v>
      </c>
      <c r="AQ43" s="4" t="s">
        <v>5</v>
      </c>
      <c r="AR43" s="4">
        <v>1</v>
      </c>
      <c r="AS43" s="4">
        <v>81.099999999999994</v>
      </c>
      <c r="AT43" s="4">
        <v>53.7</v>
      </c>
      <c r="AU43" s="4">
        <v>52.5</v>
      </c>
      <c r="AV43" s="4">
        <v>54.1</v>
      </c>
      <c r="AX43" s="4" t="s">
        <v>714</v>
      </c>
      <c r="AY43" s="2" t="s">
        <v>74</v>
      </c>
      <c r="AZ43" s="2">
        <v>27140</v>
      </c>
    </row>
    <row r="44" spans="1:52" x14ac:dyDescent="0.2">
      <c r="A44" s="2" t="s">
        <v>75</v>
      </c>
      <c r="B44" s="2" t="str">
        <f t="shared" si="2"/>
        <v>We measured the equity of economic opportunity across the Jacksonville region by looking at differences in housing segregation, home-lending practices, income and homeownership.</v>
      </c>
      <c r="C44" s="2">
        <f t="shared" si="3"/>
        <v>5</v>
      </c>
      <c r="E44" s="3" t="s">
        <v>413</v>
      </c>
      <c r="F44" s="3" t="s">
        <v>818</v>
      </c>
      <c r="G44" s="3" t="s">
        <v>2</v>
      </c>
      <c r="H44" s="3">
        <v>1</v>
      </c>
      <c r="I44" s="17">
        <v>40</v>
      </c>
      <c r="K44" s="3" t="s">
        <v>714</v>
      </c>
      <c r="L44" s="4" t="s">
        <v>436</v>
      </c>
      <c r="M44" s="4" t="s">
        <v>819</v>
      </c>
      <c r="N44" s="4" t="s">
        <v>2</v>
      </c>
      <c r="O44" s="4">
        <v>1</v>
      </c>
      <c r="P44" s="4">
        <v>40</v>
      </c>
      <c r="R44" s="4" t="s">
        <v>726</v>
      </c>
      <c r="S44" s="11" t="s">
        <v>420</v>
      </c>
      <c r="T44" s="11" t="s">
        <v>809</v>
      </c>
      <c r="U44" s="11" t="s">
        <v>5</v>
      </c>
      <c r="V44" s="15">
        <v>1</v>
      </c>
      <c r="W44" s="9">
        <v>0.65500000000000003</v>
      </c>
      <c r="X44" s="9">
        <v>0.59099999999999997</v>
      </c>
      <c r="Y44" s="9">
        <v>0.629</v>
      </c>
      <c r="Z44" s="9">
        <v>0.61099999999999999</v>
      </c>
      <c r="AA44" s="6"/>
      <c r="AB44" s="6" t="s">
        <v>727</v>
      </c>
      <c r="AC44" s="3" t="s">
        <v>423</v>
      </c>
      <c r="AD44" s="3" t="s">
        <v>808</v>
      </c>
      <c r="AE44" s="3" t="s">
        <v>5</v>
      </c>
      <c r="AF44" s="3">
        <v>1</v>
      </c>
      <c r="AG44" s="21">
        <v>68946</v>
      </c>
      <c r="AH44" s="21">
        <v>42131</v>
      </c>
      <c r="AI44" s="21">
        <v>56145</v>
      </c>
      <c r="AJ44" s="21">
        <v>78189</v>
      </c>
      <c r="AK44" s="21">
        <v>71582</v>
      </c>
      <c r="AL44" s="21">
        <v>54659</v>
      </c>
      <c r="AN44" s="3" t="s">
        <v>714</v>
      </c>
      <c r="AO44" s="4" t="s">
        <v>426</v>
      </c>
      <c r="AP44" s="4" t="s">
        <v>798</v>
      </c>
      <c r="AQ44" s="4" t="s">
        <v>5</v>
      </c>
      <c r="AR44" s="4">
        <v>1</v>
      </c>
      <c r="AS44" s="4">
        <v>72.3</v>
      </c>
      <c r="AT44" s="4">
        <v>44.4</v>
      </c>
      <c r="AU44" s="4">
        <v>47</v>
      </c>
      <c r="AV44" s="4">
        <v>48.2</v>
      </c>
      <c r="AX44" s="4" t="s">
        <v>714</v>
      </c>
      <c r="AY44" s="2" t="s">
        <v>75</v>
      </c>
      <c r="AZ44" s="2">
        <v>27260</v>
      </c>
    </row>
    <row r="45" spans="1:52" x14ac:dyDescent="0.2">
      <c r="A45" s="2" t="s">
        <v>76</v>
      </c>
      <c r="B45" s="2" t="str">
        <f t="shared" si="2"/>
        <v>We measured the equity of economic opportunity across the Kansas City region by looking at differences in housing segregation, home-lending practices, income and homeownership.</v>
      </c>
      <c r="C45" s="2">
        <f t="shared" si="3"/>
        <v>5</v>
      </c>
      <c r="E45" s="3" t="s">
        <v>413</v>
      </c>
      <c r="F45" s="3" t="s">
        <v>818</v>
      </c>
      <c r="G45" s="3" t="s">
        <v>2</v>
      </c>
      <c r="H45" s="3">
        <v>1</v>
      </c>
      <c r="I45" s="17">
        <v>43</v>
      </c>
      <c r="K45" s="3" t="s">
        <v>714</v>
      </c>
      <c r="L45" s="4" t="s">
        <v>436</v>
      </c>
      <c r="M45" s="4" t="s">
        <v>819</v>
      </c>
      <c r="N45" s="4" t="s">
        <v>2</v>
      </c>
      <c r="O45" s="4">
        <v>1</v>
      </c>
      <c r="P45" s="4">
        <v>35</v>
      </c>
      <c r="R45" s="4" t="s">
        <v>726</v>
      </c>
      <c r="S45" s="11" t="s">
        <v>420</v>
      </c>
      <c r="T45" s="11" t="s">
        <v>809</v>
      </c>
      <c r="U45" s="11" t="s">
        <v>5</v>
      </c>
      <c r="V45" s="15">
        <v>1</v>
      </c>
      <c r="W45" s="9">
        <v>0.70299999999999996</v>
      </c>
      <c r="X45" s="9">
        <v>0.63500000000000001</v>
      </c>
      <c r="Y45" s="9">
        <v>0.66400000000000003</v>
      </c>
      <c r="Z45" s="9">
        <v>0.64800000000000002</v>
      </c>
      <c r="AA45" s="6"/>
      <c r="AB45" s="6" t="s">
        <v>727</v>
      </c>
      <c r="AC45" s="3" t="s">
        <v>423</v>
      </c>
      <c r="AD45" s="3" t="s">
        <v>808</v>
      </c>
      <c r="AE45" s="3" t="s">
        <v>5</v>
      </c>
      <c r="AF45" s="3">
        <v>1</v>
      </c>
      <c r="AG45" s="21">
        <v>74459</v>
      </c>
      <c r="AH45" s="21">
        <v>39686</v>
      </c>
      <c r="AI45" s="21">
        <v>49762</v>
      </c>
      <c r="AJ45" s="21">
        <v>73903</v>
      </c>
      <c r="AK45" s="21">
        <v>64773</v>
      </c>
      <c r="AL45" s="21">
        <v>56124</v>
      </c>
      <c r="AN45" s="3" t="s">
        <v>714</v>
      </c>
      <c r="AO45" s="4" t="s">
        <v>426</v>
      </c>
      <c r="AP45" s="4" t="s">
        <v>798</v>
      </c>
      <c r="AQ45" s="4" t="s">
        <v>5</v>
      </c>
      <c r="AR45" s="4">
        <v>1</v>
      </c>
      <c r="AS45" s="4">
        <v>71.5</v>
      </c>
      <c r="AT45" s="4">
        <v>37</v>
      </c>
      <c r="AU45" s="4">
        <v>51.2</v>
      </c>
      <c r="AV45" s="4">
        <v>44.1</v>
      </c>
      <c r="AX45" s="4" t="s">
        <v>714</v>
      </c>
      <c r="AY45" s="2" t="s">
        <v>76</v>
      </c>
      <c r="AZ45" s="2">
        <v>28140</v>
      </c>
    </row>
    <row r="46" spans="1:52" x14ac:dyDescent="0.2">
      <c r="A46" s="2" t="s">
        <v>77</v>
      </c>
      <c r="B46" s="2" t="str">
        <f t="shared" si="2"/>
        <v>We measured the equity of economic opportunity across the Knoxville region by looking at differences in housing segregation, home-lending practices, income and homeownership.</v>
      </c>
      <c r="C46" s="2">
        <f t="shared" si="3"/>
        <v>5</v>
      </c>
      <c r="E46" s="3" t="s">
        <v>413</v>
      </c>
      <c r="F46" s="3" t="s">
        <v>818</v>
      </c>
      <c r="G46" s="3" t="s">
        <v>2</v>
      </c>
      <c r="H46" s="3">
        <v>1</v>
      </c>
      <c r="I46" s="17">
        <v>38</v>
      </c>
      <c r="K46" s="3" t="s">
        <v>714</v>
      </c>
      <c r="L46" s="4" t="s">
        <v>436</v>
      </c>
      <c r="M46" s="4" t="s">
        <v>819</v>
      </c>
      <c r="N46" s="4" t="s">
        <v>2</v>
      </c>
      <c r="O46" s="4">
        <v>1</v>
      </c>
      <c r="P46" s="4">
        <v>31</v>
      </c>
      <c r="R46" s="4" t="s">
        <v>726</v>
      </c>
      <c r="S46" s="11" t="s">
        <v>420</v>
      </c>
      <c r="T46" s="11" t="s">
        <v>809</v>
      </c>
      <c r="U46" s="11" t="s">
        <v>5</v>
      </c>
      <c r="V46" s="15">
        <v>1</v>
      </c>
      <c r="W46" s="9">
        <v>0.65799999999999992</v>
      </c>
      <c r="X46" s="9">
        <v>0.60599999999999998</v>
      </c>
      <c r="Y46" s="9">
        <v>0.60499999999999998</v>
      </c>
      <c r="Z46" s="9">
        <v>0.60799999999999998</v>
      </c>
      <c r="AA46" s="6"/>
      <c r="AB46" s="6" t="s">
        <v>727</v>
      </c>
      <c r="AC46" s="3" t="s">
        <v>423</v>
      </c>
      <c r="AD46" s="3" t="s">
        <v>808</v>
      </c>
      <c r="AE46" s="3" t="s">
        <v>5</v>
      </c>
      <c r="AF46" s="3">
        <v>1</v>
      </c>
      <c r="AG46" s="21">
        <v>56948</v>
      </c>
      <c r="AH46" s="21">
        <v>30597</v>
      </c>
      <c r="AI46" s="21">
        <v>43087</v>
      </c>
      <c r="AJ46" s="21">
        <v>74424</v>
      </c>
      <c r="AK46" s="21" t="s">
        <v>359</v>
      </c>
      <c r="AL46" s="21">
        <v>42548</v>
      </c>
      <c r="AN46" s="3" t="s">
        <v>714</v>
      </c>
      <c r="AO46" s="4" t="s">
        <v>426</v>
      </c>
      <c r="AP46" s="4" t="s">
        <v>798</v>
      </c>
      <c r="AQ46" s="4" t="s">
        <v>5</v>
      </c>
      <c r="AR46" s="4">
        <v>1</v>
      </c>
      <c r="AS46" s="4">
        <v>72.3</v>
      </c>
      <c r="AT46" s="4">
        <v>36.799999999999997</v>
      </c>
      <c r="AU46" s="4">
        <v>38.5</v>
      </c>
      <c r="AV46" s="4">
        <v>41</v>
      </c>
      <c r="AX46" s="4" t="s">
        <v>714</v>
      </c>
      <c r="AY46" s="2" t="s">
        <v>77</v>
      </c>
      <c r="AZ46" s="2">
        <v>28940</v>
      </c>
    </row>
    <row r="47" spans="1:52" x14ac:dyDescent="0.2">
      <c r="A47" s="2" t="s">
        <v>79</v>
      </c>
      <c r="B47" s="2" t="str">
        <f t="shared" si="2"/>
        <v>We measured the equity of economic opportunity across the Lakeland region by looking at differences in housing segregation, home-lending practices, income and homeownership.</v>
      </c>
      <c r="C47" s="2">
        <f t="shared" si="3"/>
        <v>5</v>
      </c>
      <c r="E47" s="3" t="s">
        <v>413</v>
      </c>
      <c r="F47" s="3" t="s">
        <v>818</v>
      </c>
      <c r="G47" s="3" t="s">
        <v>2</v>
      </c>
      <c r="H47" s="3">
        <v>1</v>
      </c>
      <c r="I47" s="17">
        <v>30</v>
      </c>
      <c r="K47" s="3" t="s">
        <v>714</v>
      </c>
      <c r="L47" s="4" t="s">
        <v>436</v>
      </c>
      <c r="M47" s="4" t="s">
        <v>819</v>
      </c>
      <c r="N47" s="4" t="s">
        <v>2</v>
      </c>
      <c r="O47" s="4">
        <v>1</v>
      </c>
      <c r="P47" s="4">
        <v>37</v>
      </c>
      <c r="R47" s="4" t="s">
        <v>726</v>
      </c>
      <c r="S47" s="11" t="s">
        <v>420</v>
      </c>
      <c r="T47" s="11" t="s">
        <v>809</v>
      </c>
      <c r="U47" s="11" t="s">
        <v>5</v>
      </c>
      <c r="V47" s="15">
        <v>1</v>
      </c>
      <c r="W47" s="9">
        <v>0.64599999999999991</v>
      </c>
      <c r="X47" s="9">
        <v>0.59099999999999997</v>
      </c>
      <c r="Y47" s="9">
        <v>0.59599999999999997</v>
      </c>
      <c r="Z47" s="9">
        <v>0.59599999999999997</v>
      </c>
      <c r="AA47" s="6"/>
      <c r="AB47" s="6" t="s">
        <v>727</v>
      </c>
      <c r="AC47" s="3" t="s">
        <v>423</v>
      </c>
      <c r="AD47" s="3" t="s">
        <v>808</v>
      </c>
      <c r="AE47" s="3" t="s">
        <v>5</v>
      </c>
      <c r="AF47" s="3">
        <v>1</v>
      </c>
      <c r="AG47" s="21">
        <v>54046</v>
      </c>
      <c r="AH47" s="21">
        <v>38295</v>
      </c>
      <c r="AI47" s="21">
        <v>45703</v>
      </c>
      <c r="AJ47" s="21">
        <v>63674</v>
      </c>
      <c r="AK47" s="21" t="s">
        <v>359</v>
      </c>
      <c r="AL47" s="21">
        <v>43125</v>
      </c>
      <c r="AN47" s="3" t="s">
        <v>714</v>
      </c>
      <c r="AO47" s="4" t="s">
        <v>426</v>
      </c>
      <c r="AP47" s="4" t="s">
        <v>798</v>
      </c>
      <c r="AQ47" s="4" t="s">
        <v>5</v>
      </c>
      <c r="AR47" s="4">
        <v>1</v>
      </c>
      <c r="AS47" s="4">
        <v>75.2</v>
      </c>
      <c r="AT47" s="4">
        <v>49.9</v>
      </c>
      <c r="AU47" s="4">
        <v>57.7</v>
      </c>
      <c r="AV47" s="4">
        <v>55.9</v>
      </c>
      <c r="AX47" s="4" t="s">
        <v>714</v>
      </c>
      <c r="AY47" s="2" t="s">
        <v>78</v>
      </c>
      <c r="AZ47" s="2">
        <v>29460</v>
      </c>
    </row>
    <row r="48" spans="1:52" x14ac:dyDescent="0.2">
      <c r="A48" s="2" t="s">
        <v>81</v>
      </c>
      <c r="B48" s="2" t="str">
        <f t="shared" si="2"/>
        <v>We measured the equity of economic opportunity across the Las Vegas region by looking at differences in housing segregation, home-lending practices, income and homeownership.</v>
      </c>
      <c r="C48" s="2">
        <f t="shared" si="3"/>
        <v>5</v>
      </c>
      <c r="E48" s="3" t="s">
        <v>413</v>
      </c>
      <c r="F48" s="3" t="s">
        <v>818</v>
      </c>
      <c r="G48" s="3" t="s">
        <v>2</v>
      </c>
      <c r="H48" s="3">
        <v>1</v>
      </c>
      <c r="I48" s="17">
        <v>33</v>
      </c>
      <c r="K48" s="3" t="s">
        <v>714</v>
      </c>
      <c r="L48" s="4" t="s">
        <v>436</v>
      </c>
      <c r="M48" s="4" t="s">
        <v>819</v>
      </c>
      <c r="N48" s="4" t="s">
        <v>2</v>
      </c>
      <c r="O48" s="4">
        <v>1</v>
      </c>
      <c r="P48" s="4">
        <v>36</v>
      </c>
      <c r="R48" s="4" t="s">
        <v>726</v>
      </c>
      <c r="S48" s="11" t="s">
        <v>420</v>
      </c>
      <c r="T48" s="11" t="s">
        <v>809</v>
      </c>
      <c r="U48" s="11" t="s">
        <v>5</v>
      </c>
      <c r="V48" s="15">
        <v>1</v>
      </c>
      <c r="W48" s="9">
        <v>0.66099999999999992</v>
      </c>
      <c r="X48" s="9">
        <v>0.623</v>
      </c>
      <c r="Y48" s="9">
        <v>0.64900000000000002</v>
      </c>
      <c r="Z48" s="9">
        <v>0.63700000000000001</v>
      </c>
      <c r="AA48" s="6"/>
      <c r="AB48" s="6" t="s">
        <v>727</v>
      </c>
      <c r="AC48" s="3" t="s">
        <v>423</v>
      </c>
      <c r="AD48" s="3" t="s">
        <v>808</v>
      </c>
      <c r="AE48" s="3" t="s">
        <v>5</v>
      </c>
      <c r="AF48" s="3">
        <v>1</v>
      </c>
      <c r="AG48" s="21">
        <v>67120</v>
      </c>
      <c r="AH48" s="21">
        <v>40928</v>
      </c>
      <c r="AI48" s="21">
        <v>51175</v>
      </c>
      <c r="AJ48" s="21">
        <v>68516</v>
      </c>
      <c r="AK48" s="21">
        <v>63344</v>
      </c>
      <c r="AL48" s="21">
        <v>47035</v>
      </c>
      <c r="AN48" s="3" t="s">
        <v>714</v>
      </c>
      <c r="AO48" s="4" t="s">
        <v>426</v>
      </c>
      <c r="AP48" s="4" t="s">
        <v>798</v>
      </c>
      <c r="AQ48" s="4" t="s">
        <v>5</v>
      </c>
      <c r="AR48" s="4">
        <v>1</v>
      </c>
      <c r="AS48" s="4">
        <v>62.3</v>
      </c>
      <c r="AT48" s="4">
        <v>29.1</v>
      </c>
      <c r="AU48" s="4">
        <v>45.1</v>
      </c>
      <c r="AV48" s="4">
        <v>44.4</v>
      </c>
      <c r="AX48" s="4" t="s">
        <v>714</v>
      </c>
      <c r="AY48" s="2" t="s">
        <v>80</v>
      </c>
      <c r="AZ48" s="2">
        <v>29820</v>
      </c>
    </row>
    <row r="49" spans="1:52" x14ac:dyDescent="0.2">
      <c r="A49" s="2" t="s">
        <v>83</v>
      </c>
      <c r="B49" s="2" t="str">
        <f t="shared" si="2"/>
        <v>We measured the equity of economic opportunity across the Little Rock region by looking at differences in housing segregation, home-lending practices, income and homeownership.</v>
      </c>
      <c r="C49" s="2">
        <f t="shared" si="3"/>
        <v>5</v>
      </c>
      <c r="E49" s="3" t="s">
        <v>413</v>
      </c>
      <c r="F49" s="3" t="s">
        <v>818</v>
      </c>
      <c r="G49" s="3" t="s">
        <v>2</v>
      </c>
      <c r="H49" s="3">
        <v>1</v>
      </c>
      <c r="I49" s="17">
        <v>46</v>
      </c>
      <c r="K49" s="3" t="s">
        <v>714</v>
      </c>
      <c r="L49" s="4" t="s">
        <v>436</v>
      </c>
      <c r="M49" s="4" t="s">
        <v>819</v>
      </c>
      <c r="N49" s="4" t="s">
        <v>2</v>
      </c>
      <c r="O49" s="4">
        <v>1</v>
      </c>
      <c r="P49" s="4">
        <v>42</v>
      </c>
      <c r="R49" s="4" t="s">
        <v>726</v>
      </c>
      <c r="S49" s="11" t="s">
        <v>420</v>
      </c>
      <c r="T49" s="11" t="s">
        <v>809</v>
      </c>
      <c r="U49" s="11" t="s">
        <v>5</v>
      </c>
      <c r="V49" s="15">
        <v>1</v>
      </c>
      <c r="W49" s="9">
        <v>0.629</v>
      </c>
      <c r="X49" s="9">
        <v>0.56700000000000006</v>
      </c>
      <c r="Y49" s="9">
        <v>0.53500000000000003</v>
      </c>
      <c r="Z49" s="9">
        <v>0.56899999999999995</v>
      </c>
      <c r="AA49" s="6"/>
      <c r="AB49" s="6" t="s">
        <v>727</v>
      </c>
      <c r="AC49" s="3" t="s">
        <v>423</v>
      </c>
      <c r="AD49" s="3" t="s">
        <v>808</v>
      </c>
      <c r="AE49" s="3" t="s">
        <v>5</v>
      </c>
      <c r="AF49" s="3">
        <v>1</v>
      </c>
      <c r="AG49" s="21">
        <v>62956</v>
      </c>
      <c r="AH49" s="21">
        <v>36929</v>
      </c>
      <c r="AI49" s="21">
        <v>46172</v>
      </c>
      <c r="AJ49" s="21">
        <v>74030</v>
      </c>
      <c r="AK49" s="21" t="s">
        <v>359</v>
      </c>
      <c r="AL49" s="21">
        <v>56140</v>
      </c>
      <c r="AN49" s="3" t="s">
        <v>714</v>
      </c>
      <c r="AO49" s="4" t="s">
        <v>426</v>
      </c>
      <c r="AP49" s="4" t="s">
        <v>798</v>
      </c>
      <c r="AQ49" s="4" t="s">
        <v>5</v>
      </c>
      <c r="AR49" s="4">
        <v>1</v>
      </c>
      <c r="AS49" s="4">
        <v>72.400000000000006</v>
      </c>
      <c r="AT49" s="4">
        <v>42.1</v>
      </c>
      <c r="AU49" s="4">
        <v>50</v>
      </c>
      <c r="AV49" s="4">
        <v>44.7</v>
      </c>
      <c r="AX49" s="4" t="s">
        <v>714</v>
      </c>
      <c r="AY49" s="2" t="s">
        <v>82</v>
      </c>
      <c r="AZ49" s="2">
        <v>30780</v>
      </c>
    </row>
    <row r="50" spans="1:52" x14ac:dyDescent="0.2">
      <c r="A50" s="2" t="s">
        <v>85</v>
      </c>
      <c r="B50" s="2" t="str">
        <f t="shared" si="2"/>
        <v>We measured the equity of economic opportunity across the Los Angeles region by looking at differences in housing segregation, home-lending practices, income and homeownership.</v>
      </c>
      <c r="C50" s="2">
        <f t="shared" si="3"/>
        <v>5</v>
      </c>
      <c r="D50" s="2" t="s">
        <v>780</v>
      </c>
      <c r="E50" s="3" t="s">
        <v>413</v>
      </c>
      <c r="F50" s="3" t="s">
        <v>818</v>
      </c>
      <c r="G50" s="3" t="s">
        <v>2</v>
      </c>
      <c r="H50" s="3">
        <v>1</v>
      </c>
      <c r="I50" s="17">
        <v>53</v>
      </c>
      <c r="K50" s="3" t="s">
        <v>714</v>
      </c>
      <c r="L50" s="4" t="s">
        <v>436</v>
      </c>
      <c r="M50" s="4" t="s">
        <v>819</v>
      </c>
      <c r="N50" s="4" t="s">
        <v>2</v>
      </c>
      <c r="O50" s="4">
        <v>1</v>
      </c>
      <c r="P50" s="4">
        <v>50</v>
      </c>
      <c r="R50" s="4" t="s">
        <v>726</v>
      </c>
      <c r="S50" s="11" t="s">
        <v>420</v>
      </c>
      <c r="T50" s="11" t="s">
        <v>809</v>
      </c>
      <c r="U50" s="11" t="s">
        <v>5</v>
      </c>
      <c r="V50" s="15">
        <v>1</v>
      </c>
      <c r="W50" s="9">
        <v>0.64400000000000002</v>
      </c>
      <c r="X50" s="9">
        <v>0.56000000000000005</v>
      </c>
      <c r="Y50" s="9">
        <v>0.58899999999999997</v>
      </c>
      <c r="Z50" s="9">
        <v>0.61199999999999999</v>
      </c>
      <c r="AA50" s="6" t="s">
        <v>784</v>
      </c>
      <c r="AB50" s="6" t="s">
        <v>727</v>
      </c>
      <c r="AC50" s="3" t="s">
        <v>423</v>
      </c>
      <c r="AD50" s="3" t="s">
        <v>808</v>
      </c>
      <c r="AE50" s="3" t="s">
        <v>5</v>
      </c>
      <c r="AF50" s="3">
        <v>1</v>
      </c>
      <c r="AG50" s="21">
        <v>92580</v>
      </c>
      <c r="AH50" s="21">
        <v>50101</v>
      </c>
      <c r="AI50" s="21">
        <v>58426</v>
      </c>
      <c r="AJ50" s="21">
        <v>83677</v>
      </c>
      <c r="AK50" s="21">
        <v>77244</v>
      </c>
      <c r="AL50" s="21">
        <v>61590</v>
      </c>
      <c r="AN50" s="3" t="s">
        <v>714</v>
      </c>
      <c r="AO50" s="4" t="s">
        <v>426</v>
      </c>
      <c r="AP50" s="4" t="s">
        <v>798</v>
      </c>
      <c r="AQ50" s="4" t="s">
        <v>5</v>
      </c>
      <c r="AR50" s="4">
        <v>1</v>
      </c>
      <c r="AS50" s="4">
        <v>57.5</v>
      </c>
      <c r="AT50" s="4">
        <v>33.5</v>
      </c>
      <c r="AU50" s="4">
        <v>38.6</v>
      </c>
      <c r="AV50" s="4">
        <v>42.7</v>
      </c>
      <c r="AW50" s="4" t="s">
        <v>784</v>
      </c>
      <c r="AX50" s="4" t="s">
        <v>714</v>
      </c>
      <c r="AY50" s="2" t="s">
        <v>84</v>
      </c>
      <c r="AZ50" s="2">
        <v>31080</v>
      </c>
    </row>
    <row r="51" spans="1:52" x14ac:dyDescent="0.2">
      <c r="A51" s="2" t="s">
        <v>87</v>
      </c>
      <c r="B51" s="2" t="str">
        <f t="shared" si="2"/>
        <v>We measured the equity of economic opportunity across the Louisville region by looking at differences in housing segregation, home-lending practices, income and homeownership.</v>
      </c>
      <c r="C51" s="2">
        <f t="shared" si="3"/>
        <v>5</v>
      </c>
      <c r="E51" s="3" t="s">
        <v>413</v>
      </c>
      <c r="F51" s="3" t="s">
        <v>818</v>
      </c>
      <c r="G51" s="3" t="s">
        <v>2</v>
      </c>
      <c r="H51" s="3">
        <v>1</v>
      </c>
      <c r="I51" s="17">
        <v>44</v>
      </c>
      <c r="K51" s="3" t="s">
        <v>714</v>
      </c>
      <c r="L51" s="4" t="s">
        <v>436</v>
      </c>
      <c r="M51" s="4" t="s">
        <v>819</v>
      </c>
      <c r="N51" s="4" t="s">
        <v>2</v>
      </c>
      <c r="O51" s="4">
        <v>1</v>
      </c>
      <c r="P51" s="4">
        <v>49</v>
      </c>
      <c r="R51" s="4" t="s">
        <v>726</v>
      </c>
      <c r="S51" s="11" t="s">
        <v>420</v>
      </c>
      <c r="T51" s="11" t="s">
        <v>809</v>
      </c>
      <c r="U51" s="11" t="s">
        <v>5</v>
      </c>
      <c r="V51" s="15">
        <v>1</v>
      </c>
      <c r="W51" s="9">
        <v>0.69799999999999995</v>
      </c>
      <c r="X51" s="9">
        <v>0.64800000000000002</v>
      </c>
      <c r="Y51" s="9">
        <v>0.68900000000000006</v>
      </c>
      <c r="Z51" s="9">
        <v>0.66200000000000003</v>
      </c>
      <c r="AA51" s="6"/>
      <c r="AB51" s="6" t="s">
        <v>727</v>
      </c>
      <c r="AC51" s="3" t="s">
        <v>423</v>
      </c>
      <c r="AD51" s="3" t="s">
        <v>808</v>
      </c>
      <c r="AE51" s="3" t="s">
        <v>5</v>
      </c>
      <c r="AF51" s="3">
        <v>1</v>
      </c>
      <c r="AG51" s="21">
        <v>64326</v>
      </c>
      <c r="AH51" s="21">
        <v>37370</v>
      </c>
      <c r="AI51" s="21">
        <v>48388</v>
      </c>
      <c r="AJ51" s="21">
        <v>72096</v>
      </c>
      <c r="AK51" s="21">
        <v>44423</v>
      </c>
      <c r="AL51" s="21">
        <v>56321</v>
      </c>
      <c r="AN51" s="3" t="s">
        <v>714</v>
      </c>
      <c r="AO51" s="4" t="s">
        <v>426</v>
      </c>
      <c r="AP51" s="4" t="s">
        <v>798</v>
      </c>
      <c r="AQ51" s="4" t="s">
        <v>5</v>
      </c>
      <c r="AR51" s="4">
        <v>1</v>
      </c>
      <c r="AS51" s="4">
        <v>74.5</v>
      </c>
      <c r="AT51" s="4">
        <v>37.200000000000003</v>
      </c>
      <c r="AU51" s="4">
        <v>39.4</v>
      </c>
      <c r="AV51" s="4">
        <v>40.1</v>
      </c>
      <c r="AX51" s="4" t="s">
        <v>714</v>
      </c>
      <c r="AY51" s="2" t="s">
        <v>86</v>
      </c>
      <c r="AZ51" s="2">
        <v>31140</v>
      </c>
    </row>
    <row r="52" spans="1:52" x14ac:dyDescent="0.2">
      <c r="A52" s="2" t="s">
        <v>88</v>
      </c>
      <c r="B52" s="2" t="str">
        <f t="shared" si="2"/>
        <v>We measured the equity of economic opportunity across the Madison region by looking at differences in housing segregation, home-lending practices, income and homeownership.</v>
      </c>
      <c r="C52" s="2">
        <f t="shared" si="3"/>
        <v>5</v>
      </c>
      <c r="E52" s="3" t="s">
        <v>413</v>
      </c>
      <c r="F52" s="3" t="s">
        <v>818</v>
      </c>
      <c r="G52" s="3" t="s">
        <v>2</v>
      </c>
      <c r="H52" s="3">
        <v>1</v>
      </c>
      <c r="I52" s="17">
        <v>35</v>
      </c>
      <c r="K52" s="3" t="s">
        <v>714</v>
      </c>
      <c r="L52" s="4" t="s">
        <v>436</v>
      </c>
      <c r="M52" s="4" t="s">
        <v>819</v>
      </c>
      <c r="N52" s="4" t="s">
        <v>2</v>
      </c>
      <c r="O52" s="4">
        <v>1</v>
      </c>
      <c r="P52" s="4">
        <v>38</v>
      </c>
      <c r="R52" s="4" t="s">
        <v>726</v>
      </c>
      <c r="S52" s="11" t="s">
        <v>420</v>
      </c>
      <c r="T52" s="11" t="s">
        <v>809</v>
      </c>
      <c r="U52" s="11" t="s">
        <v>5</v>
      </c>
      <c r="V52" s="15">
        <v>1</v>
      </c>
      <c r="W52" s="9">
        <v>0.77400000000000002</v>
      </c>
      <c r="X52" s="9">
        <v>0.66700000000000004</v>
      </c>
      <c r="Y52" s="9">
        <v>0.625</v>
      </c>
      <c r="Z52" s="9">
        <v>0.68599999999999994</v>
      </c>
      <c r="AA52" s="6"/>
      <c r="AB52" s="6" t="s">
        <v>727</v>
      </c>
      <c r="AC52" s="3" t="s">
        <v>423</v>
      </c>
      <c r="AD52" s="3" t="s">
        <v>808</v>
      </c>
      <c r="AE52" s="3" t="s">
        <v>5</v>
      </c>
      <c r="AF52" s="3">
        <v>1</v>
      </c>
      <c r="AG52" s="21">
        <v>75752</v>
      </c>
      <c r="AH52" s="21">
        <v>35202</v>
      </c>
      <c r="AI52" s="21">
        <v>48168</v>
      </c>
      <c r="AJ52" s="21">
        <v>70155</v>
      </c>
      <c r="AK52" s="21">
        <v>75820</v>
      </c>
      <c r="AL52" s="21">
        <v>52891</v>
      </c>
      <c r="AN52" s="3" t="s">
        <v>714</v>
      </c>
      <c r="AO52" s="4" t="s">
        <v>426</v>
      </c>
      <c r="AP52" s="4" t="s">
        <v>798</v>
      </c>
      <c r="AQ52" s="4" t="s">
        <v>5</v>
      </c>
      <c r="AR52" s="4">
        <v>1</v>
      </c>
      <c r="AS52" s="4">
        <v>65.900000000000006</v>
      </c>
      <c r="AT52" s="4">
        <v>14.1</v>
      </c>
      <c r="AU52" s="4">
        <v>31.1</v>
      </c>
      <c r="AV52" s="4">
        <v>29.9</v>
      </c>
      <c r="AX52" s="4" t="s">
        <v>714</v>
      </c>
      <c r="AY52" s="2" t="s">
        <v>88</v>
      </c>
      <c r="AZ52" s="2">
        <v>31540</v>
      </c>
    </row>
    <row r="53" spans="1:52" x14ac:dyDescent="0.2">
      <c r="A53" s="2" t="s">
        <v>90</v>
      </c>
      <c r="B53" s="2" t="str">
        <f t="shared" si="2"/>
        <v>We measured the equity of economic opportunity across the McAllen region by looking at differences in housing segregation, home-lending practices, income and homeownership.</v>
      </c>
      <c r="C53" s="2">
        <f t="shared" si="3"/>
        <v>5</v>
      </c>
      <c r="E53" s="3" t="s">
        <v>413</v>
      </c>
      <c r="F53" s="3" t="s">
        <v>818</v>
      </c>
      <c r="G53" s="3" t="s">
        <v>2</v>
      </c>
      <c r="H53" s="3">
        <v>1</v>
      </c>
      <c r="I53" s="17">
        <v>41</v>
      </c>
      <c r="K53" s="3" t="s">
        <v>714</v>
      </c>
      <c r="L53" s="4" t="s">
        <v>436</v>
      </c>
      <c r="M53" s="4" t="s">
        <v>819</v>
      </c>
      <c r="N53" s="4" t="s">
        <v>2</v>
      </c>
      <c r="O53" s="4">
        <v>1</v>
      </c>
      <c r="P53" s="4">
        <v>32</v>
      </c>
      <c r="R53" s="4" t="s">
        <v>726</v>
      </c>
      <c r="S53" s="11" t="s">
        <v>420</v>
      </c>
      <c r="T53" s="11" t="s">
        <v>809</v>
      </c>
      <c r="U53" s="11" t="s">
        <v>5</v>
      </c>
      <c r="V53" s="15">
        <v>1</v>
      </c>
      <c r="W53" s="9">
        <v>0.58200000000000007</v>
      </c>
      <c r="X53" s="9">
        <v>0.49200000000000005</v>
      </c>
      <c r="Y53" s="9">
        <v>0.57100000000000006</v>
      </c>
      <c r="Z53" s="9">
        <v>0.57100000000000006</v>
      </c>
      <c r="AA53" s="6"/>
      <c r="AB53" s="6" t="s">
        <v>727</v>
      </c>
      <c r="AC53" s="3" t="s">
        <v>423</v>
      </c>
      <c r="AD53" s="3" t="s">
        <v>808</v>
      </c>
      <c r="AE53" s="3" t="s">
        <v>5</v>
      </c>
      <c r="AF53" s="3">
        <v>1</v>
      </c>
      <c r="AG53" s="21">
        <v>52626</v>
      </c>
      <c r="AH53" s="21">
        <v>59097</v>
      </c>
      <c r="AI53" s="21">
        <v>38104</v>
      </c>
      <c r="AJ53" s="21">
        <v>81705</v>
      </c>
      <c r="AK53" s="21">
        <v>44479</v>
      </c>
      <c r="AL53" s="21">
        <v>28906</v>
      </c>
      <c r="AN53" s="3" t="s">
        <v>714</v>
      </c>
      <c r="AO53" s="4" t="s">
        <v>426</v>
      </c>
      <c r="AP53" s="4" t="s">
        <v>798</v>
      </c>
      <c r="AQ53" s="4" t="s">
        <v>5</v>
      </c>
      <c r="AR53" s="4">
        <v>1</v>
      </c>
      <c r="AS53" s="4">
        <v>76.8</v>
      </c>
      <c r="AT53" s="4">
        <v>30.6</v>
      </c>
      <c r="AU53" s="4">
        <v>67.3</v>
      </c>
      <c r="AV53" s="4">
        <v>67.099999999999994</v>
      </c>
      <c r="AX53" s="4" t="s">
        <v>714</v>
      </c>
      <c r="AY53" s="2" t="s">
        <v>89</v>
      </c>
      <c r="AZ53" s="2">
        <v>32580</v>
      </c>
    </row>
    <row r="54" spans="1:52" x14ac:dyDescent="0.2">
      <c r="A54" s="2" t="s">
        <v>91</v>
      </c>
      <c r="B54" s="2" t="str">
        <f t="shared" si="2"/>
        <v>We measured the equity of economic opportunity across the Memphis region by looking at differences in housing segregation, home-lending practices, income and homeownership.</v>
      </c>
      <c r="C54" s="2">
        <f t="shared" si="3"/>
        <v>5</v>
      </c>
      <c r="E54" s="3" t="s">
        <v>413</v>
      </c>
      <c r="F54" s="3" t="s">
        <v>818</v>
      </c>
      <c r="G54" s="3" t="s">
        <v>2</v>
      </c>
      <c r="H54" s="3">
        <v>1</v>
      </c>
      <c r="I54" s="17">
        <v>55</v>
      </c>
      <c r="K54" s="3" t="s">
        <v>714</v>
      </c>
      <c r="L54" s="4" t="s">
        <v>436</v>
      </c>
      <c r="M54" s="4" t="s">
        <v>819</v>
      </c>
      <c r="N54" s="4" t="s">
        <v>2</v>
      </c>
      <c r="O54" s="4">
        <v>1</v>
      </c>
      <c r="P54" s="4">
        <v>46</v>
      </c>
      <c r="R54" s="4" t="s">
        <v>726</v>
      </c>
      <c r="S54" s="11" t="s">
        <v>420</v>
      </c>
      <c r="T54" s="11" t="s">
        <v>809</v>
      </c>
      <c r="U54" s="11" t="s">
        <v>5</v>
      </c>
      <c r="V54" s="15">
        <v>1</v>
      </c>
      <c r="W54" s="9">
        <v>0.69299999999999995</v>
      </c>
      <c r="X54" s="9">
        <v>0.63</v>
      </c>
      <c r="Y54" s="9">
        <v>0.64</v>
      </c>
      <c r="Z54" s="9">
        <v>0.63400000000000001</v>
      </c>
      <c r="AA54" s="6"/>
      <c r="AB54" s="6" t="s">
        <v>727</v>
      </c>
      <c r="AC54" s="3" t="s">
        <v>423</v>
      </c>
      <c r="AD54" s="3" t="s">
        <v>808</v>
      </c>
      <c r="AE54" s="3" t="s">
        <v>5</v>
      </c>
      <c r="AF54" s="3">
        <v>1</v>
      </c>
      <c r="AG54" s="21">
        <v>73162</v>
      </c>
      <c r="AH54" s="21">
        <v>38591</v>
      </c>
      <c r="AI54" s="21">
        <v>42937</v>
      </c>
      <c r="AJ54" s="21">
        <v>84048</v>
      </c>
      <c r="AK54" s="21" t="s">
        <v>359</v>
      </c>
      <c r="AL54" s="21">
        <v>50938</v>
      </c>
      <c r="AN54" s="3" t="s">
        <v>714</v>
      </c>
      <c r="AO54" s="4" t="s">
        <v>426</v>
      </c>
      <c r="AP54" s="4" t="s">
        <v>798</v>
      </c>
      <c r="AQ54" s="4" t="s">
        <v>5</v>
      </c>
      <c r="AR54" s="4">
        <v>1</v>
      </c>
      <c r="AS54" s="4">
        <v>75.8</v>
      </c>
      <c r="AT54" s="4">
        <v>45.2</v>
      </c>
      <c r="AU54" s="4">
        <v>45</v>
      </c>
      <c r="AV54" s="4">
        <v>45.7</v>
      </c>
      <c r="AX54" s="4" t="s">
        <v>714</v>
      </c>
      <c r="AY54" s="2" t="s">
        <v>91</v>
      </c>
      <c r="AZ54" s="2">
        <v>32820</v>
      </c>
    </row>
    <row r="55" spans="1:52" x14ac:dyDescent="0.2">
      <c r="A55" s="2" t="s">
        <v>93</v>
      </c>
      <c r="B55" s="2" t="str">
        <f t="shared" si="2"/>
        <v>We measured the equity of economic opportunity across the Miami region by looking at differences in housing segregation, home-lending practices, income and homeownership.</v>
      </c>
      <c r="C55" s="2">
        <f t="shared" si="3"/>
        <v>5</v>
      </c>
      <c r="E55" s="3" t="s">
        <v>413</v>
      </c>
      <c r="F55" s="3" t="s">
        <v>818</v>
      </c>
      <c r="G55" s="3" t="s">
        <v>2</v>
      </c>
      <c r="H55" s="3">
        <v>1</v>
      </c>
      <c r="I55" s="17">
        <v>52</v>
      </c>
      <c r="K55" s="3" t="s">
        <v>714</v>
      </c>
      <c r="L55" s="4" t="s">
        <v>436</v>
      </c>
      <c r="M55" s="4" t="s">
        <v>819</v>
      </c>
      <c r="N55" s="4" t="s">
        <v>2</v>
      </c>
      <c r="O55" s="4">
        <v>1</v>
      </c>
      <c r="P55" s="4">
        <v>52</v>
      </c>
      <c r="R55" s="4" t="s">
        <v>726</v>
      </c>
      <c r="S55" s="11" t="s">
        <v>420</v>
      </c>
      <c r="T55" s="11" t="s">
        <v>809</v>
      </c>
      <c r="U55" s="11" t="s">
        <v>5</v>
      </c>
      <c r="V55" s="15">
        <v>1</v>
      </c>
      <c r="W55" s="9">
        <v>0.621</v>
      </c>
      <c r="X55" s="9">
        <v>0.57899999999999996</v>
      </c>
      <c r="Y55" s="9">
        <v>0.61499999999999999</v>
      </c>
      <c r="Z55" s="9">
        <v>0.60499999999999998</v>
      </c>
      <c r="AA55" s="6"/>
      <c r="AB55" s="6" t="s">
        <v>727</v>
      </c>
      <c r="AC55" s="3" t="s">
        <v>423</v>
      </c>
      <c r="AD55" s="3" t="s">
        <v>808</v>
      </c>
      <c r="AE55" s="3" t="s">
        <v>5</v>
      </c>
      <c r="AF55" s="3">
        <v>1</v>
      </c>
      <c r="AG55" s="21">
        <v>71844</v>
      </c>
      <c r="AH55" s="21">
        <v>44347</v>
      </c>
      <c r="AI55" s="21">
        <v>51348</v>
      </c>
      <c r="AJ55" s="21">
        <v>72878</v>
      </c>
      <c r="AK55" s="21">
        <v>53719</v>
      </c>
      <c r="AL55" s="21">
        <v>48570</v>
      </c>
      <c r="AN55" s="3" t="s">
        <v>714</v>
      </c>
      <c r="AO55" s="4" t="s">
        <v>426</v>
      </c>
      <c r="AP55" s="4" t="s">
        <v>798</v>
      </c>
      <c r="AQ55" s="4" t="s">
        <v>5</v>
      </c>
      <c r="AR55" s="4">
        <v>1</v>
      </c>
      <c r="AS55" s="4">
        <v>73.400000000000006</v>
      </c>
      <c r="AT55" s="4">
        <v>45.3</v>
      </c>
      <c r="AU55" s="4">
        <v>51.4</v>
      </c>
      <c r="AV55" s="4">
        <v>50.6</v>
      </c>
      <c r="AX55" s="4" t="s">
        <v>714</v>
      </c>
      <c r="AY55" s="2" t="s">
        <v>92</v>
      </c>
      <c r="AZ55" s="2">
        <v>33100</v>
      </c>
    </row>
    <row r="56" spans="1:52" x14ac:dyDescent="0.2">
      <c r="A56" s="2" t="s">
        <v>95</v>
      </c>
      <c r="B56" s="2" t="str">
        <f t="shared" si="2"/>
        <v>We measured the equity of economic opportunity across the Milwaukee region by looking at differences in housing segregation, home-lending practices, income and homeownership.</v>
      </c>
      <c r="C56" s="2">
        <f t="shared" si="3"/>
        <v>5</v>
      </c>
      <c r="E56" s="3" t="s">
        <v>413</v>
      </c>
      <c r="F56" s="3" t="s">
        <v>818</v>
      </c>
      <c r="G56" s="3" t="s">
        <v>2</v>
      </c>
      <c r="H56" s="3">
        <v>1</v>
      </c>
      <c r="I56" s="17">
        <v>59</v>
      </c>
      <c r="K56" s="3" t="s">
        <v>714</v>
      </c>
      <c r="L56" s="4" t="s">
        <v>436</v>
      </c>
      <c r="M56" s="4" t="s">
        <v>819</v>
      </c>
      <c r="N56" s="4" t="s">
        <v>2</v>
      </c>
      <c r="O56" s="4">
        <v>1</v>
      </c>
      <c r="P56" s="4">
        <v>53</v>
      </c>
      <c r="R56" s="4" t="s">
        <v>726</v>
      </c>
      <c r="S56" s="11" t="s">
        <v>420</v>
      </c>
      <c r="T56" s="11" t="s">
        <v>809</v>
      </c>
      <c r="U56" s="11" t="s">
        <v>5</v>
      </c>
      <c r="V56" s="15">
        <v>1</v>
      </c>
      <c r="W56" s="9">
        <v>0.71599999999999997</v>
      </c>
      <c r="X56" s="9">
        <v>0.57799999999999996</v>
      </c>
      <c r="Y56" s="9">
        <v>0.68</v>
      </c>
      <c r="Z56" s="9">
        <v>0.63800000000000001</v>
      </c>
      <c r="AA56" s="6"/>
      <c r="AB56" s="6" t="s">
        <v>727</v>
      </c>
      <c r="AC56" s="3" t="s">
        <v>423</v>
      </c>
      <c r="AD56" s="3" t="s">
        <v>808</v>
      </c>
      <c r="AE56" s="3" t="s">
        <v>5</v>
      </c>
      <c r="AF56" s="3">
        <v>1</v>
      </c>
      <c r="AG56" s="21">
        <v>73811</v>
      </c>
      <c r="AH56" s="21">
        <v>31257</v>
      </c>
      <c r="AI56" s="21">
        <v>43316</v>
      </c>
      <c r="AJ56" s="21">
        <v>76564</v>
      </c>
      <c r="AK56" s="21">
        <v>37692</v>
      </c>
      <c r="AL56" s="21">
        <v>48401</v>
      </c>
      <c r="AN56" s="3" t="s">
        <v>714</v>
      </c>
      <c r="AO56" s="4" t="s">
        <v>426</v>
      </c>
      <c r="AP56" s="4" t="s">
        <v>798</v>
      </c>
      <c r="AQ56" s="4" t="s">
        <v>5</v>
      </c>
      <c r="AR56" s="4">
        <v>1</v>
      </c>
      <c r="AS56" s="4">
        <v>70.099999999999994</v>
      </c>
      <c r="AT56" s="4">
        <v>27</v>
      </c>
      <c r="AU56" s="4">
        <v>39.5</v>
      </c>
      <c r="AV56" s="4">
        <v>33.700000000000003</v>
      </c>
      <c r="AX56" s="4" t="s">
        <v>714</v>
      </c>
      <c r="AY56" s="2" t="s">
        <v>94</v>
      </c>
      <c r="AZ56" s="2">
        <v>33340</v>
      </c>
    </row>
    <row r="57" spans="1:52" x14ac:dyDescent="0.2">
      <c r="A57" s="2" t="s">
        <v>97</v>
      </c>
      <c r="B57" s="2" t="str">
        <f t="shared" si="2"/>
        <v>We measured the equity of economic opportunity across the Minneapolis region by looking at differences in housing segregation, home-lending practices, income and homeownership.</v>
      </c>
      <c r="C57" s="2">
        <f t="shared" si="3"/>
        <v>5</v>
      </c>
      <c r="E57" s="3" t="s">
        <v>413</v>
      </c>
      <c r="F57" s="3" t="s">
        <v>818</v>
      </c>
      <c r="G57" s="3" t="s">
        <v>2</v>
      </c>
      <c r="H57" s="3">
        <v>1</v>
      </c>
      <c r="I57" s="17">
        <v>41</v>
      </c>
      <c r="K57" s="3" t="s">
        <v>714</v>
      </c>
      <c r="L57" s="4" t="s">
        <v>436</v>
      </c>
      <c r="M57" s="4" t="s">
        <v>819</v>
      </c>
      <c r="N57" s="4" t="s">
        <v>2</v>
      </c>
      <c r="O57" s="4">
        <v>1</v>
      </c>
      <c r="P57" s="4">
        <v>40</v>
      </c>
      <c r="R57" s="4" t="s">
        <v>726</v>
      </c>
      <c r="S57" s="11" t="s">
        <v>420</v>
      </c>
      <c r="T57" s="11" t="s">
        <v>809</v>
      </c>
      <c r="U57" s="11" t="s">
        <v>5</v>
      </c>
      <c r="V57" s="15">
        <v>1</v>
      </c>
      <c r="W57" s="9">
        <v>0.71200000000000008</v>
      </c>
      <c r="X57" s="9">
        <v>0.64900000000000002</v>
      </c>
      <c r="Y57" s="9">
        <v>0.64599999999999991</v>
      </c>
      <c r="Z57" s="9">
        <v>0.65799999999999992</v>
      </c>
      <c r="AA57" s="6"/>
      <c r="AB57" s="6" t="s">
        <v>727</v>
      </c>
      <c r="AC57" s="3" t="s">
        <v>423</v>
      </c>
      <c r="AD57" s="3" t="s">
        <v>808</v>
      </c>
      <c r="AE57" s="3" t="s">
        <v>5</v>
      </c>
      <c r="AF57" s="3">
        <v>1</v>
      </c>
      <c r="AG57" s="21">
        <v>86291</v>
      </c>
      <c r="AH57" s="21">
        <v>39294</v>
      </c>
      <c r="AI57" s="21">
        <v>55250</v>
      </c>
      <c r="AJ57" s="21">
        <v>83849</v>
      </c>
      <c r="AK57" s="21">
        <v>73502</v>
      </c>
      <c r="AL57" s="21">
        <v>47658</v>
      </c>
      <c r="AN57" s="3" t="s">
        <v>714</v>
      </c>
      <c r="AO57" s="4" t="s">
        <v>426</v>
      </c>
      <c r="AP57" s="4" t="s">
        <v>798</v>
      </c>
      <c r="AQ57" s="4" t="s">
        <v>5</v>
      </c>
      <c r="AR57" s="4">
        <v>1</v>
      </c>
      <c r="AS57" s="4">
        <v>76.3</v>
      </c>
      <c r="AT57" s="4">
        <v>25.5</v>
      </c>
      <c r="AU57" s="4">
        <v>44</v>
      </c>
      <c r="AV57" s="4">
        <v>40.799999999999997</v>
      </c>
      <c r="AX57" s="4" t="s">
        <v>714</v>
      </c>
      <c r="AY57" s="2" t="s">
        <v>96</v>
      </c>
      <c r="AZ57" s="2">
        <v>33460</v>
      </c>
    </row>
    <row r="58" spans="1:52" x14ac:dyDescent="0.2">
      <c r="A58" s="2" t="s">
        <v>99</v>
      </c>
      <c r="B58" s="2" t="str">
        <f t="shared" si="2"/>
        <v>We measured the equity of economic opportunity across the Nashville region by looking at differences in housing segregation, home-lending practices, income and homeownership.</v>
      </c>
      <c r="C58" s="2">
        <f t="shared" si="3"/>
        <v>5</v>
      </c>
      <c r="E58" s="3" t="s">
        <v>413</v>
      </c>
      <c r="F58" s="3" t="s">
        <v>818</v>
      </c>
      <c r="G58" s="3" t="s">
        <v>2</v>
      </c>
      <c r="H58" s="3">
        <v>1</v>
      </c>
      <c r="I58" s="17">
        <v>43</v>
      </c>
      <c r="K58" s="3" t="s">
        <v>714</v>
      </c>
      <c r="L58" s="4" t="s">
        <v>436</v>
      </c>
      <c r="M58" s="4" t="s">
        <v>819</v>
      </c>
      <c r="N58" s="4" t="s">
        <v>2</v>
      </c>
      <c r="O58" s="4">
        <v>1</v>
      </c>
      <c r="P58" s="4">
        <v>35</v>
      </c>
      <c r="R58" s="4" t="s">
        <v>726</v>
      </c>
      <c r="S58" s="11" t="s">
        <v>420</v>
      </c>
      <c r="T58" s="11" t="s">
        <v>809</v>
      </c>
      <c r="U58" s="11" t="s">
        <v>5</v>
      </c>
      <c r="V58" s="15">
        <v>1</v>
      </c>
      <c r="W58" s="9">
        <v>0.67099999999999993</v>
      </c>
      <c r="X58" s="9">
        <v>0.61499999999999999</v>
      </c>
      <c r="Y58" s="9">
        <v>0.63900000000000001</v>
      </c>
      <c r="Z58" s="9">
        <v>0.622</v>
      </c>
      <c r="AA58" s="6"/>
      <c r="AB58" s="6" t="s">
        <v>727</v>
      </c>
      <c r="AC58" s="3" t="s">
        <v>423</v>
      </c>
      <c r="AD58" s="3" t="s">
        <v>808</v>
      </c>
      <c r="AE58" s="3" t="s">
        <v>5</v>
      </c>
      <c r="AF58" s="3">
        <v>1</v>
      </c>
      <c r="AG58" s="21">
        <v>72454</v>
      </c>
      <c r="AH58" s="21">
        <v>47385</v>
      </c>
      <c r="AI58" s="21">
        <v>50442</v>
      </c>
      <c r="AJ58" s="21">
        <v>81817</v>
      </c>
      <c r="AK58" s="21">
        <v>38914</v>
      </c>
      <c r="AL58" s="21">
        <v>62940</v>
      </c>
      <c r="AN58" s="3" t="s">
        <v>714</v>
      </c>
      <c r="AO58" s="4" t="s">
        <v>426</v>
      </c>
      <c r="AP58" s="4" t="s">
        <v>798</v>
      </c>
      <c r="AQ58" s="4" t="s">
        <v>5</v>
      </c>
      <c r="AR58" s="4">
        <v>1</v>
      </c>
      <c r="AS58" s="4">
        <v>72.5</v>
      </c>
      <c r="AT58" s="4">
        <v>42.8</v>
      </c>
      <c r="AU58" s="4">
        <v>41.7</v>
      </c>
      <c r="AV58" s="4">
        <v>44.3</v>
      </c>
      <c r="AX58" s="4" t="s">
        <v>714</v>
      </c>
      <c r="AY58" s="2" t="s">
        <v>98</v>
      </c>
      <c r="AZ58" s="2">
        <v>34980</v>
      </c>
    </row>
    <row r="59" spans="1:52" x14ac:dyDescent="0.2">
      <c r="A59" s="2" t="s">
        <v>101</v>
      </c>
      <c r="B59" s="2" t="str">
        <f t="shared" si="2"/>
        <v>We measured the equity of economic opportunity across the New Haven region by looking at differences in housing segregation, home-lending practices, income and homeownership.</v>
      </c>
      <c r="C59" s="2">
        <f t="shared" si="3"/>
        <v>5</v>
      </c>
      <c r="E59" s="3" t="s">
        <v>413</v>
      </c>
      <c r="F59" s="3" t="s">
        <v>818</v>
      </c>
      <c r="G59" s="3" t="s">
        <v>2</v>
      </c>
      <c r="H59" s="3">
        <v>1</v>
      </c>
      <c r="I59" s="17">
        <v>49</v>
      </c>
      <c r="K59" s="3" t="s">
        <v>714</v>
      </c>
      <c r="L59" s="4" t="s">
        <v>436</v>
      </c>
      <c r="M59" s="4" t="s">
        <v>819</v>
      </c>
      <c r="N59" s="4" t="s">
        <v>2</v>
      </c>
      <c r="O59" s="4">
        <v>1</v>
      </c>
      <c r="P59" s="4">
        <v>43</v>
      </c>
      <c r="R59" s="4" t="s">
        <v>726</v>
      </c>
      <c r="S59" s="11" t="s">
        <v>420</v>
      </c>
      <c r="T59" s="11" t="s">
        <v>809</v>
      </c>
      <c r="U59" s="11" t="s">
        <v>5</v>
      </c>
      <c r="V59" s="15">
        <v>1</v>
      </c>
      <c r="W59" s="9">
        <v>0.69499999999999995</v>
      </c>
      <c r="X59" s="9">
        <v>0.621</v>
      </c>
      <c r="Y59" s="9">
        <v>0.65900000000000003</v>
      </c>
      <c r="Z59" s="9">
        <v>0.64400000000000002</v>
      </c>
      <c r="AA59" s="6"/>
      <c r="AB59" s="6" t="s">
        <v>727</v>
      </c>
      <c r="AC59" s="3" t="s">
        <v>423</v>
      </c>
      <c r="AD59" s="3" t="s">
        <v>808</v>
      </c>
      <c r="AE59" s="3" t="s">
        <v>5</v>
      </c>
      <c r="AF59" s="3">
        <v>1</v>
      </c>
      <c r="AG59" s="21">
        <v>82388</v>
      </c>
      <c r="AH59" s="21">
        <v>44566</v>
      </c>
      <c r="AI59" s="21">
        <v>44618</v>
      </c>
      <c r="AJ59" s="21">
        <v>89427</v>
      </c>
      <c r="AK59" s="21">
        <v>43750</v>
      </c>
      <c r="AL59" s="21">
        <v>39178</v>
      </c>
      <c r="AN59" s="3" t="s">
        <v>714</v>
      </c>
      <c r="AO59" s="4" t="s">
        <v>426</v>
      </c>
      <c r="AP59" s="4" t="s">
        <v>798</v>
      </c>
      <c r="AQ59" s="4" t="s">
        <v>5</v>
      </c>
      <c r="AR59" s="4">
        <v>1</v>
      </c>
      <c r="AS59" s="4">
        <v>73.599999999999994</v>
      </c>
      <c r="AT59" s="4">
        <v>36.299999999999997</v>
      </c>
      <c r="AU59" s="4">
        <v>31.7</v>
      </c>
      <c r="AV59" s="4">
        <v>36.9</v>
      </c>
      <c r="AX59" s="4" t="s">
        <v>714</v>
      </c>
      <c r="AY59" s="2" t="s">
        <v>100</v>
      </c>
      <c r="AZ59" s="2">
        <v>35300</v>
      </c>
    </row>
    <row r="60" spans="1:52" x14ac:dyDescent="0.2">
      <c r="A60" s="2" t="s">
        <v>103</v>
      </c>
      <c r="B60" s="2" t="str">
        <f t="shared" si="2"/>
        <v>We measured the equity of economic opportunity across the New Orleans region by looking at differences in housing segregation, home-lending practices, income and homeownership.</v>
      </c>
      <c r="C60" s="2">
        <f t="shared" si="3"/>
        <v>5</v>
      </c>
      <c r="E60" s="3" t="s">
        <v>413</v>
      </c>
      <c r="F60" s="3" t="s">
        <v>818</v>
      </c>
      <c r="G60" s="3" t="s">
        <v>2</v>
      </c>
      <c r="H60" s="3">
        <v>1</v>
      </c>
      <c r="I60" s="17">
        <v>53</v>
      </c>
      <c r="K60" s="3" t="s">
        <v>714</v>
      </c>
      <c r="L60" s="4" t="s">
        <v>436</v>
      </c>
      <c r="M60" s="4" t="s">
        <v>819</v>
      </c>
      <c r="N60" s="4" t="s">
        <v>2</v>
      </c>
      <c r="O60" s="4">
        <v>1</v>
      </c>
      <c r="P60" s="4">
        <v>54</v>
      </c>
      <c r="R60" s="4" t="s">
        <v>726</v>
      </c>
      <c r="S60" s="11" t="s">
        <v>420</v>
      </c>
      <c r="T60" s="11" t="s">
        <v>809</v>
      </c>
      <c r="U60" s="11" t="s">
        <v>5</v>
      </c>
      <c r="V60" s="15">
        <v>1</v>
      </c>
      <c r="W60" s="9">
        <v>0.66200000000000003</v>
      </c>
      <c r="X60" s="9">
        <v>0.57200000000000006</v>
      </c>
      <c r="Y60" s="9">
        <v>0.63100000000000001</v>
      </c>
      <c r="Z60" s="9">
        <v>0.59099999999999997</v>
      </c>
      <c r="AA60" s="6"/>
      <c r="AB60" s="6" t="s">
        <v>727</v>
      </c>
      <c r="AC60" s="3" t="s">
        <v>423</v>
      </c>
      <c r="AD60" s="3" t="s">
        <v>808</v>
      </c>
      <c r="AE60" s="3" t="s">
        <v>5</v>
      </c>
      <c r="AF60" s="3">
        <v>1</v>
      </c>
      <c r="AG60" s="21">
        <v>68384</v>
      </c>
      <c r="AH60" s="21">
        <v>32707</v>
      </c>
      <c r="AI60" s="21">
        <v>45134</v>
      </c>
      <c r="AJ60" s="21">
        <v>61087</v>
      </c>
      <c r="AK60" s="21">
        <v>91923</v>
      </c>
      <c r="AL60" s="21">
        <v>47000</v>
      </c>
      <c r="AN60" s="3" t="s">
        <v>714</v>
      </c>
      <c r="AO60" s="4" t="s">
        <v>426</v>
      </c>
      <c r="AP60" s="4" t="s">
        <v>798</v>
      </c>
      <c r="AQ60" s="4" t="s">
        <v>5</v>
      </c>
      <c r="AR60" s="4">
        <v>1</v>
      </c>
      <c r="AS60" s="4">
        <v>73.400000000000006</v>
      </c>
      <c r="AT60" s="4">
        <v>47.3</v>
      </c>
      <c r="AU60" s="4">
        <v>43.4</v>
      </c>
      <c r="AV60" s="4">
        <v>48.4</v>
      </c>
      <c r="AX60" s="4" t="s">
        <v>714</v>
      </c>
      <c r="AY60" s="2" t="s">
        <v>102</v>
      </c>
      <c r="AZ60" s="2">
        <v>35380</v>
      </c>
    </row>
    <row r="61" spans="1:52" x14ac:dyDescent="0.2">
      <c r="A61" s="2" t="s">
        <v>105</v>
      </c>
      <c r="B61" s="2" t="str">
        <f t="shared" si="2"/>
        <v>We measured the equity of economic opportunity across the New York region by looking at differences in housing segregation, home-lending practices, income and homeownership.</v>
      </c>
      <c r="C61" s="2">
        <f t="shared" si="3"/>
        <v>5</v>
      </c>
      <c r="D61" s="2" t="s">
        <v>776</v>
      </c>
      <c r="E61" s="3" t="s">
        <v>413</v>
      </c>
      <c r="F61" s="3" t="s">
        <v>818</v>
      </c>
      <c r="G61" s="3" t="s">
        <v>2</v>
      </c>
      <c r="H61" s="3">
        <v>1</v>
      </c>
      <c r="I61" s="17">
        <v>57</v>
      </c>
      <c r="J61" s="3" t="s">
        <v>787</v>
      </c>
      <c r="K61" s="3" t="s">
        <v>714</v>
      </c>
      <c r="L61" s="4" t="s">
        <v>436</v>
      </c>
      <c r="M61" s="4" t="s">
        <v>819</v>
      </c>
      <c r="N61" s="4" t="s">
        <v>2</v>
      </c>
      <c r="O61" s="4">
        <v>1</v>
      </c>
      <c r="P61" s="4">
        <v>51</v>
      </c>
      <c r="Q61" s="4" t="s">
        <v>787</v>
      </c>
      <c r="R61" s="4" t="s">
        <v>726</v>
      </c>
      <c r="S61" s="11" t="s">
        <v>420</v>
      </c>
      <c r="T61" s="11" t="s">
        <v>809</v>
      </c>
      <c r="U61" s="11" t="s">
        <v>5</v>
      </c>
      <c r="V61" s="15">
        <v>1</v>
      </c>
      <c r="W61" s="9">
        <v>0.66700000000000004</v>
      </c>
      <c r="X61" s="9">
        <v>0.56999999999999995</v>
      </c>
      <c r="Y61" s="9">
        <v>0.59599999999999997</v>
      </c>
      <c r="Z61" s="9">
        <v>0.61699999999999999</v>
      </c>
      <c r="AA61" s="6" t="s">
        <v>787</v>
      </c>
      <c r="AB61" s="6" t="s">
        <v>727</v>
      </c>
      <c r="AC61" s="3" t="s">
        <v>423</v>
      </c>
      <c r="AD61" s="3" t="s">
        <v>808</v>
      </c>
      <c r="AE61" s="3" t="s">
        <v>5</v>
      </c>
      <c r="AF61" s="3">
        <v>1</v>
      </c>
      <c r="AG61" s="21">
        <v>100965</v>
      </c>
      <c r="AH61" s="21">
        <v>52856</v>
      </c>
      <c r="AI61" s="21">
        <v>52613</v>
      </c>
      <c r="AJ61" s="21">
        <v>93421</v>
      </c>
      <c r="AK61" s="21">
        <v>64063</v>
      </c>
      <c r="AL61" s="21">
        <v>50403</v>
      </c>
      <c r="AN61" s="3" t="s">
        <v>714</v>
      </c>
      <c r="AO61" s="4" t="s">
        <v>426</v>
      </c>
      <c r="AP61" s="4" t="s">
        <v>798</v>
      </c>
      <c r="AQ61" s="4" t="s">
        <v>5</v>
      </c>
      <c r="AR61" s="4">
        <v>1</v>
      </c>
      <c r="AS61" s="4">
        <v>66.599999999999994</v>
      </c>
      <c r="AT61" s="4">
        <v>32.1</v>
      </c>
      <c r="AU61" s="4">
        <v>27.2</v>
      </c>
      <c r="AV61" s="4">
        <v>35</v>
      </c>
      <c r="AW61" s="4" t="s">
        <v>787</v>
      </c>
      <c r="AX61" s="4" t="s">
        <v>714</v>
      </c>
      <c r="AY61" s="2" t="s">
        <v>104</v>
      </c>
      <c r="AZ61" s="2">
        <v>35620</v>
      </c>
    </row>
    <row r="62" spans="1:52" x14ac:dyDescent="0.2">
      <c r="A62" s="2" t="s">
        <v>107</v>
      </c>
      <c r="B62" s="2" t="str">
        <f t="shared" si="2"/>
        <v>We measured the equity of economic opportunity across the Sarasota region by looking at differences in housing segregation, home-lending practices, income and homeownership.</v>
      </c>
      <c r="C62" s="2">
        <f t="shared" si="3"/>
        <v>5</v>
      </c>
      <c r="E62" s="3" t="s">
        <v>413</v>
      </c>
      <c r="F62" s="3" t="s">
        <v>818</v>
      </c>
      <c r="G62" s="3" t="s">
        <v>2</v>
      </c>
      <c r="H62" s="3">
        <v>1</v>
      </c>
      <c r="I62" s="17">
        <v>38</v>
      </c>
      <c r="K62" s="3" t="s">
        <v>714</v>
      </c>
      <c r="L62" s="4" t="s">
        <v>436</v>
      </c>
      <c r="M62" s="4" t="s">
        <v>819</v>
      </c>
      <c r="N62" s="4" t="s">
        <v>2</v>
      </c>
      <c r="O62" s="4">
        <v>1</v>
      </c>
      <c r="P62" s="4">
        <v>30</v>
      </c>
      <c r="R62" s="4" t="s">
        <v>726</v>
      </c>
      <c r="S62" s="11" t="s">
        <v>420</v>
      </c>
      <c r="T62" s="11" t="s">
        <v>809</v>
      </c>
      <c r="U62" s="11" t="s">
        <v>5</v>
      </c>
      <c r="V62" s="15">
        <v>1</v>
      </c>
      <c r="W62" s="9">
        <v>0.66500000000000004</v>
      </c>
      <c r="X62" s="9">
        <v>0.65</v>
      </c>
      <c r="Y62" s="9">
        <v>0.64599999999999991</v>
      </c>
      <c r="Z62" s="9">
        <v>0.6409999999999999</v>
      </c>
      <c r="AA62" s="6"/>
      <c r="AB62" s="6" t="s">
        <v>727</v>
      </c>
      <c r="AC62" s="3" t="s">
        <v>423</v>
      </c>
      <c r="AD62" s="3" t="s">
        <v>808</v>
      </c>
      <c r="AE62" s="3" t="s">
        <v>5</v>
      </c>
      <c r="AF62" s="3">
        <v>1</v>
      </c>
      <c r="AG62" s="21">
        <v>63251</v>
      </c>
      <c r="AH62" s="21">
        <v>40708</v>
      </c>
      <c r="AI62" s="21">
        <v>48681</v>
      </c>
      <c r="AJ62" s="21">
        <v>66086</v>
      </c>
      <c r="AK62" s="21" t="s">
        <v>359</v>
      </c>
      <c r="AL62" s="21">
        <v>57917</v>
      </c>
      <c r="AN62" s="3" t="s">
        <v>714</v>
      </c>
      <c r="AO62" s="4" t="s">
        <v>426</v>
      </c>
      <c r="AP62" s="4" t="s">
        <v>798</v>
      </c>
      <c r="AQ62" s="4" t="s">
        <v>5</v>
      </c>
      <c r="AR62" s="4">
        <v>1</v>
      </c>
      <c r="AS62" s="4">
        <v>77.8</v>
      </c>
      <c r="AT62" s="4">
        <v>44.7</v>
      </c>
      <c r="AU62" s="4">
        <v>51</v>
      </c>
      <c r="AV62" s="4">
        <v>51.7</v>
      </c>
      <c r="AX62" s="4" t="s">
        <v>714</v>
      </c>
      <c r="AY62" s="2" t="s">
        <v>106</v>
      </c>
      <c r="AZ62" s="2">
        <v>35840</v>
      </c>
    </row>
    <row r="63" spans="1:52" x14ac:dyDescent="0.2">
      <c r="A63" s="2" t="s">
        <v>109</v>
      </c>
      <c r="B63" s="2" t="str">
        <f t="shared" si="2"/>
        <v>We measured the equity of economic opportunity across the Ogden region by looking at differences in housing segregation, home-lending practices, income and homeownership.</v>
      </c>
      <c r="C63" s="2">
        <f t="shared" si="3"/>
        <v>4</v>
      </c>
      <c r="E63" s="3" t="s">
        <v>413</v>
      </c>
      <c r="F63" s="3" t="s">
        <v>818</v>
      </c>
      <c r="G63" s="3" t="s">
        <v>2</v>
      </c>
      <c r="H63" s="3">
        <v>1</v>
      </c>
      <c r="I63" s="17">
        <v>30</v>
      </c>
      <c r="K63" s="3" t="s">
        <v>714</v>
      </c>
      <c r="L63" s="4" t="s">
        <v>436</v>
      </c>
      <c r="M63" s="4" t="s">
        <v>819</v>
      </c>
      <c r="N63" s="4" t="s">
        <v>789</v>
      </c>
      <c r="O63" s="4">
        <v>0</v>
      </c>
      <c r="P63" s="4">
        <v>27</v>
      </c>
      <c r="R63" s="4" t="s">
        <v>726</v>
      </c>
      <c r="S63" s="11" t="s">
        <v>420</v>
      </c>
      <c r="T63" s="11" t="s">
        <v>809</v>
      </c>
      <c r="U63" s="11" t="s">
        <v>5</v>
      </c>
      <c r="V63" s="15">
        <v>1</v>
      </c>
      <c r="W63" s="9">
        <v>0.68200000000000005</v>
      </c>
      <c r="X63" s="9">
        <v>0.65200000000000002</v>
      </c>
      <c r="Y63" s="9">
        <v>0.63500000000000001</v>
      </c>
      <c r="Z63" s="9">
        <v>0.63500000000000001</v>
      </c>
      <c r="AA63" s="6"/>
      <c r="AB63" s="6" t="s">
        <v>727</v>
      </c>
      <c r="AC63" s="3" t="s">
        <v>423</v>
      </c>
      <c r="AD63" s="3" t="s">
        <v>808</v>
      </c>
      <c r="AE63" s="3" t="s">
        <v>5</v>
      </c>
      <c r="AF63" s="3">
        <v>1</v>
      </c>
      <c r="AG63" s="21">
        <v>78227</v>
      </c>
      <c r="AH63" s="21">
        <v>51410</v>
      </c>
      <c r="AI63" s="21">
        <v>53584</v>
      </c>
      <c r="AJ63" s="21">
        <v>73345</v>
      </c>
      <c r="AK63" s="21">
        <v>67386</v>
      </c>
      <c r="AL63" s="21">
        <v>49761</v>
      </c>
      <c r="AN63" s="3" t="s">
        <v>714</v>
      </c>
      <c r="AO63" s="4" t="s">
        <v>426</v>
      </c>
      <c r="AP63" s="4" t="s">
        <v>798</v>
      </c>
      <c r="AQ63" s="4" t="s">
        <v>5</v>
      </c>
      <c r="AR63" s="4">
        <v>1</v>
      </c>
      <c r="AS63" s="4">
        <v>78.7</v>
      </c>
      <c r="AT63" s="4">
        <v>45.2</v>
      </c>
      <c r="AU63" s="4">
        <v>58.6</v>
      </c>
      <c r="AV63" s="4">
        <v>59.2</v>
      </c>
      <c r="AX63" s="4" t="s">
        <v>714</v>
      </c>
      <c r="AY63" s="2" t="s">
        <v>108</v>
      </c>
      <c r="AZ63" s="2">
        <v>36260</v>
      </c>
    </row>
    <row r="64" spans="1:52" x14ac:dyDescent="0.2">
      <c r="A64" s="2" t="s">
        <v>110</v>
      </c>
      <c r="B64" s="2" t="str">
        <f t="shared" si="2"/>
        <v>We measured the equity of economic opportunity across the Oklahoma City region by looking at differences in housing segregation, home-lending practices, income and homeownership.</v>
      </c>
      <c r="C64" s="2">
        <f t="shared" si="3"/>
        <v>4</v>
      </c>
      <c r="E64" s="3" t="s">
        <v>413</v>
      </c>
      <c r="F64" s="3" t="s">
        <v>818</v>
      </c>
      <c r="G64" s="3" t="s">
        <v>2</v>
      </c>
      <c r="H64" s="3">
        <v>1</v>
      </c>
      <c r="I64" s="17">
        <v>33</v>
      </c>
      <c r="K64" s="3" t="s">
        <v>714</v>
      </c>
      <c r="L64" s="4" t="s">
        <v>436</v>
      </c>
      <c r="M64" s="4" t="s">
        <v>819</v>
      </c>
      <c r="N64" s="4" t="s">
        <v>789</v>
      </c>
      <c r="O64" s="4">
        <v>0</v>
      </c>
      <c r="P64" s="4">
        <v>29</v>
      </c>
      <c r="R64" s="4" t="s">
        <v>726</v>
      </c>
      <c r="S64" s="11" t="s">
        <v>420</v>
      </c>
      <c r="T64" s="11" t="s">
        <v>809</v>
      </c>
      <c r="U64" s="11" t="s">
        <v>5</v>
      </c>
      <c r="V64" s="15">
        <v>1</v>
      </c>
      <c r="W64" s="9">
        <v>0.69200000000000006</v>
      </c>
      <c r="X64" s="9">
        <v>0.60299999999999998</v>
      </c>
      <c r="Y64" s="9">
        <v>0.64300000000000002</v>
      </c>
      <c r="Z64" s="9">
        <v>0.63600000000000001</v>
      </c>
      <c r="AA64" s="6"/>
      <c r="AB64" s="6" t="s">
        <v>727</v>
      </c>
      <c r="AC64" s="3" t="s">
        <v>423</v>
      </c>
      <c r="AD64" s="3" t="s">
        <v>808</v>
      </c>
      <c r="AE64" s="3" t="s">
        <v>5</v>
      </c>
      <c r="AF64" s="3">
        <v>1</v>
      </c>
      <c r="AG64" s="21">
        <v>65241</v>
      </c>
      <c r="AH64" s="21">
        <v>36624</v>
      </c>
      <c r="AI64" s="21">
        <v>47114</v>
      </c>
      <c r="AJ64" s="21">
        <v>64164</v>
      </c>
      <c r="AK64" s="21">
        <v>39866</v>
      </c>
      <c r="AL64" s="21">
        <v>52003</v>
      </c>
      <c r="AN64" s="3" t="s">
        <v>714</v>
      </c>
      <c r="AO64" s="4" t="s">
        <v>426</v>
      </c>
      <c r="AP64" s="4" t="s">
        <v>798</v>
      </c>
      <c r="AQ64" s="4" t="s">
        <v>5</v>
      </c>
      <c r="AR64" s="4">
        <v>1</v>
      </c>
      <c r="AS64" s="4">
        <v>70.3</v>
      </c>
      <c r="AT64" s="4">
        <v>36.9</v>
      </c>
      <c r="AU64" s="4">
        <v>51.6</v>
      </c>
      <c r="AV64" s="4">
        <v>48.4</v>
      </c>
      <c r="AX64" s="4" t="s">
        <v>714</v>
      </c>
      <c r="AY64" s="2" t="s">
        <v>110</v>
      </c>
      <c r="AZ64" s="2">
        <v>36420</v>
      </c>
    </row>
    <row r="65" spans="1:52" x14ac:dyDescent="0.2">
      <c r="A65" s="2" t="s">
        <v>112</v>
      </c>
      <c r="B65" s="2" t="str">
        <f t="shared" si="2"/>
        <v>We measured the equity of economic opportunity across the Omaha region by looking at differences in housing segregation, home-lending practices, income and homeownership.</v>
      </c>
      <c r="C65" s="2">
        <f t="shared" si="3"/>
        <v>5</v>
      </c>
      <c r="E65" s="3" t="s">
        <v>413</v>
      </c>
      <c r="F65" s="3" t="s">
        <v>818</v>
      </c>
      <c r="G65" s="3" t="s">
        <v>2</v>
      </c>
      <c r="H65" s="3">
        <v>1</v>
      </c>
      <c r="I65" s="17">
        <v>44</v>
      </c>
      <c r="K65" s="3" t="s">
        <v>714</v>
      </c>
      <c r="L65" s="4" t="s">
        <v>436</v>
      </c>
      <c r="M65" s="4" t="s">
        <v>819</v>
      </c>
      <c r="N65" s="4" t="s">
        <v>2</v>
      </c>
      <c r="O65" s="4">
        <v>1</v>
      </c>
      <c r="P65" s="4">
        <v>38</v>
      </c>
      <c r="R65" s="4" t="s">
        <v>726</v>
      </c>
      <c r="S65" s="11" t="s">
        <v>420</v>
      </c>
      <c r="T65" s="11" t="s">
        <v>809</v>
      </c>
      <c r="U65" s="11" t="s">
        <v>5</v>
      </c>
      <c r="V65" s="15">
        <v>1</v>
      </c>
      <c r="W65" s="9">
        <v>0.746</v>
      </c>
      <c r="X65" s="9">
        <v>0.66900000000000004</v>
      </c>
      <c r="Y65" s="9">
        <v>0.71200000000000008</v>
      </c>
      <c r="Z65" s="9">
        <v>0.70099999999999996</v>
      </c>
      <c r="AA65" s="6"/>
      <c r="AB65" s="6" t="s">
        <v>727</v>
      </c>
      <c r="AC65" s="3" t="s">
        <v>423</v>
      </c>
      <c r="AD65" s="3" t="s">
        <v>808</v>
      </c>
      <c r="AE65" s="3" t="s">
        <v>5</v>
      </c>
      <c r="AF65" s="3">
        <v>1</v>
      </c>
      <c r="AG65" s="21">
        <v>73990</v>
      </c>
      <c r="AH65" s="21">
        <v>35491</v>
      </c>
      <c r="AI65" s="21">
        <v>51128</v>
      </c>
      <c r="AJ65" s="21">
        <v>63890</v>
      </c>
      <c r="AK65" s="21">
        <v>78125</v>
      </c>
      <c r="AL65" s="21">
        <v>50526</v>
      </c>
      <c r="AN65" s="3" t="s">
        <v>714</v>
      </c>
      <c r="AO65" s="4" t="s">
        <v>426</v>
      </c>
      <c r="AP65" s="4" t="s">
        <v>798</v>
      </c>
      <c r="AQ65" s="4" t="s">
        <v>5</v>
      </c>
      <c r="AR65" s="4">
        <v>1</v>
      </c>
      <c r="AS65" s="4">
        <v>70.900000000000006</v>
      </c>
      <c r="AT65" s="4">
        <v>33.299999999999997</v>
      </c>
      <c r="AU65" s="4">
        <v>48.5</v>
      </c>
      <c r="AV65" s="4">
        <v>41.8</v>
      </c>
      <c r="AX65" s="4" t="s">
        <v>714</v>
      </c>
      <c r="AY65" s="2" t="s">
        <v>111</v>
      </c>
      <c r="AZ65" s="2">
        <v>36540</v>
      </c>
    </row>
    <row r="66" spans="1:52" x14ac:dyDescent="0.2">
      <c r="A66" s="2" t="s">
        <v>114</v>
      </c>
      <c r="B66" s="2" t="str">
        <f t="shared" ref="B66:B97" si="4">"We measured the equity of economic opportunity across the "&amp;A66&amp;" region by looking at differences in housing segregation, home-lending practices, income and homeownership."</f>
        <v>We measured the equity of economic opportunity across the Orlando region by looking at differences in housing segregation, home-lending practices, income and homeownership.</v>
      </c>
      <c r="C66" s="2">
        <f t="shared" ref="C66:C101" si="5">SUM(H66,O66,V66,AF66,AR66)</f>
        <v>5</v>
      </c>
      <c r="E66" s="3" t="s">
        <v>413</v>
      </c>
      <c r="F66" s="3" t="s">
        <v>818</v>
      </c>
      <c r="G66" s="3" t="s">
        <v>2</v>
      </c>
      <c r="H66" s="3">
        <v>1</v>
      </c>
      <c r="I66" s="17">
        <v>39</v>
      </c>
      <c r="K66" s="3" t="s">
        <v>714</v>
      </c>
      <c r="L66" s="4" t="s">
        <v>436</v>
      </c>
      <c r="M66" s="4" t="s">
        <v>819</v>
      </c>
      <c r="N66" s="4" t="s">
        <v>2</v>
      </c>
      <c r="O66" s="4">
        <v>1</v>
      </c>
      <c r="P66" s="4">
        <v>38</v>
      </c>
      <c r="R66" s="4" t="s">
        <v>726</v>
      </c>
      <c r="S66" s="11" t="s">
        <v>420</v>
      </c>
      <c r="T66" s="11" t="s">
        <v>809</v>
      </c>
      <c r="U66" s="11" t="s">
        <v>5</v>
      </c>
      <c r="V66" s="15">
        <v>1</v>
      </c>
      <c r="W66" s="9">
        <v>0.64900000000000002</v>
      </c>
      <c r="X66" s="9">
        <v>0.59399999999999997</v>
      </c>
      <c r="Y66" s="9">
        <v>0.60299999999999998</v>
      </c>
      <c r="Z66" s="9">
        <v>0.60399999999999998</v>
      </c>
      <c r="AA66" s="6"/>
      <c r="AB66" s="6" t="s">
        <v>727</v>
      </c>
      <c r="AC66" s="3" t="s">
        <v>423</v>
      </c>
      <c r="AD66" s="3" t="s">
        <v>808</v>
      </c>
      <c r="AE66" s="3" t="s">
        <v>5</v>
      </c>
      <c r="AF66" s="3">
        <v>1</v>
      </c>
      <c r="AG66" s="21">
        <v>68102</v>
      </c>
      <c r="AH66" s="21">
        <v>45411</v>
      </c>
      <c r="AI66" s="21">
        <v>47505</v>
      </c>
      <c r="AJ66" s="21">
        <v>76100</v>
      </c>
      <c r="AK66" s="21">
        <v>63523</v>
      </c>
      <c r="AL66" s="21">
        <v>41250</v>
      </c>
      <c r="AN66" s="3" t="s">
        <v>714</v>
      </c>
      <c r="AO66" s="4" t="s">
        <v>426</v>
      </c>
      <c r="AP66" s="4" t="s">
        <v>798</v>
      </c>
      <c r="AQ66" s="4" t="s">
        <v>5</v>
      </c>
      <c r="AR66" s="4">
        <v>1</v>
      </c>
      <c r="AS66" s="4">
        <v>70.7</v>
      </c>
      <c r="AT66" s="4">
        <v>45.5</v>
      </c>
      <c r="AU66" s="4">
        <v>47.4</v>
      </c>
      <c r="AV66" s="4">
        <v>49.2</v>
      </c>
      <c r="AX66" s="4" t="s">
        <v>714</v>
      </c>
      <c r="AY66" s="2" t="s">
        <v>113</v>
      </c>
      <c r="AZ66" s="2">
        <v>36740</v>
      </c>
    </row>
    <row r="67" spans="1:52" x14ac:dyDescent="0.2">
      <c r="A67" s="2" t="s">
        <v>439</v>
      </c>
      <c r="B67" s="2" t="str">
        <f t="shared" si="4"/>
        <v>We measured the equity of economic opportunity across the Oxnard-Ventura region by looking at differences in housing segregation, home-lending practices, income and homeownership.</v>
      </c>
      <c r="C67" s="2">
        <f t="shared" si="5"/>
        <v>5</v>
      </c>
      <c r="D67" s="2" t="s">
        <v>780</v>
      </c>
      <c r="E67" s="3" t="s">
        <v>413</v>
      </c>
      <c r="F67" s="3" t="s">
        <v>818</v>
      </c>
      <c r="G67" s="3" t="s">
        <v>2</v>
      </c>
      <c r="H67" s="3">
        <v>1</v>
      </c>
      <c r="I67" s="17">
        <v>45</v>
      </c>
      <c r="K67" s="3" t="s">
        <v>714</v>
      </c>
      <c r="L67" s="4" t="s">
        <v>436</v>
      </c>
      <c r="M67" s="4" t="s">
        <v>819</v>
      </c>
      <c r="N67" s="4" t="s">
        <v>2</v>
      </c>
      <c r="O67" s="4">
        <v>1</v>
      </c>
      <c r="P67" s="4">
        <v>38</v>
      </c>
      <c r="R67" s="4" t="s">
        <v>726</v>
      </c>
      <c r="S67" s="11" t="s">
        <v>420</v>
      </c>
      <c r="T67" s="11" t="s">
        <v>809</v>
      </c>
      <c r="U67" s="11" t="s">
        <v>5</v>
      </c>
      <c r="V67" s="15">
        <v>1</v>
      </c>
      <c r="W67" s="9">
        <v>0.68200000000000005</v>
      </c>
      <c r="X67" s="9">
        <v>0.622</v>
      </c>
      <c r="Y67" s="9">
        <v>0.621</v>
      </c>
      <c r="Z67" s="9">
        <v>0.63</v>
      </c>
      <c r="AA67" s="6" t="s">
        <v>784</v>
      </c>
      <c r="AB67" s="6" t="s">
        <v>727</v>
      </c>
      <c r="AC67" s="3" t="s">
        <v>423</v>
      </c>
      <c r="AD67" s="3" t="s">
        <v>808</v>
      </c>
      <c r="AE67" s="3" t="s">
        <v>5</v>
      </c>
      <c r="AF67" s="3">
        <v>1</v>
      </c>
      <c r="AG67" s="21">
        <v>97969</v>
      </c>
      <c r="AH67" s="21">
        <v>87083</v>
      </c>
      <c r="AI67" s="21">
        <v>69894</v>
      </c>
      <c r="AJ67" s="21">
        <v>113102</v>
      </c>
      <c r="AK67" s="21">
        <v>101406</v>
      </c>
      <c r="AL67" s="21">
        <v>91600</v>
      </c>
      <c r="AN67" s="3" t="s">
        <v>714</v>
      </c>
      <c r="AO67" s="4" t="s">
        <v>426</v>
      </c>
      <c r="AP67" s="4" t="s">
        <v>798</v>
      </c>
      <c r="AQ67" s="4" t="s">
        <v>5</v>
      </c>
      <c r="AR67" s="4">
        <v>1</v>
      </c>
      <c r="AS67" s="4">
        <v>70.2</v>
      </c>
      <c r="AT67" s="4">
        <v>50.2</v>
      </c>
      <c r="AU67" s="4">
        <v>49</v>
      </c>
      <c r="AV67" s="4">
        <v>53.2</v>
      </c>
      <c r="AW67" s="4" t="s">
        <v>784</v>
      </c>
      <c r="AX67" s="4" t="s">
        <v>714</v>
      </c>
      <c r="AY67" s="2" t="s">
        <v>115</v>
      </c>
      <c r="AZ67" s="2">
        <v>37100</v>
      </c>
    </row>
    <row r="68" spans="1:52" x14ac:dyDescent="0.2">
      <c r="A68" s="2" t="s">
        <v>437</v>
      </c>
      <c r="B68" s="2" t="str">
        <f t="shared" si="4"/>
        <v>We measured the equity of economic opportunity across the Melbourne-Palm Bay region by looking at differences in housing segregation, home-lending practices, income and homeownership.</v>
      </c>
      <c r="C68" s="2">
        <f t="shared" si="5"/>
        <v>3</v>
      </c>
      <c r="E68" s="3" t="s">
        <v>413</v>
      </c>
      <c r="F68" s="3" t="s">
        <v>818</v>
      </c>
      <c r="G68" s="3" t="s">
        <v>789</v>
      </c>
      <c r="H68" s="3">
        <v>0</v>
      </c>
      <c r="I68" s="17">
        <v>28</v>
      </c>
      <c r="K68" s="3" t="s">
        <v>714</v>
      </c>
      <c r="L68" s="4" t="s">
        <v>436</v>
      </c>
      <c r="M68" s="4" t="s">
        <v>819</v>
      </c>
      <c r="N68" s="4" t="s">
        <v>789</v>
      </c>
      <c r="O68" s="4">
        <v>0</v>
      </c>
      <c r="P68" s="4">
        <v>27</v>
      </c>
      <c r="R68" s="4" t="s">
        <v>726</v>
      </c>
      <c r="S68" s="11" t="s">
        <v>420</v>
      </c>
      <c r="T68" s="11" t="s">
        <v>809</v>
      </c>
      <c r="U68" s="11" t="s">
        <v>5</v>
      </c>
      <c r="V68" s="15">
        <v>1</v>
      </c>
      <c r="W68" s="9">
        <v>0.63800000000000001</v>
      </c>
      <c r="X68" s="9">
        <v>0.59099999999999997</v>
      </c>
      <c r="Y68" s="9">
        <v>0.59200000000000008</v>
      </c>
      <c r="Z68" s="9">
        <v>0.59200000000000008</v>
      </c>
      <c r="AA68" s="6"/>
      <c r="AB68" s="6" t="s">
        <v>727</v>
      </c>
      <c r="AC68" s="3" t="s">
        <v>423</v>
      </c>
      <c r="AD68" s="3" t="s">
        <v>808</v>
      </c>
      <c r="AE68" s="3" t="s">
        <v>5</v>
      </c>
      <c r="AF68" s="3">
        <v>1</v>
      </c>
      <c r="AG68" s="21">
        <v>59478</v>
      </c>
      <c r="AH68" s="21">
        <v>41796</v>
      </c>
      <c r="AI68" s="21">
        <v>51682</v>
      </c>
      <c r="AJ68" s="21">
        <v>61622</v>
      </c>
      <c r="AK68" s="21">
        <v>91771</v>
      </c>
      <c r="AL68" s="21">
        <v>67908</v>
      </c>
      <c r="AN68" s="3" t="s">
        <v>714</v>
      </c>
      <c r="AO68" s="4" t="s">
        <v>426</v>
      </c>
      <c r="AP68" s="4" t="s">
        <v>798</v>
      </c>
      <c r="AQ68" s="4" t="s">
        <v>5</v>
      </c>
      <c r="AR68" s="4">
        <v>1</v>
      </c>
      <c r="AS68" s="4">
        <v>77.5</v>
      </c>
      <c r="AT68" s="4">
        <v>55.9</v>
      </c>
      <c r="AU68" s="4">
        <v>62.9</v>
      </c>
      <c r="AV68" s="4">
        <v>61.9</v>
      </c>
      <c r="AX68" s="4" t="s">
        <v>714</v>
      </c>
      <c r="AY68" s="2" t="s">
        <v>116</v>
      </c>
      <c r="AZ68" s="2">
        <v>37340</v>
      </c>
    </row>
    <row r="69" spans="1:52" x14ac:dyDescent="0.2">
      <c r="A69" s="2" t="s">
        <v>118</v>
      </c>
      <c r="B69" s="2" t="str">
        <f t="shared" si="4"/>
        <v>We measured the equity of economic opportunity across the Philadelphia region by looking at differences in housing segregation, home-lending practices, income and homeownership.</v>
      </c>
      <c r="C69" s="2">
        <f t="shared" si="5"/>
        <v>5</v>
      </c>
      <c r="D69" s="2" t="s">
        <v>778</v>
      </c>
      <c r="E69" s="3" t="s">
        <v>413</v>
      </c>
      <c r="F69" s="3" t="s">
        <v>818</v>
      </c>
      <c r="G69" s="3" t="s">
        <v>2</v>
      </c>
      <c r="H69" s="3">
        <v>1</v>
      </c>
      <c r="I69" s="17">
        <v>52</v>
      </c>
      <c r="J69" s="3" t="s">
        <v>783</v>
      </c>
      <c r="K69" s="3" t="s">
        <v>714</v>
      </c>
      <c r="L69" s="4" t="s">
        <v>436</v>
      </c>
      <c r="M69" s="4" t="s">
        <v>819</v>
      </c>
      <c r="N69" s="4" t="s">
        <v>2</v>
      </c>
      <c r="O69" s="4">
        <v>1</v>
      </c>
      <c r="P69" s="4">
        <v>47</v>
      </c>
      <c r="Q69" s="4" t="s">
        <v>783</v>
      </c>
      <c r="R69" s="4" t="s">
        <v>726</v>
      </c>
      <c r="S69" s="11" t="s">
        <v>420</v>
      </c>
      <c r="T69" s="11" t="s">
        <v>809</v>
      </c>
      <c r="U69" s="11" t="s">
        <v>5</v>
      </c>
      <c r="V69" s="15">
        <v>1</v>
      </c>
      <c r="W69" s="9">
        <v>0.65900000000000003</v>
      </c>
      <c r="X69" s="9">
        <v>0.59299999999999997</v>
      </c>
      <c r="Y69" s="9">
        <v>0.61599999999999999</v>
      </c>
      <c r="Z69" s="9">
        <v>0.61299999999999999</v>
      </c>
      <c r="AA69" s="6"/>
      <c r="AB69" s="6" t="s">
        <v>727</v>
      </c>
      <c r="AC69" s="3" t="s">
        <v>423</v>
      </c>
      <c r="AD69" s="3" t="s">
        <v>808</v>
      </c>
      <c r="AE69" s="3" t="s">
        <v>5</v>
      </c>
      <c r="AF69" s="3">
        <v>1</v>
      </c>
      <c r="AG69" s="21">
        <v>86747</v>
      </c>
      <c r="AH69" s="21">
        <v>43277</v>
      </c>
      <c r="AI69" s="21">
        <v>45543</v>
      </c>
      <c r="AJ69" s="21">
        <v>83932</v>
      </c>
      <c r="AK69" s="21">
        <v>53544</v>
      </c>
      <c r="AL69" s="21">
        <v>44466</v>
      </c>
      <c r="AN69" s="3" t="s">
        <v>714</v>
      </c>
      <c r="AO69" s="4" t="s">
        <v>426</v>
      </c>
      <c r="AP69" s="4" t="s">
        <v>798</v>
      </c>
      <c r="AQ69" s="4" t="s">
        <v>5</v>
      </c>
      <c r="AR69" s="4">
        <v>1</v>
      </c>
      <c r="AS69" s="4">
        <v>75.900000000000006</v>
      </c>
      <c r="AT69" s="4">
        <v>48.5</v>
      </c>
      <c r="AU69" s="4">
        <v>45.9</v>
      </c>
      <c r="AV69" s="4">
        <v>50.3</v>
      </c>
      <c r="AX69" s="4" t="s">
        <v>714</v>
      </c>
      <c r="AY69" s="2" t="s">
        <v>117</v>
      </c>
      <c r="AZ69" s="2">
        <v>37980</v>
      </c>
    </row>
    <row r="70" spans="1:52" x14ac:dyDescent="0.2">
      <c r="A70" s="2" t="s">
        <v>120</v>
      </c>
      <c r="B70" s="2" t="str">
        <f t="shared" si="4"/>
        <v>We measured the equity of economic opportunity across the Phoenix region by looking at differences in housing segregation, home-lending practices, income and homeownership.</v>
      </c>
      <c r="C70" s="2">
        <f t="shared" si="5"/>
        <v>5</v>
      </c>
      <c r="E70" s="3" t="s">
        <v>413</v>
      </c>
      <c r="F70" s="3" t="s">
        <v>818</v>
      </c>
      <c r="G70" s="3" t="s">
        <v>2</v>
      </c>
      <c r="H70" s="3">
        <v>1</v>
      </c>
      <c r="I70" s="17">
        <v>42</v>
      </c>
      <c r="K70" s="3" t="s">
        <v>714</v>
      </c>
      <c r="L70" s="4" t="s">
        <v>436</v>
      </c>
      <c r="M70" s="4" t="s">
        <v>819</v>
      </c>
      <c r="N70" s="4" t="s">
        <v>2</v>
      </c>
      <c r="O70" s="4">
        <v>1</v>
      </c>
      <c r="P70" s="4">
        <v>41</v>
      </c>
      <c r="R70" s="4" t="s">
        <v>726</v>
      </c>
      <c r="S70" s="11" t="s">
        <v>420</v>
      </c>
      <c r="T70" s="11" t="s">
        <v>809</v>
      </c>
      <c r="U70" s="11" t="s">
        <v>5</v>
      </c>
      <c r="V70" s="15">
        <v>1</v>
      </c>
      <c r="W70" s="9">
        <v>0.66500000000000004</v>
      </c>
      <c r="X70" s="9">
        <v>0.61</v>
      </c>
      <c r="Y70" s="9">
        <v>0.626</v>
      </c>
      <c r="Z70" s="9">
        <v>0.625</v>
      </c>
      <c r="AA70" s="6"/>
      <c r="AB70" s="6" t="s">
        <v>727</v>
      </c>
      <c r="AC70" s="3" t="s">
        <v>423</v>
      </c>
      <c r="AD70" s="3" t="s">
        <v>808</v>
      </c>
      <c r="AE70" s="3" t="s">
        <v>5</v>
      </c>
      <c r="AF70" s="3">
        <v>1</v>
      </c>
      <c r="AG70" s="21">
        <v>70707</v>
      </c>
      <c r="AH70" s="21">
        <v>48556</v>
      </c>
      <c r="AI70" s="21">
        <v>51545</v>
      </c>
      <c r="AJ70" s="21">
        <v>84869</v>
      </c>
      <c r="AK70" s="21">
        <v>63769</v>
      </c>
      <c r="AL70" s="21">
        <v>47264</v>
      </c>
      <c r="AN70" s="3" t="s">
        <v>714</v>
      </c>
      <c r="AO70" s="4" t="s">
        <v>426</v>
      </c>
      <c r="AP70" s="4" t="s">
        <v>798</v>
      </c>
      <c r="AQ70" s="4" t="s">
        <v>5</v>
      </c>
      <c r="AR70" s="4">
        <v>1</v>
      </c>
      <c r="AS70" s="4">
        <v>71</v>
      </c>
      <c r="AT70" s="4">
        <v>34</v>
      </c>
      <c r="AU70" s="4">
        <v>51</v>
      </c>
      <c r="AV70" s="4">
        <v>48.8</v>
      </c>
      <c r="AX70" s="4" t="s">
        <v>714</v>
      </c>
      <c r="AY70" s="2" t="s">
        <v>119</v>
      </c>
      <c r="AZ70" s="2">
        <v>38060</v>
      </c>
    </row>
    <row r="71" spans="1:52" x14ac:dyDescent="0.2">
      <c r="A71" s="2" t="s">
        <v>121</v>
      </c>
      <c r="B71" s="2" t="str">
        <f t="shared" si="4"/>
        <v>We measured the equity of economic opportunity across the Pittsburgh region by looking at differences in housing segregation, home-lending practices, income and homeownership.</v>
      </c>
      <c r="C71" s="2">
        <f t="shared" si="5"/>
        <v>5</v>
      </c>
      <c r="E71" s="3" t="s">
        <v>413</v>
      </c>
      <c r="F71" s="3" t="s">
        <v>818</v>
      </c>
      <c r="G71" s="3" t="s">
        <v>2</v>
      </c>
      <c r="H71" s="3">
        <v>1</v>
      </c>
      <c r="I71" s="17">
        <v>48</v>
      </c>
      <c r="K71" s="3" t="s">
        <v>714</v>
      </c>
      <c r="L71" s="4" t="s">
        <v>436</v>
      </c>
      <c r="M71" s="4" t="s">
        <v>819</v>
      </c>
      <c r="N71" s="4" t="s">
        <v>2</v>
      </c>
      <c r="O71" s="4">
        <v>1</v>
      </c>
      <c r="P71" s="4">
        <v>46</v>
      </c>
      <c r="R71" s="4" t="s">
        <v>726</v>
      </c>
      <c r="S71" s="11" t="s">
        <v>420</v>
      </c>
      <c r="T71" s="11" t="s">
        <v>809</v>
      </c>
      <c r="U71" s="11" t="s">
        <v>5</v>
      </c>
      <c r="V71" s="15">
        <v>1</v>
      </c>
      <c r="W71" s="9">
        <v>0.70499999999999996</v>
      </c>
      <c r="X71" s="9">
        <v>0.61799999999999999</v>
      </c>
      <c r="Y71" s="9">
        <v>0.65</v>
      </c>
      <c r="Z71" s="9">
        <v>0.64200000000000002</v>
      </c>
      <c r="AA71" s="6"/>
      <c r="AB71" s="6" t="s">
        <v>727</v>
      </c>
      <c r="AC71" s="3" t="s">
        <v>423</v>
      </c>
      <c r="AD71" s="3" t="s">
        <v>808</v>
      </c>
      <c r="AE71" s="3" t="s">
        <v>5</v>
      </c>
      <c r="AF71" s="3">
        <v>1</v>
      </c>
      <c r="AG71" s="21">
        <v>63655</v>
      </c>
      <c r="AH71" s="21">
        <v>32498</v>
      </c>
      <c r="AI71" s="21">
        <v>54522</v>
      </c>
      <c r="AJ71" s="21">
        <v>78608</v>
      </c>
      <c r="AK71" s="21">
        <v>69286</v>
      </c>
      <c r="AL71" s="21">
        <v>39375</v>
      </c>
      <c r="AN71" s="3" t="s">
        <v>714</v>
      </c>
      <c r="AO71" s="4" t="s">
        <v>426</v>
      </c>
      <c r="AP71" s="4" t="s">
        <v>798</v>
      </c>
      <c r="AQ71" s="4" t="s">
        <v>5</v>
      </c>
      <c r="AR71" s="4">
        <v>1</v>
      </c>
      <c r="AS71" s="4">
        <v>74.2</v>
      </c>
      <c r="AT71" s="4">
        <v>33.700000000000003</v>
      </c>
      <c r="AU71" s="4">
        <v>43.9</v>
      </c>
      <c r="AV71" s="4">
        <v>37.299999999999997</v>
      </c>
      <c r="AX71" s="4" t="s">
        <v>714</v>
      </c>
      <c r="AY71" s="2" t="s">
        <v>121</v>
      </c>
      <c r="AZ71" s="2">
        <v>38300</v>
      </c>
    </row>
    <row r="72" spans="1:52" x14ac:dyDescent="0.2">
      <c r="A72" s="2" t="s">
        <v>123</v>
      </c>
      <c r="B72" s="2" t="str">
        <f t="shared" si="4"/>
        <v>We measured the equity of economic opportunity across the Portland region by looking at differences in housing segregation, home-lending practices, income and homeownership.</v>
      </c>
      <c r="C72" s="2">
        <f t="shared" si="5"/>
        <v>4</v>
      </c>
      <c r="E72" s="3" t="s">
        <v>413</v>
      </c>
      <c r="F72" s="3" t="s">
        <v>818</v>
      </c>
      <c r="G72" s="3" t="s">
        <v>789</v>
      </c>
      <c r="H72" s="3">
        <v>0</v>
      </c>
      <c r="I72" s="17">
        <v>27</v>
      </c>
      <c r="K72" s="3" t="s">
        <v>714</v>
      </c>
      <c r="L72" s="4" t="s">
        <v>436</v>
      </c>
      <c r="M72" s="4" t="s">
        <v>819</v>
      </c>
      <c r="N72" s="4" t="s">
        <v>2</v>
      </c>
      <c r="O72" s="4">
        <v>1</v>
      </c>
      <c r="P72" s="4">
        <v>35</v>
      </c>
      <c r="R72" s="4" t="s">
        <v>726</v>
      </c>
      <c r="S72" s="11" t="s">
        <v>420</v>
      </c>
      <c r="T72" s="11" t="s">
        <v>809</v>
      </c>
      <c r="U72" s="11" t="s">
        <v>5</v>
      </c>
      <c r="V72" s="15">
        <v>1</v>
      </c>
      <c r="W72" s="9">
        <v>0.68099999999999994</v>
      </c>
      <c r="X72" s="9">
        <v>0.61899999999999999</v>
      </c>
      <c r="Y72" s="9">
        <v>0.60599999999999998</v>
      </c>
      <c r="Z72" s="9">
        <v>0.628</v>
      </c>
      <c r="AA72" s="6"/>
      <c r="AB72" s="6" t="s">
        <v>727</v>
      </c>
      <c r="AC72" s="3" t="s">
        <v>423</v>
      </c>
      <c r="AD72" s="3" t="s">
        <v>808</v>
      </c>
      <c r="AE72" s="3" t="s">
        <v>5</v>
      </c>
      <c r="AF72" s="3">
        <v>1</v>
      </c>
      <c r="AG72" s="21">
        <v>77895</v>
      </c>
      <c r="AH72" s="21">
        <v>42986</v>
      </c>
      <c r="AI72" s="21">
        <v>57356</v>
      </c>
      <c r="AJ72" s="21">
        <v>85770</v>
      </c>
      <c r="AK72" s="21">
        <v>75114</v>
      </c>
      <c r="AL72" s="21">
        <v>55971</v>
      </c>
      <c r="AN72" s="3" t="s">
        <v>714</v>
      </c>
      <c r="AO72" s="4" t="s">
        <v>426</v>
      </c>
      <c r="AP72" s="4" t="s">
        <v>798</v>
      </c>
      <c r="AQ72" s="4" t="s">
        <v>5</v>
      </c>
      <c r="AR72" s="4">
        <v>1</v>
      </c>
      <c r="AS72" s="4">
        <v>66.099999999999994</v>
      </c>
      <c r="AT72" s="4">
        <v>33.700000000000003</v>
      </c>
      <c r="AU72" s="4">
        <v>40.200000000000003</v>
      </c>
      <c r="AV72" s="4">
        <v>48</v>
      </c>
      <c r="AX72" s="4" t="s">
        <v>714</v>
      </c>
      <c r="AY72" s="2" t="s">
        <v>122</v>
      </c>
      <c r="AZ72" s="2">
        <v>38900</v>
      </c>
    </row>
    <row r="73" spans="1:52" x14ac:dyDescent="0.2">
      <c r="A73" s="2" t="s">
        <v>125</v>
      </c>
      <c r="B73" s="2" t="str">
        <f t="shared" si="4"/>
        <v>We measured the equity of economic opportunity across the Poughkeepsie region by looking at differences in housing segregation, home-lending practices, income and homeownership.</v>
      </c>
      <c r="C73" s="2">
        <f t="shared" si="5"/>
        <v>4</v>
      </c>
      <c r="E73" s="3" t="s">
        <v>413</v>
      </c>
      <c r="F73" s="3" t="s">
        <v>818</v>
      </c>
      <c r="G73" s="3" t="s">
        <v>2</v>
      </c>
      <c r="H73" s="3">
        <v>1</v>
      </c>
      <c r="I73" s="17">
        <v>35</v>
      </c>
      <c r="K73" s="3" t="s">
        <v>714</v>
      </c>
      <c r="L73" s="4" t="s">
        <v>436</v>
      </c>
      <c r="M73" s="4" t="s">
        <v>819</v>
      </c>
      <c r="N73" s="4" t="s">
        <v>2</v>
      </c>
      <c r="O73" s="4">
        <v>1</v>
      </c>
      <c r="P73" s="4">
        <v>34</v>
      </c>
      <c r="R73" s="4" t="s">
        <v>726</v>
      </c>
      <c r="S73" s="11" t="s">
        <v>420</v>
      </c>
      <c r="T73" s="11" t="s">
        <v>809</v>
      </c>
      <c r="U73" s="11" t="s">
        <v>160</v>
      </c>
      <c r="V73" s="15">
        <v>0</v>
      </c>
      <c r="W73" s="9">
        <v>0.66400000000000003</v>
      </c>
      <c r="X73" s="9">
        <v>0.623</v>
      </c>
      <c r="Y73" s="9">
        <v>0.63</v>
      </c>
      <c r="Z73" s="9">
        <v>0.625</v>
      </c>
      <c r="AA73" s="6"/>
      <c r="AB73" s="6" t="s">
        <v>727</v>
      </c>
      <c r="AC73" s="3" t="s">
        <v>423</v>
      </c>
      <c r="AD73" s="3" t="s">
        <v>808</v>
      </c>
      <c r="AE73" s="3" t="s">
        <v>5</v>
      </c>
      <c r="AF73" s="3">
        <v>1</v>
      </c>
      <c r="AG73" s="21">
        <v>84947</v>
      </c>
      <c r="AH73" s="21">
        <v>62308</v>
      </c>
      <c r="AI73" s="21">
        <v>68988</v>
      </c>
      <c r="AJ73" s="21">
        <v>117981</v>
      </c>
      <c r="AK73" s="21" t="s">
        <v>359</v>
      </c>
      <c r="AL73" s="21">
        <v>68507</v>
      </c>
      <c r="AN73" s="3" t="s">
        <v>714</v>
      </c>
      <c r="AO73" s="4" t="s">
        <v>426</v>
      </c>
      <c r="AP73" s="4" t="s">
        <v>798</v>
      </c>
      <c r="AQ73" s="4" t="s">
        <v>5</v>
      </c>
      <c r="AR73" s="4">
        <v>1</v>
      </c>
      <c r="AS73" s="4">
        <v>73.8</v>
      </c>
      <c r="AT73" s="4">
        <v>44.2</v>
      </c>
      <c r="AU73" s="4">
        <v>53.2</v>
      </c>
      <c r="AV73" s="4">
        <v>51.4</v>
      </c>
      <c r="AX73" s="4" t="s">
        <v>714</v>
      </c>
      <c r="AY73" s="2" t="s">
        <v>124</v>
      </c>
      <c r="AZ73" s="2">
        <v>39100</v>
      </c>
    </row>
    <row r="74" spans="1:52" x14ac:dyDescent="0.2">
      <c r="A74" s="2" t="s">
        <v>127</v>
      </c>
      <c r="B74" s="2" t="str">
        <f t="shared" si="4"/>
        <v>We measured the equity of economic opportunity across the Providence region by looking at differences in housing segregation, home-lending practices, income and homeownership.</v>
      </c>
      <c r="C74" s="2">
        <f t="shared" si="5"/>
        <v>5</v>
      </c>
      <c r="E74" s="3" t="s">
        <v>413</v>
      </c>
      <c r="F74" s="3" t="s">
        <v>818</v>
      </c>
      <c r="G74" s="3" t="s">
        <v>2</v>
      </c>
      <c r="H74" s="3">
        <v>1</v>
      </c>
      <c r="I74" s="17">
        <v>50</v>
      </c>
      <c r="K74" s="3" t="s">
        <v>714</v>
      </c>
      <c r="L74" s="4" t="s">
        <v>436</v>
      </c>
      <c r="M74" s="4" t="s">
        <v>819</v>
      </c>
      <c r="N74" s="4" t="s">
        <v>2</v>
      </c>
      <c r="O74" s="4">
        <v>1</v>
      </c>
      <c r="P74" s="4">
        <v>43</v>
      </c>
      <c r="R74" s="4" t="s">
        <v>726</v>
      </c>
      <c r="S74" s="11" t="s">
        <v>420</v>
      </c>
      <c r="T74" s="11" t="s">
        <v>809</v>
      </c>
      <c r="U74" s="11" t="s">
        <v>5</v>
      </c>
      <c r="V74" s="15">
        <v>1</v>
      </c>
      <c r="W74" s="9">
        <v>0.70400000000000007</v>
      </c>
      <c r="X74" s="9">
        <v>0.65099999999999991</v>
      </c>
      <c r="Y74" s="9">
        <v>0.61699999999999999</v>
      </c>
      <c r="Z74" s="9">
        <v>0.63100000000000001</v>
      </c>
      <c r="AA74" s="6"/>
      <c r="AB74" s="6" t="s">
        <v>727</v>
      </c>
      <c r="AC74" s="3" t="s">
        <v>423</v>
      </c>
      <c r="AD74" s="3" t="s">
        <v>808</v>
      </c>
      <c r="AE74" s="3" t="s">
        <v>5</v>
      </c>
      <c r="AF74" s="3">
        <v>1</v>
      </c>
      <c r="AG74" s="21">
        <v>73591</v>
      </c>
      <c r="AH74" s="21">
        <v>46507</v>
      </c>
      <c r="AI74" s="21">
        <v>40241</v>
      </c>
      <c r="AJ74" s="21">
        <v>78069</v>
      </c>
      <c r="AK74" s="21">
        <v>40344</v>
      </c>
      <c r="AL74" s="21">
        <v>36667</v>
      </c>
      <c r="AN74" s="3" t="s">
        <v>714</v>
      </c>
      <c r="AO74" s="4" t="s">
        <v>426</v>
      </c>
      <c r="AP74" s="4" t="s">
        <v>798</v>
      </c>
      <c r="AQ74" s="4" t="s">
        <v>5</v>
      </c>
      <c r="AR74" s="4">
        <v>1</v>
      </c>
      <c r="AS74" s="4">
        <v>68.099999999999994</v>
      </c>
      <c r="AT74" s="4">
        <v>33.700000000000003</v>
      </c>
      <c r="AU74" s="4">
        <v>27.7</v>
      </c>
      <c r="AV74" s="4">
        <v>33.6</v>
      </c>
      <c r="AX74" s="4" t="s">
        <v>714</v>
      </c>
      <c r="AY74" s="2" t="s">
        <v>126</v>
      </c>
      <c r="AZ74" s="2">
        <v>39300</v>
      </c>
    </row>
    <row r="75" spans="1:52" x14ac:dyDescent="0.2">
      <c r="A75" s="2" t="s">
        <v>129</v>
      </c>
      <c r="B75" s="2" t="str">
        <f t="shared" si="4"/>
        <v>We measured the equity of economic opportunity across the Provo region by looking at differences in housing segregation, home-lending practices, income and homeownership.</v>
      </c>
      <c r="C75" s="2">
        <f t="shared" si="5"/>
        <v>3</v>
      </c>
      <c r="E75" s="3" t="s">
        <v>413</v>
      </c>
      <c r="F75" s="3" t="s">
        <v>818</v>
      </c>
      <c r="G75" s="3" t="s">
        <v>789</v>
      </c>
      <c r="H75" s="3">
        <v>0</v>
      </c>
      <c r="I75" s="17">
        <v>25</v>
      </c>
      <c r="K75" s="3" t="s">
        <v>714</v>
      </c>
      <c r="L75" s="4" t="s">
        <v>436</v>
      </c>
      <c r="M75" s="4" t="s">
        <v>819</v>
      </c>
      <c r="N75" s="4" t="s">
        <v>789</v>
      </c>
      <c r="O75" s="4">
        <v>0</v>
      </c>
      <c r="P75" s="4">
        <v>23</v>
      </c>
      <c r="R75" s="4" t="s">
        <v>726</v>
      </c>
      <c r="S75" s="11" t="s">
        <v>420</v>
      </c>
      <c r="T75" s="11" t="s">
        <v>809</v>
      </c>
      <c r="U75" s="11" t="s">
        <v>5</v>
      </c>
      <c r="V75" s="15">
        <v>1</v>
      </c>
      <c r="W75" s="9">
        <v>0.65300000000000002</v>
      </c>
      <c r="X75" s="9">
        <v>0.57399999999999995</v>
      </c>
      <c r="Y75" s="9">
        <v>0.61899999999999999</v>
      </c>
      <c r="Z75" s="9">
        <v>0.61499999999999999</v>
      </c>
      <c r="AA75" s="6"/>
      <c r="AB75" s="6" t="s">
        <v>727</v>
      </c>
      <c r="AC75" s="3" t="s">
        <v>423</v>
      </c>
      <c r="AD75" s="3" t="s">
        <v>808</v>
      </c>
      <c r="AE75" s="3" t="s">
        <v>5</v>
      </c>
      <c r="AF75" s="3">
        <v>1</v>
      </c>
      <c r="AG75" s="21">
        <v>77150</v>
      </c>
      <c r="AH75" s="21">
        <v>61369</v>
      </c>
      <c r="AI75" s="21">
        <v>56407</v>
      </c>
      <c r="AJ75" s="21">
        <v>66313</v>
      </c>
      <c r="AK75" s="21">
        <v>61412</v>
      </c>
      <c r="AL75" s="21">
        <v>52679</v>
      </c>
      <c r="AN75" s="3" t="s">
        <v>714</v>
      </c>
      <c r="AO75" s="4" t="s">
        <v>426</v>
      </c>
      <c r="AP75" s="4" t="s">
        <v>798</v>
      </c>
      <c r="AQ75" s="4" t="s">
        <v>5</v>
      </c>
      <c r="AR75" s="4">
        <v>1</v>
      </c>
      <c r="AS75" s="4">
        <v>70.8</v>
      </c>
      <c r="AT75" s="4">
        <v>38.9</v>
      </c>
      <c r="AU75" s="4">
        <v>52.4</v>
      </c>
      <c r="AV75" s="4">
        <v>49.9</v>
      </c>
      <c r="AX75" s="4" t="s">
        <v>714</v>
      </c>
      <c r="AY75" s="2" t="s">
        <v>128</v>
      </c>
      <c r="AZ75" s="2">
        <v>39340</v>
      </c>
    </row>
    <row r="76" spans="1:52" x14ac:dyDescent="0.2">
      <c r="A76" s="2" t="s">
        <v>131</v>
      </c>
      <c r="B76" s="2" t="str">
        <f t="shared" si="4"/>
        <v>We measured the equity of economic opportunity across the Raleigh region by looking at differences in housing segregation, home-lending practices, income and homeownership.</v>
      </c>
      <c r="C76" s="2">
        <f t="shared" si="5"/>
        <v>5</v>
      </c>
      <c r="D76" s="2" t="s">
        <v>779</v>
      </c>
      <c r="E76" s="3" t="s">
        <v>413</v>
      </c>
      <c r="F76" s="3" t="s">
        <v>818</v>
      </c>
      <c r="G76" s="3" t="s">
        <v>2</v>
      </c>
      <c r="H76" s="3">
        <v>1</v>
      </c>
      <c r="I76" s="17">
        <v>34</v>
      </c>
      <c r="J76" s="3" t="s">
        <v>785</v>
      </c>
      <c r="K76" s="3" t="s">
        <v>714</v>
      </c>
      <c r="L76" s="4" t="s">
        <v>436</v>
      </c>
      <c r="M76" s="4" t="s">
        <v>819</v>
      </c>
      <c r="N76" s="4" t="s">
        <v>2</v>
      </c>
      <c r="O76" s="4">
        <v>1</v>
      </c>
      <c r="P76" s="4">
        <v>34</v>
      </c>
      <c r="Q76" s="4" t="s">
        <v>785</v>
      </c>
      <c r="R76" s="4" t="s">
        <v>726</v>
      </c>
      <c r="S76" s="11" t="s">
        <v>420</v>
      </c>
      <c r="T76" s="11" t="s">
        <v>809</v>
      </c>
      <c r="U76" s="11" t="s">
        <v>5</v>
      </c>
      <c r="V76" s="15">
        <v>1</v>
      </c>
      <c r="W76" s="9">
        <v>0.71599999999999997</v>
      </c>
      <c r="X76" s="9">
        <v>0.627</v>
      </c>
      <c r="Y76" s="9">
        <v>0.64599999999999991</v>
      </c>
      <c r="Z76" s="9">
        <v>0.627</v>
      </c>
      <c r="AA76" s="6"/>
      <c r="AB76" s="6" t="s">
        <v>727</v>
      </c>
      <c r="AC76" s="3" t="s">
        <v>423</v>
      </c>
      <c r="AD76" s="3" t="s">
        <v>808</v>
      </c>
      <c r="AE76" s="3" t="s">
        <v>5</v>
      </c>
      <c r="AF76" s="3">
        <v>1</v>
      </c>
      <c r="AG76" s="21">
        <v>86224</v>
      </c>
      <c r="AH76" s="21">
        <v>52048</v>
      </c>
      <c r="AI76" s="21">
        <v>49575</v>
      </c>
      <c r="AJ76" s="21">
        <v>110767</v>
      </c>
      <c r="AK76" s="21">
        <v>117125</v>
      </c>
      <c r="AL76" s="21">
        <v>60677</v>
      </c>
      <c r="AN76" s="3" t="s">
        <v>714</v>
      </c>
      <c r="AO76" s="4" t="s">
        <v>426</v>
      </c>
      <c r="AP76" s="4" t="s">
        <v>798</v>
      </c>
      <c r="AQ76" s="4" t="s">
        <v>5</v>
      </c>
      <c r="AR76" s="4">
        <v>1</v>
      </c>
      <c r="AS76" s="4">
        <v>73.599999999999994</v>
      </c>
      <c r="AT76" s="4">
        <v>45.5</v>
      </c>
      <c r="AU76" s="4">
        <v>47.1</v>
      </c>
      <c r="AV76" s="4">
        <v>49.7</v>
      </c>
      <c r="AX76" s="4" t="s">
        <v>714</v>
      </c>
      <c r="AY76" s="2" t="s">
        <v>130</v>
      </c>
      <c r="AZ76" s="2">
        <v>39580</v>
      </c>
    </row>
    <row r="77" spans="1:52" x14ac:dyDescent="0.2">
      <c r="A77" s="2" t="s">
        <v>132</v>
      </c>
      <c r="B77" s="2" t="str">
        <f t="shared" si="4"/>
        <v>We measured the equity of economic opportunity across the Richmond region by looking at differences in housing segregation, home-lending practices, income and homeownership.</v>
      </c>
      <c r="C77" s="2">
        <f t="shared" si="5"/>
        <v>5</v>
      </c>
      <c r="E77" s="3" t="s">
        <v>413</v>
      </c>
      <c r="F77" s="3" t="s">
        <v>818</v>
      </c>
      <c r="G77" s="3" t="s">
        <v>2</v>
      </c>
      <c r="H77" s="3">
        <v>1</v>
      </c>
      <c r="I77" s="17">
        <v>44</v>
      </c>
      <c r="K77" s="3" t="s">
        <v>714</v>
      </c>
      <c r="L77" s="4" t="s">
        <v>436</v>
      </c>
      <c r="M77" s="4" t="s">
        <v>819</v>
      </c>
      <c r="N77" s="4" t="s">
        <v>2</v>
      </c>
      <c r="O77" s="4">
        <v>1</v>
      </c>
      <c r="P77" s="4">
        <v>45</v>
      </c>
      <c r="R77" s="4" t="s">
        <v>726</v>
      </c>
      <c r="S77" s="11" t="s">
        <v>420</v>
      </c>
      <c r="T77" s="11" t="s">
        <v>809</v>
      </c>
      <c r="U77" s="11" t="s">
        <v>5</v>
      </c>
      <c r="V77" s="15">
        <v>1</v>
      </c>
      <c r="W77" s="9">
        <v>0.70400000000000007</v>
      </c>
      <c r="X77" s="9">
        <v>0.64500000000000002</v>
      </c>
      <c r="Y77" s="9">
        <v>0.65599999999999992</v>
      </c>
      <c r="Z77" s="9">
        <v>0.64700000000000002</v>
      </c>
      <c r="AA77" s="6"/>
      <c r="AB77" s="6" t="s">
        <v>727</v>
      </c>
      <c r="AC77" s="3" t="s">
        <v>423</v>
      </c>
      <c r="AD77" s="3" t="s">
        <v>808</v>
      </c>
      <c r="AE77" s="3" t="s">
        <v>5</v>
      </c>
      <c r="AF77" s="3">
        <v>1</v>
      </c>
      <c r="AG77" s="21">
        <v>81276</v>
      </c>
      <c r="AH77" s="21">
        <v>47681</v>
      </c>
      <c r="AI77" s="21">
        <v>54869</v>
      </c>
      <c r="AJ77" s="21">
        <v>91810</v>
      </c>
      <c r="AK77" s="21" t="s">
        <v>359</v>
      </c>
      <c r="AL77" s="21">
        <v>54138</v>
      </c>
      <c r="AN77" s="3" t="s">
        <v>714</v>
      </c>
      <c r="AO77" s="4" t="s">
        <v>426</v>
      </c>
      <c r="AP77" s="4" t="s">
        <v>798</v>
      </c>
      <c r="AQ77" s="4" t="s">
        <v>5</v>
      </c>
      <c r="AR77" s="4">
        <v>1</v>
      </c>
      <c r="AS77" s="4">
        <v>75.5</v>
      </c>
      <c r="AT77" s="4">
        <v>48.8</v>
      </c>
      <c r="AU77" s="4">
        <v>44.1</v>
      </c>
      <c r="AV77" s="4">
        <v>49.6</v>
      </c>
      <c r="AX77" s="4" t="s">
        <v>714</v>
      </c>
      <c r="AY77" s="2" t="s">
        <v>132</v>
      </c>
      <c r="AZ77" s="2">
        <v>40060</v>
      </c>
    </row>
    <row r="78" spans="1:52" x14ac:dyDescent="0.2">
      <c r="A78" s="2" t="s">
        <v>438</v>
      </c>
      <c r="B78" s="2" t="str">
        <f t="shared" si="4"/>
        <v>We measured the equity of economic opportunity across the Riverside-San Bernardino region by looking at differences in housing segregation, home-lending practices, income and homeownership.</v>
      </c>
      <c r="C78" s="2">
        <f t="shared" si="5"/>
        <v>5</v>
      </c>
      <c r="D78" s="2" t="s">
        <v>780</v>
      </c>
      <c r="E78" s="3" t="s">
        <v>413</v>
      </c>
      <c r="F78" s="3" t="s">
        <v>818</v>
      </c>
      <c r="G78" s="3" t="s">
        <v>2</v>
      </c>
      <c r="H78" s="3">
        <v>1</v>
      </c>
      <c r="I78" s="17">
        <v>38</v>
      </c>
      <c r="K78" s="3" t="s">
        <v>714</v>
      </c>
      <c r="L78" s="4" t="s">
        <v>436</v>
      </c>
      <c r="M78" s="4" t="s">
        <v>819</v>
      </c>
      <c r="N78" s="4" t="s">
        <v>2</v>
      </c>
      <c r="O78" s="4">
        <v>1</v>
      </c>
      <c r="P78" s="4">
        <v>40</v>
      </c>
      <c r="R78" s="4" t="s">
        <v>726</v>
      </c>
      <c r="S78" s="11" t="s">
        <v>420</v>
      </c>
      <c r="T78" s="11" t="s">
        <v>809</v>
      </c>
      <c r="U78" s="11" t="s">
        <v>5</v>
      </c>
      <c r="V78" s="15">
        <v>1</v>
      </c>
      <c r="W78" s="9">
        <v>0.63600000000000001</v>
      </c>
      <c r="X78" s="9">
        <v>0.57499999999999996</v>
      </c>
      <c r="Y78" s="9">
        <v>0.59799999999999998</v>
      </c>
      <c r="Z78" s="9">
        <v>0.60399999999999998</v>
      </c>
      <c r="AA78" s="6" t="s">
        <v>784</v>
      </c>
      <c r="AB78" s="6" t="s">
        <v>727</v>
      </c>
      <c r="AC78" s="3" t="s">
        <v>423</v>
      </c>
      <c r="AD78" s="3" t="s">
        <v>808</v>
      </c>
      <c r="AE78" s="3" t="s">
        <v>5</v>
      </c>
      <c r="AF78" s="3">
        <v>1</v>
      </c>
      <c r="AG78" s="21">
        <v>72024</v>
      </c>
      <c r="AH78" s="21">
        <v>56099</v>
      </c>
      <c r="AI78" s="21">
        <v>59157</v>
      </c>
      <c r="AJ78" s="21">
        <v>83375</v>
      </c>
      <c r="AK78" s="21">
        <v>76449</v>
      </c>
      <c r="AL78" s="21">
        <v>56182</v>
      </c>
      <c r="AN78" s="3" t="s">
        <v>714</v>
      </c>
      <c r="AO78" s="4" t="s">
        <v>426</v>
      </c>
      <c r="AP78" s="4" t="s">
        <v>798</v>
      </c>
      <c r="AQ78" s="4" t="s">
        <v>5</v>
      </c>
      <c r="AR78" s="4">
        <v>1</v>
      </c>
      <c r="AS78" s="4">
        <v>71.7</v>
      </c>
      <c r="AT78" s="4">
        <v>42.8</v>
      </c>
      <c r="AU78" s="4">
        <v>57.3</v>
      </c>
      <c r="AV78" s="4">
        <v>56.9</v>
      </c>
      <c r="AW78" s="4" t="s">
        <v>784</v>
      </c>
      <c r="AX78" s="4" t="s">
        <v>714</v>
      </c>
      <c r="AY78" s="2" t="s">
        <v>133</v>
      </c>
      <c r="AZ78" s="2">
        <v>40140</v>
      </c>
    </row>
    <row r="79" spans="1:52" x14ac:dyDescent="0.2">
      <c r="A79" s="2" t="s">
        <v>134</v>
      </c>
      <c r="B79" s="2" t="str">
        <f t="shared" si="4"/>
        <v>We measured the equity of economic opportunity across the Rochester region by looking at differences in housing segregation, home-lending practices, income and homeownership.</v>
      </c>
      <c r="C79" s="2">
        <f t="shared" si="5"/>
        <v>5</v>
      </c>
      <c r="E79" s="3" t="s">
        <v>413</v>
      </c>
      <c r="F79" s="3" t="s">
        <v>818</v>
      </c>
      <c r="G79" s="3" t="s">
        <v>2</v>
      </c>
      <c r="H79" s="3">
        <v>1</v>
      </c>
      <c r="I79" s="17">
        <v>49</v>
      </c>
      <c r="K79" s="3" t="s">
        <v>714</v>
      </c>
      <c r="L79" s="4" t="s">
        <v>436</v>
      </c>
      <c r="M79" s="4" t="s">
        <v>819</v>
      </c>
      <c r="N79" s="4" t="s">
        <v>2</v>
      </c>
      <c r="O79" s="4">
        <v>1</v>
      </c>
      <c r="P79" s="4">
        <v>49</v>
      </c>
      <c r="R79" s="4" t="s">
        <v>726</v>
      </c>
      <c r="S79" s="11" t="s">
        <v>420</v>
      </c>
      <c r="T79" s="11" t="s">
        <v>809</v>
      </c>
      <c r="U79" s="11" t="s">
        <v>5</v>
      </c>
      <c r="V79" s="15">
        <v>1</v>
      </c>
      <c r="W79" s="9">
        <v>0.69099999999999995</v>
      </c>
      <c r="X79" s="9">
        <v>0.67299999999999993</v>
      </c>
      <c r="Y79" s="9">
        <v>0.70099999999999996</v>
      </c>
      <c r="Z79" s="9">
        <v>0.67400000000000004</v>
      </c>
      <c r="AA79" s="6"/>
      <c r="AB79" s="6" t="s">
        <v>727</v>
      </c>
      <c r="AC79" s="3" t="s">
        <v>423</v>
      </c>
      <c r="AD79" s="3" t="s">
        <v>808</v>
      </c>
      <c r="AE79" s="3" t="s">
        <v>5</v>
      </c>
      <c r="AF79" s="3">
        <v>1</v>
      </c>
      <c r="AG79" s="21">
        <v>66212</v>
      </c>
      <c r="AH79" s="21">
        <v>31920</v>
      </c>
      <c r="AI79" s="21">
        <v>33071</v>
      </c>
      <c r="AJ79" s="21">
        <v>68822</v>
      </c>
      <c r="AK79" s="21" t="s">
        <v>359</v>
      </c>
      <c r="AL79" s="21">
        <v>27708</v>
      </c>
      <c r="AN79" s="3" t="s">
        <v>714</v>
      </c>
      <c r="AO79" s="4" t="s">
        <v>426</v>
      </c>
      <c r="AP79" s="4" t="s">
        <v>798</v>
      </c>
      <c r="AQ79" s="4" t="s">
        <v>5</v>
      </c>
      <c r="AR79" s="4">
        <v>1</v>
      </c>
      <c r="AS79" s="4">
        <v>74.3</v>
      </c>
      <c r="AT79" s="4">
        <v>31.9</v>
      </c>
      <c r="AU79" s="4">
        <v>36.1</v>
      </c>
      <c r="AV79" s="4">
        <v>36.5</v>
      </c>
      <c r="AX79" s="4" t="s">
        <v>714</v>
      </c>
      <c r="AY79" s="2" t="s">
        <v>134</v>
      </c>
      <c r="AZ79" s="2">
        <v>40380</v>
      </c>
    </row>
    <row r="80" spans="1:52" x14ac:dyDescent="0.2">
      <c r="A80" s="2" t="s">
        <v>136</v>
      </c>
      <c r="B80" s="2" t="str">
        <f t="shared" si="4"/>
        <v>We measured the equity of economic opportunity across the Sacramento region by looking at differences in housing segregation, home-lending practices, income and homeownership.</v>
      </c>
      <c r="C80" s="2">
        <f t="shared" si="5"/>
        <v>5</v>
      </c>
      <c r="E80" s="3" t="s">
        <v>413</v>
      </c>
      <c r="F80" s="3" t="s">
        <v>818</v>
      </c>
      <c r="G80" s="3" t="s">
        <v>2</v>
      </c>
      <c r="H80" s="3">
        <v>1</v>
      </c>
      <c r="I80" s="17">
        <v>38</v>
      </c>
      <c r="K80" s="3" t="s">
        <v>714</v>
      </c>
      <c r="L80" s="4" t="s">
        <v>436</v>
      </c>
      <c r="M80" s="4" t="s">
        <v>819</v>
      </c>
      <c r="N80" s="4" t="s">
        <v>2</v>
      </c>
      <c r="O80" s="4">
        <v>1</v>
      </c>
      <c r="P80" s="4">
        <v>44</v>
      </c>
      <c r="R80" s="4" t="s">
        <v>726</v>
      </c>
      <c r="S80" s="11" t="s">
        <v>420</v>
      </c>
      <c r="T80" s="11" t="s">
        <v>809</v>
      </c>
      <c r="U80" s="11" t="s">
        <v>5</v>
      </c>
      <c r="V80" s="15">
        <v>1</v>
      </c>
      <c r="W80" s="9">
        <v>0.65799999999999992</v>
      </c>
      <c r="X80" s="9">
        <v>0.56999999999999995</v>
      </c>
      <c r="Y80" s="9">
        <v>0.60199999999999998</v>
      </c>
      <c r="Z80" s="9">
        <v>0.60499999999999998</v>
      </c>
      <c r="AA80" s="6"/>
      <c r="AB80" s="6" t="s">
        <v>727</v>
      </c>
      <c r="AC80" s="3" t="s">
        <v>423</v>
      </c>
      <c r="AD80" s="3" t="s">
        <v>808</v>
      </c>
      <c r="AE80" s="3" t="s">
        <v>5</v>
      </c>
      <c r="AF80" s="3">
        <v>1</v>
      </c>
      <c r="AG80" s="21">
        <v>79492</v>
      </c>
      <c r="AH80" s="21">
        <v>49317</v>
      </c>
      <c r="AI80" s="21">
        <v>58367</v>
      </c>
      <c r="AJ80" s="21">
        <v>78660</v>
      </c>
      <c r="AK80" s="21">
        <v>64050</v>
      </c>
      <c r="AL80" s="21">
        <v>52003</v>
      </c>
      <c r="AN80" s="3" t="s">
        <v>714</v>
      </c>
      <c r="AO80" s="4" t="s">
        <v>426</v>
      </c>
      <c r="AP80" s="4" t="s">
        <v>798</v>
      </c>
      <c r="AQ80" s="4" t="s">
        <v>5</v>
      </c>
      <c r="AR80" s="4">
        <v>1</v>
      </c>
      <c r="AS80" s="4">
        <v>67.400000000000006</v>
      </c>
      <c r="AT80" s="4">
        <v>33.5</v>
      </c>
      <c r="AU80" s="4">
        <v>46.3</v>
      </c>
      <c r="AV80" s="4">
        <v>49.1</v>
      </c>
      <c r="AX80" s="4" t="s">
        <v>714</v>
      </c>
      <c r="AY80" s="2" t="s">
        <v>135</v>
      </c>
      <c r="AZ80" s="2">
        <v>40900</v>
      </c>
    </row>
    <row r="81" spans="1:52" x14ac:dyDescent="0.2">
      <c r="A81" s="2" t="s">
        <v>137</v>
      </c>
      <c r="B81" s="2" t="str">
        <f t="shared" si="4"/>
        <v>We measured the equity of economic opportunity across the St. Louis region by looking at differences in housing segregation, home-lending practices, income and homeownership.</v>
      </c>
      <c r="C81" s="2">
        <f t="shared" si="5"/>
        <v>5</v>
      </c>
      <c r="E81" s="3" t="s">
        <v>413</v>
      </c>
      <c r="F81" s="3" t="s">
        <v>818</v>
      </c>
      <c r="G81" s="3" t="s">
        <v>2</v>
      </c>
      <c r="H81" s="3">
        <v>1</v>
      </c>
      <c r="I81" s="17">
        <v>56</v>
      </c>
      <c r="K81" s="3" t="s">
        <v>714</v>
      </c>
      <c r="L81" s="4" t="s">
        <v>436</v>
      </c>
      <c r="M81" s="4" t="s">
        <v>819</v>
      </c>
      <c r="N81" s="4" t="s">
        <v>2</v>
      </c>
      <c r="O81" s="4">
        <v>1</v>
      </c>
      <c r="P81" s="4">
        <v>50</v>
      </c>
      <c r="R81" s="4" t="s">
        <v>726</v>
      </c>
      <c r="S81" s="11" t="s">
        <v>420</v>
      </c>
      <c r="T81" s="11" t="s">
        <v>809</v>
      </c>
      <c r="U81" s="11" t="s">
        <v>5</v>
      </c>
      <c r="V81" s="15">
        <v>1</v>
      </c>
      <c r="W81" s="9">
        <v>0.67599999999999993</v>
      </c>
      <c r="X81" s="9">
        <v>0.60199999999999998</v>
      </c>
      <c r="Y81" s="9">
        <v>0.65599999999999992</v>
      </c>
      <c r="Z81" s="9">
        <v>0.61299999999999999</v>
      </c>
      <c r="AA81" s="6"/>
      <c r="AB81" s="6" t="s">
        <v>727</v>
      </c>
      <c r="AC81" s="3" t="s">
        <v>423</v>
      </c>
      <c r="AD81" s="3" t="s">
        <v>808</v>
      </c>
      <c r="AE81" s="3" t="s">
        <v>5</v>
      </c>
      <c r="AF81" s="3">
        <v>1</v>
      </c>
      <c r="AG81" s="21">
        <v>71497</v>
      </c>
      <c r="AH81" s="21">
        <v>36842</v>
      </c>
      <c r="AI81" s="21">
        <v>54524</v>
      </c>
      <c r="AJ81" s="21">
        <v>81915</v>
      </c>
      <c r="AK81" s="21">
        <v>80581</v>
      </c>
      <c r="AL81" s="21">
        <v>53256</v>
      </c>
      <c r="AN81" s="3" t="s">
        <v>714</v>
      </c>
      <c r="AO81" s="4" t="s">
        <v>426</v>
      </c>
      <c r="AP81" s="4" t="s">
        <v>798</v>
      </c>
      <c r="AQ81" s="4" t="s">
        <v>5</v>
      </c>
      <c r="AR81" s="4">
        <v>1</v>
      </c>
      <c r="AS81" s="4">
        <v>76.8</v>
      </c>
      <c r="AT81" s="4">
        <v>39.799999999999997</v>
      </c>
      <c r="AU81" s="4">
        <v>53.3</v>
      </c>
      <c r="AV81" s="4">
        <v>43.4</v>
      </c>
      <c r="AX81" s="4" t="s">
        <v>714</v>
      </c>
      <c r="AY81" s="2" t="s">
        <v>137</v>
      </c>
      <c r="AZ81" s="2">
        <v>41180</v>
      </c>
    </row>
    <row r="82" spans="1:52" x14ac:dyDescent="0.2">
      <c r="A82" s="2" t="s">
        <v>138</v>
      </c>
      <c r="B82" s="2" t="str">
        <f t="shared" si="4"/>
        <v>We measured the equity of economic opportunity across the Salt Lake City region by looking at differences in housing segregation, home-lending practices, income and homeownership.</v>
      </c>
      <c r="C82" s="2">
        <f t="shared" si="5"/>
        <v>5</v>
      </c>
      <c r="E82" s="3" t="s">
        <v>413</v>
      </c>
      <c r="F82" s="3" t="s">
        <v>818</v>
      </c>
      <c r="G82" s="3" t="s">
        <v>2</v>
      </c>
      <c r="H82" s="3">
        <v>1</v>
      </c>
      <c r="I82" s="17">
        <v>36</v>
      </c>
      <c r="K82" s="3" t="s">
        <v>714</v>
      </c>
      <c r="L82" s="4" t="s">
        <v>436</v>
      </c>
      <c r="M82" s="4" t="s">
        <v>819</v>
      </c>
      <c r="N82" s="4" t="s">
        <v>2</v>
      </c>
      <c r="O82" s="4">
        <v>1</v>
      </c>
      <c r="P82" s="4">
        <v>35</v>
      </c>
      <c r="R82" s="4" t="s">
        <v>726</v>
      </c>
      <c r="S82" s="11" t="s">
        <v>420</v>
      </c>
      <c r="T82" s="11" t="s">
        <v>809</v>
      </c>
      <c r="U82" s="11" t="s">
        <v>5</v>
      </c>
      <c r="V82" s="15">
        <v>1</v>
      </c>
      <c r="W82" s="9">
        <v>0.66500000000000004</v>
      </c>
      <c r="X82" s="9">
        <v>0.63700000000000001</v>
      </c>
      <c r="Y82" s="9">
        <v>0.62</v>
      </c>
      <c r="Z82" s="9">
        <v>0.61799999999999999</v>
      </c>
      <c r="AA82" s="6"/>
      <c r="AB82" s="6" t="s">
        <v>727</v>
      </c>
      <c r="AC82" s="3" t="s">
        <v>423</v>
      </c>
      <c r="AD82" s="3" t="s">
        <v>808</v>
      </c>
      <c r="AE82" s="3" t="s">
        <v>5</v>
      </c>
      <c r="AF82" s="3">
        <v>1</v>
      </c>
      <c r="AG82" s="21">
        <v>80227</v>
      </c>
      <c r="AH82" s="21">
        <v>39923</v>
      </c>
      <c r="AI82" s="21">
        <v>54252</v>
      </c>
      <c r="AJ82" s="21">
        <v>76551</v>
      </c>
      <c r="AK82" s="21">
        <v>69742</v>
      </c>
      <c r="AL82" s="21">
        <v>55923</v>
      </c>
      <c r="AN82" s="3" t="s">
        <v>714</v>
      </c>
      <c r="AO82" s="4" t="s">
        <v>426</v>
      </c>
      <c r="AP82" s="4" t="s">
        <v>798</v>
      </c>
      <c r="AQ82" s="4" t="s">
        <v>5</v>
      </c>
      <c r="AR82" s="4">
        <v>1</v>
      </c>
      <c r="AS82" s="4">
        <v>72.7</v>
      </c>
      <c r="AT82" s="4">
        <v>24.1</v>
      </c>
      <c r="AU82" s="4">
        <v>51.5</v>
      </c>
      <c r="AV82" s="4">
        <v>50.7</v>
      </c>
      <c r="AX82" s="4" t="s">
        <v>714</v>
      </c>
      <c r="AY82" s="2" t="s">
        <v>138</v>
      </c>
      <c r="AZ82" s="2">
        <v>41620</v>
      </c>
    </row>
    <row r="83" spans="1:52" x14ac:dyDescent="0.2">
      <c r="A83" s="2" t="s">
        <v>140</v>
      </c>
      <c r="B83" s="2" t="str">
        <f t="shared" si="4"/>
        <v>We measured the equity of economic opportunity across the San Antonio region by looking at differences in housing segregation, home-lending practices, income and homeownership.</v>
      </c>
      <c r="C83" s="2">
        <f t="shared" si="5"/>
        <v>5</v>
      </c>
      <c r="E83" s="3" t="s">
        <v>413</v>
      </c>
      <c r="F83" s="3" t="s">
        <v>818</v>
      </c>
      <c r="G83" s="3" t="s">
        <v>2</v>
      </c>
      <c r="H83" s="3">
        <v>1</v>
      </c>
      <c r="I83" s="17">
        <v>41</v>
      </c>
      <c r="K83" s="3" t="s">
        <v>714</v>
      </c>
      <c r="L83" s="4" t="s">
        <v>436</v>
      </c>
      <c r="M83" s="4" t="s">
        <v>819</v>
      </c>
      <c r="N83" s="4" t="s">
        <v>2</v>
      </c>
      <c r="O83" s="4">
        <v>1</v>
      </c>
      <c r="P83" s="4">
        <v>35</v>
      </c>
      <c r="R83" s="4" t="s">
        <v>726</v>
      </c>
      <c r="S83" s="11" t="s">
        <v>420</v>
      </c>
      <c r="T83" s="11" t="s">
        <v>809</v>
      </c>
      <c r="U83" s="11" t="s">
        <v>5</v>
      </c>
      <c r="V83" s="15">
        <v>1</v>
      </c>
      <c r="W83" s="9">
        <v>0.60599999999999998</v>
      </c>
      <c r="X83" s="9">
        <v>0.55399999999999994</v>
      </c>
      <c r="Y83" s="9">
        <v>0.54299999999999993</v>
      </c>
      <c r="Z83" s="9">
        <v>0.54700000000000004</v>
      </c>
      <c r="AA83" s="6"/>
      <c r="AB83" s="6" t="s">
        <v>727</v>
      </c>
      <c r="AC83" s="3" t="s">
        <v>423</v>
      </c>
      <c r="AD83" s="3" t="s">
        <v>808</v>
      </c>
      <c r="AE83" s="3" t="s">
        <v>5</v>
      </c>
      <c r="AF83" s="3">
        <v>1</v>
      </c>
      <c r="AG83" s="21">
        <v>75850</v>
      </c>
      <c r="AH83" s="21">
        <v>51266</v>
      </c>
      <c r="AI83" s="21">
        <v>50705</v>
      </c>
      <c r="AJ83" s="21">
        <v>75594</v>
      </c>
      <c r="AK83" s="21">
        <v>61617</v>
      </c>
      <c r="AL83" s="21">
        <v>48860</v>
      </c>
      <c r="AN83" s="3" t="s">
        <v>714</v>
      </c>
      <c r="AO83" s="4" t="s">
        <v>426</v>
      </c>
      <c r="AP83" s="4" t="s">
        <v>798</v>
      </c>
      <c r="AQ83" s="4" t="s">
        <v>5</v>
      </c>
      <c r="AR83" s="4">
        <v>1</v>
      </c>
      <c r="AS83" s="4">
        <v>71.099999999999994</v>
      </c>
      <c r="AT83" s="4">
        <v>44.2</v>
      </c>
      <c r="AU83" s="4">
        <v>58.7</v>
      </c>
      <c r="AV83" s="4">
        <v>56.6</v>
      </c>
      <c r="AX83" s="4" t="s">
        <v>714</v>
      </c>
      <c r="AY83" s="2" t="s">
        <v>139</v>
      </c>
      <c r="AZ83" s="2">
        <v>41700</v>
      </c>
    </row>
    <row r="84" spans="1:52" x14ac:dyDescent="0.2">
      <c r="A84" s="2" t="s">
        <v>142</v>
      </c>
      <c r="B84" s="2" t="str">
        <f t="shared" si="4"/>
        <v>We measured the equity of economic opportunity across the San Diego region by looking at differences in housing segregation, home-lending practices, income and homeownership.</v>
      </c>
      <c r="C84" s="2">
        <f t="shared" si="5"/>
        <v>5</v>
      </c>
      <c r="E84" s="3" t="s">
        <v>413</v>
      </c>
      <c r="F84" s="3" t="s">
        <v>818</v>
      </c>
      <c r="G84" s="3" t="s">
        <v>2</v>
      </c>
      <c r="H84" s="3">
        <v>1</v>
      </c>
      <c r="I84" s="17">
        <v>41</v>
      </c>
      <c r="K84" s="3" t="s">
        <v>714</v>
      </c>
      <c r="L84" s="4" t="s">
        <v>436</v>
      </c>
      <c r="M84" s="4" t="s">
        <v>819</v>
      </c>
      <c r="N84" s="4" t="s">
        <v>2</v>
      </c>
      <c r="O84" s="4">
        <v>1</v>
      </c>
      <c r="P84" s="4">
        <v>42</v>
      </c>
      <c r="R84" s="4" t="s">
        <v>726</v>
      </c>
      <c r="S84" s="11" t="s">
        <v>420</v>
      </c>
      <c r="T84" s="11" t="s">
        <v>809</v>
      </c>
      <c r="U84" s="11" t="s">
        <v>5</v>
      </c>
      <c r="V84" s="15">
        <v>1</v>
      </c>
      <c r="W84" s="9">
        <v>0.64200000000000002</v>
      </c>
      <c r="X84" s="9">
        <v>0.60799999999999998</v>
      </c>
      <c r="Y84" s="9">
        <v>0.58499999999999996</v>
      </c>
      <c r="Z84" s="9">
        <v>0.60299999999999998</v>
      </c>
      <c r="AA84" s="6"/>
      <c r="AB84" s="6" t="s">
        <v>727</v>
      </c>
      <c r="AC84" s="3" t="s">
        <v>423</v>
      </c>
      <c r="AD84" s="3" t="s">
        <v>808</v>
      </c>
      <c r="AE84" s="3" t="s">
        <v>5</v>
      </c>
      <c r="AF84" s="3">
        <v>1</v>
      </c>
      <c r="AG84" s="21">
        <v>89392</v>
      </c>
      <c r="AH84" s="21">
        <v>55842</v>
      </c>
      <c r="AI84" s="21">
        <v>59850</v>
      </c>
      <c r="AJ84" s="21">
        <v>96856</v>
      </c>
      <c r="AK84" s="21">
        <v>69591</v>
      </c>
      <c r="AL84" s="21">
        <v>56682</v>
      </c>
      <c r="AN84" s="3" t="s">
        <v>714</v>
      </c>
      <c r="AO84" s="4" t="s">
        <v>426</v>
      </c>
      <c r="AP84" s="4" t="s">
        <v>798</v>
      </c>
      <c r="AQ84" s="4" t="s">
        <v>5</v>
      </c>
      <c r="AR84" s="4">
        <v>1</v>
      </c>
      <c r="AS84" s="4">
        <v>61.1</v>
      </c>
      <c r="AT84" s="4">
        <v>30</v>
      </c>
      <c r="AU84" s="4">
        <v>39.700000000000003</v>
      </c>
      <c r="AV84" s="4">
        <v>43.5</v>
      </c>
      <c r="AX84" s="4" t="s">
        <v>714</v>
      </c>
      <c r="AY84" s="2" t="s">
        <v>141</v>
      </c>
      <c r="AZ84" s="2">
        <v>41740</v>
      </c>
    </row>
    <row r="85" spans="1:52" x14ac:dyDescent="0.2">
      <c r="A85" s="2" t="s">
        <v>555</v>
      </c>
      <c r="B85" s="2" t="str">
        <f t="shared" si="4"/>
        <v>We measured the equity of economic opportunity across the San Francisco-Oakland region by looking at differences in housing segregation, home-lending practices, income and homeownership.</v>
      </c>
      <c r="C85" s="2">
        <f t="shared" si="5"/>
        <v>5</v>
      </c>
      <c r="D85" s="2" t="s">
        <v>782</v>
      </c>
      <c r="E85" s="3" t="s">
        <v>413</v>
      </c>
      <c r="F85" s="3" t="s">
        <v>818</v>
      </c>
      <c r="G85" s="3" t="s">
        <v>2</v>
      </c>
      <c r="H85" s="3">
        <v>1</v>
      </c>
      <c r="I85" s="17">
        <v>42</v>
      </c>
      <c r="K85" s="3" t="s">
        <v>714</v>
      </c>
      <c r="L85" s="4" t="s">
        <v>436</v>
      </c>
      <c r="M85" s="4" t="s">
        <v>819</v>
      </c>
      <c r="N85" s="4" t="s">
        <v>2</v>
      </c>
      <c r="O85" s="4">
        <v>1</v>
      </c>
      <c r="P85" s="4">
        <v>49</v>
      </c>
      <c r="Q85" s="4" t="s">
        <v>788</v>
      </c>
      <c r="R85" s="4" t="s">
        <v>726</v>
      </c>
      <c r="S85" s="11" t="s">
        <v>420</v>
      </c>
      <c r="T85" s="11" t="s">
        <v>809</v>
      </c>
      <c r="U85" s="11" t="s">
        <v>5</v>
      </c>
      <c r="V85" s="15">
        <v>1</v>
      </c>
      <c r="W85" s="9">
        <v>0.70400000000000007</v>
      </c>
      <c r="X85" s="9">
        <v>0.59099999999999997</v>
      </c>
      <c r="Y85" s="9">
        <v>0.61</v>
      </c>
      <c r="Z85" s="9">
        <v>0.65700000000000003</v>
      </c>
      <c r="AA85" s="6" t="s">
        <v>788</v>
      </c>
      <c r="AB85" s="6" t="s">
        <v>727</v>
      </c>
      <c r="AC85" s="3" t="s">
        <v>423</v>
      </c>
      <c r="AD85" s="3" t="s">
        <v>808</v>
      </c>
      <c r="AE85" s="3" t="s">
        <v>5</v>
      </c>
      <c r="AF85" s="3">
        <v>1</v>
      </c>
      <c r="AG85" s="21">
        <v>124066</v>
      </c>
      <c r="AH85" s="21">
        <v>53710</v>
      </c>
      <c r="AI85" s="21">
        <v>76798</v>
      </c>
      <c r="AJ85" s="21">
        <v>118971</v>
      </c>
      <c r="AK85" s="21">
        <v>85988</v>
      </c>
      <c r="AL85" s="21">
        <v>69784</v>
      </c>
      <c r="AN85" s="3" t="s">
        <v>714</v>
      </c>
      <c r="AO85" s="4" t="s">
        <v>426</v>
      </c>
      <c r="AP85" s="4" t="s">
        <v>798</v>
      </c>
      <c r="AQ85" s="4" t="s">
        <v>5</v>
      </c>
      <c r="AR85" s="4">
        <v>1</v>
      </c>
      <c r="AS85" s="4">
        <v>61.1</v>
      </c>
      <c r="AT85" s="4">
        <v>33.700000000000003</v>
      </c>
      <c r="AU85" s="4">
        <v>39.5</v>
      </c>
      <c r="AV85" s="4">
        <v>48.5</v>
      </c>
      <c r="AW85" s="4" t="s">
        <v>788</v>
      </c>
      <c r="AX85" s="4" t="s">
        <v>714</v>
      </c>
      <c r="AY85" s="2" t="s">
        <v>143</v>
      </c>
      <c r="AZ85" s="2">
        <v>41860</v>
      </c>
    </row>
    <row r="86" spans="1:52" x14ac:dyDescent="0.2">
      <c r="A86" s="2" t="s">
        <v>145</v>
      </c>
      <c r="B86" s="2" t="str">
        <f t="shared" si="4"/>
        <v>We measured the equity of economic opportunity across the San Jose region by looking at differences in housing segregation, home-lending practices, income and homeownership.</v>
      </c>
      <c r="C86" s="2">
        <f t="shared" si="5"/>
        <v>5</v>
      </c>
      <c r="D86" s="2" t="s">
        <v>782</v>
      </c>
      <c r="E86" s="3" t="s">
        <v>413</v>
      </c>
      <c r="F86" s="3" t="s">
        <v>818</v>
      </c>
      <c r="G86" s="3" t="s">
        <v>2</v>
      </c>
      <c r="H86" s="3">
        <v>1</v>
      </c>
      <c r="I86" s="17">
        <v>38</v>
      </c>
      <c r="K86" s="3" t="s">
        <v>714</v>
      </c>
      <c r="L86" s="4" t="s">
        <v>436</v>
      </c>
      <c r="M86" s="4" t="s">
        <v>819</v>
      </c>
      <c r="N86" s="4" t="s">
        <v>2</v>
      </c>
      <c r="O86" s="4">
        <v>1</v>
      </c>
      <c r="P86" s="4">
        <v>44</v>
      </c>
      <c r="Q86" s="4" t="s">
        <v>788</v>
      </c>
      <c r="R86" s="4" t="s">
        <v>726</v>
      </c>
      <c r="S86" s="11" t="s">
        <v>420</v>
      </c>
      <c r="T86" s="11" t="s">
        <v>809</v>
      </c>
      <c r="U86" s="11" t="s">
        <v>5</v>
      </c>
      <c r="V86" s="15">
        <v>1</v>
      </c>
      <c r="W86" s="9">
        <v>0.68099999999999994</v>
      </c>
      <c r="X86" s="9">
        <v>0.55799999999999994</v>
      </c>
      <c r="Y86" s="9">
        <v>0.56799999999999995</v>
      </c>
      <c r="Z86" s="9">
        <v>0.66599999999999993</v>
      </c>
      <c r="AA86" s="6" t="s">
        <v>788</v>
      </c>
      <c r="AB86" s="6" t="s">
        <v>727</v>
      </c>
      <c r="AC86" s="3" t="s">
        <v>423</v>
      </c>
      <c r="AD86" s="3" t="s">
        <v>808</v>
      </c>
      <c r="AE86" s="3" t="s">
        <v>5</v>
      </c>
      <c r="AF86" s="3">
        <v>1</v>
      </c>
      <c r="AG86" s="21">
        <v>131751</v>
      </c>
      <c r="AH86" s="21">
        <v>76443</v>
      </c>
      <c r="AI86" s="21">
        <v>79111</v>
      </c>
      <c r="AJ86" s="21">
        <v>148838</v>
      </c>
      <c r="AK86" s="21">
        <v>99233</v>
      </c>
      <c r="AL86" s="21">
        <v>79306</v>
      </c>
      <c r="AN86" s="3" t="s">
        <v>714</v>
      </c>
      <c r="AO86" s="4" t="s">
        <v>426</v>
      </c>
      <c r="AP86" s="4" t="s">
        <v>798</v>
      </c>
      <c r="AQ86" s="4" t="s">
        <v>5</v>
      </c>
      <c r="AR86" s="4">
        <v>1</v>
      </c>
      <c r="AS86" s="4">
        <v>64.2</v>
      </c>
      <c r="AT86" s="4">
        <v>31.6</v>
      </c>
      <c r="AU86" s="4">
        <v>40</v>
      </c>
      <c r="AV86" s="4">
        <v>51.4</v>
      </c>
      <c r="AW86" s="4" t="s">
        <v>788</v>
      </c>
      <c r="AX86" s="4" t="s">
        <v>714</v>
      </c>
      <c r="AY86" s="2" t="s">
        <v>144</v>
      </c>
      <c r="AZ86" s="2">
        <v>41940</v>
      </c>
    </row>
    <row r="87" spans="1:52" x14ac:dyDescent="0.2">
      <c r="A87" s="2" t="s">
        <v>147</v>
      </c>
      <c r="B87" s="2" t="str">
        <f t="shared" si="4"/>
        <v>We measured the equity of economic opportunity across the Seattle region by looking at differences in housing segregation, home-lending practices, income and homeownership.</v>
      </c>
      <c r="C87" s="2">
        <f t="shared" si="5"/>
        <v>5</v>
      </c>
      <c r="D87" s="27"/>
      <c r="E87" s="3" t="s">
        <v>413</v>
      </c>
      <c r="F87" s="3" t="s">
        <v>818</v>
      </c>
      <c r="G87" s="3" t="s">
        <v>2</v>
      </c>
      <c r="H87" s="3">
        <v>1</v>
      </c>
      <c r="I87" s="17">
        <v>31</v>
      </c>
      <c r="K87" s="3" t="s">
        <v>714</v>
      </c>
      <c r="L87" s="4" t="s">
        <v>436</v>
      </c>
      <c r="M87" s="4" t="s">
        <v>819</v>
      </c>
      <c r="N87" s="4" t="s">
        <v>2</v>
      </c>
      <c r="O87" s="4">
        <v>1</v>
      </c>
      <c r="P87" s="4">
        <v>37</v>
      </c>
      <c r="R87" s="4" t="s">
        <v>726</v>
      </c>
      <c r="S87" s="11" t="s">
        <v>420</v>
      </c>
      <c r="T87" s="11" t="s">
        <v>809</v>
      </c>
      <c r="U87" s="11" t="s">
        <v>5</v>
      </c>
      <c r="V87" s="15">
        <v>1</v>
      </c>
      <c r="W87" s="9">
        <v>0.68599999999999994</v>
      </c>
      <c r="X87" s="9">
        <v>0.61199999999999999</v>
      </c>
      <c r="Y87" s="9">
        <v>0.61699999999999999</v>
      </c>
      <c r="Z87" s="9">
        <v>0.65099999999999991</v>
      </c>
      <c r="AA87" s="6"/>
      <c r="AB87" s="6" t="s">
        <v>727</v>
      </c>
      <c r="AC87" s="3" t="s">
        <v>423</v>
      </c>
      <c r="AD87" s="3" t="s">
        <v>808</v>
      </c>
      <c r="AE87" s="3" t="s">
        <v>5</v>
      </c>
      <c r="AF87" s="3">
        <v>1</v>
      </c>
      <c r="AG87" s="21">
        <v>91541</v>
      </c>
      <c r="AH87" s="21">
        <v>53658</v>
      </c>
      <c r="AI87" s="21">
        <v>64650</v>
      </c>
      <c r="AJ87" s="21">
        <v>104121</v>
      </c>
      <c r="AK87" s="21">
        <v>73506</v>
      </c>
      <c r="AL87" s="21">
        <v>58640</v>
      </c>
      <c r="AN87" s="3" t="s">
        <v>714</v>
      </c>
      <c r="AO87" s="4" t="s">
        <v>426</v>
      </c>
      <c r="AP87" s="4" t="s">
        <v>798</v>
      </c>
      <c r="AQ87" s="4" t="s">
        <v>5</v>
      </c>
      <c r="AR87" s="4">
        <v>1</v>
      </c>
      <c r="AS87" s="4">
        <v>65.400000000000006</v>
      </c>
      <c r="AT87" s="4">
        <v>30.9</v>
      </c>
      <c r="AU87" s="4">
        <v>39</v>
      </c>
      <c r="AV87" s="4">
        <v>47.6</v>
      </c>
      <c r="AX87" s="4" t="s">
        <v>714</v>
      </c>
      <c r="AY87" s="2" t="s">
        <v>146</v>
      </c>
      <c r="AZ87" s="2">
        <v>42660</v>
      </c>
    </row>
    <row r="88" spans="1:52" x14ac:dyDescent="0.2">
      <c r="A88" s="2" t="s">
        <v>149</v>
      </c>
      <c r="B88" s="2" t="str">
        <f t="shared" si="4"/>
        <v>We measured the equity of economic opportunity across the Spokane region by looking at differences in housing segregation, home-lending practices, income and homeownership.</v>
      </c>
      <c r="C88" s="2">
        <f t="shared" si="5"/>
        <v>3</v>
      </c>
      <c r="E88" s="3" t="s">
        <v>413</v>
      </c>
      <c r="F88" s="3" t="s">
        <v>818</v>
      </c>
      <c r="G88" s="3" t="s">
        <v>789</v>
      </c>
      <c r="H88" s="3">
        <v>0</v>
      </c>
      <c r="I88" s="17">
        <v>24</v>
      </c>
      <c r="K88" s="3" t="s">
        <v>714</v>
      </c>
      <c r="L88" s="4" t="s">
        <v>436</v>
      </c>
      <c r="M88" s="4" t="s">
        <v>819</v>
      </c>
      <c r="N88" s="4" t="s">
        <v>789</v>
      </c>
      <c r="O88" s="4">
        <v>0</v>
      </c>
      <c r="P88" s="4">
        <v>25</v>
      </c>
      <c r="R88" s="4" t="s">
        <v>726</v>
      </c>
      <c r="S88" s="11" t="s">
        <v>420</v>
      </c>
      <c r="T88" s="11" t="s">
        <v>809</v>
      </c>
      <c r="U88" s="11" t="s">
        <v>5</v>
      </c>
      <c r="V88" s="15">
        <v>1</v>
      </c>
      <c r="W88" s="9">
        <v>0.68299999999999994</v>
      </c>
      <c r="X88" s="9">
        <v>0.60699999999999998</v>
      </c>
      <c r="Y88" s="9">
        <v>0.56200000000000006</v>
      </c>
      <c r="Z88" s="9">
        <v>0.59599999999999997</v>
      </c>
      <c r="AA88" s="6"/>
      <c r="AB88" s="6" t="s">
        <v>727</v>
      </c>
      <c r="AC88" s="3" t="s">
        <v>423</v>
      </c>
      <c r="AD88" s="3" t="s">
        <v>808</v>
      </c>
      <c r="AE88" s="3" t="s">
        <v>5</v>
      </c>
      <c r="AF88" s="3">
        <v>1</v>
      </c>
      <c r="AG88" s="21">
        <v>57712</v>
      </c>
      <c r="AH88" s="21">
        <v>38184</v>
      </c>
      <c r="AI88" s="21">
        <v>48224</v>
      </c>
      <c r="AJ88" s="21">
        <v>52886</v>
      </c>
      <c r="AK88" s="21">
        <v>45581</v>
      </c>
      <c r="AL88" s="21">
        <v>39577</v>
      </c>
      <c r="AN88" s="3" t="s">
        <v>714</v>
      </c>
      <c r="AO88" s="4" t="s">
        <v>426</v>
      </c>
      <c r="AP88" s="4" t="s">
        <v>798</v>
      </c>
      <c r="AQ88" s="4" t="s">
        <v>5</v>
      </c>
      <c r="AR88" s="4">
        <v>1</v>
      </c>
      <c r="AS88" s="4">
        <v>66.2</v>
      </c>
      <c r="AT88" s="4">
        <v>25.7</v>
      </c>
      <c r="AU88" s="4">
        <v>43.1</v>
      </c>
      <c r="AV88" s="4">
        <v>43.6</v>
      </c>
      <c r="AX88" s="4" t="s">
        <v>714</v>
      </c>
      <c r="AY88" s="2" t="s">
        <v>148</v>
      </c>
      <c r="AZ88" s="2">
        <v>44060</v>
      </c>
    </row>
    <row r="89" spans="1:52" x14ac:dyDescent="0.2">
      <c r="A89" s="2" t="s">
        <v>150</v>
      </c>
      <c r="B89" s="2" t="str">
        <f t="shared" si="4"/>
        <v>We measured the equity of economic opportunity across the Springfield region by looking at differences in housing segregation, home-lending practices, income and homeownership.</v>
      </c>
      <c r="C89" s="2">
        <f t="shared" si="5"/>
        <v>5</v>
      </c>
      <c r="E89" s="3" t="s">
        <v>413</v>
      </c>
      <c r="F89" s="3" t="s">
        <v>818</v>
      </c>
      <c r="G89" s="3" t="s">
        <v>2</v>
      </c>
      <c r="H89" s="3">
        <v>1</v>
      </c>
      <c r="I89" s="17">
        <v>53</v>
      </c>
      <c r="K89" s="3" t="s">
        <v>714</v>
      </c>
      <c r="L89" s="4" t="s">
        <v>436</v>
      </c>
      <c r="M89" s="4" t="s">
        <v>819</v>
      </c>
      <c r="N89" s="4" t="s">
        <v>2</v>
      </c>
      <c r="O89" s="4">
        <v>1</v>
      </c>
      <c r="P89" s="4">
        <v>53</v>
      </c>
      <c r="R89" s="4" t="s">
        <v>726</v>
      </c>
      <c r="S89" s="11" t="s">
        <v>420</v>
      </c>
      <c r="T89" s="11" t="s">
        <v>809</v>
      </c>
      <c r="U89" s="11" t="s">
        <v>5</v>
      </c>
      <c r="V89" s="15">
        <v>1</v>
      </c>
      <c r="W89" s="9">
        <v>0.70900000000000007</v>
      </c>
      <c r="X89" s="9">
        <v>0.64200000000000002</v>
      </c>
      <c r="Y89" s="9">
        <v>0.67599999999999993</v>
      </c>
      <c r="Z89" s="9">
        <v>0.66299999999999992</v>
      </c>
      <c r="AA89" s="6"/>
      <c r="AB89" s="6" t="s">
        <v>727</v>
      </c>
      <c r="AC89" s="3" t="s">
        <v>423</v>
      </c>
      <c r="AD89" s="3" t="s">
        <v>808</v>
      </c>
      <c r="AE89" s="3" t="s">
        <v>5</v>
      </c>
      <c r="AF89" s="3">
        <v>1</v>
      </c>
      <c r="AG89" s="21">
        <v>68007</v>
      </c>
      <c r="AH89" s="21">
        <v>41574</v>
      </c>
      <c r="AI89" s="21">
        <v>28836</v>
      </c>
      <c r="AJ89" s="21">
        <v>62320</v>
      </c>
      <c r="AK89" s="21">
        <v>60106</v>
      </c>
      <c r="AL89" s="21">
        <v>27404</v>
      </c>
      <c r="AN89" s="3" t="s">
        <v>714</v>
      </c>
      <c r="AO89" s="4" t="s">
        <v>426</v>
      </c>
      <c r="AP89" s="4" t="s">
        <v>798</v>
      </c>
      <c r="AQ89" s="4" t="s">
        <v>5</v>
      </c>
      <c r="AR89" s="4">
        <v>1</v>
      </c>
      <c r="AS89" s="4">
        <v>73.2</v>
      </c>
      <c r="AT89" s="4">
        <v>37.299999999999997</v>
      </c>
      <c r="AU89" s="4">
        <v>23.9</v>
      </c>
      <c r="AV89" s="4">
        <v>31.5</v>
      </c>
      <c r="AX89" s="4" t="s">
        <v>714</v>
      </c>
      <c r="AY89" s="2" t="s">
        <v>150</v>
      </c>
      <c r="AZ89" s="2">
        <v>44140</v>
      </c>
    </row>
    <row r="90" spans="1:52" x14ac:dyDescent="0.2">
      <c r="A90" s="2" t="s">
        <v>151</v>
      </c>
      <c r="B90" s="2" t="str">
        <f t="shared" si="4"/>
        <v>We measured the equity of economic opportunity across the Stockton region by looking at differences in housing segregation, home-lending practices, income and homeownership.</v>
      </c>
      <c r="C90" s="2">
        <f t="shared" si="5"/>
        <v>5</v>
      </c>
      <c r="E90" s="3" t="s">
        <v>413</v>
      </c>
      <c r="F90" s="3" t="s">
        <v>818</v>
      </c>
      <c r="G90" s="3" t="s">
        <v>2</v>
      </c>
      <c r="H90" s="3">
        <v>1</v>
      </c>
      <c r="I90" s="17">
        <v>32</v>
      </c>
      <c r="K90" s="3" t="s">
        <v>714</v>
      </c>
      <c r="L90" s="4" t="s">
        <v>436</v>
      </c>
      <c r="M90" s="4" t="s">
        <v>819</v>
      </c>
      <c r="N90" s="4" t="s">
        <v>2</v>
      </c>
      <c r="O90" s="4">
        <v>1</v>
      </c>
      <c r="P90" s="4">
        <v>37</v>
      </c>
      <c r="R90" s="4" t="s">
        <v>726</v>
      </c>
      <c r="S90" s="11" t="s">
        <v>420</v>
      </c>
      <c r="T90" s="11" t="s">
        <v>809</v>
      </c>
      <c r="U90" s="11" t="s">
        <v>5</v>
      </c>
      <c r="V90" s="15">
        <v>1</v>
      </c>
      <c r="W90" s="9">
        <v>0.63700000000000001</v>
      </c>
      <c r="X90" s="9">
        <v>0.57299999999999995</v>
      </c>
      <c r="Y90" s="9">
        <v>0.61399999999999999</v>
      </c>
      <c r="Z90" s="9">
        <v>0.61099999999999999</v>
      </c>
      <c r="AA90" s="6"/>
      <c r="AB90" s="6" t="s">
        <v>727</v>
      </c>
      <c r="AC90" s="3" t="s">
        <v>423</v>
      </c>
      <c r="AD90" s="3" t="s">
        <v>808</v>
      </c>
      <c r="AE90" s="3" t="s">
        <v>5</v>
      </c>
      <c r="AF90" s="3">
        <v>1</v>
      </c>
      <c r="AG90" s="21">
        <v>74162</v>
      </c>
      <c r="AH90" s="21">
        <v>46119</v>
      </c>
      <c r="AI90" s="21">
        <v>55282</v>
      </c>
      <c r="AJ90" s="21">
        <v>80513</v>
      </c>
      <c r="AK90" s="21">
        <v>92467</v>
      </c>
      <c r="AL90" s="21">
        <v>59543</v>
      </c>
      <c r="AN90" s="3" t="s">
        <v>714</v>
      </c>
      <c r="AO90" s="4" t="s">
        <v>426</v>
      </c>
      <c r="AP90" s="4" t="s">
        <v>798</v>
      </c>
      <c r="AQ90" s="4" t="s">
        <v>5</v>
      </c>
      <c r="AR90" s="4">
        <v>1</v>
      </c>
      <c r="AS90" s="4">
        <v>66.3</v>
      </c>
      <c r="AT90" s="4">
        <v>35.1</v>
      </c>
      <c r="AU90" s="4">
        <v>46.6</v>
      </c>
      <c r="AV90" s="4">
        <v>49.5</v>
      </c>
      <c r="AX90" s="4" t="s">
        <v>714</v>
      </c>
      <c r="AY90" s="2" t="s">
        <v>151</v>
      </c>
      <c r="AZ90" s="2">
        <v>44700</v>
      </c>
    </row>
    <row r="91" spans="1:52" x14ac:dyDescent="0.2">
      <c r="A91" s="2" t="s">
        <v>152</v>
      </c>
      <c r="B91" s="2" t="str">
        <f t="shared" si="4"/>
        <v>We measured the equity of economic opportunity across the Syracuse region by looking at differences in housing segregation, home-lending practices, income and homeownership.</v>
      </c>
      <c r="C91" s="2">
        <f t="shared" si="5"/>
        <v>5</v>
      </c>
      <c r="E91" s="3" t="s">
        <v>413</v>
      </c>
      <c r="F91" s="3" t="s">
        <v>818</v>
      </c>
      <c r="G91" s="3" t="s">
        <v>2</v>
      </c>
      <c r="H91" s="3">
        <v>1</v>
      </c>
      <c r="I91" s="17">
        <v>49</v>
      </c>
      <c r="K91" s="3" t="s">
        <v>714</v>
      </c>
      <c r="L91" s="4" t="s">
        <v>436</v>
      </c>
      <c r="M91" s="4" t="s">
        <v>819</v>
      </c>
      <c r="N91" s="4" t="s">
        <v>2</v>
      </c>
      <c r="O91" s="4">
        <v>1</v>
      </c>
      <c r="P91" s="4">
        <v>44</v>
      </c>
      <c r="R91" s="4" t="s">
        <v>726</v>
      </c>
      <c r="S91" s="11" t="s">
        <v>420</v>
      </c>
      <c r="T91" s="11" t="s">
        <v>809</v>
      </c>
      <c r="U91" s="11" t="s">
        <v>5</v>
      </c>
      <c r="V91" s="15">
        <v>1</v>
      </c>
      <c r="W91" s="9">
        <v>0.70499999999999996</v>
      </c>
      <c r="X91" s="9">
        <v>0.66299999999999992</v>
      </c>
      <c r="Y91" s="9">
        <v>0.622</v>
      </c>
      <c r="Z91" s="9">
        <v>0.64800000000000002</v>
      </c>
      <c r="AA91" s="6"/>
      <c r="AB91" s="6" t="s">
        <v>727</v>
      </c>
      <c r="AC91" s="3" t="s">
        <v>423</v>
      </c>
      <c r="AD91" s="3" t="s">
        <v>808</v>
      </c>
      <c r="AE91" s="3" t="s">
        <v>5</v>
      </c>
      <c r="AF91" s="3">
        <v>1</v>
      </c>
      <c r="AG91" s="21">
        <v>64690</v>
      </c>
      <c r="AH91" s="21">
        <v>33256</v>
      </c>
      <c r="AI91" s="21">
        <v>42724</v>
      </c>
      <c r="AJ91" s="21">
        <v>53146</v>
      </c>
      <c r="AK91" s="21">
        <v>51563</v>
      </c>
      <c r="AL91" s="21">
        <v>41315</v>
      </c>
      <c r="AN91" s="3" t="s">
        <v>714</v>
      </c>
      <c r="AO91" s="4" t="s">
        <v>426</v>
      </c>
      <c r="AP91" s="4" t="s">
        <v>798</v>
      </c>
      <c r="AQ91" s="4" t="s">
        <v>5</v>
      </c>
      <c r="AR91" s="4">
        <v>1</v>
      </c>
      <c r="AS91" s="4">
        <v>73</v>
      </c>
      <c r="AT91" s="4">
        <v>29.5</v>
      </c>
      <c r="AU91" s="4">
        <v>32.9</v>
      </c>
      <c r="AV91" s="4">
        <v>34.700000000000003</v>
      </c>
      <c r="AX91" s="4" t="s">
        <v>714</v>
      </c>
      <c r="AY91" s="2" t="s">
        <v>152</v>
      </c>
      <c r="AZ91" s="2">
        <v>45060</v>
      </c>
    </row>
    <row r="92" spans="1:52" x14ac:dyDescent="0.2">
      <c r="A92" s="2" t="s">
        <v>154</v>
      </c>
      <c r="B92" s="2" t="str">
        <f t="shared" si="4"/>
        <v>We measured the equity of economic opportunity across the Tampa region by looking at differences in housing segregation, home-lending practices, income and homeownership.</v>
      </c>
      <c r="C92" s="2">
        <f t="shared" si="5"/>
        <v>5</v>
      </c>
      <c r="E92" s="3" t="s">
        <v>413</v>
      </c>
      <c r="F92" s="3" t="s">
        <v>818</v>
      </c>
      <c r="G92" s="3" t="s">
        <v>2</v>
      </c>
      <c r="H92" s="3">
        <v>1</v>
      </c>
      <c r="I92" s="17">
        <v>39</v>
      </c>
      <c r="K92" s="3" t="s">
        <v>714</v>
      </c>
      <c r="L92" s="4" t="s">
        <v>436</v>
      </c>
      <c r="M92" s="4" t="s">
        <v>819</v>
      </c>
      <c r="N92" s="4" t="s">
        <v>2</v>
      </c>
      <c r="O92" s="4">
        <v>1</v>
      </c>
      <c r="P92" s="4">
        <v>38</v>
      </c>
      <c r="R92" s="4" t="s">
        <v>726</v>
      </c>
      <c r="S92" s="11" t="s">
        <v>420</v>
      </c>
      <c r="T92" s="11" t="s">
        <v>809</v>
      </c>
      <c r="U92" s="11" t="s">
        <v>5</v>
      </c>
      <c r="V92" s="15">
        <v>1</v>
      </c>
      <c r="W92" s="9">
        <v>0.65300000000000002</v>
      </c>
      <c r="X92" s="9">
        <v>0.60499999999999998</v>
      </c>
      <c r="Y92" s="9">
        <v>0.624</v>
      </c>
      <c r="Z92" s="9">
        <v>0.61699999999999999</v>
      </c>
      <c r="AA92" s="6"/>
      <c r="AB92" s="6" t="s">
        <v>727</v>
      </c>
      <c r="AC92" s="3" t="s">
        <v>423</v>
      </c>
      <c r="AD92" s="3" t="s">
        <v>808</v>
      </c>
      <c r="AE92" s="3" t="s">
        <v>5</v>
      </c>
      <c r="AF92" s="3">
        <v>1</v>
      </c>
      <c r="AG92" s="21">
        <v>59269</v>
      </c>
      <c r="AH92" s="21">
        <v>42383</v>
      </c>
      <c r="AI92" s="21">
        <v>47524</v>
      </c>
      <c r="AJ92" s="21">
        <v>76291</v>
      </c>
      <c r="AK92" s="21">
        <v>46061</v>
      </c>
      <c r="AL92" s="21">
        <v>55964</v>
      </c>
      <c r="AN92" s="3" t="s">
        <v>714</v>
      </c>
      <c r="AO92" s="4" t="s">
        <v>426</v>
      </c>
      <c r="AP92" s="4" t="s">
        <v>798</v>
      </c>
      <c r="AQ92" s="4" t="s">
        <v>5</v>
      </c>
      <c r="AR92" s="4">
        <v>1</v>
      </c>
      <c r="AS92" s="4">
        <v>71.900000000000006</v>
      </c>
      <c r="AT92" s="4">
        <v>39.799999999999997</v>
      </c>
      <c r="AU92" s="4">
        <v>51</v>
      </c>
      <c r="AV92" s="4">
        <v>48.7</v>
      </c>
      <c r="AX92" s="4" t="s">
        <v>714</v>
      </c>
      <c r="AY92" s="2" t="s">
        <v>153</v>
      </c>
      <c r="AZ92" s="2">
        <v>45300</v>
      </c>
    </row>
    <row r="93" spans="1:52" x14ac:dyDescent="0.2">
      <c r="A93" s="2" t="s">
        <v>155</v>
      </c>
      <c r="B93" s="2" t="str">
        <f t="shared" si="4"/>
        <v>We measured the equity of economic opportunity across the Toledo region by looking at differences in housing segregation, home-lending practices, income and homeownership.</v>
      </c>
      <c r="C93" s="2">
        <f t="shared" si="5"/>
        <v>5</v>
      </c>
      <c r="E93" s="3" t="s">
        <v>413</v>
      </c>
      <c r="F93" s="3" t="s">
        <v>818</v>
      </c>
      <c r="G93" s="3" t="s">
        <v>2</v>
      </c>
      <c r="H93" s="3">
        <v>1</v>
      </c>
      <c r="I93" s="17">
        <v>44</v>
      </c>
      <c r="K93" s="3" t="s">
        <v>714</v>
      </c>
      <c r="L93" s="4" t="s">
        <v>436</v>
      </c>
      <c r="M93" s="4" t="s">
        <v>819</v>
      </c>
      <c r="N93" s="4" t="s">
        <v>2</v>
      </c>
      <c r="O93" s="4">
        <v>1</v>
      </c>
      <c r="P93" s="4">
        <v>37</v>
      </c>
      <c r="R93" s="4" t="s">
        <v>726</v>
      </c>
      <c r="S93" s="11" t="s">
        <v>420</v>
      </c>
      <c r="T93" s="11" t="s">
        <v>809</v>
      </c>
      <c r="U93" s="11" t="s">
        <v>5</v>
      </c>
      <c r="V93" s="15">
        <v>1</v>
      </c>
      <c r="W93" s="9">
        <v>0.69499999999999995</v>
      </c>
      <c r="X93" s="9">
        <v>0.61199999999999999</v>
      </c>
      <c r="Y93" s="9">
        <v>0.65400000000000003</v>
      </c>
      <c r="Z93" s="9">
        <v>0.63100000000000001</v>
      </c>
      <c r="AA93" s="6"/>
      <c r="AB93" s="6" t="s">
        <v>727</v>
      </c>
      <c r="AC93" s="3" t="s">
        <v>423</v>
      </c>
      <c r="AD93" s="3" t="s">
        <v>808</v>
      </c>
      <c r="AE93" s="3" t="s">
        <v>5</v>
      </c>
      <c r="AF93" s="3">
        <v>1</v>
      </c>
      <c r="AG93" s="21">
        <v>59342</v>
      </c>
      <c r="AH93" s="21">
        <v>27722</v>
      </c>
      <c r="AI93" s="21">
        <v>44125</v>
      </c>
      <c r="AJ93" s="21">
        <v>63711</v>
      </c>
      <c r="AK93" s="21" t="s">
        <v>359</v>
      </c>
      <c r="AL93" s="21">
        <v>25078</v>
      </c>
      <c r="AN93" s="3" t="s">
        <v>714</v>
      </c>
      <c r="AO93" s="4" t="s">
        <v>426</v>
      </c>
      <c r="AP93" s="4" t="s">
        <v>798</v>
      </c>
      <c r="AQ93" s="4" t="s">
        <v>5</v>
      </c>
      <c r="AR93" s="4">
        <v>1</v>
      </c>
      <c r="AS93" s="4">
        <v>70.599999999999994</v>
      </c>
      <c r="AT93" s="4">
        <v>32.299999999999997</v>
      </c>
      <c r="AU93" s="4">
        <v>45.8</v>
      </c>
      <c r="AV93" s="4">
        <v>36.700000000000003</v>
      </c>
      <c r="AX93" s="4" t="s">
        <v>714</v>
      </c>
      <c r="AY93" s="2" t="s">
        <v>155</v>
      </c>
      <c r="AZ93" s="2">
        <v>45780</v>
      </c>
    </row>
    <row r="94" spans="1:52" x14ac:dyDescent="0.2">
      <c r="A94" s="2" t="s">
        <v>156</v>
      </c>
      <c r="B94" s="2" t="str">
        <f t="shared" si="4"/>
        <v>We measured the equity of economic opportunity across the Tucson region by looking at differences in housing segregation, home-lending practices, income and homeownership.</v>
      </c>
      <c r="C94" s="2">
        <f t="shared" si="5"/>
        <v>4</v>
      </c>
      <c r="E94" s="3" t="s">
        <v>413</v>
      </c>
      <c r="F94" s="3" t="s">
        <v>818</v>
      </c>
      <c r="G94" s="3" t="s">
        <v>2</v>
      </c>
      <c r="H94" s="3">
        <v>1</v>
      </c>
      <c r="I94" s="17">
        <v>40</v>
      </c>
      <c r="K94" s="3" t="s">
        <v>714</v>
      </c>
      <c r="L94" s="4" t="s">
        <v>436</v>
      </c>
      <c r="M94" s="4" t="s">
        <v>819</v>
      </c>
      <c r="N94" s="4" t="s">
        <v>2</v>
      </c>
      <c r="O94" s="4">
        <v>1</v>
      </c>
      <c r="P94" s="4">
        <v>37</v>
      </c>
      <c r="R94" s="4" t="s">
        <v>726</v>
      </c>
      <c r="S94" s="11" t="s">
        <v>420</v>
      </c>
      <c r="T94" s="11" t="s">
        <v>809</v>
      </c>
      <c r="U94" s="11" t="s">
        <v>160</v>
      </c>
      <c r="V94" s="15">
        <v>0</v>
      </c>
      <c r="W94" s="9">
        <v>0.63700000000000001</v>
      </c>
      <c r="X94" s="9">
        <v>0.61499999999999999</v>
      </c>
      <c r="Y94" s="9">
        <v>0.61399999999999999</v>
      </c>
      <c r="Z94" s="9">
        <v>0.61499999999999999</v>
      </c>
      <c r="AA94" s="6"/>
      <c r="AB94" s="6" t="s">
        <v>727</v>
      </c>
      <c r="AC94" s="3" t="s">
        <v>423</v>
      </c>
      <c r="AD94" s="3" t="s">
        <v>808</v>
      </c>
      <c r="AE94" s="3" t="s">
        <v>5</v>
      </c>
      <c r="AF94" s="3">
        <v>1</v>
      </c>
      <c r="AG94" s="21">
        <v>60089</v>
      </c>
      <c r="AH94" s="21">
        <v>42391</v>
      </c>
      <c r="AI94" s="21">
        <v>44427</v>
      </c>
      <c r="AJ94" s="21">
        <v>54699</v>
      </c>
      <c r="AK94" s="21" t="s">
        <v>359</v>
      </c>
      <c r="AL94" s="21">
        <v>37686</v>
      </c>
      <c r="AN94" s="3" t="s">
        <v>714</v>
      </c>
      <c r="AO94" s="4" t="s">
        <v>426</v>
      </c>
      <c r="AP94" s="4" t="s">
        <v>798</v>
      </c>
      <c r="AQ94" s="4" t="s">
        <v>5</v>
      </c>
      <c r="AR94" s="4">
        <v>1</v>
      </c>
      <c r="AS94" s="4">
        <v>69.3</v>
      </c>
      <c r="AT94" s="4">
        <v>35.4</v>
      </c>
      <c r="AU94" s="4">
        <v>56.3</v>
      </c>
      <c r="AV94" s="4">
        <v>53.4</v>
      </c>
      <c r="AX94" s="4" t="s">
        <v>714</v>
      </c>
      <c r="AY94" s="2" t="s">
        <v>156</v>
      </c>
      <c r="AZ94" s="2">
        <v>46060</v>
      </c>
    </row>
    <row r="95" spans="1:52" x14ac:dyDescent="0.2">
      <c r="A95" s="2" t="s">
        <v>157</v>
      </c>
      <c r="B95" s="2" t="str">
        <f t="shared" si="4"/>
        <v>We measured the equity of economic opportunity across the Tulsa region by looking at differences in housing segregation, home-lending practices, income and homeownership.</v>
      </c>
      <c r="C95" s="2">
        <f t="shared" si="5"/>
        <v>4</v>
      </c>
      <c r="E95" s="3" t="s">
        <v>413</v>
      </c>
      <c r="F95" s="3" t="s">
        <v>818</v>
      </c>
      <c r="G95" s="3" t="s">
        <v>2</v>
      </c>
      <c r="H95" s="3">
        <v>1</v>
      </c>
      <c r="I95" s="17">
        <v>30</v>
      </c>
      <c r="K95" s="3" t="s">
        <v>714</v>
      </c>
      <c r="L95" s="4" t="s">
        <v>436</v>
      </c>
      <c r="M95" s="4" t="s">
        <v>819</v>
      </c>
      <c r="N95" s="4" t="s">
        <v>789</v>
      </c>
      <c r="O95" s="4">
        <v>0</v>
      </c>
      <c r="P95" s="4">
        <v>29</v>
      </c>
      <c r="R95" s="4" t="s">
        <v>726</v>
      </c>
      <c r="S95" s="11" t="s">
        <v>420</v>
      </c>
      <c r="T95" s="11" t="s">
        <v>809</v>
      </c>
      <c r="U95" s="11" t="s">
        <v>5</v>
      </c>
      <c r="V95" s="15">
        <v>1</v>
      </c>
      <c r="W95" s="9">
        <v>0.66900000000000004</v>
      </c>
      <c r="X95" s="9">
        <v>0.59699999999999998</v>
      </c>
      <c r="Y95" s="9">
        <v>0.68599999999999994</v>
      </c>
      <c r="Z95" s="9">
        <v>0.64900000000000002</v>
      </c>
      <c r="AA95" s="6"/>
      <c r="AB95" s="6" t="s">
        <v>727</v>
      </c>
      <c r="AC95" s="3" t="s">
        <v>423</v>
      </c>
      <c r="AD95" s="3" t="s">
        <v>808</v>
      </c>
      <c r="AE95" s="3" t="s">
        <v>5</v>
      </c>
      <c r="AF95" s="3">
        <v>1</v>
      </c>
      <c r="AG95" s="21">
        <v>60753</v>
      </c>
      <c r="AH95" s="21">
        <v>34026</v>
      </c>
      <c r="AI95" s="21">
        <v>44771</v>
      </c>
      <c r="AJ95" s="21">
        <v>61879</v>
      </c>
      <c r="AK95" s="21">
        <v>39038</v>
      </c>
      <c r="AL95" s="21">
        <v>51688</v>
      </c>
      <c r="AN95" s="3" t="s">
        <v>714</v>
      </c>
      <c r="AO95" s="4" t="s">
        <v>426</v>
      </c>
      <c r="AP95" s="4" t="s">
        <v>798</v>
      </c>
      <c r="AQ95" s="4" t="s">
        <v>5</v>
      </c>
      <c r="AR95" s="4">
        <v>1</v>
      </c>
      <c r="AS95" s="4">
        <v>70.599999999999994</v>
      </c>
      <c r="AT95" s="4">
        <v>38.4</v>
      </c>
      <c r="AU95" s="4">
        <v>48.2</v>
      </c>
      <c r="AV95" s="4">
        <v>50.5</v>
      </c>
      <c r="AX95" s="4" t="s">
        <v>714</v>
      </c>
      <c r="AY95" s="2" t="s">
        <v>157</v>
      </c>
      <c r="AZ95" s="2">
        <v>46140</v>
      </c>
    </row>
    <row r="96" spans="1:52" x14ac:dyDescent="0.2">
      <c r="A96" s="2" t="s">
        <v>159</v>
      </c>
      <c r="B96" s="2" t="str">
        <f t="shared" si="4"/>
        <v>We measured the equity of economic opportunity across the Honolulu region by looking at differences in housing segregation, home-lending practices, income and homeownership.</v>
      </c>
      <c r="C96" s="2">
        <f t="shared" si="5"/>
        <v>5</v>
      </c>
      <c r="E96" s="3" t="s">
        <v>413</v>
      </c>
      <c r="F96" s="3" t="s">
        <v>818</v>
      </c>
      <c r="G96" s="3" t="s">
        <v>2</v>
      </c>
      <c r="H96" s="3">
        <v>1</v>
      </c>
      <c r="I96" s="17">
        <v>38</v>
      </c>
      <c r="K96" s="3" t="s">
        <v>714</v>
      </c>
      <c r="L96" s="4" t="s">
        <v>436</v>
      </c>
      <c r="M96" s="4" t="s">
        <v>819</v>
      </c>
      <c r="N96" s="4" t="s">
        <v>2</v>
      </c>
      <c r="O96" s="4">
        <v>1</v>
      </c>
      <c r="P96" s="4">
        <v>39</v>
      </c>
      <c r="R96" s="4" t="s">
        <v>726</v>
      </c>
      <c r="S96" s="11" t="s">
        <v>420</v>
      </c>
      <c r="T96" s="11" t="s">
        <v>809</v>
      </c>
      <c r="U96" s="11" t="s">
        <v>5</v>
      </c>
      <c r="V96" s="15">
        <v>1</v>
      </c>
      <c r="W96" s="9">
        <v>0.71200000000000008</v>
      </c>
      <c r="X96" s="9">
        <v>0.72799999999999998</v>
      </c>
      <c r="Y96" s="9">
        <v>0.68500000000000005</v>
      </c>
      <c r="Z96" s="9">
        <v>0.71900000000000008</v>
      </c>
      <c r="AA96" s="6"/>
      <c r="AB96" s="6" t="s">
        <v>727</v>
      </c>
      <c r="AC96" s="3" t="s">
        <v>423</v>
      </c>
      <c r="AD96" s="3" t="s">
        <v>808</v>
      </c>
      <c r="AE96" s="3" t="s">
        <v>5</v>
      </c>
      <c r="AF96" s="3">
        <v>1</v>
      </c>
      <c r="AG96" s="21">
        <v>92293</v>
      </c>
      <c r="AH96" s="21">
        <v>71390</v>
      </c>
      <c r="AI96" s="21">
        <v>74151</v>
      </c>
      <c r="AJ96" s="21">
        <v>88114</v>
      </c>
      <c r="AK96" s="21">
        <v>65643</v>
      </c>
      <c r="AL96" s="21">
        <v>52652</v>
      </c>
      <c r="AN96" s="3" t="s">
        <v>714</v>
      </c>
      <c r="AO96" s="4" t="s">
        <v>426</v>
      </c>
      <c r="AP96" s="4" t="s">
        <v>798</v>
      </c>
      <c r="AQ96" s="4" t="s">
        <v>5</v>
      </c>
      <c r="AR96" s="4">
        <v>1</v>
      </c>
      <c r="AS96" s="4">
        <v>48.3</v>
      </c>
      <c r="AT96" s="4">
        <v>21.7</v>
      </c>
      <c r="AU96" s="4">
        <v>32.5</v>
      </c>
      <c r="AV96" s="4">
        <v>58.7</v>
      </c>
      <c r="AX96" s="4" t="s">
        <v>714</v>
      </c>
      <c r="AY96" s="2" t="s">
        <v>158</v>
      </c>
      <c r="AZ96" s="2">
        <v>46520</v>
      </c>
    </row>
    <row r="97" spans="1:52" x14ac:dyDescent="0.2">
      <c r="A97" s="2" t="s">
        <v>162</v>
      </c>
      <c r="B97" s="2" t="str">
        <f t="shared" si="4"/>
        <v>We measured the equity of economic opportunity across the Virginia Beach region by looking at differences in housing segregation, home-lending practices, income and homeownership.</v>
      </c>
      <c r="C97" s="2">
        <f t="shared" si="5"/>
        <v>5</v>
      </c>
      <c r="E97" s="3" t="s">
        <v>413</v>
      </c>
      <c r="F97" s="3" t="s">
        <v>818</v>
      </c>
      <c r="G97" s="3" t="s">
        <v>2</v>
      </c>
      <c r="H97" s="3">
        <v>1</v>
      </c>
      <c r="I97" s="17">
        <v>39</v>
      </c>
      <c r="K97" s="3" t="s">
        <v>714</v>
      </c>
      <c r="L97" s="4" t="s">
        <v>436</v>
      </c>
      <c r="M97" s="4" t="s">
        <v>819</v>
      </c>
      <c r="N97" s="4" t="s">
        <v>2</v>
      </c>
      <c r="O97" s="4">
        <v>1</v>
      </c>
      <c r="P97" s="4">
        <v>35</v>
      </c>
      <c r="R97" s="4" t="s">
        <v>726</v>
      </c>
      <c r="S97" s="11" t="s">
        <v>420</v>
      </c>
      <c r="T97" s="11" t="s">
        <v>809</v>
      </c>
      <c r="U97" s="11" t="s">
        <v>5</v>
      </c>
      <c r="V97" s="15">
        <v>1</v>
      </c>
      <c r="W97" s="9">
        <v>0.70700000000000007</v>
      </c>
      <c r="X97" s="9">
        <v>0.65500000000000003</v>
      </c>
      <c r="Y97" s="9">
        <v>0.67200000000000004</v>
      </c>
      <c r="Z97" s="9">
        <v>0.65900000000000003</v>
      </c>
      <c r="AA97" s="6"/>
      <c r="AB97" s="6" t="s">
        <v>727</v>
      </c>
      <c r="AC97" s="3" t="s">
        <v>423</v>
      </c>
      <c r="AD97" s="3" t="s">
        <v>808</v>
      </c>
      <c r="AE97" s="3" t="s">
        <v>5</v>
      </c>
      <c r="AF97" s="3">
        <v>1</v>
      </c>
      <c r="AG97" s="21">
        <v>77696</v>
      </c>
      <c r="AH97" s="21">
        <v>48408</v>
      </c>
      <c r="AI97" s="21">
        <v>59402</v>
      </c>
      <c r="AJ97" s="21">
        <v>74174</v>
      </c>
      <c r="AK97" s="21">
        <v>100337</v>
      </c>
      <c r="AL97" s="21">
        <v>60945</v>
      </c>
      <c r="AN97" s="3" t="s">
        <v>714</v>
      </c>
      <c r="AO97" s="4" t="s">
        <v>426</v>
      </c>
      <c r="AP97" s="4" t="s">
        <v>798</v>
      </c>
      <c r="AQ97" s="4" t="s">
        <v>5</v>
      </c>
      <c r="AR97" s="4">
        <v>1</v>
      </c>
      <c r="AS97" s="4">
        <v>72</v>
      </c>
      <c r="AT97" s="4">
        <v>43.7</v>
      </c>
      <c r="AU97" s="4">
        <v>46.2</v>
      </c>
      <c r="AV97" s="4">
        <v>46.5</v>
      </c>
      <c r="AX97" s="4" t="s">
        <v>714</v>
      </c>
      <c r="AY97" s="2" t="s">
        <v>161</v>
      </c>
      <c r="AZ97" s="2">
        <v>47260</v>
      </c>
    </row>
    <row r="98" spans="1:52" x14ac:dyDescent="0.2">
      <c r="A98" s="2" t="s">
        <v>164</v>
      </c>
      <c r="B98" s="2" t="str">
        <f t="shared" ref="B98:B101" si="6">"We measured the equity of economic opportunity across the "&amp;A98&amp;" region by looking at differences in housing segregation, home-lending practices, income and homeownership."</f>
        <v>We measured the equity of economic opportunity across the Washington region by looking at differences in housing segregation, home-lending practices, income and homeownership.</v>
      </c>
      <c r="C98" s="2">
        <f t="shared" si="5"/>
        <v>5</v>
      </c>
      <c r="E98" s="3" t="s">
        <v>413</v>
      </c>
      <c r="F98" s="3" t="s">
        <v>818</v>
      </c>
      <c r="G98" s="3" t="s">
        <v>2</v>
      </c>
      <c r="H98" s="3">
        <v>1</v>
      </c>
      <c r="I98" s="17">
        <v>45</v>
      </c>
      <c r="K98" s="3" t="s">
        <v>714</v>
      </c>
      <c r="L98" s="4" t="s">
        <v>436</v>
      </c>
      <c r="M98" s="4" t="s">
        <v>819</v>
      </c>
      <c r="N98" s="4" t="s">
        <v>2</v>
      </c>
      <c r="O98" s="4">
        <v>1</v>
      </c>
      <c r="P98" s="4">
        <v>46</v>
      </c>
      <c r="R98" s="4" t="s">
        <v>726</v>
      </c>
      <c r="S98" s="11" t="s">
        <v>420</v>
      </c>
      <c r="T98" s="11" t="s">
        <v>809</v>
      </c>
      <c r="U98" s="11" t="s">
        <v>5</v>
      </c>
      <c r="V98" s="15">
        <v>1</v>
      </c>
      <c r="W98" s="9">
        <v>0.69599999999999995</v>
      </c>
      <c r="X98" s="9">
        <v>0.628</v>
      </c>
      <c r="Y98" s="9">
        <v>0.66099999999999992</v>
      </c>
      <c r="Z98" s="9">
        <v>0.64599999999999991</v>
      </c>
      <c r="AA98" s="6"/>
      <c r="AB98" s="6" t="s">
        <v>727</v>
      </c>
      <c r="AC98" s="3" t="s">
        <v>423</v>
      </c>
      <c r="AD98" s="3" t="s">
        <v>808</v>
      </c>
      <c r="AE98" s="3" t="s">
        <v>5</v>
      </c>
      <c r="AF98" s="3">
        <v>1</v>
      </c>
      <c r="AG98" s="21">
        <v>124982</v>
      </c>
      <c r="AH98" s="21">
        <v>76357</v>
      </c>
      <c r="AI98" s="21">
        <v>77673</v>
      </c>
      <c r="AJ98" s="21">
        <v>118028</v>
      </c>
      <c r="AK98" s="21">
        <v>76750</v>
      </c>
      <c r="AL98" s="21">
        <v>72450</v>
      </c>
      <c r="AN98" s="3" t="s">
        <v>714</v>
      </c>
      <c r="AO98" s="4" t="s">
        <v>426</v>
      </c>
      <c r="AP98" s="4" t="s">
        <v>798</v>
      </c>
      <c r="AQ98" s="4" t="s">
        <v>5</v>
      </c>
      <c r="AR98" s="4">
        <v>1</v>
      </c>
      <c r="AS98" s="4">
        <v>72.3</v>
      </c>
      <c r="AT98" s="4">
        <v>50.8</v>
      </c>
      <c r="AU98" s="4">
        <v>49.4</v>
      </c>
      <c r="AV98" s="4">
        <v>54.2</v>
      </c>
      <c r="AX98" s="4" t="s">
        <v>714</v>
      </c>
      <c r="AY98" s="2" t="s">
        <v>163</v>
      </c>
      <c r="AZ98" s="2">
        <v>47900</v>
      </c>
    </row>
    <row r="99" spans="1:52" x14ac:dyDescent="0.2">
      <c r="A99" s="2" t="s">
        <v>165</v>
      </c>
      <c r="B99" s="2" t="str">
        <f t="shared" si="6"/>
        <v>We measured the equity of economic opportunity across the Wichita region by looking at differences in housing segregation, home-lending practices, income and homeownership.</v>
      </c>
      <c r="C99" s="2">
        <f t="shared" si="5"/>
        <v>5</v>
      </c>
      <c r="E99" s="3" t="s">
        <v>413</v>
      </c>
      <c r="F99" s="3" t="s">
        <v>818</v>
      </c>
      <c r="G99" s="3" t="s">
        <v>2</v>
      </c>
      <c r="H99" s="3">
        <v>1</v>
      </c>
      <c r="I99" s="17">
        <v>41</v>
      </c>
      <c r="K99" s="3" t="s">
        <v>714</v>
      </c>
      <c r="L99" s="4" t="s">
        <v>436</v>
      </c>
      <c r="M99" s="4" t="s">
        <v>819</v>
      </c>
      <c r="N99" s="4" t="s">
        <v>2</v>
      </c>
      <c r="O99" s="4">
        <v>1</v>
      </c>
      <c r="P99" s="4">
        <v>36</v>
      </c>
      <c r="R99" s="4" t="s">
        <v>726</v>
      </c>
      <c r="S99" s="11" t="s">
        <v>420</v>
      </c>
      <c r="T99" s="11" t="s">
        <v>809</v>
      </c>
      <c r="U99" s="11" t="s">
        <v>5</v>
      </c>
      <c r="V99" s="15">
        <v>1</v>
      </c>
      <c r="W99" s="9">
        <v>0.73299999999999998</v>
      </c>
      <c r="X99" s="9">
        <v>0.63800000000000001</v>
      </c>
      <c r="Y99" s="9">
        <v>0.63300000000000001</v>
      </c>
      <c r="Z99" s="9">
        <v>0.64900000000000002</v>
      </c>
      <c r="AA99" s="6"/>
      <c r="AB99" s="6" t="s">
        <v>727</v>
      </c>
      <c r="AC99" s="3" t="s">
        <v>423</v>
      </c>
      <c r="AD99" s="3" t="s">
        <v>808</v>
      </c>
      <c r="AE99" s="3" t="s">
        <v>5</v>
      </c>
      <c r="AF99" s="3">
        <v>1</v>
      </c>
      <c r="AG99" s="21">
        <v>62033</v>
      </c>
      <c r="AH99" s="21">
        <v>30463</v>
      </c>
      <c r="AI99" s="21">
        <v>45690</v>
      </c>
      <c r="AJ99" s="21">
        <v>69871</v>
      </c>
      <c r="AK99" s="21">
        <v>47368</v>
      </c>
      <c r="AL99" s="21">
        <v>42019</v>
      </c>
      <c r="AN99" s="3" t="s">
        <v>714</v>
      </c>
      <c r="AO99" s="4" t="s">
        <v>426</v>
      </c>
      <c r="AP99" s="4" t="s">
        <v>798</v>
      </c>
      <c r="AQ99" s="4" t="s">
        <v>5</v>
      </c>
      <c r="AR99" s="4">
        <v>1</v>
      </c>
      <c r="AS99" s="4">
        <v>69.900000000000006</v>
      </c>
      <c r="AT99" s="4">
        <v>34.299999999999997</v>
      </c>
      <c r="AU99" s="4">
        <v>54.3</v>
      </c>
      <c r="AV99" s="4">
        <v>48</v>
      </c>
      <c r="AX99" s="4" t="s">
        <v>714</v>
      </c>
      <c r="AY99" s="2" t="s">
        <v>165</v>
      </c>
      <c r="AZ99" s="2">
        <v>48620</v>
      </c>
    </row>
    <row r="100" spans="1:52" x14ac:dyDescent="0.2">
      <c r="A100" s="2" t="s">
        <v>166</v>
      </c>
      <c r="B100" s="2" t="str">
        <f t="shared" si="6"/>
        <v>We measured the equity of economic opportunity across the Winston-Salem region by looking at differences in housing segregation, home-lending practices, income and homeownership.</v>
      </c>
      <c r="C100" s="2">
        <f t="shared" si="5"/>
        <v>4</v>
      </c>
      <c r="E100" s="3" t="s">
        <v>413</v>
      </c>
      <c r="F100" s="3" t="s">
        <v>818</v>
      </c>
      <c r="G100" s="3" t="s">
        <v>2</v>
      </c>
      <c r="H100" s="3">
        <v>1</v>
      </c>
      <c r="I100" s="17">
        <v>48</v>
      </c>
      <c r="K100" s="3" t="s">
        <v>714</v>
      </c>
      <c r="L100" s="4" t="s">
        <v>436</v>
      </c>
      <c r="M100" s="4" t="s">
        <v>819</v>
      </c>
      <c r="N100" s="4" t="s">
        <v>2</v>
      </c>
      <c r="O100" s="4">
        <v>1</v>
      </c>
      <c r="P100" s="4">
        <v>39</v>
      </c>
      <c r="R100" s="4" t="s">
        <v>726</v>
      </c>
      <c r="S100" s="11" t="s">
        <v>420</v>
      </c>
      <c r="T100" s="11" t="s">
        <v>809</v>
      </c>
      <c r="U100" s="11" t="s">
        <v>160</v>
      </c>
      <c r="V100" s="15">
        <v>0</v>
      </c>
      <c r="W100" s="9">
        <v>0.70900000000000007</v>
      </c>
      <c r="X100" s="9">
        <v>0.66400000000000003</v>
      </c>
      <c r="Y100" s="9">
        <v>0.67299999999999993</v>
      </c>
      <c r="Z100" s="9">
        <v>0.66900000000000004</v>
      </c>
      <c r="AA100" s="6"/>
      <c r="AB100" s="6" t="s">
        <v>727</v>
      </c>
      <c r="AC100" s="3" t="s">
        <v>423</v>
      </c>
      <c r="AD100" s="3" t="s">
        <v>808</v>
      </c>
      <c r="AE100" s="3" t="s">
        <v>5</v>
      </c>
      <c r="AF100" s="3">
        <v>1</v>
      </c>
      <c r="AG100" s="21">
        <v>57380</v>
      </c>
      <c r="AH100" s="21">
        <v>32998</v>
      </c>
      <c r="AI100" s="21">
        <v>37337</v>
      </c>
      <c r="AJ100" s="21">
        <v>79554</v>
      </c>
      <c r="AK100" s="21">
        <v>63875</v>
      </c>
      <c r="AL100" s="21">
        <v>45500</v>
      </c>
      <c r="AN100" s="3" t="s">
        <v>714</v>
      </c>
      <c r="AO100" s="4" t="s">
        <v>426</v>
      </c>
      <c r="AP100" s="4" t="s">
        <v>798</v>
      </c>
      <c r="AQ100" s="4" t="s">
        <v>5</v>
      </c>
      <c r="AR100" s="4">
        <v>1</v>
      </c>
      <c r="AS100" s="4">
        <v>75</v>
      </c>
      <c r="AT100" s="4">
        <v>40.9</v>
      </c>
      <c r="AU100" s="4">
        <v>48.7</v>
      </c>
      <c r="AV100" s="4">
        <v>44.4</v>
      </c>
      <c r="AX100" s="4" t="s">
        <v>714</v>
      </c>
      <c r="AY100" s="2" t="s">
        <v>166</v>
      </c>
      <c r="AZ100" s="2">
        <v>49180</v>
      </c>
    </row>
    <row r="101" spans="1:52" x14ac:dyDescent="0.2">
      <c r="A101" s="2" t="s">
        <v>167</v>
      </c>
      <c r="B101" s="2" t="str">
        <f t="shared" si="6"/>
        <v>We measured the equity of economic opportunity across the Worcester region by looking at differences in housing segregation, home-lending practices, income and homeownership.</v>
      </c>
      <c r="C101" s="2">
        <f t="shared" si="5"/>
        <v>5</v>
      </c>
      <c r="E101" s="3" t="s">
        <v>413</v>
      </c>
      <c r="F101" s="3" t="s">
        <v>818</v>
      </c>
      <c r="G101" s="3" t="s">
        <v>2</v>
      </c>
      <c r="H101" s="3">
        <v>1</v>
      </c>
      <c r="I101" s="17">
        <v>42</v>
      </c>
      <c r="K101" s="3" t="s">
        <v>714</v>
      </c>
      <c r="L101" s="4" t="s">
        <v>436</v>
      </c>
      <c r="M101" s="4" t="s">
        <v>819</v>
      </c>
      <c r="N101" s="4" t="s">
        <v>2</v>
      </c>
      <c r="O101" s="4">
        <v>1</v>
      </c>
      <c r="P101" s="4">
        <v>40</v>
      </c>
      <c r="R101" s="4" t="s">
        <v>726</v>
      </c>
      <c r="S101" s="11" t="s">
        <v>420</v>
      </c>
      <c r="T101" s="11" t="s">
        <v>809</v>
      </c>
      <c r="U101" s="11" t="s">
        <v>5</v>
      </c>
      <c r="V101" s="15">
        <v>1</v>
      </c>
      <c r="W101" s="9">
        <v>0.70900000000000007</v>
      </c>
      <c r="X101" s="9">
        <v>0.63500000000000001</v>
      </c>
      <c r="Y101" s="9">
        <v>0.67299999999999993</v>
      </c>
      <c r="Z101" s="9">
        <v>0.65500000000000003</v>
      </c>
      <c r="AA101" s="6"/>
      <c r="AB101" s="6" t="s">
        <v>727</v>
      </c>
      <c r="AC101" s="3" t="s">
        <v>423</v>
      </c>
      <c r="AD101" s="3" t="s">
        <v>808</v>
      </c>
      <c r="AE101" s="3" t="s">
        <v>5</v>
      </c>
      <c r="AF101" s="3">
        <v>1</v>
      </c>
      <c r="AG101" s="21">
        <v>78147</v>
      </c>
      <c r="AH101" s="21">
        <v>50571</v>
      </c>
      <c r="AI101" s="21">
        <v>40919</v>
      </c>
      <c r="AJ101" s="21">
        <v>94803</v>
      </c>
      <c r="AK101" s="21" t="s">
        <v>359</v>
      </c>
      <c r="AL101" s="21">
        <v>36509</v>
      </c>
      <c r="AN101" s="3" t="s">
        <v>714</v>
      </c>
      <c r="AO101" s="4" t="s">
        <v>426</v>
      </c>
      <c r="AP101" s="4" t="s">
        <v>798</v>
      </c>
      <c r="AQ101" s="4" t="s">
        <v>5</v>
      </c>
      <c r="AR101" s="4">
        <v>1</v>
      </c>
      <c r="AS101" s="4">
        <v>71.599999999999994</v>
      </c>
      <c r="AT101" s="4">
        <v>33.299999999999997</v>
      </c>
      <c r="AU101" s="4">
        <v>28.6</v>
      </c>
      <c r="AV101" s="4">
        <v>38.1</v>
      </c>
      <c r="AX101" s="4" t="s">
        <v>714</v>
      </c>
      <c r="AY101" s="2" t="s">
        <v>167</v>
      </c>
      <c r="AZ101" s="2">
        <v>49340</v>
      </c>
    </row>
  </sheetData>
  <autoFilter ref="A1:AZ101" xr:uid="{00000000-0009-0000-0000-000000000000}">
    <sortState xmlns:xlrd2="http://schemas.microsoft.com/office/spreadsheetml/2017/richdata2" ref="A2:AZ101">
      <sortCondition ref="AZ1:AZ10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1107-AFC1-BB47-BBAC-26423F75DD31}">
  <dimension ref="A1:AJ101"/>
  <sheetViews>
    <sheetView topLeftCell="AD1" workbookViewId="0">
      <selection activeCell="AA7" sqref="AA7"/>
    </sheetView>
  </sheetViews>
  <sheetFormatPr baseColWidth="10" defaultRowHeight="16" x14ac:dyDescent="0.2"/>
  <cols>
    <col min="1" max="1" width="25.83203125" style="2" customWidth="1"/>
    <col min="2" max="2" width="23.33203125" style="2" customWidth="1"/>
    <col min="3" max="3" width="21.5" style="2" customWidth="1"/>
    <col min="4" max="4" width="44.6640625" style="2" customWidth="1"/>
    <col min="5" max="6" width="25.33203125" style="5" customWidth="1"/>
    <col min="7" max="7" width="25.33203125" style="5" bestFit="1" customWidth="1"/>
    <col min="8" max="8" width="23.1640625" style="5" bestFit="1" customWidth="1"/>
    <col min="9" max="9" width="23.1640625" style="13" bestFit="1" customWidth="1"/>
    <col min="10" max="10" width="25.33203125" style="13" bestFit="1" customWidth="1"/>
    <col min="11" max="11" width="23.1640625" style="13" bestFit="1" customWidth="1"/>
    <col min="12" max="12" width="25.33203125" style="13" bestFit="1" customWidth="1"/>
    <col min="13" max="14" width="32.1640625" style="5" customWidth="1"/>
    <col min="15" max="16" width="29.33203125" style="3" customWidth="1"/>
    <col min="17" max="17" width="29.33203125" style="3" bestFit="1" customWidth="1"/>
    <col min="18" max="18" width="27.1640625" style="3" bestFit="1" customWidth="1"/>
    <col min="19" max="24" width="23.1640625" style="3" customWidth="1"/>
    <col min="25" max="26" width="28" style="4" customWidth="1"/>
    <col min="27" max="27" width="28" style="4" bestFit="1" customWidth="1"/>
    <col min="28" max="28" width="26" style="4" bestFit="1" customWidth="1"/>
    <col min="29" max="34" width="27.1640625" style="4" customWidth="1"/>
    <col min="35" max="35" width="37.83203125" style="2" bestFit="1" customWidth="1"/>
    <col min="36" max="36" width="12.1640625" style="2" bestFit="1" customWidth="1"/>
    <col min="37" max="16384" width="10.83203125" style="2"/>
  </cols>
  <sheetData>
    <row r="1" spans="1:36" s="1" customFormat="1" x14ac:dyDescent="0.2">
      <c r="A1" s="16" t="s">
        <v>168</v>
      </c>
      <c r="B1" s="1" t="s">
        <v>435</v>
      </c>
      <c r="C1" s="1" t="s">
        <v>578</v>
      </c>
      <c r="D1" s="1" t="s">
        <v>702</v>
      </c>
      <c r="E1" s="1" t="s">
        <v>410</v>
      </c>
      <c r="F1" s="1" t="s">
        <v>411</v>
      </c>
      <c r="G1" s="1" t="s">
        <v>199</v>
      </c>
      <c r="H1" s="1" t="s">
        <v>200</v>
      </c>
      <c r="I1" s="12" t="s">
        <v>352</v>
      </c>
      <c r="J1" s="12" t="s">
        <v>353</v>
      </c>
      <c r="K1" s="12" t="s">
        <v>354</v>
      </c>
      <c r="L1" s="12" t="s">
        <v>430</v>
      </c>
      <c r="M1" s="1" t="s">
        <v>695</v>
      </c>
      <c r="N1" s="1" t="s">
        <v>579</v>
      </c>
      <c r="O1" s="1" t="s">
        <v>407</v>
      </c>
      <c r="P1" s="1" t="s">
        <v>408</v>
      </c>
      <c r="Q1" s="1" t="s">
        <v>201</v>
      </c>
      <c r="R1" s="1" t="s">
        <v>202</v>
      </c>
      <c r="S1" s="1" t="s">
        <v>205</v>
      </c>
      <c r="T1" s="1" t="s">
        <v>204</v>
      </c>
      <c r="U1" s="1" t="s">
        <v>203</v>
      </c>
      <c r="V1" s="1" t="s">
        <v>431</v>
      </c>
      <c r="W1" s="1" t="s">
        <v>696</v>
      </c>
      <c r="X1" s="1" t="s">
        <v>580</v>
      </c>
      <c r="Y1" s="1" t="s">
        <v>405</v>
      </c>
      <c r="Z1" s="1" t="s">
        <v>406</v>
      </c>
      <c r="AA1" s="1" t="s">
        <v>246</v>
      </c>
      <c r="AB1" s="1" t="s">
        <v>247</v>
      </c>
      <c r="AC1" s="1" t="s">
        <v>348</v>
      </c>
      <c r="AD1" s="1" t="s">
        <v>349</v>
      </c>
      <c r="AE1" s="1" t="s">
        <v>350</v>
      </c>
      <c r="AF1" s="1" t="s">
        <v>432</v>
      </c>
      <c r="AG1" s="1" t="s">
        <v>741</v>
      </c>
      <c r="AH1" s="1" t="s">
        <v>734</v>
      </c>
      <c r="AI1" s="1" t="s">
        <v>169</v>
      </c>
      <c r="AJ1" s="1" t="s">
        <v>0</v>
      </c>
    </row>
    <row r="2" spans="1:36" x14ac:dyDescent="0.2">
      <c r="A2" s="2" t="s">
        <v>1</v>
      </c>
      <c r="B2" s="2" t="str">
        <f t="shared" ref="B2:B33" si="0">"We measured inequities in healthy living across the "&amp;A2&amp;" region by looking at differences in access to health insurance, life expectancy and access to quality food. "</f>
        <v xml:space="preserve">We measured inequities in healthy living across the Akron region by looking at differences in access to health insurance, life expectancy and access to quality food. </v>
      </c>
      <c r="C2" s="2">
        <f t="shared" ref="C2:C33" si="1">SUM(H2,R2,AB2)</f>
        <v>3</v>
      </c>
      <c r="D2" s="27"/>
      <c r="E2" s="5" t="s">
        <v>412</v>
      </c>
      <c r="F2" s="5" t="s">
        <v>794</v>
      </c>
      <c r="G2" s="5" t="s">
        <v>5</v>
      </c>
      <c r="H2" s="5">
        <v>1</v>
      </c>
      <c r="I2" s="13">
        <v>4.7</v>
      </c>
      <c r="J2" s="13">
        <v>7.3</v>
      </c>
      <c r="K2" s="13">
        <v>16.5</v>
      </c>
      <c r="L2" s="13">
        <v>8.9</v>
      </c>
      <c r="M2" s="6"/>
      <c r="N2" s="6" t="s">
        <v>714</v>
      </c>
      <c r="O2" s="3" t="s">
        <v>409</v>
      </c>
      <c r="P2" s="3" t="s">
        <v>795</v>
      </c>
      <c r="Q2" s="3" t="s">
        <v>5</v>
      </c>
      <c r="R2" s="3">
        <v>1</v>
      </c>
      <c r="S2" s="3">
        <v>4.4000000000000004</v>
      </c>
      <c r="T2" s="3">
        <v>21.6</v>
      </c>
      <c r="U2" s="3">
        <v>12.7</v>
      </c>
      <c r="V2" s="3">
        <v>18.5</v>
      </c>
      <c r="X2" s="3" t="s">
        <v>728</v>
      </c>
      <c r="Y2" s="4" t="s">
        <v>404</v>
      </c>
      <c r="Z2" s="4" t="s">
        <v>810</v>
      </c>
      <c r="AA2" s="4" t="s">
        <v>5</v>
      </c>
      <c r="AB2" s="4">
        <v>1</v>
      </c>
      <c r="AC2" s="4">
        <v>84.5</v>
      </c>
      <c r="AD2" s="4">
        <v>92.6</v>
      </c>
      <c r="AE2" s="4">
        <v>88.7</v>
      </c>
      <c r="AF2" s="4">
        <v>91.7</v>
      </c>
      <c r="AH2" s="4" t="s">
        <v>729</v>
      </c>
      <c r="AI2" s="2" t="s">
        <v>1</v>
      </c>
      <c r="AJ2" s="2">
        <v>10420</v>
      </c>
    </row>
    <row r="3" spans="1:36" x14ac:dyDescent="0.2">
      <c r="A3" s="2" t="s">
        <v>4</v>
      </c>
      <c r="B3" s="2" t="str">
        <f t="shared" si="0"/>
        <v xml:space="preserve">We measured inequities in healthy living across the Albany region by looking at differences in access to health insurance, life expectancy and access to quality food. </v>
      </c>
      <c r="C3" s="2">
        <f t="shared" si="1"/>
        <v>2</v>
      </c>
      <c r="E3" s="5" t="s">
        <v>412</v>
      </c>
      <c r="F3" s="5" t="s">
        <v>794</v>
      </c>
      <c r="G3" s="5" t="s">
        <v>160</v>
      </c>
      <c r="H3" s="5">
        <v>0</v>
      </c>
      <c r="I3" s="13">
        <v>2.9</v>
      </c>
      <c r="J3" s="13">
        <v>6.2</v>
      </c>
      <c r="K3" s="13">
        <v>6.8</v>
      </c>
      <c r="L3" s="13">
        <v>5.9</v>
      </c>
      <c r="M3" s="6"/>
      <c r="N3" s="6" t="s">
        <v>714</v>
      </c>
      <c r="O3" s="3" t="s">
        <v>409</v>
      </c>
      <c r="P3" s="3" t="s">
        <v>795</v>
      </c>
      <c r="Q3" s="3" t="s">
        <v>5</v>
      </c>
      <c r="R3" s="3">
        <v>1</v>
      </c>
      <c r="S3" s="3">
        <v>3.9</v>
      </c>
      <c r="T3" s="3">
        <v>31.3</v>
      </c>
      <c r="U3" s="3">
        <v>18.5</v>
      </c>
      <c r="V3" s="3">
        <v>22</v>
      </c>
      <c r="X3" s="3" t="s">
        <v>728</v>
      </c>
      <c r="Y3" s="4" t="s">
        <v>404</v>
      </c>
      <c r="Z3" s="4" t="s">
        <v>810</v>
      </c>
      <c r="AA3" s="4" t="s">
        <v>5</v>
      </c>
      <c r="AB3" s="4">
        <v>1</v>
      </c>
      <c r="AC3" s="4">
        <v>66.900000000000006</v>
      </c>
      <c r="AD3" s="4">
        <v>81.8</v>
      </c>
      <c r="AE3" s="4">
        <v>74.3</v>
      </c>
      <c r="AF3" s="4">
        <v>79.2</v>
      </c>
      <c r="AH3" s="4" t="s">
        <v>729</v>
      </c>
      <c r="AI3" s="2" t="s">
        <v>3</v>
      </c>
      <c r="AJ3" s="2">
        <v>10580</v>
      </c>
    </row>
    <row r="4" spans="1:36" x14ac:dyDescent="0.2">
      <c r="A4" s="2" t="s">
        <v>6</v>
      </c>
      <c r="B4" s="2" t="str">
        <f t="shared" si="0"/>
        <v xml:space="preserve">We measured inequities in healthy living across the Albuquerque region by looking at differences in access to health insurance, life expectancy and access to quality food. </v>
      </c>
      <c r="C4" s="2">
        <f t="shared" si="1"/>
        <v>3</v>
      </c>
      <c r="E4" s="5" t="s">
        <v>412</v>
      </c>
      <c r="F4" s="5" t="s">
        <v>794</v>
      </c>
      <c r="G4" s="5" t="s">
        <v>5</v>
      </c>
      <c r="H4" s="5">
        <v>1</v>
      </c>
      <c r="I4" s="13">
        <v>4.5</v>
      </c>
      <c r="J4" s="13">
        <v>7.6</v>
      </c>
      <c r="K4" s="13">
        <v>10</v>
      </c>
      <c r="L4" s="13">
        <v>10.8</v>
      </c>
      <c r="M4" s="6"/>
      <c r="N4" s="6" t="s">
        <v>714</v>
      </c>
      <c r="O4" s="3" t="s">
        <v>409</v>
      </c>
      <c r="P4" s="3" t="s">
        <v>795</v>
      </c>
      <c r="Q4" s="3" t="s">
        <v>5</v>
      </c>
      <c r="R4" s="3">
        <v>1</v>
      </c>
      <c r="S4" s="3">
        <v>3.5</v>
      </c>
      <c r="T4" s="3">
        <v>8.9</v>
      </c>
      <c r="U4" s="3">
        <v>5</v>
      </c>
      <c r="V4" s="3">
        <v>5.3</v>
      </c>
      <c r="X4" s="3" t="s">
        <v>728</v>
      </c>
      <c r="Y4" s="4" t="s">
        <v>404</v>
      </c>
      <c r="Z4" s="4" t="s">
        <v>810</v>
      </c>
      <c r="AA4" s="4" t="s">
        <v>5</v>
      </c>
      <c r="AB4" s="4">
        <v>1</v>
      </c>
      <c r="AC4" s="4">
        <v>86</v>
      </c>
      <c r="AD4" s="4">
        <v>91.3</v>
      </c>
      <c r="AE4" s="4">
        <v>90.2</v>
      </c>
      <c r="AF4" s="4">
        <v>90.1</v>
      </c>
      <c r="AH4" s="4" t="s">
        <v>729</v>
      </c>
      <c r="AI4" s="2" t="s">
        <v>6</v>
      </c>
      <c r="AJ4" s="2">
        <v>10740</v>
      </c>
    </row>
    <row r="5" spans="1:36" x14ac:dyDescent="0.2">
      <c r="A5" s="2" t="s">
        <v>8</v>
      </c>
      <c r="B5" s="2" t="str">
        <f t="shared" si="0"/>
        <v xml:space="preserve">We measured inequities in healthy living across the Allentown region by looking at differences in access to health insurance, life expectancy and access to quality food. </v>
      </c>
      <c r="C5" s="2">
        <f t="shared" si="1"/>
        <v>1</v>
      </c>
      <c r="E5" s="5" t="s">
        <v>412</v>
      </c>
      <c r="F5" s="5" t="s">
        <v>794</v>
      </c>
      <c r="G5" s="5" t="s">
        <v>5</v>
      </c>
      <c r="H5" s="5">
        <v>1</v>
      </c>
      <c r="I5" s="13">
        <v>3.8</v>
      </c>
      <c r="J5" s="13">
        <v>9.5</v>
      </c>
      <c r="K5" s="13">
        <v>11.6</v>
      </c>
      <c r="L5" s="13">
        <v>10.3</v>
      </c>
      <c r="M5" s="6"/>
      <c r="N5" s="6" t="s">
        <v>714</v>
      </c>
      <c r="O5" s="3" t="s">
        <v>409</v>
      </c>
      <c r="P5" s="3" t="s">
        <v>795</v>
      </c>
      <c r="Q5" s="3" t="s">
        <v>160</v>
      </c>
      <c r="R5" s="3">
        <v>0</v>
      </c>
      <c r="S5" s="3">
        <v>1.2</v>
      </c>
      <c r="T5" s="23">
        <v>1</v>
      </c>
      <c r="U5" s="3">
        <v>0.8</v>
      </c>
      <c r="V5" s="3">
        <v>0.9</v>
      </c>
      <c r="X5" s="3" t="s">
        <v>728</v>
      </c>
      <c r="Y5" s="4" t="s">
        <v>404</v>
      </c>
      <c r="Z5" s="4" t="s">
        <v>810</v>
      </c>
      <c r="AA5" s="4" t="s">
        <v>160</v>
      </c>
      <c r="AB5" s="4">
        <v>0</v>
      </c>
      <c r="AC5" s="4">
        <v>69.2</v>
      </c>
      <c r="AD5" s="4">
        <v>72.5</v>
      </c>
      <c r="AE5" s="4">
        <v>67.8</v>
      </c>
      <c r="AF5" s="4">
        <v>69.8</v>
      </c>
      <c r="AH5" s="4" t="s">
        <v>729</v>
      </c>
      <c r="AI5" s="2" t="s">
        <v>7</v>
      </c>
      <c r="AJ5" s="2">
        <v>10900</v>
      </c>
    </row>
    <row r="6" spans="1:36" x14ac:dyDescent="0.2">
      <c r="A6" s="2" t="s">
        <v>10</v>
      </c>
      <c r="B6" s="2" t="str">
        <f t="shared" si="0"/>
        <v xml:space="preserve">We measured inequities in healthy living across the Atlanta region by looking at differences in access to health insurance, life expectancy and access to quality food. </v>
      </c>
      <c r="C6" s="2">
        <f t="shared" si="1"/>
        <v>2</v>
      </c>
      <c r="E6" s="5" t="s">
        <v>412</v>
      </c>
      <c r="F6" s="5" t="s">
        <v>794</v>
      </c>
      <c r="G6" s="5" t="s">
        <v>5</v>
      </c>
      <c r="H6" s="5">
        <v>1</v>
      </c>
      <c r="I6" s="13">
        <v>8.1999999999999993</v>
      </c>
      <c r="J6" s="13">
        <v>13</v>
      </c>
      <c r="K6" s="13">
        <v>33.700000000000003</v>
      </c>
      <c r="L6" s="13">
        <v>16.8</v>
      </c>
      <c r="M6" s="6"/>
      <c r="N6" s="6" t="s">
        <v>714</v>
      </c>
      <c r="O6" s="3" t="s">
        <v>409</v>
      </c>
      <c r="P6" s="3" t="s">
        <v>795</v>
      </c>
      <c r="Q6" s="3" t="s">
        <v>160</v>
      </c>
      <c r="R6" s="3">
        <v>0</v>
      </c>
      <c r="S6" s="3">
        <v>0.4</v>
      </c>
      <c r="T6" s="3">
        <v>4</v>
      </c>
      <c r="U6" s="3">
        <v>0.8</v>
      </c>
      <c r="V6" s="3">
        <v>2.8</v>
      </c>
      <c r="X6" s="3" t="s">
        <v>728</v>
      </c>
      <c r="Y6" s="4" t="s">
        <v>404</v>
      </c>
      <c r="Z6" s="4" t="s">
        <v>810</v>
      </c>
      <c r="AA6" s="4" t="s">
        <v>5</v>
      </c>
      <c r="AB6" s="4">
        <v>1</v>
      </c>
      <c r="AC6" s="4">
        <v>78.8</v>
      </c>
      <c r="AD6" s="4">
        <v>91.2</v>
      </c>
      <c r="AE6" s="4">
        <v>89.4</v>
      </c>
      <c r="AF6" s="4">
        <v>91</v>
      </c>
      <c r="AH6" s="4" t="s">
        <v>729</v>
      </c>
      <c r="AI6" s="2" t="s">
        <v>9</v>
      </c>
      <c r="AJ6" s="2">
        <v>12060</v>
      </c>
    </row>
    <row r="7" spans="1:36" x14ac:dyDescent="0.2">
      <c r="A7" s="2" t="s">
        <v>12</v>
      </c>
      <c r="B7" s="2" t="str">
        <f t="shared" si="0"/>
        <v xml:space="preserve">We measured inequities in healthy living across the Augusta region by looking at differences in access to health insurance, life expectancy and access to quality food. </v>
      </c>
      <c r="C7" s="2">
        <f t="shared" si="1"/>
        <v>3</v>
      </c>
      <c r="E7" s="5" t="s">
        <v>412</v>
      </c>
      <c r="F7" s="5" t="s">
        <v>794</v>
      </c>
      <c r="G7" s="5" t="s">
        <v>5</v>
      </c>
      <c r="H7" s="5">
        <v>1</v>
      </c>
      <c r="I7" s="13">
        <v>9.1</v>
      </c>
      <c r="J7" s="13">
        <v>10.7</v>
      </c>
      <c r="K7" s="13">
        <v>27.8</v>
      </c>
      <c r="L7" s="13">
        <v>12.5</v>
      </c>
      <c r="M7" s="6"/>
      <c r="N7" s="6" t="s">
        <v>714</v>
      </c>
      <c r="O7" s="3" t="s">
        <v>409</v>
      </c>
      <c r="P7" s="3" t="s">
        <v>795</v>
      </c>
      <c r="Q7" s="3" t="s">
        <v>5</v>
      </c>
      <c r="R7" s="3">
        <v>1</v>
      </c>
      <c r="S7" s="24">
        <v>2.5</v>
      </c>
      <c r="T7" s="3">
        <v>11.4</v>
      </c>
      <c r="U7" s="3">
        <v>4.4000000000000004</v>
      </c>
      <c r="V7" s="3">
        <v>9.6</v>
      </c>
      <c r="X7" s="3" t="s">
        <v>728</v>
      </c>
      <c r="Y7" s="4" t="s">
        <v>404</v>
      </c>
      <c r="Z7" s="4" t="s">
        <v>810</v>
      </c>
      <c r="AA7" s="4" t="s">
        <v>5</v>
      </c>
      <c r="AB7" s="4">
        <v>1</v>
      </c>
      <c r="AC7" s="4">
        <v>67.400000000000006</v>
      </c>
      <c r="AD7" s="4">
        <v>74.8</v>
      </c>
      <c r="AE7" s="4">
        <v>67.900000000000006</v>
      </c>
      <c r="AF7" s="4">
        <v>74.2</v>
      </c>
      <c r="AH7" s="4" t="s">
        <v>729</v>
      </c>
      <c r="AI7" s="2" t="s">
        <v>11</v>
      </c>
      <c r="AJ7" s="2">
        <v>12260</v>
      </c>
    </row>
    <row r="8" spans="1:36" x14ac:dyDescent="0.2">
      <c r="A8" s="2" t="s">
        <v>14</v>
      </c>
      <c r="B8" s="2" t="str">
        <f t="shared" si="0"/>
        <v xml:space="preserve">We measured inequities in healthy living across the Austin region by looking at differences in access to health insurance, life expectancy and access to quality food. </v>
      </c>
      <c r="C8" s="2">
        <f t="shared" si="1"/>
        <v>1</v>
      </c>
      <c r="E8" s="5" t="s">
        <v>412</v>
      </c>
      <c r="F8" s="5" t="s">
        <v>794</v>
      </c>
      <c r="G8" s="5" t="s">
        <v>5</v>
      </c>
      <c r="H8" s="5">
        <v>1</v>
      </c>
      <c r="I8" s="13">
        <v>7.2</v>
      </c>
      <c r="J8" s="13">
        <v>11.2</v>
      </c>
      <c r="K8" s="13">
        <v>22.4</v>
      </c>
      <c r="L8" s="13">
        <v>18.2</v>
      </c>
      <c r="M8" s="6"/>
      <c r="N8" s="6" t="s">
        <v>714</v>
      </c>
      <c r="O8" s="3" t="s">
        <v>409</v>
      </c>
      <c r="P8" s="3" t="s">
        <v>795</v>
      </c>
      <c r="Q8" s="3" t="s">
        <v>160</v>
      </c>
      <c r="R8" s="3">
        <v>0</v>
      </c>
      <c r="S8" s="3">
        <v>0.2</v>
      </c>
      <c r="T8" s="3">
        <v>0.9</v>
      </c>
      <c r="U8" s="3">
        <v>0.2</v>
      </c>
      <c r="V8" s="3">
        <v>0.3</v>
      </c>
      <c r="X8" s="3" t="s">
        <v>728</v>
      </c>
      <c r="Y8" s="4" t="s">
        <v>404</v>
      </c>
      <c r="Z8" s="4" t="s">
        <v>810</v>
      </c>
      <c r="AA8" s="4" t="s">
        <v>160</v>
      </c>
      <c r="AB8" s="4">
        <v>0</v>
      </c>
      <c r="AC8" s="4">
        <v>77.2</v>
      </c>
      <c r="AD8" s="4">
        <v>81.5</v>
      </c>
      <c r="AE8" s="4">
        <v>72.599999999999994</v>
      </c>
      <c r="AF8" s="4">
        <v>76.099999999999994</v>
      </c>
      <c r="AH8" s="4" t="s">
        <v>729</v>
      </c>
      <c r="AI8" s="2" t="s">
        <v>13</v>
      </c>
      <c r="AJ8" s="2">
        <v>12420</v>
      </c>
    </row>
    <row r="9" spans="1:36" x14ac:dyDescent="0.2">
      <c r="A9" s="2" t="s">
        <v>15</v>
      </c>
      <c r="B9" s="2" t="str">
        <f t="shared" si="0"/>
        <v xml:space="preserve">We measured inequities in healthy living across the Bakersfield region by looking at differences in access to health insurance, life expectancy and access to quality food. </v>
      </c>
      <c r="C9" s="2">
        <f t="shared" si="1"/>
        <v>2</v>
      </c>
      <c r="E9" s="5" t="s">
        <v>412</v>
      </c>
      <c r="F9" s="5" t="s">
        <v>794</v>
      </c>
      <c r="G9" s="5" t="s">
        <v>5</v>
      </c>
      <c r="H9" s="5">
        <v>1</v>
      </c>
      <c r="I9" s="13">
        <v>4.5999999999999996</v>
      </c>
      <c r="J9" s="13">
        <v>5.3</v>
      </c>
      <c r="K9" s="13">
        <v>10.6</v>
      </c>
      <c r="L9" s="13">
        <v>9.6999999999999993</v>
      </c>
      <c r="M9" s="6"/>
      <c r="N9" s="6" t="s">
        <v>714</v>
      </c>
      <c r="O9" s="3" t="s">
        <v>409</v>
      </c>
      <c r="P9" s="3" t="s">
        <v>795</v>
      </c>
      <c r="Q9" s="3" t="s">
        <v>5</v>
      </c>
      <c r="R9" s="3">
        <v>1</v>
      </c>
      <c r="S9" s="3">
        <v>19</v>
      </c>
      <c r="T9" s="3">
        <v>25.8</v>
      </c>
      <c r="U9" s="3">
        <v>21</v>
      </c>
      <c r="V9" s="3">
        <v>20.3</v>
      </c>
      <c r="X9" s="3" t="s">
        <v>728</v>
      </c>
      <c r="Y9" s="4" t="s">
        <v>404</v>
      </c>
      <c r="Z9" s="4" t="s">
        <v>810</v>
      </c>
      <c r="AA9" s="4" t="s">
        <v>160</v>
      </c>
      <c r="AB9" s="4">
        <v>0</v>
      </c>
      <c r="AC9" s="4">
        <v>92.5</v>
      </c>
      <c r="AD9" s="4">
        <v>92.5</v>
      </c>
      <c r="AE9" s="4">
        <v>90.6</v>
      </c>
      <c r="AF9" s="4">
        <v>91.2</v>
      </c>
      <c r="AH9" s="4" t="s">
        <v>729</v>
      </c>
      <c r="AI9" s="2" t="s">
        <v>15</v>
      </c>
      <c r="AJ9" s="2">
        <v>12540</v>
      </c>
    </row>
    <row r="10" spans="1:36" x14ac:dyDescent="0.2">
      <c r="A10" s="2" t="s">
        <v>17</v>
      </c>
      <c r="B10" s="2" t="str">
        <f t="shared" si="0"/>
        <v xml:space="preserve">We measured inequities in healthy living across the Baltimore region by looking at differences in access to health insurance, life expectancy and access to quality food. </v>
      </c>
      <c r="C10" s="2">
        <f t="shared" si="1"/>
        <v>2</v>
      </c>
      <c r="E10" s="5" t="s">
        <v>412</v>
      </c>
      <c r="F10" s="5" t="s">
        <v>794</v>
      </c>
      <c r="G10" s="5" t="s">
        <v>5</v>
      </c>
      <c r="H10" s="5">
        <v>1</v>
      </c>
      <c r="I10" s="13">
        <v>2.8</v>
      </c>
      <c r="J10" s="13">
        <v>5.8</v>
      </c>
      <c r="K10" s="13">
        <v>20.100000000000001</v>
      </c>
      <c r="L10" s="13">
        <v>7.6</v>
      </c>
      <c r="M10" s="6"/>
      <c r="N10" s="6" t="s">
        <v>714</v>
      </c>
      <c r="O10" s="3" t="s">
        <v>409</v>
      </c>
      <c r="P10" s="3" t="s">
        <v>795</v>
      </c>
      <c r="Q10" s="3" t="s">
        <v>5</v>
      </c>
      <c r="R10" s="3">
        <v>1</v>
      </c>
      <c r="S10" s="3">
        <v>6.3</v>
      </c>
      <c r="T10" s="3">
        <v>30.4</v>
      </c>
      <c r="U10" s="3">
        <v>15.3</v>
      </c>
      <c r="V10" s="3">
        <v>23.8</v>
      </c>
      <c r="X10" s="3" t="s">
        <v>728</v>
      </c>
      <c r="Y10" s="4" t="s">
        <v>404</v>
      </c>
      <c r="Z10" s="4" t="s">
        <v>810</v>
      </c>
      <c r="AA10" s="4" t="s">
        <v>160</v>
      </c>
      <c r="AB10" s="4">
        <v>0</v>
      </c>
      <c r="AC10" s="4">
        <v>78.099999999999994</v>
      </c>
      <c r="AD10" s="4">
        <v>81.3</v>
      </c>
      <c r="AE10" s="4">
        <v>83.1</v>
      </c>
      <c r="AF10" s="4">
        <v>82.5</v>
      </c>
      <c r="AH10" s="4" t="s">
        <v>729</v>
      </c>
      <c r="AI10" s="2" t="s">
        <v>16</v>
      </c>
      <c r="AJ10" s="2">
        <v>12580</v>
      </c>
    </row>
    <row r="11" spans="1:36" x14ac:dyDescent="0.2">
      <c r="A11" s="2" t="s">
        <v>18</v>
      </c>
      <c r="B11" s="2" t="str">
        <f t="shared" si="0"/>
        <v xml:space="preserve">We measured inequities in healthy living across the Baton Rouge region by looking at differences in access to health insurance, life expectancy and access to quality food. </v>
      </c>
      <c r="C11" s="2">
        <f t="shared" si="1"/>
        <v>3</v>
      </c>
      <c r="E11" s="5" t="s">
        <v>412</v>
      </c>
      <c r="F11" s="5" t="s">
        <v>794</v>
      </c>
      <c r="G11" s="5" t="s">
        <v>5</v>
      </c>
      <c r="H11" s="5">
        <v>1</v>
      </c>
      <c r="I11" s="13">
        <v>5.6</v>
      </c>
      <c r="J11" s="13">
        <v>9.9</v>
      </c>
      <c r="K11" s="13">
        <v>33.5</v>
      </c>
      <c r="L11" s="13">
        <v>11.9</v>
      </c>
      <c r="M11" s="6"/>
      <c r="N11" s="6" t="s">
        <v>714</v>
      </c>
      <c r="O11" s="3" t="s">
        <v>409</v>
      </c>
      <c r="P11" s="3" t="s">
        <v>795</v>
      </c>
      <c r="Q11" s="3" t="s">
        <v>5</v>
      </c>
      <c r="R11" s="3">
        <v>1</v>
      </c>
      <c r="S11" s="3">
        <v>1.1000000000000001</v>
      </c>
      <c r="T11" s="3">
        <v>15.2</v>
      </c>
      <c r="U11" s="3">
        <v>3</v>
      </c>
      <c r="V11" s="3">
        <v>12.9</v>
      </c>
      <c r="X11" s="3" t="s">
        <v>728</v>
      </c>
      <c r="Y11" s="4" t="s">
        <v>404</v>
      </c>
      <c r="Z11" s="4" t="s">
        <v>810</v>
      </c>
      <c r="AA11" s="4" t="s">
        <v>5</v>
      </c>
      <c r="AB11" s="4">
        <v>1</v>
      </c>
      <c r="AC11" s="4">
        <v>64.2</v>
      </c>
      <c r="AD11" s="4">
        <v>74.599999999999994</v>
      </c>
      <c r="AE11" s="4">
        <v>76.3</v>
      </c>
      <c r="AF11" s="4">
        <v>75.2</v>
      </c>
      <c r="AH11" s="4" t="s">
        <v>729</v>
      </c>
      <c r="AI11" s="2" t="s">
        <v>18</v>
      </c>
      <c r="AJ11" s="2">
        <v>12940</v>
      </c>
    </row>
    <row r="12" spans="1:36" x14ac:dyDescent="0.2">
      <c r="A12" s="2" t="s">
        <v>20</v>
      </c>
      <c r="B12" s="2" t="str">
        <f t="shared" si="0"/>
        <v xml:space="preserve">We measured inequities in healthy living across the Birmingham region by looking at differences in access to health insurance, life expectancy and access to quality food. </v>
      </c>
      <c r="C12" s="2">
        <f t="shared" si="1"/>
        <v>3</v>
      </c>
      <c r="E12" s="5" t="s">
        <v>412</v>
      </c>
      <c r="F12" s="5" t="s">
        <v>794</v>
      </c>
      <c r="G12" s="5" t="s">
        <v>5</v>
      </c>
      <c r="H12" s="5">
        <v>1</v>
      </c>
      <c r="I12" s="13">
        <v>6.1</v>
      </c>
      <c r="J12" s="13">
        <v>10.6</v>
      </c>
      <c r="K12" s="13">
        <v>33.200000000000003</v>
      </c>
      <c r="L12" s="13">
        <v>13.3</v>
      </c>
      <c r="M12" s="6"/>
      <c r="N12" s="6" t="s">
        <v>714</v>
      </c>
      <c r="O12" s="3" t="s">
        <v>409</v>
      </c>
      <c r="P12" s="3" t="s">
        <v>795</v>
      </c>
      <c r="Q12" s="3" t="s">
        <v>5</v>
      </c>
      <c r="R12" s="3">
        <v>1</v>
      </c>
      <c r="S12" s="3">
        <v>2.2999999999999998</v>
      </c>
      <c r="T12" s="3">
        <v>15.4</v>
      </c>
      <c r="U12" s="3">
        <v>6.1</v>
      </c>
      <c r="V12" s="3">
        <v>13.2</v>
      </c>
      <c r="X12" s="3" t="s">
        <v>728</v>
      </c>
      <c r="Y12" s="4" t="s">
        <v>404</v>
      </c>
      <c r="Z12" s="4" t="s">
        <v>810</v>
      </c>
      <c r="AA12" s="4" t="s">
        <v>5</v>
      </c>
      <c r="AB12" s="4">
        <v>1</v>
      </c>
      <c r="AC12" s="4">
        <v>56.4</v>
      </c>
      <c r="AD12" s="4">
        <v>84.3</v>
      </c>
      <c r="AE12" s="4">
        <v>66.8</v>
      </c>
      <c r="AF12" s="4">
        <v>81.3</v>
      </c>
      <c r="AH12" s="4" t="s">
        <v>729</v>
      </c>
      <c r="AI12" s="2" t="s">
        <v>19</v>
      </c>
      <c r="AJ12" s="2">
        <v>13820</v>
      </c>
    </row>
    <row r="13" spans="1:36" x14ac:dyDescent="0.2">
      <c r="A13" s="2" t="s">
        <v>22</v>
      </c>
      <c r="B13" s="2" t="str">
        <f t="shared" si="0"/>
        <v xml:space="preserve">We measured inequities in healthy living across the Boise region by looking at differences in access to health insurance, life expectancy and access to quality food. </v>
      </c>
      <c r="C13" s="2">
        <f t="shared" si="1"/>
        <v>1</v>
      </c>
      <c r="E13" s="5" t="s">
        <v>412</v>
      </c>
      <c r="F13" s="5" t="s">
        <v>794</v>
      </c>
      <c r="G13" s="5" t="s">
        <v>5</v>
      </c>
      <c r="H13" s="5">
        <v>1</v>
      </c>
      <c r="I13" s="13">
        <v>8.6</v>
      </c>
      <c r="J13" s="13">
        <v>10.6</v>
      </c>
      <c r="K13" s="13">
        <v>20.6</v>
      </c>
      <c r="L13" s="13">
        <v>17.5</v>
      </c>
      <c r="M13" s="6"/>
      <c r="N13" s="6" t="s">
        <v>714</v>
      </c>
      <c r="O13" s="3" t="s">
        <v>409</v>
      </c>
      <c r="P13" s="3" t="s">
        <v>795</v>
      </c>
      <c r="Q13" s="3" t="s">
        <v>160</v>
      </c>
      <c r="R13" s="3">
        <v>0</v>
      </c>
      <c r="S13" s="3">
        <v>2.8</v>
      </c>
      <c r="T13" s="3">
        <v>6.4</v>
      </c>
      <c r="U13" s="3">
        <v>4.8</v>
      </c>
      <c r="V13" s="3">
        <v>4.3</v>
      </c>
      <c r="X13" s="3" t="s">
        <v>728</v>
      </c>
      <c r="Y13" s="4" t="s">
        <v>404</v>
      </c>
      <c r="Z13" s="4" t="s">
        <v>810</v>
      </c>
      <c r="AA13" s="4" t="s">
        <v>160</v>
      </c>
      <c r="AB13" s="4">
        <v>0</v>
      </c>
      <c r="AC13" s="4">
        <v>84.9</v>
      </c>
      <c r="AD13" s="4">
        <v>88.8</v>
      </c>
      <c r="AE13" s="4">
        <v>82.1</v>
      </c>
      <c r="AF13" s="4">
        <v>83.5</v>
      </c>
      <c r="AH13" s="4" t="s">
        <v>729</v>
      </c>
      <c r="AI13" s="2" t="s">
        <v>21</v>
      </c>
      <c r="AJ13" s="2">
        <v>14260</v>
      </c>
    </row>
    <row r="14" spans="1:36" x14ac:dyDescent="0.2">
      <c r="A14" s="2" t="s">
        <v>24</v>
      </c>
      <c r="B14" s="2" t="str">
        <f t="shared" si="0"/>
        <v xml:space="preserve">We measured inequities in healthy living across the Boston region by looking at differences in access to health insurance, life expectancy and access to quality food. </v>
      </c>
      <c r="C14" s="2">
        <f t="shared" si="1"/>
        <v>0</v>
      </c>
      <c r="E14" s="5" t="s">
        <v>412</v>
      </c>
      <c r="F14" s="5" t="s">
        <v>794</v>
      </c>
      <c r="G14" s="5" t="s">
        <v>160</v>
      </c>
      <c r="H14" s="5">
        <v>0</v>
      </c>
      <c r="I14" s="13">
        <v>2.2000000000000002</v>
      </c>
      <c r="J14" s="13">
        <v>4.5</v>
      </c>
      <c r="K14" s="13">
        <v>5.7</v>
      </c>
      <c r="L14" s="13">
        <v>4.5</v>
      </c>
      <c r="M14" s="6"/>
      <c r="N14" s="6" t="s">
        <v>714</v>
      </c>
      <c r="O14" s="3" t="s">
        <v>409</v>
      </c>
      <c r="P14" s="3" t="s">
        <v>795</v>
      </c>
      <c r="Q14" s="3" t="s">
        <v>160</v>
      </c>
      <c r="R14" s="3">
        <v>0</v>
      </c>
      <c r="S14" s="3">
        <v>0.9</v>
      </c>
      <c r="T14" s="3">
        <v>4.3</v>
      </c>
      <c r="U14" s="3">
        <v>3</v>
      </c>
      <c r="V14" s="3">
        <v>3</v>
      </c>
      <c r="X14" s="3" t="s">
        <v>728</v>
      </c>
      <c r="Y14" s="4" t="s">
        <v>404</v>
      </c>
      <c r="Z14" s="4" t="s">
        <v>810</v>
      </c>
      <c r="AA14" s="4" t="s">
        <v>160</v>
      </c>
      <c r="AB14" s="4">
        <v>0</v>
      </c>
      <c r="AC14" s="4">
        <v>77.900000000000006</v>
      </c>
      <c r="AD14" s="4">
        <v>63.2</v>
      </c>
      <c r="AE14" s="4">
        <v>64.599999999999994</v>
      </c>
      <c r="AF14" s="4">
        <v>66.400000000000006</v>
      </c>
      <c r="AH14" s="4" t="s">
        <v>729</v>
      </c>
      <c r="AI14" s="2" t="s">
        <v>23</v>
      </c>
      <c r="AJ14" s="2">
        <v>14460</v>
      </c>
    </row>
    <row r="15" spans="1:36" x14ac:dyDescent="0.2">
      <c r="A15" s="2" t="s">
        <v>26</v>
      </c>
      <c r="B15" s="2" t="str">
        <f t="shared" si="0"/>
        <v xml:space="preserve">We measured inequities in healthy living across the Bridgeport region by looking at differences in access to health insurance, life expectancy and access to quality food. </v>
      </c>
      <c r="C15" s="2">
        <f t="shared" si="1"/>
        <v>2</v>
      </c>
      <c r="E15" s="5" t="s">
        <v>412</v>
      </c>
      <c r="F15" s="5" t="s">
        <v>794</v>
      </c>
      <c r="G15" s="5" t="s">
        <v>5</v>
      </c>
      <c r="H15" s="5">
        <v>1</v>
      </c>
      <c r="I15" s="13">
        <v>4.0999999999999996</v>
      </c>
      <c r="J15" s="13">
        <v>9.6999999999999993</v>
      </c>
      <c r="K15" s="13">
        <v>21.4</v>
      </c>
      <c r="L15" s="13">
        <v>15.4</v>
      </c>
      <c r="M15" s="6"/>
      <c r="N15" s="6" t="s">
        <v>714</v>
      </c>
      <c r="O15" s="3" t="s">
        <v>409</v>
      </c>
      <c r="P15" s="3" t="s">
        <v>795</v>
      </c>
      <c r="Q15" s="3" t="s">
        <v>5</v>
      </c>
      <c r="R15" s="3">
        <v>1</v>
      </c>
      <c r="S15" s="3">
        <v>0.6</v>
      </c>
      <c r="T15" s="3">
        <v>6.5</v>
      </c>
      <c r="U15" s="3">
        <v>5.3</v>
      </c>
      <c r="V15" s="3">
        <v>4.9000000000000004</v>
      </c>
      <c r="X15" s="3" t="s">
        <v>728</v>
      </c>
      <c r="Y15" s="4" t="s">
        <v>404</v>
      </c>
      <c r="Z15" s="4" t="s">
        <v>810</v>
      </c>
      <c r="AA15" s="4" t="s">
        <v>160</v>
      </c>
      <c r="AB15" s="4">
        <v>0</v>
      </c>
      <c r="AC15" s="4">
        <v>86.6</v>
      </c>
      <c r="AD15" s="4">
        <v>67.2</v>
      </c>
      <c r="AE15" s="4">
        <v>71.3</v>
      </c>
      <c r="AF15" s="4">
        <v>72.7</v>
      </c>
      <c r="AH15" s="4" t="s">
        <v>729</v>
      </c>
      <c r="AI15" s="2" t="s">
        <v>25</v>
      </c>
      <c r="AJ15" s="2">
        <v>14860</v>
      </c>
    </row>
    <row r="16" spans="1:36" x14ac:dyDescent="0.2">
      <c r="A16" s="2" t="s">
        <v>28</v>
      </c>
      <c r="B16" s="2" t="str">
        <f t="shared" si="0"/>
        <v xml:space="preserve">We measured inequities in healthy living across the Buffalo region by looking at differences in access to health insurance, life expectancy and access to quality food. </v>
      </c>
      <c r="C16" s="2">
        <f t="shared" si="1"/>
        <v>2</v>
      </c>
      <c r="E16" s="5" t="s">
        <v>412</v>
      </c>
      <c r="F16" s="5" t="s">
        <v>794</v>
      </c>
      <c r="G16" s="5" t="s">
        <v>160</v>
      </c>
      <c r="H16" s="5">
        <v>0</v>
      </c>
      <c r="I16" s="13">
        <v>2.8</v>
      </c>
      <c r="J16" s="13">
        <v>4.4000000000000004</v>
      </c>
      <c r="K16" s="13">
        <v>4.4000000000000004</v>
      </c>
      <c r="L16" s="13">
        <v>4.5999999999999996</v>
      </c>
      <c r="M16" s="6"/>
      <c r="N16" s="6" t="s">
        <v>714</v>
      </c>
      <c r="O16" s="3" t="s">
        <v>409</v>
      </c>
      <c r="P16" s="3" t="s">
        <v>795</v>
      </c>
      <c r="Q16" s="3" t="s">
        <v>5</v>
      </c>
      <c r="R16" s="3">
        <v>1</v>
      </c>
      <c r="S16" s="3">
        <v>9.6</v>
      </c>
      <c r="T16" s="3">
        <v>51.9</v>
      </c>
      <c r="U16" s="3">
        <v>38.799999999999997</v>
      </c>
      <c r="V16" s="3">
        <v>42.4</v>
      </c>
      <c r="X16" s="3" t="s">
        <v>728</v>
      </c>
      <c r="Y16" s="4" t="s">
        <v>404</v>
      </c>
      <c r="Z16" s="4" t="s">
        <v>810</v>
      </c>
      <c r="AA16" s="4" t="s">
        <v>5</v>
      </c>
      <c r="AB16" s="4">
        <v>1</v>
      </c>
      <c r="AC16" s="4">
        <v>74.099999999999994</v>
      </c>
      <c r="AD16" s="4">
        <v>80.3</v>
      </c>
      <c r="AE16" s="4">
        <v>71.599999999999994</v>
      </c>
      <c r="AF16" s="4">
        <v>76.400000000000006</v>
      </c>
      <c r="AH16" s="4" t="s">
        <v>729</v>
      </c>
      <c r="AI16" s="2" t="s">
        <v>27</v>
      </c>
      <c r="AJ16" s="2">
        <v>15380</v>
      </c>
    </row>
    <row r="17" spans="1:36" x14ac:dyDescent="0.2">
      <c r="A17" s="2" t="s">
        <v>30</v>
      </c>
      <c r="B17" s="2" t="str">
        <f t="shared" si="0"/>
        <v xml:space="preserve">We measured inequities in healthy living across the Ft. Myers region by looking at differences in access to health insurance, life expectancy and access to quality food. </v>
      </c>
      <c r="C17" s="2">
        <f t="shared" si="1"/>
        <v>3</v>
      </c>
      <c r="E17" s="5" t="s">
        <v>412</v>
      </c>
      <c r="F17" s="5" t="s">
        <v>794</v>
      </c>
      <c r="G17" s="5" t="s">
        <v>5</v>
      </c>
      <c r="H17" s="5">
        <v>1</v>
      </c>
      <c r="I17" s="13">
        <v>9.1999999999999993</v>
      </c>
      <c r="J17" s="13">
        <v>14.6</v>
      </c>
      <c r="K17" s="13">
        <v>26.2</v>
      </c>
      <c r="L17" s="13">
        <v>21.7</v>
      </c>
      <c r="M17" s="6"/>
      <c r="N17" s="6" t="s">
        <v>714</v>
      </c>
      <c r="O17" s="3" t="s">
        <v>409</v>
      </c>
      <c r="P17" s="3" t="s">
        <v>795</v>
      </c>
      <c r="Q17" s="3" t="s">
        <v>5</v>
      </c>
      <c r="R17" s="3">
        <v>1</v>
      </c>
      <c r="S17" s="3">
        <v>3</v>
      </c>
      <c r="T17" s="3">
        <v>17.3</v>
      </c>
      <c r="U17" s="3">
        <v>4</v>
      </c>
      <c r="V17" s="3">
        <v>7.2</v>
      </c>
      <c r="X17" s="3" t="s">
        <v>728</v>
      </c>
      <c r="Y17" s="4" t="s">
        <v>404</v>
      </c>
      <c r="Z17" s="4" t="s">
        <v>810</v>
      </c>
      <c r="AA17" s="4" t="s">
        <v>5</v>
      </c>
      <c r="AB17" s="4">
        <v>1</v>
      </c>
      <c r="AC17" s="4">
        <v>86.9</v>
      </c>
      <c r="AD17" s="4">
        <v>92.9</v>
      </c>
      <c r="AE17" s="4">
        <v>93.7</v>
      </c>
      <c r="AF17" s="4">
        <v>93.2</v>
      </c>
      <c r="AH17" s="4" t="s">
        <v>729</v>
      </c>
      <c r="AI17" s="2" t="s">
        <v>29</v>
      </c>
      <c r="AJ17" s="2">
        <v>15980</v>
      </c>
    </row>
    <row r="18" spans="1:36" x14ac:dyDescent="0.2">
      <c r="A18" s="2" t="s">
        <v>32</v>
      </c>
      <c r="B18" s="2" t="str">
        <f t="shared" si="0"/>
        <v xml:space="preserve">We measured inequities in healthy living across the Charleston region by looking at differences in access to health insurance, life expectancy and access to quality food. </v>
      </c>
      <c r="C18" s="2">
        <f t="shared" si="1"/>
        <v>2</v>
      </c>
      <c r="E18" s="5" t="s">
        <v>412</v>
      </c>
      <c r="F18" s="5" t="s">
        <v>794</v>
      </c>
      <c r="G18" s="5" t="s">
        <v>5</v>
      </c>
      <c r="H18" s="5">
        <v>1</v>
      </c>
      <c r="I18" s="13">
        <v>7.9</v>
      </c>
      <c r="J18" s="13">
        <v>12.4</v>
      </c>
      <c r="K18" s="13">
        <v>29.9</v>
      </c>
      <c r="L18" s="13">
        <v>15.2</v>
      </c>
      <c r="M18" s="6"/>
      <c r="N18" s="6" t="s">
        <v>714</v>
      </c>
      <c r="O18" s="3" t="s">
        <v>409</v>
      </c>
      <c r="P18" s="3" t="s">
        <v>795</v>
      </c>
      <c r="Q18" s="3" t="s">
        <v>5</v>
      </c>
      <c r="R18" s="3">
        <v>1</v>
      </c>
      <c r="S18" s="3">
        <v>1</v>
      </c>
      <c r="T18" s="3">
        <v>6.9</v>
      </c>
      <c r="U18" s="3">
        <v>3.6</v>
      </c>
      <c r="V18" s="3">
        <v>5.6</v>
      </c>
      <c r="X18" s="3" t="s">
        <v>728</v>
      </c>
      <c r="Y18" s="4" t="s">
        <v>404</v>
      </c>
      <c r="Z18" s="4" t="s">
        <v>810</v>
      </c>
      <c r="AA18" s="4" t="s">
        <v>160</v>
      </c>
      <c r="AB18" s="4">
        <v>0</v>
      </c>
      <c r="AC18" s="4">
        <v>78.099999999999994</v>
      </c>
      <c r="AD18" s="4">
        <v>76.599999999999994</v>
      </c>
      <c r="AE18" s="4">
        <v>82.9</v>
      </c>
      <c r="AF18" s="4">
        <v>78.3</v>
      </c>
      <c r="AH18" s="4" t="s">
        <v>729</v>
      </c>
      <c r="AI18" s="2" t="s">
        <v>31</v>
      </c>
      <c r="AJ18" s="2">
        <v>16700</v>
      </c>
    </row>
    <row r="19" spans="1:36" x14ac:dyDescent="0.2">
      <c r="A19" s="2" t="s">
        <v>34</v>
      </c>
      <c r="B19" s="2" t="str">
        <f t="shared" si="0"/>
        <v xml:space="preserve">We measured inequities in healthy living across the Charlotte region by looking at differences in access to health insurance, life expectancy and access to quality food. </v>
      </c>
      <c r="C19" s="2">
        <f t="shared" si="1"/>
        <v>3</v>
      </c>
      <c r="E19" s="5" t="s">
        <v>412</v>
      </c>
      <c r="F19" s="5" t="s">
        <v>794</v>
      </c>
      <c r="G19" s="5" t="s">
        <v>5</v>
      </c>
      <c r="H19" s="5">
        <v>1</v>
      </c>
      <c r="I19" s="13">
        <v>6.7</v>
      </c>
      <c r="J19" s="13">
        <v>10.9</v>
      </c>
      <c r="K19" s="13">
        <v>30</v>
      </c>
      <c r="L19" s="13">
        <v>15.6</v>
      </c>
      <c r="M19" s="6"/>
      <c r="N19" s="6" t="s">
        <v>714</v>
      </c>
      <c r="O19" s="3" t="s">
        <v>409</v>
      </c>
      <c r="P19" s="3" t="s">
        <v>795</v>
      </c>
      <c r="Q19" s="3" t="s">
        <v>5</v>
      </c>
      <c r="R19" s="3">
        <v>1</v>
      </c>
      <c r="S19" s="3">
        <v>2.7</v>
      </c>
      <c r="T19" s="3">
        <v>10</v>
      </c>
      <c r="U19" s="3">
        <v>3.5</v>
      </c>
      <c r="V19" s="3">
        <v>7.1</v>
      </c>
      <c r="X19" s="3" t="s">
        <v>728</v>
      </c>
      <c r="Y19" s="4" t="s">
        <v>404</v>
      </c>
      <c r="Z19" s="4" t="s">
        <v>810</v>
      </c>
      <c r="AA19" s="4" t="s">
        <v>5</v>
      </c>
      <c r="AB19" s="4">
        <v>1</v>
      </c>
      <c r="AC19" s="4">
        <v>71.099999999999994</v>
      </c>
      <c r="AD19" s="4">
        <v>86.2</v>
      </c>
      <c r="AE19" s="4">
        <v>85.3</v>
      </c>
      <c r="AF19" s="4">
        <v>85.8</v>
      </c>
      <c r="AH19" s="4" t="s">
        <v>729</v>
      </c>
      <c r="AI19" s="2" t="s">
        <v>33</v>
      </c>
      <c r="AJ19" s="2">
        <v>16740</v>
      </c>
    </row>
    <row r="20" spans="1:36" x14ac:dyDescent="0.2">
      <c r="A20" s="2" t="s">
        <v>35</v>
      </c>
      <c r="B20" s="2" t="str">
        <f t="shared" si="0"/>
        <v xml:space="preserve">We measured inequities in healthy living across the Chattanooga region by looking at differences in access to health insurance, life expectancy and access to quality food. </v>
      </c>
      <c r="C20" s="2">
        <f t="shared" si="1"/>
        <v>3</v>
      </c>
      <c r="E20" s="5" t="s">
        <v>412</v>
      </c>
      <c r="F20" s="5" t="s">
        <v>794</v>
      </c>
      <c r="G20" s="5" t="s">
        <v>5</v>
      </c>
      <c r="H20" s="5">
        <v>1</v>
      </c>
      <c r="I20" s="13">
        <v>8.6</v>
      </c>
      <c r="J20" s="13">
        <v>10.199999999999999</v>
      </c>
      <c r="K20" s="13">
        <v>27.2</v>
      </c>
      <c r="L20" s="13">
        <v>13.5</v>
      </c>
      <c r="M20" s="6"/>
      <c r="N20" s="6" t="s">
        <v>714</v>
      </c>
      <c r="O20" s="3" t="s">
        <v>409</v>
      </c>
      <c r="P20" s="3" t="s">
        <v>795</v>
      </c>
      <c r="Q20" s="3" t="s">
        <v>5</v>
      </c>
      <c r="R20" s="3">
        <v>1</v>
      </c>
      <c r="S20" s="3">
        <v>1.5</v>
      </c>
      <c r="T20" s="3">
        <v>14.8</v>
      </c>
      <c r="U20" s="3">
        <v>10.7</v>
      </c>
      <c r="V20" s="3">
        <v>11.9</v>
      </c>
      <c r="X20" s="3" t="s">
        <v>728</v>
      </c>
      <c r="Y20" s="4" t="s">
        <v>404</v>
      </c>
      <c r="Z20" s="4" t="s">
        <v>810</v>
      </c>
      <c r="AA20" s="4" t="s">
        <v>5</v>
      </c>
      <c r="AB20" s="4">
        <v>1</v>
      </c>
      <c r="AC20" s="4">
        <v>71</v>
      </c>
      <c r="AD20" s="4">
        <v>95.2</v>
      </c>
      <c r="AE20" s="4">
        <v>88.3</v>
      </c>
      <c r="AF20" s="4">
        <v>91.8</v>
      </c>
      <c r="AH20" s="4" t="s">
        <v>729</v>
      </c>
      <c r="AI20" s="2" t="s">
        <v>35</v>
      </c>
      <c r="AJ20" s="2">
        <v>16860</v>
      </c>
    </row>
    <row r="21" spans="1:36" x14ac:dyDescent="0.2">
      <c r="A21" s="2" t="s">
        <v>37</v>
      </c>
      <c r="B21" s="2" t="str">
        <f t="shared" si="0"/>
        <v xml:space="preserve">We measured inequities in healthy living across the Chicago region by looking at differences in access to health insurance, life expectancy and access to quality food. </v>
      </c>
      <c r="C21" s="2">
        <f t="shared" si="1"/>
        <v>2</v>
      </c>
      <c r="D21" s="2" t="s">
        <v>743</v>
      </c>
      <c r="E21" s="5" t="s">
        <v>412</v>
      </c>
      <c r="F21" s="5" t="s">
        <v>794</v>
      </c>
      <c r="G21" s="5" t="s">
        <v>5</v>
      </c>
      <c r="H21" s="5">
        <v>1</v>
      </c>
      <c r="I21" s="13">
        <v>4.0999999999999996</v>
      </c>
      <c r="J21" s="13">
        <v>7.9</v>
      </c>
      <c r="K21" s="13">
        <v>16.3</v>
      </c>
      <c r="L21" s="13">
        <v>11.6</v>
      </c>
      <c r="M21" s="6"/>
      <c r="N21" s="6" t="s">
        <v>714</v>
      </c>
      <c r="O21" s="3" t="s">
        <v>409</v>
      </c>
      <c r="P21" s="3" t="s">
        <v>795</v>
      </c>
      <c r="Q21" s="3" t="s">
        <v>5</v>
      </c>
      <c r="R21" s="3">
        <v>1</v>
      </c>
      <c r="S21" s="3">
        <v>1.3</v>
      </c>
      <c r="T21" s="3">
        <v>29.6</v>
      </c>
      <c r="U21" s="3">
        <v>3.2</v>
      </c>
      <c r="V21" s="3">
        <v>12.1</v>
      </c>
      <c r="X21" s="3" t="s">
        <v>728</v>
      </c>
      <c r="Y21" s="4" t="s">
        <v>404</v>
      </c>
      <c r="Z21" s="4" t="s">
        <v>810</v>
      </c>
      <c r="AA21" s="4" t="s">
        <v>160</v>
      </c>
      <c r="AB21" s="4">
        <v>0</v>
      </c>
      <c r="AC21" s="4">
        <v>75.8</v>
      </c>
      <c r="AD21" s="4">
        <v>71.5</v>
      </c>
      <c r="AE21" s="4">
        <v>64</v>
      </c>
      <c r="AF21" s="4">
        <v>68.2</v>
      </c>
      <c r="AH21" s="4" t="s">
        <v>729</v>
      </c>
      <c r="AI21" s="2" t="s">
        <v>36</v>
      </c>
      <c r="AJ21" s="2">
        <v>16980</v>
      </c>
    </row>
    <row r="22" spans="1:36" x14ac:dyDescent="0.2">
      <c r="A22" s="2" t="s">
        <v>38</v>
      </c>
      <c r="B22" s="2" t="str">
        <f t="shared" si="0"/>
        <v xml:space="preserve">We measured inequities in healthy living across the Cincinnati region by looking at differences in access to health insurance, life expectancy and access to quality food. </v>
      </c>
      <c r="C22" s="2">
        <f t="shared" si="1"/>
        <v>3</v>
      </c>
      <c r="E22" s="5" t="s">
        <v>412</v>
      </c>
      <c r="F22" s="5" t="s">
        <v>794</v>
      </c>
      <c r="G22" s="5" t="s">
        <v>5</v>
      </c>
      <c r="H22" s="5">
        <v>1</v>
      </c>
      <c r="I22" s="13">
        <v>4.2</v>
      </c>
      <c r="J22" s="13">
        <v>7.2</v>
      </c>
      <c r="K22" s="13">
        <v>21.5</v>
      </c>
      <c r="L22" s="13">
        <v>9.1999999999999993</v>
      </c>
      <c r="M22" s="6"/>
      <c r="N22" s="6" t="s">
        <v>714</v>
      </c>
      <c r="O22" s="3" t="s">
        <v>409</v>
      </c>
      <c r="P22" s="3" t="s">
        <v>795</v>
      </c>
      <c r="Q22" s="3" t="s">
        <v>5</v>
      </c>
      <c r="R22" s="3">
        <v>1</v>
      </c>
      <c r="S22" s="3">
        <v>5.2</v>
      </c>
      <c r="T22" s="3">
        <v>21.5</v>
      </c>
      <c r="U22" s="3">
        <v>17.5</v>
      </c>
      <c r="V22" s="3">
        <v>17.2</v>
      </c>
      <c r="X22" s="3" t="s">
        <v>728</v>
      </c>
      <c r="Y22" s="4" t="s">
        <v>404</v>
      </c>
      <c r="Z22" s="4" t="s">
        <v>810</v>
      </c>
      <c r="AA22" s="4" t="s">
        <v>5</v>
      </c>
      <c r="AB22" s="4">
        <v>1</v>
      </c>
      <c r="AC22" s="4">
        <v>78.2</v>
      </c>
      <c r="AD22" s="4">
        <v>91.8</v>
      </c>
      <c r="AE22" s="4">
        <v>88.1</v>
      </c>
      <c r="AF22" s="4">
        <v>90.8</v>
      </c>
      <c r="AH22" s="4" t="s">
        <v>729</v>
      </c>
      <c r="AI22" s="2" t="s">
        <v>38</v>
      </c>
      <c r="AJ22" s="2">
        <v>17140</v>
      </c>
    </row>
    <row r="23" spans="1:36" x14ac:dyDescent="0.2">
      <c r="A23" s="2" t="s">
        <v>40</v>
      </c>
      <c r="B23" s="2" t="str">
        <f t="shared" si="0"/>
        <v xml:space="preserve">We measured inequities in healthy living across the Cleveland region by looking at differences in access to health insurance, life expectancy and access to quality food. </v>
      </c>
      <c r="C23" s="2">
        <f t="shared" si="1"/>
        <v>2</v>
      </c>
      <c r="E23" s="5" t="s">
        <v>412</v>
      </c>
      <c r="F23" s="5" t="s">
        <v>794</v>
      </c>
      <c r="G23" s="5" t="s">
        <v>5</v>
      </c>
      <c r="H23" s="5">
        <v>1</v>
      </c>
      <c r="I23" s="13">
        <v>4.5999999999999996</v>
      </c>
      <c r="J23" s="13">
        <v>6.6</v>
      </c>
      <c r="K23" s="13">
        <v>9.8000000000000007</v>
      </c>
      <c r="L23" s="13">
        <v>7</v>
      </c>
      <c r="M23" s="6"/>
      <c r="N23" s="6" t="s">
        <v>714</v>
      </c>
      <c r="O23" s="3" t="s">
        <v>409</v>
      </c>
      <c r="P23" s="3" t="s">
        <v>795</v>
      </c>
      <c r="Q23" s="3" t="s">
        <v>5</v>
      </c>
      <c r="R23" s="3">
        <v>1</v>
      </c>
      <c r="S23" s="3">
        <v>2.5</v>
      </c>
      <c r="T23" s="3">
        <v>15.9</v>
      </c>
      <c r="U23" s="3">
        <v>14.4</v>
      </c>
      <c r="V23" s="3">
        <v>14</v>
      </c>
      <c r="X23" s="3" t="s">
        <v>728</v>
      </c>
      <c r="Y23" s="4" t="s">
        <v>404</v>
      </c>
      <c r="Z23" s="4" t="s">
        <v>810</v>
      </c>
      <c r="AA23" s="4" t="s">
        <v>160</v>
      </c>
      <c r="AB23" s="4">
        <v>0</v>
      </c>
      <c r="AC23" s="4">
        <v>80.599999999999994</v>
      </c>
      <c r="AD23" s="4">
        <v>76.8</v>
      </c>
      <c r="AE23" s="4">
        <v>82.5</v>
      </c>
      <c r="AF23" s="4">
        <v>78.5</v>
      </c>
      <c r="AH23" s="4" t="s">
        <v>729</v>
      </c>
      <c r="AI23" s="2" t="s">
        <v>39</v>
      </c>
      <c r="AJ23" s="2">
        <v>17460</v>
      </c>
    </row>
    <row r="24" spans="1:36" x14ac:dyDescent="0.2">
      <c r="A24" s="2" t="s">
        <v>41</v>
      </c>
      <c r="B24" s="2" t="str">
        <f t="shared" si="0"/>
        <v xml:space="preserve">We measured inequities in healthy living across the Colorado Springs region by looking at differences in access to health insurance, life expectancy and access to quality food. </v>
      </c>
      <c r="C24" s="2">
        <f t="shared" si="1"/>
        <v>3</v>
      </c>
      <c r="E24" s="5" t="s">
        <v>412</v>
      </c>
      <c r="F24" s="5" t="s">
        <v>794</v>
      </c>
      <c r="G24" s="5" t="s">
        <v>5</v>
      </c>
      <c r="H24" s="5">
        <v>1</v>
      </c>
      <c r="I24" s="13">
        <v>5.8</v>
      </c>
      <c r="J24" s="13">
        <v>7.6</v>
      </c>
      <c r="K24" s="13">
        <v>13</v>
      </c>
      <c r="L24" s="13">
        <v>10.5</v>
      </c>
      <c r="M24" s="6"/>
      <c r="N24" s="6" t="s">
        <v>714</v>
      </c>
      <c r="O24" s="3" t="s">
        <v>409</v>
      </c>
      <c r="P24" s="3" t="s">
        <v>795</v>
      </c>
      <c r="Q24" s="3" t="s">
        <v>5</v>
      </c>
      <c r="R24" s="3">
        <v>1</v>
      </c>
      <c r="S24" s="3">
        <v>5.6</v>
      </c>
      <c r="T24" s="3">
        <v>13.3</v>
      </c>
      <c r="U24" s="3">
        <v>14.1</v>
      </c>
      <c r="V24" s="3">
        <v>12.2</v>
      </c>
      <c r="X24" s="3" t="s">
        <v>728</v>
      </c>
      <c r="Y24" s="4" t="s">
        <v>404</v>
      </c>
      <c r="Z24" s="4" t="s">
        <v>810</v>
      </c>
      <c r="AA24" s="4" t="s">
        <v>5</v>
      </c>
      <c r="AB24" s="4">
        <v>1</v>
      </c>
      <c r="AC24" s="4">
        <v>83.4</v>
      </c>
      <c r="AD24" s="4">
        <v>93.4</v>
      </c>
      <c r="AE24" s="4">
        <v>90.7</v>
      </c>
      <c r="AF24" s="4">
        <v>90.5</v>
      </c>
      <c r="AH24" s="4" t="s">
        <v>729</v>
      </c>
      <c r="AI24" s="2" t="s">
        <v>41</v>
      </c>
      <c r="AJ24" s="2">
        <v>17820</v>
      </c>
    </row>
    <row r="25" spans="1:36" x14ac:dyDescent="0.2">
      <c r="A25" s="2" t="s">
        <v>42</v>
      </c>
      <c r="B25" s="2" t="str">
        <f t="shared" si="0"/>
        <v xml:space="preserve">We measured inequities in healthy living across the Columbia region by looking at differences in access to health insurance, life expectancy and access to quality food. </v>
      </c>
      <c r="C25" s="2">
        <f t="shared" si="1"/>
        <v>2</v>
      </c>
      <c r="E25" s="5" t="s">
        <v>412</v>
      </c>
      <c r="F25" s="5" t="s">
        <v>794</v>
      </c>
      <c r="G25" s="5" t="s">
        <v>5</v>
      </c>
      <c r="H25" s="5">
        <v>1</v>
      </c>
      <c r="I25" s="13">
        <v>7.3</v>
      </c>
      <c r="J25" s="13">
        <v>10.4</v>
      </c>
      <c r="K25" s="13">
        <v>27</v>
      </c>
      <c r="L25" s="13">
        <v>12.3</v>
      </c>
      <c r="M25" s="6"/>
      <c r="N25" s="6" t="s">
        <v>714</v>
      </c>
      <c r="O25" s="3" t="s">
        <v>409</v>
      </c>
      <c r="P25" s="3" t="s">
        <v>795</v>
      </c>
      <c r="Q25" s="3" t="s">
        <v>160</v>
      </c>
      <c r="R25" s="3">
        <v>0</v>
      </c>
      <c r="S25" s="3">
        <v>2.6</v>
      </c>
      <c r="T25" s="3">
        <v>6.4</v>
      </c>
      <c r="U25" s="3">
        <v>4.5</v>
      </c>
      <c r="V25" s="3">
        <v>5.8</v>
      </c>
      <c r="X25" s="3" t="s">
        <v>728</v>
      </c>
      <c r="Y25" s="4" t="s">
        <v>404</v>
      </c>
      <c r="Z25" s="4" t="s">
        <v>810</v>
      </c>
      <c r="AA25" s="4" t="s">
        <v>5</v>
      </c>
      <c r="AB25" s="4">
        <v>1</v>
      </c>
      <c r="AC25" s="4">
        <v>72.8</v>
      </c>
      <c r="AD25" s="4">
        <v>81.2</v>
      </c>
      <c r="AE25" s="4">
        <v>73.2</v>
      </c>
      <c r="AF25" s="4">
        <v>80.599999999999994</v>
      </c>
      <c r="AH25" s="4" t="s">
        <v>729</v>
      </c>
      <c r="AI25" s="2" t="s">
        <v>42</v>
      </c>
      <c r="AJ25" s="2">
        <v>17900</v>
      </c>
    </row>
    <row r="26" spans="1:36" x14ac:dyDescent="0.2">
      <c r="A26" s="2" t="s">
        <v>43</v>
      </c>
      <c r="B26" s="2" t="str">
        <f t="shared" si="0"/>
        <v xml:space="preserve">We measured inequities in healthy living across the Columbus region by looking at differences in access to health insurance, life expectancy and access to quality food. </v>
      </c>
      <c r="C26" s="2">
        <f t="shared" si="1"/>
        <v>3</v>
      </c>
      <c r="E26" s="5" t="s">
        <v>412</v>
      </c>
      <c r="F26" s="5" t="s">
        <v>794</v>
      </c>
      <c r="G26" s="5" t="s">
        <v>5</v>
      </c>
      <c r="H26" s="5">
        <v>1</v>
      </c>
      <c r="I26" s="13">
        <v>5.0999999999999996</v>
      </c>
      <c r="J26" s="13">
        <v>10.3</v>
      </c>
      <c r="K26" s="13">
        <v>23.2</v>
      </c>
      <c r="L26" s="13">
        <v>11.2</v>
      </c>
      <c r="M26" s="6"/>
      <c r="N26" s="6" t="s">
        <v>714</v>
      </c>
      <c r="O26" s="3" t="s">
        <v>409</v>
      </c>
      <c r="P26" s="3" t="s">
        <v>795</v>
      </c>
      <c r="Q26" s="3" t="s">
        <v>5</v>
      </c>
      <c r="R26" s="3">
        <v>1</v>
      </c>
      <c r="S26" s="3">
        <v>5.3</v>
      </c>
      <c r="T26" s="3">
        <v>15.4</v>
      </c>
      <c r="U26" s="3">
        <v>12.6</v>
      </c>
      <c r="V26" s="3">
        <v>12.5</v>
      </c>
      <c r="X26" s="3" t="s">
        <v>728</v>
      </c>
      <c r="Y26" s="4" t="s">
        <v>404</v>
      </c>
      <c r="Z26" s="4" t="s">
        <v>810</v>
      </c>
      <c r="AA26" s="4" t="s">
        <v>5</v>
      </c>
      <c r="AB26" s="4">
        <v>1</v>
      </c>
      <c r="AC26" s="4">
        <v>71.7</v>
      </c>
      <c r="AD26" s="4">
        <v>90.5</v>
      </c>
      <c r="AE26" s="4">
        <v>85.3</v>
      </c>
      <c r="AF26" s="4">
        <v>88</v>
      </c>
      <c r="AH26" s="4" t="s">
        <v>729</v>
      </c>
      <c r="AI26" s="2" t="s">
        <v>43</v>
      </c>
      <c r="AJ26" s="2">
        <v>18140</v>
      </c>
    </row>
    <row r="27" spans="1:36" x14ac:dyDescent="0.2">
      <c r="A27" s="2" t="s">
        <v>45</v>
      </c>
      <c r="B27" s="2" t="str">
        <f t="shared" si="0"/>
        <v xml:space="preserve">We measured inequities in healthy living across the Dallas region by looking at differences in access to health insurance, life expectancy and access to quality food. </v>
      </c>
      <c r="C27" s="2">
        <f t="shared" si="1"/>
        <v>3</v>
      </c>
      <c r="E27" s="5" t="s">
        <v>412</v>
      </c>
      <c r="F27" s="5" t="s">
        <v>794</v>
      </c>
      <c r="G27" s="5" t="s">
        <v>5</v>
      </c>
      <c r="H27" s="5">
        <v>1</v>
      </c>
      <c r="I27" s="13">
        <v>9</v>
      </c>
      <c r="J27" s="13">
        <v>14.7</v>
      </c>
      <c r="K27" s="13">
        <v>30.7</v>
      </c>
      <c r="L27" s="13">
        <v>22.6</v>
      </c>
      <c r="M27" s="6"/>
      <c r="N27" s="6" t="s">
        <v>714</v>
      </c>
      <c r="O27" s="3" t="s">
        <v>409</v>
      </c>
      <c r="P27" s="3" t="s">
        <v>795</v>
      </c>
      <c r="Q27" s="3" t="s">
        <v>5</v>
      </c>
      <c r="R27" s="3">
        <v>1</v>
      </c>
      <c r="S27" s="3">
        <v>1.4</v>
      </c>
      <c r="T27" s="3">
        <v>9.6</v>
      </c>
      <c r="U27" s="3">
        <v>4.5999999999999996</v>
      </c>
      <c r="V27" s="3">
        <v>5.4</v>
      </c>
      <c r="X27" s="3" t="s">
        <v>728</v>
      </c>
      <c r="Y27" s="4" t="s">
        <v>404</v>
      </c>
      <c r="Z27" s="4" t="s">
        <v>810</v>
      </c>
      <c r="AA27" s="4" t="s">
        <v>5</v>
      </c>
      <c r="AB27" s="4">
        <v>1</v>
      </c>
      <c r="AC27" s="4">
        <v>78.7</v>
      </c>
      <c r="AD27" s="4">
        <v>89.3</v>
      </c>
      <c r="AE27" s="4">
        <v>83.6</v>
      </c>
      <c r="AF27" s="4">
        <v>86.1</v>
      </c>
      <c r="AH27" s="4" t="s">
        <v>729</v>
      </c>
      <c r="AI27" s="2" t="s">
        <v>44</v>
      </c>
      <c r="AJ27" s="2">
        <v>19100</v>
      </c>
    </row>
    <row r="28" spans="1:36" x14ac:dyDescent="0.2">
      <c r="A28" s="2" t="s">
        <v>47</v>
      </c>
      <c r="B28" s="2" t="str">
        <f t="shared" si="0"/>
        <v xml:space="preserve">We measured inequities in healthy living across the Dayton region by looking at differences in access to health insurance, life expectancy and access to quality food. </v>
      </c>
      <c r="C28" s="2">
        <f t="shared" si="1"/>
        <v>3</v>
      </c>
      <c r="E28" s="5" t="s">
        <v>412</v>
      </c>
      <c r="F28" s="5" t="s">
        <v>794</v>
      </c>
      <c r="G28" s="5" t="s">
        <v>5</v>
      </c>
      <c r="H28" s="5">
        <v>1</v>
      </c>
      <c r="I28" s="13">
        <v>5.2</v>
      </c>
      <c r="J28" s="13">
        <v>8.1</v>
      </c>
      <c r="K28" s="13">
        <v>17</v>
      </c>
      <c r="L28" s="13">
        <v>8.6</v>
      </c>
      <c r="M28" s="6"/>
      <c r="N28" s="6" t="s">
        <v>714</v>
      </c>
      <c r="O28" s="3" t="s">
        <v>409</v>
      </c>
      <c r="P28" s="3" t="s">
        <v>795</v>
      </c>
      <c r="Q28" s="3" t="s">
        <v>5</v>
      </c>
      <c r="R28" s="3">
        <v>1</v>
      </c>
      <c r="S28" s="3">
        <v>7.9</v>
      </c>
      <c r="T28" s="3">
        <v>31.5</v>
      </c>
      <c r="U28" s="3">
        <v>18.600000000000001</v>
      </c>
      <c r="V28" s="3">
        <v>24.9</v>
      </c>
      <c r="X28" s="3" t="s">
        <v>728</v>
      </c>
      <c r="Y28" s="4" t="s">
        <v>404</v>
      </c>
      <c r="Z28" s="4" t="s">
        <v>810</v>
      </c>
      <c r="AA28" s="4" t="s">
        <v>5</v>
      </c>
      <c r="AB28" s="4">
        <v>1</v>
      </c>
      <c r="AC28" s="4">
        <v>81</v>
      </c>
      <c r="AD28" s="4">
        <v>89.3</v>
      </c>
      <c r="AE28" s="4">
        <v>88.1</v>
      </c>
      <c r="AF28" s="4">
        <v>89.2</v>
      </c>
      <c r="AH28" s="4" t="s">
        <v>729</v>
      </c>
      <c r="AI28" s="2" t="s">
        <v>46</v>
      </c>
      <c r="AJ28" s="2">
        <v>19430</v>
      </c>
    </row>
    <row r="29" spans="1:36" x14ac:dyDescent="0.2">
      <c r="A29" s="2" t="s">
        <v>49</v>
      </c>
      <c r="B29" s="2" t="str">
        <f t="shared" si="0"/>
        <v xml:space="preserve">We measured inequities in healthy living across the Daytona region by looking at differences in access to health insurance, life expectancy and access to quality food. </v>
      </c>
      <c r="C29" s="2">
        <f t="shared" si="1"/>
        <v>3</v>
      </c>
      <c r="E29" s="5" t="s">
        <v>412</v>
      </c>
      <c r="F29" s="5" t="s">
        <v>794</v>
      </c>
      <c r="G29" s="5" t="s">
        <v>5</v>
      </c>
      <c r="H29" s="5">
        <v>1</v>
      </c>
      <c r="I29" s="13">
        <v>10.7</v>
      </c>
      <c r="J29" s="13">
        <v>13.7</v>
      </c>
      <c r="K29" s="13">
        <v>15.8</v>
      </c>
      <c r="L29" s="13">
        <v>14.7</v>
      </c>
      <c r="M29" s="6"/>
      <c r="N29" s="6" t="s">
        <v>714</v>
      </c>
      <c r="O29" s="3" t="s">
        <v>409</v>
      </c>
      <c r="P29" s="3" t="s">
        <v>795</v>
      </c>
      <c r="Q29" s="3" t="s">
        <v>5</v>
      </c>
      <c r="R29" s="3">
        <v>1</v>
      </c>
      <c r="S29" s="3">
        <v>9.1999999999999993</v>
      </c>
      <c r="T29" s="3">
        <v>31.1</v>
      </c>
      <c r="U29" s="3">
        <v>7.9</v>
      </c>
      <c r="V29" s="3">
        <v>17</v>
      </c>
      <c r="X29" s="3" t="s">
        <v>728</v>
      </c>
      <c r="Y29" s="4" t="s">
        <v>404</v>
      </c>
      <c r="Z29" s="4" t="s">
        <v>810</v>
      </c>
      <c r="AA29" s="4" t="s">
        <v>5</v>
      </c>
      <c r="AB29" s="4">
        <v>1</v>
      </c>
      <c r="AC29" s="4">
        <v>81</v>
      </c>
      <c r="AD29" s="4">
        <v>87.8</v>
      </c>
      <c r="AE29" s="4">
        <v>89.1</v>
      </c>
      <c r="AF29" s="4">
        <v>88</v>
      </c>
      <c r="AH29" s="4" t="s">
        <v>729</v>
      </c>
      <c r="AI29" s="2" t="s">
        <v>48</v>
      </c>
      <c r="AJ29" s="2">
        <v>19660</v>
      </c>
    </row>
    <row r="30" spans="1:36" x14ac:dyDescent="0.2">
      <c r="A30" s="2" t="s">
        <v>51</v>
      </c>
      <c r="B30" s="2" t="str">
        <f t="shared" si="0"/>
        <v xml:space="preserve">We measured inequities in healthy living across the Denver region by looking at differences in access to health insurance, life expectancy and access to quality food. </v>
      </c>
      <c r="C30" s="2">
        <f t="shared" si="1"/>
        <v>2</v>
      </c>
      <c r="E30" s="5" t="s">
        <v>412</v>
      </c>
      <c r="F30" s="5" t="s">
        <v>794</v>
      </c>
      <c r="G30" s="5" t="s">
        <v>5</v>
      </c>
      <c r="H30" s="5">
        <v>1</v>
      </c>
      <c r="I30" s="13">
        <v>4.4000000000000004</v>
      </c>
      <c r="J30" s="13">
        <v>6.9</v>
      </c>
      <c r="K30" s="13">
        <v>16.3</v>
      </c>
      <c r="L30" s="13">
        <v>12.8</v>
      </c>
      <c r="M30" s="6"/>
      <c r="N30" s="6" t="s">
        <v>714</v>
      </c>
      <c r="O30" s="3" t="s">
        <v>409</v>
      </c>
      <c r="P30" s="3" t="s">
        <v>795</v>
      </c>
      <c r="Q30" s="3" t="s">
        <v>5</v>
      </c>
      <c r="R30" s="3">
        <v>1</v>
      </c>
      <c r="S30" s="3">
        <v>3.7</v>
      </c>
      <c r="T30" s="3">
        <v>7.4</v>
      </c>
      <c r="U30" s="3">
        <v>9.9</v>
      </c>
      <c r="V30" s="3">
        <v>8.5</v>
      </c>
      <c r="X30" s="3" t="s">
        <v>728</v>
      </c>
      <c r="Y30" s="4" t="s">
        <v>404</v>
      </c>
      <c r="Z30" s="4" t="s">
        <v>810</v>
      </c>
      <c r="AA30" s="4" t="s">
        <v>160</v>
      </c>
      <c r="AB30" s="4">
        <v>0</v>
      </c>
      <c r="AC30" s="4">
        <v>85.2</v>
      </c>
      <c r="AD30" s="4">
        <v>88.6</v>
      </c>
      <c r="AE30" s="4">
        <v>89.2</v>
      </c>
      <c r="AF30" s="4">
        <v>88.7</v>
      </c>
      <c r="AH30" s="4" t="s">
        <v>729</v>
      </c>
      <c r="AI30" s="2" t="s">
        <v>50</v>
      </c>
      <c r="AJ30" s="2">
        <v>19740</v>
      </c>
    </row>
    <row r="31" spans="1:36" x14ac:dyDescent="0.2">
      <c r="A31" s="2" t="s">
        <v>53</v>
      </c>
      <c r="B31" s="2" t="str">
        <f t="shared" si="0"/>
        <v xml:space="preserve">We measured inequities in healthy living across the Des Moines region by looking at differences in access to health insurance, life expectancy and access to quality food. </v>
      </c>
      <c r="C31" s="2">
        <f t="shared" si="1"/>
        <v>3</v>
      </c>
      <c r="E31" s="5" t="s">
        <v>412</v>
      </c>
      <c r="F31" s="5" t="s">
        <v>794</v>
      </c>
      <c r="G31" s="5" t="s">
        <v>5</v>
      </c>
      <c r="H31" s="5">
        <v>1</v>
      </c>
      <c r="I31" s="13">
        <v>2.9</v>
      </c>
      <c r="J31" s="13">
        <v>8.6</v>
      </c>
      <c r="K31" s="13">
        <v>16.600000000000001</v>
      </c>
      <c r="L31" s="13">
        <v>10.7</v>
      </c>
      <c r="M31" s="6"/>
      <c r="N31" s="6" t="s">
        <v>714</v>
      </c>
      <c r="O31" s="3" t="s">
        <v>409</v>
      </c>
      <c r="P31" s="3" t="s">
        <v>795</v>
      </c>
      <c r="Q31" s="3" t="s">
        <v>5</v>
      </c>
      <c r="R31" s="3">
        <v>1</v>
      </c>
      <c r="S31" s="3">
        <v>6.4</v>
      </c>
      <c r="T31" s="3">
        <v>28.7</v>
      </c>
      <c r="U31" s="3">
        <v>22.7</v>
      </c>
      <c r="V31" s="3">
        <v>21.8</v>
      </c>
      <c r="X31" s="3" t="s">
        <v>728</v>
      </c>
      <c r="Y31" s="4" t="s">
        <v>404</v>
      </c>
      <c r="Z31" s="4" t="s">
        <v>810</v>
      </c>
      <c r="AA31" s="4" t="s">
        <v>5</v>
      </c>
      <c r="AB31" s="4">
        <v>1</v>
      </c>
      <c r="AC31" s="4">
        <v>80.2</v>
      </c>
      <c r="AD31" s="4">
        <v>93.6</v>
      </c>
      <c r="AE31" s="4">
        <v>89.2</v>
      </c>
      <c r="AF31" s="4">
        <v>90.3</v>
      </c>
      <c r="AH31" s="4" t="s">
        <v>729</v>
      </c>
      <c r="AI31" s="2" t="s">
        <v>52</v>
      </c>
      <c r="AJ31" s="2">
        <v>19780</v>
      </c>
    </row>
    <row r="32" spans="1:36" x14ac:dyDescent="0.2">
      <c r="A32" s="2" t="s">
        <v>55</v>
      </c>
      <c r="B32" s="2" t="str">
        <f t="shared" si="0"/>
        <v xml:space="preserve">We measured inequities in healthy living across the Detroit region by looking at differences in access to health insurance, life expectancy and access to quality food. </v>
      </c>
      <c r="C32" s="2">
        <f t="shared" si="1"/>
        <v>2</v>
      </c>
      <c r="E32" s="5" t="s">
        <v>412</v>
      </c>
      <c r="F32" s="5" t="s">
        <v>794</v>
      </c>
      <c r="G32" s="5" t="s">
        <v>5</v>
      </c>
      <c r="H32" s="5">
        <v>1</v>
      </c>
      <c r="I32" s="13">
        <v>4.4000000000000004</v>
      </c>
      <c r="J32" s="13">
        <v>6.6</v>
      </c>
      <c r="K32" s="13">
        <v>13.5</v>
      </c>
      <c r="L32" s="13">
        <v>7.3</v>
      </c>
      <c r="M32" s="6"/>
      <c r="N32" s="6" t="s">
        <v>714</v>
      </c>
      <c r="O32" s="3" t="s">
        <v>409</v>
      </c>
      <c r="P32" s="3" t="s">
        <v>795</v>
      </c>
      <c r="Q32" s="3" t="s">
        <v>5</v>
      </c>
      <c r="R32" s="3">
        <v>1</v>
      </c>
      <c r="S32" s="3">
        <v>4.3</v>
      </c>
      <c r="T32" s="3">
        <v>41.2</v>
      </c>
      <c r="U32" s="3">
        <v>11</v>
      </c>
      <c r="V32" s="3">
        <v>30.4</v>
      </c>
      <c r="X32" s="3" t="s">
        <v>728</v>
      </c>
      <c r="Y32" s="4" t="s">
        <v>404</v>
      </c>
      <c r="Z32" s="4" t="s">
        <v>810</v>
      </c>
      <c r="AA32" s="4" t="s">
        <v>160</v>
      </c>
      <c r="AB32" s="4">
        <v>0</v>
      </c>
      <c r="AC32" s="4">
        <v>82.5</v>
      </c>
      <c r="AD32" s="4">
        <v>82.2</v>
      </c>
      <c r="AE32" s="4">
        <v>79.8</v>
      </c>
      <c r="AF32" s="4">
        <v>82.6</v>
      </c>
      <c r="AH32" s="4" t="s">
        <v>729</v>
      </c>
      <c r="AI32" s="2" t="s">
        <v>54</v>
      </c>
      <c r="AJ32" s="2">
        <v>19820</v>
      </c>
    </row>
    <row r="33" spans="1:36" x14ac:dyDescent="0.2">
      <c r="A33" s="2" t="s">
        <v>57</v>
      </c>
      <c r="B33" s="2" t="str">
        <f t="shared" si="0"/>
        <v xml:space="preserve">We measured inequities in healthy living across the Durham region by looking at differences in access to health insurance, life expectancy and access to quality food. </v>
      </c>
      <c r="C33" s="2">
        <f t="shared" si="1"/>
        <v>3</v>
      </c>
      <c r="D33" s="2" t="s">
        <v>747</v>
      </c>
      <c r="E33" s="5" t="s">
        <v>412</v>
      </c>
      <c r="F33" s="5" t="s">
        <v>794</v>
      </c>
      <c r="G33" s="5" t="s">
        <v>5</v>
      </c>
      <c r="H33" s="5">
        <v>1</v>
      </c>
      <c r="I33" s="13">
        <v>5.4</v>
      </c>
      <c r="J33" s="13">
        <v>9.9</v>
      </c>
      <c r="K33" s="13">
        <v>37.200000000000003</v>
      </c>
      <c r="L33" s="13">
        <v>16.3</v>
      </c>
      <c r="M33" s="6"/>
      <c r="N33" s="6" t="s">
        <v>714</v>
      </c>
      <c r="O33" s="3" t="s">
        <v>409</v>
      </c>
      <c r="P33" s="3" t="s">
        <v>795</v>
      </c>
      <c r="Q33" s="3" t="s">
        <v>5</v>
      </c>
      <c r="R33" s="3">
        <v>1</v>
      </c>
      <c r="S33" s="3">
        <v>0.8</v>
      </c>
      <c r="T33" s="3">
        <v>7.5</v>
      </c>
      <c r="U33" s="3">
        <v>3.9</v>
      </c>
      <c r="V33" s="3">
        <v>5.6</v>
      </c>
      <c r="X33" s="3" t="s">
        <v>728</v>
      </c>
      <c r="Y33" s="4" t="s">
        <v>404</v>
      </c>
      <c r="Z33" s="4" t="s">
        <v>810</v>
      </c>
      <c r="AA33" s="4" t="s">
        <v>5</v>
      </c>
      <c r="AB33" s="4">
        <v>1</v>
      </c>
      <c r="AC33" s="4">
        <v>57.2</v>
      </c>
      <c r="AD33" s="4">
        <v>70.8</v>
      </c>
      <c r="AE33" s="4">
        <v>71.7</v>
      </c>
      <c r="AF33" s="4">
        <v>71.599999999999994</v>
      </c>
      <c r="AH33" s="4" t="s">
        <v>729</v>
      </c>
      <c r="AI33" s="2" t="s">
        <v>56</v>
      </c>
      <c r="AJ33" s="2">
        <v>20500</v>
      </c>
    </row>
    <row r="34" spans="1:36" x14ac:dyDescent="0.2">
      <c r="A34" s="2" t="s">
        <v>58</v>
      </c>
      <c r="B34" s="2" t="str">
        <f t="shared" ref="B34:B65" si="2">"We measured inequities in healthy living across the "&amp;A34&amp;" region by looking at differences in access to health insurance, life expectancy and access to quality food. "</f>
        <v xml:space="preserve">We measured inequities in healthy living across the El Paso region by looking at differences in access to health insurance, life expectancy and access to quality food. </v>
      </c>
      <c r="C34" s="2">
        <f t="shared" ref="C34:C65" si="3">SUM(H34,R34,AB34)</f>
        <v>1</v>
      </c>
      <c r="E34" s="5" t="s">
        <v>412</v>
      </c>
      <c r="F34" s="5" t="s">
        <v>794</v>
      </c>
      <c r="G34" s="5" t="s">
        <v>5</v>
      </c>
      <c r="H34" s="5">
        <v>1</v>
      </c>
      <c r="I34" s="13">
        <v>8.6999999999999993</v>
      </c>
      <c r="J34" s="13">
        <v>10.3</v>
      </c>
      <c r="K34" s="13">
        <v>22.5</v>
      </c>
      <c r="L34" s="13">
        <v>21.8</v>
      </c>
      <c r="M34" s="6"/>
      <c r="N34" s="6" t="s">
        <v>714</v>
      </c>
      <c r="O34" s="3" t="s">
        <v>409</v>
      </c>
      <c r="P34" s="3" t="s">
        <v>795</v>
      </c>
      <c r="Q34" s="3" t="s">
        <v>160</v>
      </c>
      <c r="R34" s="3">
        <v>0</v>
      </c>
      <c r="S34" s="3">
        <v>0.4</v>
      </c>
      <c r="T34" s="3">
        <v>0.4</v>
      </c>
      <c r="U34" s="3">
        <v>0.9</v>
      </c>
      <c r="V34" s="3">
        <v>0.9</v>
      </c>
      <c r="X34" s="3" t="s">
        <v>728</v>
      </c>
      <c r="Y34" s="4" t="s">
        <v>404</v>
      </c>
      <c r="Z34" s="4" t="s">
        <v>810</v>
      </c>
      <c r="AA34" s="4" t="s">
        <v>160</v>
      </c>
      <c r="AB34" s="4">
        <v>0</v>
      </c>
      <c r="AC34" s="4">
        <v>87.2</v>
      </c>
      <c r="AD34" s="4">
        <v>79.3</v>
      </c>
      <c r="AE34" s="4">
        <v>83.8</v>
      </c>
      <c r="AF34" s="4">
        <v>83.8</v>
      </c>
      <c r="AH34" s="4" t="s">
        <v>729</v>
      </c>
      <c r="AI34" s="2" t="s">
        <v>58</v>
      </c>
      <c r="AJ34" s="2">
        <v>21340</v>
      </c>
    </row>
    <row r="35" spans="1:36" x14ac:dyDescent="0.2">
      <c r="A35" s="2" t="s">
        <v>59</v>
      </c>
      <c r="B35" s="2" t="str">
        <f t="shared" si="2"/>
        <v xml:space="preserve">We measured inequities in healthy living across the Fresno region by looking at differences in access to health insurance, life expectancy and access to quality food. </v>
      </c>
      <c r="C35" s="2">
        <f t="shared" si="3"/>
        <v>2</v>
      </c>
      <c r="D35" s="2" t="s">
        <v>749</v>
      </c>
      <c r="E35" s="5" t="s">
        <v>412</v>
      </c>
      <c r="F35" s="5" t="s">
        <v>794</v>
      </c>
      <c r="G35" s="5" t="s">
        <v>5</v>
      </c>
      <c r="H35" s="5">
        <v>1</v>
      </c>
      <c r="I35" s="13">
        <v>4.5999999999999996</v>
      </c>
      <c r="J35" s="13">
        <v>4.2</v>
      </c>
      <c r="K35" s="13">
        <v>11.2</v>
      </c>
      <c r="L35" s="13">
        <v>9.9</v>
      </c>
      <c r="M35" s="6"/>
      <c r="N35" s="6" t="s">
        <v>714</v>
      </c>
      <c r="O35" s="3" t="s">
        <v>409</v>
      </c>
      <c r="P35" s="3" t="s">
        <v>795</v>
      </c>
      <c r="Q35" s="3" t="s">
        <v>5</v>
      </c>
      <c r="R35" s="3">
        <v>1</v>
      </c>
      <c r="S35" s="3">
        <v>10.6</v>
      </c>
      <c r="T35" s="3">
        <v>24.5</v>
      </c>
      <c r="U35" s="3">
        <v>17.3</v>
      </c>
      <c r="V35" s="3">
        <v>16.899999999999999</v>
      </c>
      <c r="X35" s="3" t="s">
        <v>728</v>
      </c>
      <c r="Y35" s="4" t="s">
        <v>404</v>
      </c>
      <c r="Z35" s="4" t="s">
        <v>810</v>
      </c>
      <c r="AA35" s="4" t="s">
        <v>160</v>
      </c>
      <c r="AB35" s="4">
        <v>0</v>
      </c>
      <c r="AC35" s="4">
        <v>84.2</v>
      </c>
      <c r="AD35" s="4">
        <v>86.9</v>
      </c>
      <c r="AE35" s="4">
        <v>81.2</v>
      </c>
      <c r="AF35" s="4">
        <v>82.2</v>
      </c>
      <c r="AH35" s="4" t="s">
        <v>729</v>
      </c>
      <c r="AI35" s="2" t="s">
        <v>59</v>
      </c>
      <c r="AJ35" s="2">
        <v>23420</v>
      </c>
    </row>
    <row r="36" spans="1:36" x14ac:dyDescent="0.2">
      <c r="A36" s="2" t="s">
        <v>61</v>
      </c>
      <c r="B36" s="2" t="str">
        <f t="shared" si="2"/>
        <v xml:space="preserve">We measured inequities in healthy living across the Grand Rapids region by looking at differences in access to health insurance, life expectancy and access to quality food. </v>
      </c>
      <c r="C36" s="2">
        <f t="shared" si="3"/>
        <v>2</v>
      </c>
      <c r="E36" s="5" t="s">
        <v>412</v>
      </c>
      <c r="F36" s="5" t="s">
        <v>794</v>
      </c>
      <c r="G36" s="5" t="s">
        <v>5</v>
      </c>
      <c r="H36" s="5">
        <v>1</v>
      </c>
      <c r="I36" s="13">
        <v>4</v>
      </c>
      <c r="J36" s="13">
        <v>7.6</v>
      </c>
      <c r="K36" s="13">
        <v>15</v>
      </c>
      <c r="L36" s="13">
        <v>10.6</v>
      </c>
      <c r="M36" s="6"/>
      <c r="N36" s="6" t="s">
        <v>714</v>
      </c>
      <c r="O36" s="3" t="s">
        <v>409</v>
      </c>
      <c r="P36" s="3" t="s">
        <v>795</v>
      </c>
      <c r="Q36" s="3" t="s">
        <v>160</v>
      </c>
      <c r="R36" s="3">
        <v>0</v>
      </c>
      <c r="S36" s="3">
        <v>0</v>
      </c>
      <c r="T36" s="3">
        <v>0</v>
      </c>
      <c r="U36" s="3">
        <v>0</v>
      </c>
      <c r="V36" s="3">
        <v>0</v>
      </c>
      <c r="X36" s="3" t="s">
        <v>728</v>
      </c>
      <c r="Y36" s="4" t="s">
        <v>404</v>
      </c>
      <c r="Z36" s="4" t="s">
        <v>810</v>
      </c>
      <c r="AA36" s="4" t="s">
        <v>5</v>
      </c>
      <c r="AB36" s="4">
        <v>1</v>
      </c>
      <c r="AC36" s="4">
        <v>64.8</v>
      </c>
      <c r="AD36" s="4">
        <v>77</v>
      </c>
      <c r="AE36" s="4">
        <v>66.7</v>
      </c>
      <c r="AF36" s="4">
        <v>72.5</v>
      </c>
      <c r="AH36" s="4" t="s">
        <v>729</v>
      </c>
      <c r="AI36" s="2" t="s">
        <v>60</v>
      </c>
      <c r="AJ36" s="2">
        <v>24340</v>
      </c>
    </row>
    <row r="37" spans="1:36" x14ac:dyDescent="0.2">
      <c r="A37" s="2" t="s">
        <v>63</v>
      </c>
      <c r="B37" s="2" t="str">
        <f t="shared" si="2"/>
        <v xml:space="preserve">We measured inequities in healthy living across the Greensboro region by looking at differences in access to health insurance, life expectancy and access to quality food. </v>
      </c>
      <c r="C37" s="2">
        <f t="shared" si="3"/>
        <v>3</v>
      </c>
      <c r="E37" s="5" t="s">
        <v>412</v>
      </c>
      <c r="F37" s="5" t="s">
        <v>794</v>
      </c>
      <c r="G37" s="5" t="s">
        <v>5</v>
      </c>
      <c r="H37" s="5">
        <v>1</v>
      </c>
      <c r="I37" s="13">
        <v>7.6</v>
      </c>
      <c r="J37" s="13">
        <v>10.4</v>
      </c>
      <c r="K37" s="13">
        <v>28.2</v>
      </c>
      <c r="L37" s="13">
        <v>14.4</v>
      </c>
      <c r="M37" s="6"/>
      <c r="N37" s="6" t="s">
        <v>714</v>
      </c>
      <c r="O37" s="3" t="s">
        <v>409</v>
      </c>
      <c r="P37" s="3" t="s">
        <v>795</v>
      </c>
      <c r="Q37" s="3" t="s">
        <v>5</v>
      </c>
      <c r="R37" s="3">
        <v>1</v>
      </c>
      <c r="S37" s="3">
        <v>3.6</v>
      </c>
      <c r="T37" s="3">
        <v>12.7</v>
      </c>
      <c r="U37" s="3">
        <v>12.3</v>
      </c>
      <c r="V37" s="3">
        <v>11.9</v>
      </c>
      <c r="X37" s="3" t="s">
        <v>728</v>
      </c>
      <c r="Y37" s="4" t="s">
        <v>404</v>
      </c>
      <c r="Z37" s="4" t="s">
        <v>810</v>
      </c>
      <c r="AA37" s="4" t="s">
        <v>5</v>
      </c>
      <c r="AB37" s="4">
        <v>1</v>
      </c>
      <c r="AC37" s="4">
        <v>63.1</v>
      </c>
      <c r="AD37" s="4">
        <v>83.1</v>
      </c>
      <c r="AE37" s="4">
        <v>75.599999999999994</v>
      </c>
      <c r="AF37" s="4">
        <v>82.1</v>
      </c>
      <c r="AH37" s="4" t="s">
        <v>729</v>
      </c>
      <c r="AI37" s="2" t="s">
        <v>62</v>
      </c>
      <c r="AJ37" s="2">
        <v>24660</v>
      </c>
    </row>
    <row r="38" spans="1:36" x14ac:dyDescent="0.2">
      <c r="A38" s="2" t="s">
        <v>65</v>
      </c>
      <c r="B38" s="2" t="str">
        <f t="shared" si="2"/>
        <v xml:space="preserve">We measured inequities in healthy living across the Greenville region by looking at differences in access to health insurance, life expectancy and access to quality food. </v>
      </c>
      <c r="C38" s="2">
        <f t="shared" si="3"/>
        <v>3</v>
      </c>
      <c r="E38" s="5" t="s">
        <v>412</v>
      </c>
      <c r="F38" s="5" t="s">
        <v>794</v>
      </c>
      <c r="G38" s="5" t="s">
        <v>5</v>
      </c>
      <c r="H38" s="5">
        <v>1</v>
      </c>
      <c r="I38" s="13">
        <v>8.4</v>
      </c>
      <c r="J38" s="13">
        <v>11.4</v>
      </c>
      <c r="K38" s="13">
        <v>30.1</v>
      </c>
      <c r="L38" s="13">
        <v>16</v>
      </c>
      <c r="M38" s="6"/>
      <c r="N38" s="6" t="s">
        <v>714</v>
      </c>
      <c r="O38" s="3" t="s">
        <v>409</v>
      </c>
      <c r="P38" s="3" t="s">
        <v>795</v>
      </c>
      <c r="Q38" s="3" t="s">
        <v>5</v>
      </c>
      <c r="R38" s="3">
        <v>1</v>
      </c>
      <c r="S38" s="3">
        <v>3.4</v>
      </c>
      <c r="T38" s="3">
        <v>11.2</v>
      </c>
      <c r="U38" s="3">
        <v>6.3</v>
      </c>
      <c r="V38" s="3">
        <v>8.9</v>
      </c>
      <c r="X38" s="3" t="s">
        <v>728</v>
      </c>
      <c r="Y38" s="4" t="s">
        <v>404</v>
      </c>
      <c r="Z38" s="4" t="s">
        <v>810</v>
      </c>
      <c r="AA38" s="4" t="s">
        <v>5</v>
      </c>
      <c r="AB38" s="4">
        <v>1</v>
      </c>
      <c r="AC38" s="4">
        <v>69.8</v>
      </c>
      <c r="AD38" s="4">
        <v>75.900000000000006</v>
      </c>
      <c r="AE38" s="4">
        <v>81.5</v>
      </c>
      <c r="AF38" s="4">
        <v>78.400000000000006</v>
      </c>
      <c r="AH38" s="4" t="s">
        <v>729</v>
      </c>
      <c r="AI38" s="2" t="s">
        <v>64</v>
      </c>
      <c r="AJ38" s="2">
        <v>24860</v>
      </c>
    </row>
    <row r="39" spans="1:36" x14ac:dyDescent="0.2">
      <c r="A39" s="2" t="s">
        <v>67</v>
      </c>
      <c r="B39" s="2" t="str">
        <f t="shared" si="2"/>
        <v xml:space="preserve">We measured inequities in healthy living across the Harrisburg region by looking at differences in access to health insurance, life expectancy and access to quality food. </v>
      </c>
      <c r="C39" s="2">
        <f t="shared" si="3"/>
        <v>2</v>
      </c>
      <c r="E39" s="5" t="s">
        <v>412</v>
      </c>
      <c r="F39" s="5" t="s">
        <v>794</v>
      </c>
      <c r="G39" s="5" t="s">
        <v>160</v>
      </c>
      <c r="H39" s="5">
        <v>0</v>
      </c>
      <c r="I39" s="13">
        <v>5.0999999999999996</v>
      </c>
      <c r="J39" s="13">
        <v>8.1999999999999993</v>
      </c>
      <c r="K39" s="13">
        <v>8.1999999999999993</v>
      </c>
      <c r="L39" s="13">
        <v>7.8</v>
      </c>
      <c r="M39" s="6"/>
      <c r="N39" s="6" t="s">
        <v>714</v>
      </c>
      <c r="O39" s="3" t="s">
        <v>409</v>
      </c>
      <c r="P39" s="3" t="s">
        <v>795</v>
      </c>
      <c r="Q39" s="3" t="s">
        <v>5</v>
      </c>
      <c r="R39" s="3">
        <v>1</v>
      </c>
      <c r="S39" s="3">
        <v>2.2000000000000002</v>
      </c>
      <c r="T39" s="3">
        <v>18</v>
      </c>
      <c r="U39" s="3">
        <v>15.1</v>
      </c>
      <c r="V39" s="3">
        <v>13.5</v>
      </c>
      <c r="X39" s="3" t="s">
        <v>728</v>
      </c>
      <c r="Y39" s="4" t="s">
        <v>404</v>
      </c>
      <c r="Z39" s="4" t="s">
        <v>810</v>
      </c>
      <c r="AA39" s="4" t="s">
        <v>5</v>
      </c>
      <c r="AB39" s="4">
        <v>1</v>
      </c>
      <c r="AC39" s="4">
        <v>69.2</v>
      </c>
      <c r="AD39" s="4">
        <v>81.2</v>
      </c>
      <c r="AE39" s="4">
        <v>78.8</v>
      </c>
      <c r="AF39" s="4">
        <v>81.8</v>
      </c>
      <c r="AH39" s="4" t="s">
        <v>729</v>
      </c>
      <c r="AI39" s="2" t="s">
        <v>66</v>
      </c>
      <c r="AJ39" s="2">
        <v>25420</v>
      </c>
    </row>
    <row r="40" spans="1:36" x14ac:dyDescent="0.2">
      <c r="A40" s="2" t="s">
        <v>69</v>
      </c>
      <c r="B40" s="2" t="str">
        <f t="shared" si="2"/>
        <v xml:space="preserve">We measured inequities in healthy living across the Hartford region by looking at differences in access to health insurance, life expectancy and access to quality food. </v>
      </c>
      <c r="C40" s="2">
        <f t="shared" si="3"/>
        <v>1</v>
      </c>
      <c r="E40" s="5" t="s">
        <v>412</v>
      </c>
      <c r="F40" s="5" t="s">
        <v>794</v>
      </c>
      <c r="G40" s="5" t="s">
        <v>160</v>
      </c>
      <c r="H40" s="5">
        <v>0</v>
      </c>
      <c r="I40" s="13">
        <v>2.5</v>
      </c>
      <c r="J40" s="13">
        <v>5.6</v>
      </c>
      <c r="K40" s="13">
        <v>7.4</v>
      </c>
      <c r="L40" s="13">
        <v>6.3</v>
      </c>
      <c r="M40" s="6"/>
      <c r="N40" s="6" t="s">
        <v>714</v>
      </c>
      <c r="O40" s="3" t="s">
        <v>409</v>
      </c>
      <c r="P40" s="3" t="s">
        <v>795</v>
      </c>
      <c r="Q40" s="3" t="s">
        <v>5</v>
      </c>
      <c r="R40" s="3">
        <v>1</v>
      </c>
      <c r="S40" s="3">
        <v>2.2999999999999998</v>
      </c>
      <c r="T40" s="3">
        <v>9.5</v>
      </c>
      <c r="U40" s="3">
        <v>15.5</v>
      </c>
      <c r="V40" s="3">
        <v>10.8</v>
      </c>
      <c r="X40" s="3" t="s">
        <v>728</v>
      </c>
      <c r="Y40" s="4" t="s">
        <v>404</v>
      </c>
      <c r="Z40" s="4" t="s">
        <v>810</v>
      </c>
      <c r="AA40" s="4" t="s">
        <v>160</v>
      </c>
      <c r="AB40" s="4">
        <v>0</v>
      </c>
      <c r="AC40" s="4">
        <v>75.400000000000006</v>
      </c>
      <c r="AD40" s="4">
        <v>77.900000000000006</v>
      </c>
      <c r="AE40" s="4">
        <v>68.400000000000006</v>
      </c>
      <c r="AF40" s="4">
        <v>74.400000000000006</v>
      </c>
      <c r="AH40" s="4" t="s">
        <v>729</v>
      </c>
      <c r="AI40" s="2" t="s">
        <v>68</v>
      </c>
      <c r="AJ40" s="2">
        <v>25540</v>
      </c>
    </row>
    <row r="41" spans="1:36" x14ac:dyDescent="0.2">
      <c r="A41" s="2" t="s">
        <v>71</v>
      </c>
      <c r="B41" s="2" t="str">
        <f t="shared" si="2"/>
        <v xml:space="preserve">We measured inequities in healthy living across the Houston region by looking at differences in access to health insurance, life expectancy and access to quality food. </v>
      </c>
      <c r="C41" s="2">
        <f t="shared" si="3"/>
        <v>3</v>
      </c>
      <c r="D41" s="2" t="s">
        <v>745</v>
      </c>
      <c r="E41" s="5" t="s">
        <v>412</v>
      </c>
      <c r="F41" s="5" t="s">
        <v>794</v>
      </c>
      <c r="G41" s="5" t="s">
        <v>5</v>
      </c>
      <c r="H41" s="5">
        <v>1</v>
      </c>
      <c r="I41" s="13">
        <v>8.3000000000000007</v>
      </c>
      <c r="J41" s="13">
        <v>14.9</v>
      </c>
      <c r="K41" s="13">
        <v>30.6</v>
      </c>
      <c r="L41" s="13">
        <v>23.6</v>
      </c>
      <c r="M41" s="6"/>
      <c r="N41" s="6" t="s">
        <v>714</v>
      </c>
      <c r="O41" s="3" t="s">
        <v>409</v>
      </c>
      <c r="P41" s="3" t="s">
        <v>795</v>
      </c>
      <c r="Q41" s="3" t="s">
        <v>5</v>
      </c>
      <c r="R41" s="3">
        <v>1</v>
      </c>
      <c r="S41" s="3">
        <v>1.6</v>
      </c>
      <c r="T41" s="3">
        <v>11</v>
      </c>
      <c r="U41" s="3">
        <v>4.0999999999999996</v>
      </c>
      <c r="V41" s="3">
        <v>5.5</v>
      </c>
      <c r="X41" s="3" t="s">
        <v>728</v>
      </c>
      <c r="Y41" s="4" t="s">
        <v>404</v>
      </c>
      <c r="Z41" s="4" t="s">
        <v>810</v>
      </c>
      <c r="AA41" s="4" t="s">
        <v>5</v>
      </c>
      <c r="AB41" s="4">
        <v>1</v>
      </c>
      <c r="AC41" s="4">
        <v>79.7</v>
      </c>
      <c r="AD41" s="4">
        <v>88.5</v>
      </c>
      <c r="AE41" s="4">
        <v>81.7</v>
      </c>
      <c r="AF41" s="4">
        <v>84.4</v>
      </c>
      <c r="AH41" s="4" t="s">
        <v>729</v>
      </c>
      <c r="AI41" s="2" t="s">
        <v>70</v>
      </c>
      <c r="AJ41" s="2">
        <v>26420</v>
      </c>
    </row>
    <row r="42" spans="1:36" x14ac:dyDescent="0.2">
      <c r="A42" s="2" t="s">
        <v>73</v>
      </c>
      <c r="B42" s="2" t="str">
        <f t="shared" si="2"/>
        <v xml:space="preserve">We measured inequities in healthy living across the Indianapolis region by looking at differences in access to health insurance, life expectancy and access to quality food. </v>
      </c>
      <c r="C42" s="2">
        <f t="shared" si="3"/>
        <v>3</v>
      </c>
      <c r="E42" s="5" t="s">
        <v>412</v>
      </c>
      <c r="F42" s="5" t="s">
        <v>794</v>
      </c>
      <c r="G42" s="5" t="s">
        <v>5</v>
      </c>
      <c r="H42" s="5">
        <v>1</v>
      </c>
      <c r="I42" s="13">
        <v>6.1</v>
      </c>
      <c r="J42" s="13">
        <v>10.199999999999999</v>
      </c>
      <c r="K42" s="13">
        <v>25</v>
      </c>
      <c r="L42" s="13">
        <v>13.3</v>
      </c>
      <c r="M42" s="6"/>
      <c r="N42" s="6" t="s">
        <v>714</v>
      </c>
      <c r="O42" s="3" t="s">
        <v>409</v>
      </c>
      <c r="P42" s="3" t="s">
        <v>795</v>
      </c>
      <c r="Q42" s="3" t="s">
        <v>5</v>
      </c>
      <c r="R42" s="3">
        <v>1</v>
      </c>
      <c r="S42" s="3">
        <v>5.9</v>
      </c>
      <c r="T42" s="3">
        <v>19.7</v>
      </c>
      <c r="U42" s="3">
        <v>17.8</v>
      </c>
      <c r="V42" s="3">
        <v>16.5</v>
      </c>
      <c r="X42" s="3" t="s">
        <v>728</v>
      </c>
      <c r="Y42" s="4" t="s">
        <v>404</v>
      </c>
      <c r="Z42" s="4" t="s">
        <v>810</v>
      </c>
      <c r="AA42" s="4" t="s">
        <v>5</v>
      </c>
      <c r="AB42" s="4">
        <v>1</v>
      </c>
      <c r="AC42" s="4">
        <v>77.2</v>
      </c>
      <c r="AD42" s="4">
        <v>92.9</v>
      </c>
      <c r="AE42" s="4">
        <v>90.6</v>
      </c>
      <c r="AF42" s="4">
        <v>91.1</v>
      </c>
      <c r="AH42" s="4" t="s">
        <v>729</v>
      </c>
      <c r="AI42" s="2" t="s">
        <v>72</v>
      </c>
      <c r="AJ42" s="2">
        <v>26900</v>
      </c>
    </row>
    <row r="43" spans="1:36" x14ac:dyDescent="0.2">
      <c r="A43" s="2" t="s">
        <v>74</v>
      </c>
      <c r="B43" s="2" t="str">
        <f t="shared" si="2"/>
        <v xml:space="preserve">We measured inequities in healthy living across the Jackson region by looking at differences in access to health insurance, life expectancy and access to quality food. </v>
      </c>
      <c r="C43" s="2">
        <f t="shared" si="3"/>
        <v>2</v>
      </c>
      <c r="E43" s="5" t="s">
        <v>412</v>
      </c>
      <c r="F43" s="5" t="s">
        <v>794</v>
      </c>
      <c r="G43" s="5" t="s">
        <v>5</v>
      </c>
      <c r="H43" s="5">
        <v>1</v>
      </c>
      <c r="I43" s="13">
        <v>7.6</v>
      </c>
      <c r="J43" s="13">
        <v>12.8</v>
      </c>
      <c r="K43" s="13">
        <v>34.5</v>
      </c>
      <c r="L43" s="13">
        <v>13.7</v>
      </c>
      <c r="M43" s="6"/>
      <c r="N43" s="6" t="s">
        <v>714</v>
      </c>
      <c r="O43" s="3" t="s">
        <v>409</v>
      </c>
      <c r="P43" s="3" t="s">
        <v>795</v>
      </c>
      <c r="Q43" s="3" t="s">
        <v>160</v>
      </c>
      <c r="R43" s="3">
        <v>0</v>
      </c>
      <c r="S43" s="3">
        <v>1.2</v>
      </c>
      <c r="T43" s="3">
        <v>5.0999999999999996</v>
      </c>
      <c r="U43" s="3">
        <v>2.4</v>
      </c>
      <c r="V43" s="3">
        <v>4.8</v>
      </c>
      <c r="X43" s="3" t="s">
        <v>728</v>
      </c>
      <c r="Y43" s="4" t="s">
        <v>404</v>
      </c>
      <c r="Z43" s="4" t="s">
        <v>810</v>
      </c>
      <c r="AA43" s="4" t="s">
        <v>5</v>
      </c>
      <c r="AB43" s="4">
        <v>1</v>
      </c>
      <c r="AC43" s="4">
        <v>64.400000000000006</v>
      </c>
      <c r="AD43" s="4">
        <v>79.8</v>
      </c>
      <c r="AE43" s="4">
        <v>80.400000000000006</v>
      </c>
      <c r="AF43" s="4">
        <v>79.7</v>
      </c>
      <c r="AH43" s="4" t="s">
        <v>729</v>
      </c>
      <c r="AI43" s="2" t="s">
        <v>74</v>
      </c>
      <c r="AJ43" s="2">
        <v>27140</v>
      </c>
    </row>
    <row r="44" spans="1:36" x14ac:dyDescent="0.2">
      <c r="A44" s="2" t="s">
        <v>75</v>
      </c>
      <c r="B44" s="2" t="str">
        <f t="shared" si="2"/>
        <v xml:space="preserve">We measured inequities in healthy living across the Jacksonville region by looking at differences in access to health insurance, life expectancy and access to quality food. </v>
      </c>
      <c r="C44" s="2">
        <f t="shared" si="3"/>
        <v>3</v>
      </c>
      <c r="E44" s="5" t="s">
        <v>412</v>
      </c>
      <c r="F44" s="5" t="s">
        <v>794</v>
      </c>
      <c r="G44" s="5" t="s">
        <v>5</v>
      </c>
      <c r="H44" s="5">
        <v>1</v>
      </c>
      <c r="I44" s="13">
        <v>9.6999999999999993</v>
      </c>
      <c r="J44" s="13">
        <v>11.9</v>
      </c>
      <c r="K44" s="13">
        <v>17.8</v>
      </c>
      <c r="L44" s="13">
        <v>12.9</v>
      </c>
      <c r="M44" s="6"/>
      <c r="N44" s="6" t="s">
        <v>714</v>
      </c>
      <c r="O44" s="3" t="s">
        <v>409</v>
      </c>
      <c r="P44" s="3" t="s">
        <v>795</v>
      </c>
      <c r="Q44" s="3" t="s">
        <v>5</v>
      </c>
      <c r="R44" s="3">
        <v>1</v>
      </c>
      <c r="S44" s="3">
        <v>7</v>
      </c>
      <c r="T44" s="3">
        <v>33</v>
      </c>
      <c r="U44" s="3">
        <v>10.1</v>
      </c>
      <c r="V44" s="3">
        <v>22.8</v>
      </c>
      <c r="X44" s="3" t="s">
        <v>728</v>
      </c>
      <c r="Y44" s="4" t="s">
        <v>404</v>
      </c>
      <c r="Z44" s="4" t="s">
        <v>810</v>
      </c>
      <c r="AA44" s="4" t="s">
        <v>5</v>
      </c>
      <c r="AB44" s="4">
        <v>1</v>
      </c>
      <c r="AC44" s="4">
        <v>79.7</v>
      </c>
      <c r="AD44" s="4">
        <v>92.3</v>
      </c>
      <c r="AE44" s="4">
        <v>86.2</v>
      </c>
      <c r="AF44" s="4">
        <v>89.4</v>
      </c>
      <c r="AH44" s="4" t="s">
        <v>729</v>
      </c>
      <c r="AI44" s="2" t="s">
        <v>75</v>
      </c>
      <c r="AJ44" s="2">
        <v>27260</v>
      </c>
    </row>
    <row r="45" spans="1:36" x14ac:dyDescent="0.2">
      <c r="A45" s="2" t="s">
        <v>76</v>
      </c>
      <c r="B45" s="2" t="str">
        <f t="shared" si="2"/>
        <v xml:space="preserve">We measured inequities in healthy living across the Kansas City region by looking at differences in access to health insurance, life expectancy and access to quality food. </v>
      </c>
      <c r="C45" s="2">
        <f t="shared" si="3"/>
        <v>3</v>
      </c>
      <c r="E45" s="5" t="s">
        <v>412</v>
      </c>
      <c r="F45" s="5" t="s">
        <v>794</v>
      </c>
      <c r="G45" s="5" t="s">
        <v>5</v>
      </c>
      <c r="H45" s="5">
        <v>1</v>
      </c>
      <c r="I45" s="13">
        <v>6.3</v>
      </c>
      <c r="J45" s="13">
        <v>12.5</v>
      </c>
      <c r="K45" s="13">
        <v>25.1</v>
      </c>
      <c r="L45" s="13">
        <v>16</v>
      </c>
      <c r="M45" s="6"/>
      <c r="N45" s="6" t="s">
        <v>714</v>
      </c>
      <c r="O45" s="3" t="s">
        <v>409</v>
      </c>
      <c r="P45" s="3" t="s">
        <v>795</v>
      </c>
      <c r="Q45" s="3" t="s">
        <v>5</v>
      </c>
      <c r="R45" s="3">
        <v>1</v>
      </c>
      <c r="S45" s="3">
        <v>2.9</v>
      </c>
      <c r="T45" s="3">
        <v>20.399999999999999</v>
      </c>
      <c r="U45" s="3">
        <v>11.2</v>
      </c>
      <c r="V45" s="3">
        <v>13.8</v>
      </c>
      <c r="X45" s="3" t="s">
        <v>728</v>
      </c>
      <c r="Y45" s="4" t="s">
        <v>404</v>
      </c>
      <c r="Z45" s="4" t="s">
        <v>810</v>
      </c>
      <c r="AA45" s="4" t="s">
        <v>5</v>
      </c>
      <c r="AB45" s="4">
        <v>1</v>
      </c>
      <c r="AC45" s="4">
        <v>79.400000000000006</v>
      </c>
      <c r="AD45" s="4">
        <v>87.5</v>
      </c>
      <c r="AE45" s="4">
        <v>83.4</v>
      </c>
      <c r="AF45" s="4">
        <v>85.5</v>
      </c>
      <c r="AH45" s="4" t="s">
        <v>729</v>
      </c>
      <c r="AI45" s="2" t="s">
        <v>76</v>
      </c>
      <c r="AJ45" s="2">
        <v>28140</v>
      </c>
    </row>
    <row r="46" spans="1:36" x14ac:dyDescent="0.2">
      <c r="A46" s="2" t="s">
        <v>77</v>
      </c>
      <c r="B46" s="2" t="str">
        <f t="shared" si="2"/>
        <v xml:space="preserve">We measured inequities in healthy living across the Knoxville region by looking at differences in access to health insurance, life expectancy and access to quality food. </v>
      </c>
      <c r="C46" s="2">
        <f t="shared" si="3"/>
        <v>3</v>
      </c>
      <c r="E46" s="5" t="s">
        <v>412</v>
      </c>
      <c r="F46" s="5" t="s">
        <v>794</v>
      </c>
      <c r="G46" s="5" t="s">
        <v>5</v>
      </c>
      <c r="H46" s="5">
        <v>1</v>
      </c>
      <c r="I46" s="13">
        <v>7.5</v>
      </c>
      <c r="J46" s="13">
        <v>10.8</v>
      </c>
      <c r="K46" s="13">
        <v>27.3</v>
      </c>
      <c r="L46" s="13">
        <v>14.9</v>
      </c>
      <c r="M46" s="6"/>
      <c r="N46" s="6" t="s">
        <v>714</v>
      </c>
      <c r="O46" s="3" t="s">
        <v>409</v>
      </c>
      <c r="P46" s="3" t="s">
        <v>795</v>
      </c>
      <c r="Q46" s="3" t="s">
        <v>5</v>
      </c>
      <c r="R46" s="3">
        <v>1</v>
      </c>
      <c r="S46" s="3">
        <v>6.2</v>
      </c>
      <c r="T46" s="3">
        <v>12.6</v>
      </c>
      <c r="U46" s="3">
        <v>6.7</v>
      </c>
      <c r="V46" s="3">
        <v>8.6</v>
      </c>
      <c r="X46" s="3" t="s">
        <v>728</v>
      </c>
      <c r="Y46" s="4" t="s">
        <v>404</v>
      </c>
      <c r="Z46" s="4" t="s">
        <v>810</v>
      </c>
      <c r="AA46" s="4" t="s">
        <v>5</v>
      </c>
      <c r="AB46" s="4">
        <v>1</v>
      </c>
      <c r="AC46" s="4">
        <v>62.7</v>
      </c>
      <c r="AD46" s="4">
        <v>88.4</v>
      </c>
      <c r="AE46" s="4">
        <v>80.099999999999994</v>
      </c>
      <c r="AF46" s="4">
        <v>83.2</v>
      </c>
      <c r="AH46" s="4" t="s">
        <v>729</v>
      </c>
      <c r="AI46" s="2" t="s">
        <v>77</v>
      </c>
      <c r="AJ46" s="2">
        <v>28940</v>
      </c>
    </row>
    <row r="47" spans="1:36" x14ac:dyDescent="0.2">
      <c r="A47" s="2" t="s">
        <v>79</v>
      </c>
      <c r="B47" s="2" t="str">
        <f t="shared" si="2"/>
        <v xml:space="preserve">We measured inequities in healthy living across the Lakeland region by looking at differences in access to health insurance, life expectancy and access to quality food. </v>
      </c>
      <c r="C47" s="2">
        <f t="shared" si="3"/>
        <v>2</v>
      </c>
      <c r="E47" s="5" t="s">
        <v>412</v>
      </c>
      <c r="F47" s="5" t="s">
        <v>794</v>
      </c>
      <c r="G47" s="5" t="s">
        <v>5</v>
      </c>
      <c r="H47" s="5">
        <v>1</v>
      </c>
      <c r="I47" s="13">
        <v>9.4</v>
      </c>
      <c r="J47" s="13">
        <v>15</v>
      </c>
      <c r="K47" s="13">
        <v>20</v>
      </c>
      <c r="L47" s="13">
        <v>17.399999999999999</v>
      </c>
      <c r="M47" s="6"/>
      <c r="N47" s="6" t="s">
        <v>714</v>
      </c>
      <c r="O47" s="3" t="s">
        <v>409</v>
      </c>
      <c r="P47" s="3" t="s">
        <v>795</v>
      </c>
      <c r="Q47" s="3" t="s">
        <v>5</v>
      </c>
      <c r="R47" s="3">
        <v>1</v>
      </c>
      <c r="S47" s="3">
        <v>6.7</v>
      </c>
      <c r="T47" s="3">
        <v>12</v>
      </c>
      <c r="U47" s="3">
        <v>8.1999999999999993</v>
      </c>
      <c r="V47" s="3">
        <v>9.4</v>
      </c>
      <c r="X47" s="3" t="s">
        <v>728</v>
      </c>
      <c r="Y47" s="4" t="s">
        <v>404</v>
      </c>
      <c r="Z47" s="4" t="s">
        <v>810</v>
      </c>
      <c r="AA47" s="4" t="s">
        <v>160</v>
      </c>
      <c r="AB47" s="4">
        <v>0</v>
      </c>
      <c r="AC47" s="4">
        <v>74.7</v>
      </c>
      <c r="AD47" s="4">
        <v>78.099999999999994</v>
      </c>
      <c r="AE47" s="4">
        <v>75.400000000000006</v>
      </c>
      <c r="AF47" s="4">
        <v>76.400000000000006</v>
      </c>
      <c r="AH47" s="4" t="s">
        <v>729</v>
      </c>
      <c r="AI47" s="2" t="s">
        <v>78</v>
      </c>
      <c r="AJ47" s="2">
        <v>29460</v>
      </c>
    </row>
    <row r="48" spans="1:36" x14ac:dyDescent="0.2">
      <c r="A48" s="2" t="s">
        <v>81</v>
      </c>
      <c r="B48" s="2" t="str">
        <f t="shared" si="2"/>
        <v xml:space="preserve">We measured inequities in healthy living across the Las Vegas region by looking at differences in access to health insurance, life expectancy and access to quality food. </v>
      </c>
      <c r="C48" s="2">
        <f t="shared" si="3"/>
        <v>1</v>
      </c>
      <c r="E48" s="5" t="s">
        <v>412</v>
      </c>
      <c r="F48" s="5" t="s">
        <v>794</v>
      </c>
      <c r="G48" s="5" t="s">
        <v>5</v>
      </c>
      <c r="H48" s="5">
        <v>1</v>
      </c>
      <c r="I48" s="13">
        <v>6.9</v>
      </c>
      <c r="J48" s="13">
        <v>9.6</v>
      </c>
      <c r="K48" s="13">
        <v>20.7</v>
      </c>
      <c r="L48" s="13">
        <v>15.3</v>
      </c>
      <c r="M48" s="6"/>
      <c r="N48" s="6" t="s">
        <v>714</v>
      </c>
      <c r="O48" s="3" t="s">
        <v>409</v>
      </c>
      <c r="P48" s="3" t="s">
        <v>795</v>
      </c>
      <c r="Q48" s="3" t="s">
        <v>160</v>
      </c>
      <c r="R48" s="3">
        <v>0</v>
      </c>
      <c r="S48" s="3">
        <v>3.2</v>
      </c>
      <c r="T48" s="3">
        <v>7.7</v>
      </c>
      <c r="U48" s="3">
        <v>6.5</v>
      </c>
      <c r="V48" s="3">
        <v>5.8</v>
      </c>
      <c r="X48" s="3" t="s">
        <v>728</v>
      </c>
      <c r="Y48" s="4" t="s">
        <v>404</v>
      </c>
      <c r="Z48" s="4" t="s">
        <v>810</v>
      </c>
      <c r="AA48" s="4" t="s">
        <v>160</v>
      </c>
      <c r="AB48" s="4">
        <v>0</v>
      </c>
      <c r="AC48" s="4">
        <v>84.7</v>
      </c>
      <c r="AD48" s="4">
        <v>82.7</v>
      </c>
      <c r="AE48" s="4">
        <v>76.2</v>
      </c>
      <c r="AF48" s="4">
        <v>79.5</v>
      </c>
      <c r="AH48" s="4" t="s">
        <v>729</v>
      </c>
      <c r="AI48" s="2" t="s">
        <v>80</v>
      </c>
      <c r="AJ48" s="2">
        <v>29820</v>
      </c>
    </row>
    <row r="49" spans="1:36" x14ac:dyDescent="0.2">
      <c r="A49" s="2" t="s">
        <v>83</v>
      </c>
      <c r="B49" s="2" t="str">
        <f t="shared" si="2"/>
        <v xml:space="preserve">We measured inequities in healthy living across the Little Rock region by looking at differences in access to health insurance, life expectancy and access to quality food. </v>
      </c>
      <c r="C49" s="2">
        <f t="shared" si="3"/>
        <v>3</v>
      </c>
      <c r="E49" s="5" t="s">
        <v>412</v>
      </c>
      <c r="F49" s="5" t="s">
        <v>794</v>
      </c>
      <c r="G49" s="5" t="s">
        <v>5</v>
      </c>
      <c r="H49" s="5">
        <v>1</v>
      </c>
      <c r="I49" s="13">
        <v>5.7</v>
      </c>
      <c r="J49" s="13">
        <v>8</v>
      </c>
      <c r="K49" s="13">
        <v>29.2</v>
      </c>
      <c r="L49" s="13">
        <v>11.5</v>
      </c>
      <c r="M49" s="6"/>
      <c r="N49" s="6" t="s">
        <v>714</v>
      </c>
      <c r="O49" s="3" t="s">
        <v>409</v>
      </c>
      <c r="P49" s="3" t="s">
        <v>795</v>
      </c>
      <c r="Q49" s="3" t="s">
        <v>5</v>
      </c>
      <c r="R49" s="3">
        <v>1</v>
      </c>
      <c r="S49" s="3">
        <v>1.4</v>
      </c>
      <c r="T49" s="3">
        <v>7.2</v>
      </c>
      <c r="U49" s="3">
        <v>5.9</v>
      </c>
      <c r="V49" s="3">
        <v>6.2</v>
      </c>
      <c r="X49" s="3" t="s">
        <v>728</v>
      </c>
      <c r="Y49" s="4" t="s">
        <v>404</v>
      </c>
      <c r="Z49" s="4" t="s">
        <v>810</v>
      </c>
      <c r="AA49" s="4" t="s">
        <v>5</v>
      </c>
      <c r="AB49" s="4">
        <v>1</v>
      </c>
      <c r="AC49" s="4">
        <v>65.5</v>
      </c>
      <c r="AD49" s="4">
        <v>85.4</v>
      </c>
      <c r="AE49" s="4">
        <v>76.8</v>
      </c>
      <c r="AF49" s="4">
        <v>82.4</v>
      </c>
      <c r="AH49" s="4" t="s">
        <v>729</v>
      </c>
      <c r="AI49" s="2" t="s">
        <v>82</v>
      </c>
      <c r="AJ49" s="2">
        <v>30780</v>
      </c>
    </row>
    <row r="50" spans="1:36" x14ac:dyDescent="0.2">
      <c r="A50" s="2" t="s">
        <v>85</v>
      </c>
      <c r="B50" s="2" t="str">
        <f t="shared" si="2"/>
        <v xml:space="preserve">We measured inequities in healthy living across the Los Angeles region by looking at differences in access to health insurance, life expectancy and access to quality food. </v>
      </c>
      <c r="C50" s="2">
        <f t="shared" si="3"/>
        <v>2</v>
      </c>
      <c r="D50" s="2" t="s">
        <v>748</v>
      </c>
      <c r="E50" s="5" t="s">
        <v>412</v>
      </c>
      <c r="F50" s="5" t="s">
        <v>794</v>
      </c>
      <c r="G50" s="5" t="s">
        <v>5</v>
      </c>
      <c r="H50" s="5">
        <v>1</v>
      </c>
      <c r="I50" s="13">
        <v>4.3</v>
      </c>
      <c r="J50" s="13">
        <v>6.6</v>
      </c>
      <c r="K50" s="13">
        <v>14.1</v>
      </c>
      <c r="L50" s="13">
        <v>11.2</v>
      </c>
      <c r="M50" s="6"/>
      <c r="N50" s="6" t="s">
        <v>714</v>
      </c>
      <c r="O50" s="3" t="s">
        <v>409</v>
      </c>
      <c r="P50" s="3" t="s">
        <v>795</v>
      </c>
      <c r="Q50" s="3" t="s">
        <v>5</v>
      </c>
      <c r="R50" s="3">
        <v>1</v>
      </c>
      <c r="S50" s="3">
        <v>1</v>
      </c>
      <c r="T50" s="3">
        <v>9.6</v>
      </c>
      <c r="U50" s="3">
        <v>3.1</v>
      </c>
      <c r="V50" s="3">
        <v>3.1</v>
      </c>
      <c r="X50" s="3" t="s">
        <v>728</v>
      </c>
      <c r="Y50" s="4" t="s">
        <v>404</v>
      </c>
      <c r="Z50" s="4" t="s">
        <v>810</v>
      </c>
      <c r="AA50" s="4" t="s">
        <v>160</v>
      </c>
      <c r="AB50" s="4">
        <v>0</v>
      </c>
      <c r="AC50" s="4">
        <v>73.2</v>
      </c>
      <c r="AD50" s="4">
        <v>65.2</v>
      </c>
      <c r="AE50" s="4">
        <v>61.5</v>
      </c>
      <c r="AF50" s="4">
        <v>63.6</v>
      </c>
      <c r="AH50" s="4" t="s">
        <v>729</v>
      </c>
      <c r="AI50" s="2" t="s">
        <v>84</v>
      </c>
      <c r="AJ50" s="2">
        <v>31080</v>
      </c>
    </row>
    <row r="51" spans="1:36" x14ac:dyDescent="0.2">
      <c r="A51" s="2" t="s">
        <v>87</v>
      </c>
      <c r="B51" s="2" t="str">
        <f t="shared" si="2"/>
        <v xml:space="preserve">We measured inequities in healthy living across the Louisville region by looking at differences in access to health insurance, life expectancy and access to quality food. </v>
      </c>
      <c r="C51" s="2">
        <f t="shared" si="3"/>
        <v>3</v>
      </c>
      <c r="E51" s="5" t="s">
        <v>412</v>
      </c>
      <c r="F51" s="5" t="s">
        <v>794</v>
      </c>
      <c r="G51" s="5" t="s">
        <v>5</v>
      </c>
      <c r="H51" s="5">
        <v>1</v>
      </c>
      <c r="I51" s="13">
        <v>4.2</v>
      </c>
      <c r="J51" s="13">
        <v>6.1</v>
      </c>
      <c r="K51" s="13">
        <v>21.3</v>
      </c>
      <c r="L51" s="13">
        <v>9.1999999999999993</v>
      </c>
      <c r="M51" s="6"/>
      <c r="N51" s="6" t="s">
        <v>714</v>
      </c>
      <c r="O51" s="3" t="s">
        <v>409</v>
      </c>
      <c r="P51" s="3" t="s">
        <v>795</v>
      </c>
      <c r="Q51" s="3" t="s">
        <v>5</v>
      </c>
      <c r="R51" s="3">
        <v>1</v>
      </c>
      <c r="S51" s="3">
        <v>4.5999999999999996</v>
      </c>
      <c r="T51" s="3">
        <v>18.100000000000001</v>
      </c>
      <c r="U51" s="3">
        <v>6.1</v>
      </c>
      <c r="V51" s="3">
        <v>13.2</v>
      </c>
      <c r="X51" s="3" t="s">
        <v>728</v>
      </c>
      <c r="Y51" s="4" t="s">
        <v>404</v>
      </c>
      <c r="Z51" s="4" t="s">
        <v>810</v>
      </c>
      <c r="AA51" s="4" t="s">
        <v>5</v>
      </c>
      <c r="AB51" s="4">
        <v>1</v>
      </c>
      <c r="AC51" s="4">
        <v>73.7</v>
      </c>
      <c r="AD51" s="4">
        <v>89.3</v>
      </c>
      <c r="AE51" s="4">
        <v>84.3</v>
      </c>
      <c r="AF51" s="4">
        <v>87.5</v>
      </c>
      <c r="AH51" s="4" t="s">
        <v>729</v>
      </c>
      <c r="AI51" s="2" t="s">
        <v>86</v>
      </c>
      <c r="AJ51" s="2">
        <v>31140</v>
      </c>
    </row>
    <row r="52" spans="1:36" x14ac:dyDescent="0.2">
      <c r="A52" s="2" t="s">
        <v>88</v>
      </c>
      <c r="B52" s="2" t="str">
        <f t="shared" si="2"/>
        <v xml:space="preserve">We measured inequities in healthy living across the Madison region by looking at differences in access to health insurance, life expectancy and access to quality food. </v>
      </c>
      <c r="C52" s="2">
        <f t="shared" si="3"/>
        <v>2</v>
      </c>
      <c r="E52" s="5" t="s">
        <v>412</v>
      </c>
      <c r="F52" s="5" t="s">
        <v>794</v>
      </c>
      <c r="G52" s="5" t="s">
        <v>5</v>
      </c>
      <c r="H52" s="5">
        <v>1</v>
      </c>
      <c r="I52" s="13">
        <v>2.7</v>
      </c>
      <c r="J52" s="13">
        <v>8.6999999999999993</v>
      </c>
      <c r="K52" s="13">
        <v>15.2</v>
      </c>
      <c r="L52" s="13">
        <v>9.5</v>
      </c>
      <c r="M52" s="6"/>
      <c r="N52" s="6" t="s">
        <v>714</v>
      </c>
      <c r="O52" s="3" t="s">
        <v>409</v>
      </c>
      <c r="P52" s="3" t="s">
        <v>795</v>
      </c>
      <c r="Q52" s="3" t="s">
        <v>160</v>
      </c>
      <c r="R52" s="3">
        <v>0</v>
      </c>
      <c r="S52" s="3">
        <v>0</v>
      </c>
      <c r="T52" s="3">
        <v>0</v>
      </c>
      <c r="U52" s="3">
        <v>0</v>
      </c>
      <c r="V52" s="3">
        <v>0</v>
      </c>
      <c r="X52" s="3" t="s">
        <v>728</v>
      </c>
      <c r="Y52" s="4" t="s">
        <v>404</v>
      </c>
      <c r="Z52" s="4" t="s">
        <v>810</v>
      </c>
      <c r="AA52" s="4" t="s">
        <v>5</v>
      </c>
      <c r="AB52" s="4">
        <v>1</v>
      </c>
      <c r="AC52" s="4">
        <v>66</v>
      </c>
      <c r="AD52" s="4">
        <v>88.2</v>
      </c>
      <c r="AE52" s="4">
        <v>81.5</v>
      </c>
      <c r="AF52" s="4">
        <v>82.3</v>
      </c>
      <c r="AH52" s="4" t="s">
        <v>729</v>
      </c>
      <c r="AI52" s="2" t="s">
        <v>88</v>
      </c>
      <c r="AJ52" s="2">
        <v>31540</v>
      </c>
    </row>
    <row r="53" spans="1:36" x14ac:dyDescent="0.2">
      <c r="A53" s="2" t="s">
        <v>90</v>
      </c>
      <c r="B53" s="2" t="str">
        <f t="shared" si="2"/>
        <v xml:space="preserve">We measured inequities in healthy living across the McAllen region by looking at differences in access to health insurance, life expectancy and access to quality food. </v>
      </c>
      <c r="C53" s="2">
        <f t="shared" si="3"/>
        <v>1</v>
      </c>
      <c r="E53" s="5" t="s">
        <v>412</v>
      </c>
      <c r="F53" s="5" t="s">
        <v>794</v>
      </c>
      <c r="G53" s="5" t="s">
        <v>5</v>
      </c>
      <c r="H53" s="5">
        <v>1</v>
      </c>
      <c r="I53" s="13">
        <v>9.6</v>
      </c>
      <c r="J53" s="13">
        <v>12.1</v>
      </c>
      <c r="K53" s="13">
        <v>32</v>
      </c>
      <c r="L53" s="13">
        <v>31.7</v>
      </c>
      <c r="M53" s="6"/>
      <c r="N53" s="6" t="s">
        <v>714</v>
      </c>
      <c r="O53" s="3" t="s">
        <v>409</v>
      </c>
      <c r="P53" s="3" t="s">
        <v>795</v>
      </c>
      <c r="Q53" s="3" t="s">
        <v>160</v>
      </c>
      <c r="R53" s="3">
        <v>0</v>
      </c>
      <c r="S53" s="3">
        <v>0</v>
      </c>
      <c r="T53" s="3">
        <v>0</v>
      </c>
      <c r="U53" s="3">
        <v>0</v>
      </c>
      <c r="V53" s="3">
        <v>0</v>
      </c>
      <c r="X53" s="3" t="s">
        <v>728</v>
      </c>
      <c r="Y53" s="4" t="s">
        <v>404</v>
      </c>
      <c r="Z53" s="4" t="s">
        <v>810</v>
      </c>
      <c r="AA53" s="4" t="s">
        <v>160</v>
      </c>
      <c r="AB53" s="4">
        <v>0</v>
      </c>
      <c r="AC53" s="4">
        <v>90.9</v>
      </c>
      <c r="AD53" s="4">
        <v>76.5</v>
      </c>
      <c r="AE53" s="4">
        <v>87.2</v>
      </c>
      <c r="AF53" s="4">
        <v>87.3</v>
      </c>
      <c r="AH53" s="4" t="s">
        <v>729</v>
      </c>
      <c r="AI53" s="2" t="s">
        <v>89</v>
      </c>
      <c r="AJ53" s="2">
        <v>32580</v>
      </c>
    </row>
    <row r="54" spans="1:36" x14ac:dyDescent="0.2">
      <c r="A54" s="2" t="s">
        <v>91</v>
      </c>
      <c r="B54" s="2" t="str">
        <f t="shared" si="2"/>
        <v xml:space="preserve">We measured inequities in healthy living across the Memphis region by looking at differences in access to health insurance, life expectancy and access to quality food. </v>
      </c>
      <c r="C54" s="2">
        <f t="shared" si="3"/>
        <v>3</v>
      </c>
      <c r="E54" s="5" t="s">
        <v>412</v>
      </c>
      <c r="F54" s="5" t="s">
        <v>794</v>
      </c>
      <c r="G54" s="5" t="s">
        <v>5</v>
      </c>
      <c r="H54" s="5">
        <v>1</v>
      </c>
      <c r="I54" s="13">
        <v>6.7</v>
      </c>
      <c r="J54" s="13">
        <v>11.9</v>
      </c>
      <c r="K54" s="13">
        <v>34.9</v>
      </c>
      <c r="L54" s="13">
        <v>14</v>
      </c>
      <c r="M54" s="6"/>
      <c r="N54" s="6" t="s">
        <v>714</v>
      </c>
      <c r="O54" s="3" t="s">
        <v>409</v>
      </c>
      <c r="P54" s="3" t="s">
        <v>795</v>
      </c>
      <c r="Q54" s="3" t="s">
        <v>5</v>
      </c>
      <c r="R54" s="3">
        <v>1</v>
      </c>
      <c r="S54" s="3">
        <v>2.4</v>
      </c>
      <c r="T54" s="3">
        <v>14.2</v>
      </c>
      <c r="U54" s="3">
        <v>11.9</v>
      </c>
      <c r="V54" s="3">
        <v>13.2</v>
      </c>
      <c r="X54" s="3" t="s">
        <v>728</v>
      </c>
      <c r="Y54" s="4" t="s">
        <v>404</v>
      </c>
      <c r="Z54" s="4" t="s">
        <v>810</v>
      </c>
      <c r="AA54" s="4" t="s">
        <v>5</v>
      </c>
      <c r="AB54" s="4">
        <v>1</v>
      </c>
      <c r="AC54" s="4">
        <v>76.5</v>
      </c>
      <c r="AD54" s="4">
        <v>89.9</v>
      </c>
      <c r="AE54" s="4">
        <v>88.5</v>
      </c>
      <c r="AF54" s="4">
        <v>89.6</v>
      </c>
      <c r="AH54" s="4" t="s">
        <v>729</v>
      </c>
      <c r="AI54" s="2" t="s">
        <v>91</v>
      </c>
      <c r="AJ54" s="2">
        <v>32820</v>
      </c>
    </row>
    <row r="55" spans="1:36" x14ac:dyDescent="0.2">
      <c r="A55" s="2" t="s">
        <v>93</v>
      </c>
      <c r="B55" s="2" t="str">
        <f t="shared" si="2"/>
        <v xml:space="preserve">We measured inequities in healthy living across the Miami region by looking at differences in access to health insurance, life expectancy and access to quality food. </v>
      </c>
      <c r="C55" s="2">
        <f t="shared" si="3"/>
        <v>2</v>
      </c>
      <c r="E55" s="5" t="s">
        <v>412</v>
      </c>
      <c r="F55" s="5" t="s">
        <v>794</v>
      </c>
      <c r="G55" s="5" t="s">
        <v>5</v>
      </c>
      <c r="H55" s="5">
        <v>1</v>
      </c>
      <c r="I55" s="13">
        <v>8.4</v>
      </c>
      <c r="J55" s="13">
        <v>17.899999999999999</v>
      </c>
      <c r="K55" s="13">
        <v>18.5</v>
      </c>
      <c r="L55" s="13">
        <v>18</v>
      </c>
      <c r="M55" s="6"/>
      <c r="N55" s="6" t="s">
        <v>714</v>
      </c>
      <c r="O55" s="3" t="s">
        <v>409</v>
      </c>
      <c r="P55" s="3" t="s">
        <v>795</v>
      </c>
      <c r="Q55" s="3" t="s">
        <v>5</v>
      </c>
      <c r="R55" s="3">
        <v>1</v>
      </c>
      <c r="S55" s="3">
        <v>1.2</v>
      </c>
      <c r="T55" s="3">
        <v>13.2</v>
      </c>
      <c r="U55" s="3">
        <v>1.9</v>
      </c>
      <c r="V55" s="3">
        <v>5.2</v>
      </c>
      <c r="X55" s="3" t="s">
        <v>728</v>
      </c>
      <c r="Y55" s="4" t="s">
        <v>404</v>
      </c>
      <c r="Z55" s="4" t="s">
        <v>810</v>
      </c>
      <c r="AA55" s="4" t="s">
        <v>160</v>
      </c>
      <c r="AB55" s="4">
        <v>0</v>
      </c>
      <c r="AC55" s="4">
        <v>89.8</v>
      </c>
      <c r="AD55" s="4">
        <v>86.4</v>
      </c>
      <c r="AE55" s="4">
        <v>76</v>
      </c>
      <c r="AF55" s="4">
        <v>79.900000000000006</v>
      </c>
      <c r="AH55" s="4" t="s">
        <v>729</v>
      </c>
      <c r="AI55" s="2" t="s">
        <v>92</v>
      </c>
      <c r="AJ55" s="2">
        <v>33100</v>
      </c>
    </row>
    <row r="56" spans="1:36" x14ac:dyDescent="0.2">
      <c r="A56" s="2" t="s">
        <v>95</v>
      </c>
      <c r="B56" s="2" t="str">
        <f t="shared" si="2"/>
        <v xml:space="preserve">We measured inequities in healthy living across the Milwaukee region by looking at differences in access to health insurance, life expectancy and access to quality food. </v>
      </c>
      <c r="C56" s="2">
        <f t="shared" si="3"/>
        <v>1</v>
      </c>
      <c r="E56" s="5" t="s">
        <v>412</v>
      </c>
      <c r="F56" s="5" t="s">
        <v>794</v>
      </c>
      <c r="G56" s="5" t="s">
        <v>5</v>
      </c>
      <c r="H56" s="5">
        <v>1</v>
      </c>
      <c r="I56" s="13">
        <v>3.1</v>
      </c>
      <c r="J56" s="13">
        <v>7.5</v>
      </c>
      <c r="K56" s="13">
        <v>17.3</v>
      </c>
      <c r="L56" s="13">
        <v>10.5</v>
      </c>
      <c r="M56" s="6"/>
      <c r="N56" s="6" t="s">
        <v>714</v>
      </c>
      <c r="O56" s="3" t="s">
        <v>409</v>
      </c>
      <c r="P56" s="3" t="s">
        <v>795</v>
      </c>
      <c r="Q56" s="3" t="s">
        <v>160</v>
      </c>
      <c r="R56" s="3">
        <v>0</v>
      </c>
      <c r="S56" s="3">
        <v>0</v>
      </c>
      <c r="T56" s="3">
        <v>0</v>
      </c>
      <c r="U56" s="3">
        <v>0</v>
      </c>
      <c r="V56" s="3">
        <v>0</v>
      </c>
      <c r="X56" s="3" t="s">
        <v>728</v>
      </c>
      <c r="Y56" s="4" t="s">
        <v>404</v>
      </c>
      <c r="Z56" s="4" t="s">
        <v>810</v>
      </c>
      <c r="AA56" s="4" t="s">
        <v>160</v>
      </c>
      <c r="AB56" s="4">
        <v>0</v>
      </c>
      <c r="AC56" s="4">
        <v>80.5</v>
      </c>
      <c r="AD56" s="4">
        <v>72</v>
      </c>
      <c r="AE56" s="4">
        <v>59.5</v>
      </c>
      <c r="AF56" s="4">
        <v>69.7</v>
      </c>
      <c r="AH56" s="4" t="s">
        <v>729</v>
      </c>
      <c r="AI56" s="2" t="s">
        <v>94</v>
      </c>
      <c r="AJ56" s="2">
        <v>33340</v>
      </c>
    </row>
    <row r="57" spans="1:36" x14ac:dyDescent="0.2">
      <c r="A57" s="2" t="s">
        <v>97</v>
      </c>
      <c r="B57" s="2" t="str">
        <f t="shared" si="2"/>
        <v xml:space="preserve">We measured inequities in healthy living across the Minneapolis region by looking at differences in access to health insurance, life expectancy and access to quality food. </v>
      </c>
      <c r="C57" s="2">
        <f t="shared" si="3"/>
        <v>2</v>
      </c>
      <c r="E57" s="5" t="s">
        <v>412</v>
      </c>
      <c r="F57" s="5" t="s">
        <v>794</v>
      </c>
      <c r="G57" s="5" t="s">
        <v>5</v>
      </c>
      <c r="H57" s="5">
        <v>1</v>
      </c>
      <c r="I57" s="13">
        <v>2.7</v>
      </c>
      <c r="J57" s="13">
        <v>7.4</v>
      </c>
      <c r="K57" s="13">
        <v>18.5</v>
      </c>
      <c r="L57" s="13">
        <v>9.1999999999999993</v>
      </c>
      <c r="M57" s="6"/>
      <c r="N57" s="6" t="s">
        <v>714</v>
      </c>
      <c r="O57" s="3" t="s">
        <v>409</v>
      </c>
      <c r="P57" s="3" t="s">
        <v>795</v>
      </c>
      <c r="Q57" s="3" t="s">
        <v>5</v>
      </c>
      <c r="R57" s="3">
        <v>1</v>
      </c>
      <c r="S57" s="3">
        <v>3.5</v>
      </c>
      <c r="T57" s="3">
        <v>20</v>
      </c>
      <c r="U57" s="3">
        <v>12</v>
      </c>
      <c r="V57" s="3">
        <v>15.8</v>
      </c>
      <c r="X57" s="3" t="s">
        <v>728</v>
      </c>
      <c r="Y57" s="4" t="s">
        <v>404</v>
      </c>
      <c r="Z57" s="4" t="s">
        <v>810</v>
      </c>
      <c r="AA57" s="4" t="s">
        <v>160</v>
      </c>
      <c r="AB57" s="4">
        <v>0</v>
      </c>
      <c r="AC57" s="4">
        <v>76.5</v>
      </c>
      <c r="AD57" s="4">
        <v>81</v>
      </c>
      <c r="AE57" s="4">
        <v>78.2</v>
      </c>
      <c r="AF57" s="4">
        <v>80.900000000000006</v>
      </c>
      <c r="AH57" s="4" t="s">
        <v>729</v>
      </c>
      <c r="AI57" s="2" t="s">
        <v>96</v>
      </c>
      <c r="AJ57" s="2">
        <v>33460</v>
      </c>
    </row>
    <row r="58" spans="1:36" x14ac:dyDescent="0.2">
      <c r="A58" s="2" t="s">
        <v>99</v>
      </c>
      <c r="B58" s="2" t="str">
        <f t="shared" si="2"/>
        <v xml:space="preserve">We measured inequities in healthy living across the Nashville region by looking at differences in access to health insurance, life expectancy and access to quality food. </v>
      </c>
      <c r="C58" s="2">
        <f t="shared" si="3"/>
        <v>3</v>
      </c>
      <c r="E58" s="5" t="s">
        <v>412</v>
      </c>
      <c r="F58" s="5" t="s">
        <v>794</v>
      </c>
      <c r="G58" s="5" t="s">
        <v>5</v>
      </c>
      <c r="H58" s="5">
        <v>1</v>
      </c>
      <c r="I58" s="13">
        <v>6.7</v>
      </c>
      <c r="J58" s="13">
        <v>9.3000000000000007</v>
      </c>
      <c r="K58" s="13">
        <v>33.9</v>
      </c>
      <c r="L58" s="13">
        <v>15.8</v>
      </c>
      <c r="M58" s="6"/>
      <c r="N58" s="6" t="s">
        <v>714</v>
      </c>
      <c r="O58" s="3" t="s">
        <v>409</v>
      </c>
      <c r="P58" s="3" t="s">
        <v>795</v>
      </c>
      <c r="Q58" s="3" t="s">
        <v>5</v>
      </c>
      <c r="R58" s="3">
        <v>1</v>
      </c>
      <c r="S58" s="3">
        <v>1.6</v>
      </c>
      <c r="T58" s="3">
        <v>8.6999999999999993</v>
      </c>
      <c r="U58" s="3">
        <v>3.4</v>
      </c>
      <c r="V58" s="3">
        <v>6</v>
      </c>
      <c r="X58" s="3" t="s">
        <v>728</v>
      </c>
      <c r="Y58" s="4" t="s">
        <v>404</v>
      </c>
      <c r="Z58" s="4" t="s">
        <v>810</v>
      </c>
      <c r="AA58" s="4" t="s">
        <v>5</v>
      </c>
      <c r="AB58" s="4">
        <v>1</v>
      </c>
      <c r="AC58" s="4">
        <v>64.7</v>
      </c>
      <c r="AD58" s="4">
        <v>88.2</v>
      </c>
      <c r="AE58" s="4">
        <v>86.8</v>
      </c>
      <c r="AF58" s="4">
        <v>86.4</v>
      </c>
      <c r="AH58" s="4" t="s">
        <v>729</v>
      </c>
      <c r="AI58" s="2" t="s">
        <v>98</v>
      </c>
      <c r="AJ58" s="2">
        <v>34980</v>
      </c>
    </row>
    <row r="59" spans="1:36" x14ac:dyDescent="0.2">
      <c r="A59" s="2" t="s">
        <v>101</v>
      </c>
      <c r="B59" s="2" t="str">
        <f t="shared" si="2"/>
        <v xml:space="preserve">We measured inequities in healthy living across the New Haven region by looking at differences in access to health insurance, life expectancy and access to quality food. </v>
      </c>
      <c r="C59" s="2">
        <f t="shared" si="3"/>
        <v>2</v>
      </c>
      <c r="E59" s="5" t="s">
        <v>412</v>
      </c>
      <c r="F59" s="5" t="s">
        <v>794</v>
      </c>
      <c r="G59" s="5" t="s">
        <v>5</v>
      </c>
      <c r="H59" s="5">
        <v>1</v>
      </c>
      <c r="I59" s="13">
        <v>2.8</v>
      </c>
      <c r="J59" s="13">
        <v>5.7</v>
      </c>
      <c r="K59" s="13">
        <v>11.5</v>
      </c>
      <c r="L59" s="13">
        <v>8.6999999999999993</v>
      </c>
      <c r="M59" s="6"/>
      <c r="N59" s="6" t="s">
        <v>714</v>
      </c>
      <c r="O59" s="3" t="s">
        <v>409</v>
      </c>
      <c r="P59" s="3" t="s">
        <v>795</v>
      </c>
      <c r="Q59" s="3" t="s">
        <v>5</v>
      </c>
      <c r="R59" s="3">
        <v>1</v>
      </c>
      <c r="S59" s="3">
        <v>3.6</v>
      </c>
      <c r="T59" s="3">
        <v>19.3</v>
      </c>
      <c r="U59" s="3">
        <v>11.8</v>
      </c>
      <c r="V59" s="3">
        <v>12.9</v>
      </c>
      <c r="X59" s="3" t="s">
        <v>728</v>
      </c>
      <c r="Y59" s="4" t="s">
        <v>404</v>
      </c>
      <c r="Z59" s="4" t="s">
        <v>810</v>
      </c>
      <c r="AA59" s="4" t="s">
        <v>160</v>
      </c>
      <c r="AB59" s="4">
        <v>0</v>
      </c>
      <c r="AC59" s="4">
        <v>90.7</v>
      </c>
      <c r="AD59" s="4">
        <v>91.3</v>
      </c>
      <c r="AE59" s="4">
        <v>88.6</v>
      </c>
      <c r="AF59" s="4">
        <v>89.5</v>
      </c>
      <c r="AH59" s="4" t="s">
        <v>729</v>
      </c>
      <c r="AI59" s="2" t="s">
        <v>100</v>
      </c>
      <c r="AJ59" s="2">
        <v>35300</v>
      </c>
    </row>
    <row r="60" spans="1:36" x14ac:dyDescent="0.2">
      <c r="A60" s="2" t="s">
        <v>103</v>
      </c>
      <c r="B60" s="2" t="str">
        <f t="shared" si="2"/>
        <v xml:space="preserve">We measured inequities in healthy living across the New Orleans region by looking at differences in access to health insurance, life expectancy and access to quality food. </v>
      </c>
      <c r="C60" s="2">
        <f t="shared" si="3"/>
        <v>2</v>
      </c>
      <c r="E60" s="5" t="s">
        <v>412</v>
      </c>
      <c r="F60" s="5" t="s">
        <v>794</v>
      </c>
      <c r="G60" s="5" t="s">
        <v>5</v>
      </c>
      <c r="H60" s="5">
        <v>1</v>
      </c>
      <c r="I60" s="13">
        <v>6.7</v>
      </c>
      <c r="J60" s="13">
        <v>9.1999999999999993</v>
      </c>
      <c r="K60" s="13">
        <v>28.5</v>
      </c>
      <c r="L60" s="13">
        <v>12.8</v>
      </c>
      <c r="M60" s="6"/>
      <c r="N60" s="6" t="s">
        <v>714</v>
      </c>
      <c r="O60" s="3" t="s">
        <v>409</v>
      </c>
      <c r="P60" s="3" t="s">
        <v>795</v>
      </c>
      <c r="Q60" s="3" t="s">
        <v>5</v>
      </c>
      <c r="R60" s="3">
        <v>1</v>
      </c>
      <c r="S60" s="3">
        <v>1.7</v>
      </c>
      <c r="T60" s="3">
        <v>8.9</v>
      </c>
      <c r="U60" s="3">
        <v>2.8</v>
      </c>
      <c r="V60" s="3">
        <v>7.1</v>
      </c>
      <c r="X60" s="3" t="s">
        <v>728</v>
      </c>
      <c r="Y60" s="4" t="s">
        <v>404</v>
      </c>
      <c r="Z60" s="4" t="s">
        <v>810</v>
      </c>
      <c r="AA60" s="4" t="s">
        <v>160</v>
      </c>
      <c r="AB60" s="4">
        <v>0</v>
      </c>
      <c r="AC60" s="4">
        <v>73.599999999999994</v>
      </c>
      <c r="AD60" s="4">
        <v>77.3</v>
      </c>
      <c r="AE60" s="4">
        <v>76.099999999999994</v>
      </c>
      <c r="AF60" s="4">
        <v>77.400000000000006</v>
      </c>
      <c r="AH60" s="4" t="s">
        <v>729</v>
      </c>
      <c r="AI60" s="2" t="s">
        <v>102</v>
      </c>
      <c r="AJ60" s="2">
        <v>35380</v>
      </c>
    </row>
    <row r="61" spans="1:36" x14ac:dyDescent="0.2">
      <c r="A61" s="2" t="s">
        <v>105</v>
      </c>
      <c r="B61" s="2" t="str">
        <f t="shared" si="2"/>
        <v xml:space="preserve">We measured inequities in healthy living across the New York region by looking at differences in access to health insurance, life expectancy and access to quality food. </v>
      </c>
      <c r="C61" s="2">
        <f t="shared" si="3"/>
        <v>2</v>
      </c>
      <c r="D61" s="2" t="s">
        <v>744</v>
      </c>
      <c r="E61" s="5" t="s">
        <v>412</v>
      </c>
      <c r="F61" s="5" t="s">
        <v>794</v>
      </c>
      <c r="G61" s="5" t="s">
        <v>5</v>
      </c>
      <c r="H61" s="5">
        <v>1</v>
      </c>
      <c r="I61" s="13">
        <v>3.5</v>
      </c>
      <c r="J61" s="13">
        <v>7.5</v>
      </c>
      <c r="K61" s="13">
        <v>14</v>
      </c>
      <c r="L61" s="13">
        <v>10.4</v>
      </c>
      <c r="M61" s="6"/>
      <c r="N61" s="6" t="s">
        <v>714</v>
      </c>
      <c r="O61" s="3" t="s">
        <v>409</v>
      </c>
      <c r="P61" s="3" t="s">
        <v>795</v>
      </c>
      <c r="Q61" s="3" t="s">
        <v>5</v>
      </c>
      <c r="R61" s="3">
        <v>1</v>
      </c>
      <c r="S61" s="3">
        <v>1.5</v>
      </c>
      <c r="T61" s="3">
        <v>12.7</v>
      </c>
      <c r="U61" s="3">
        <v>5.7</v>
      </c>
      <c r="V61" s="3">
        <v>6.7</v>
      </c>
      <c r="X61" s="3" t="s">
        <v>728</v>
      </c>
      <c r="Y61" s="4" t="s">
        <v>404</v>
      </c>
      <c r="Z61" s="4" t="s">
        <v>810</v>
      </c>
      <c r="AA61" s="4" t="s">
        <v>160</v>
      </c>
      <c r="AB61" s="4">
        <v>0</v>
      </c>
      <c r="AC61" s="4">
        <v>61.8</v>
      </c>
      <c r="AD61" s="4">
        <v>29</v>
      </c>
      <c r="AE61" s="4">
        <v>31.7</v>
      </c>
      <c r="AF61" s="4">
        <v>32.9</v>
      </c>
      <c r="AH61" s="4" t="s">
        <v>729</v>
      </c>
      <c r="AI61" s="2" t="s">
        <v>104</v>
      </c>
      <c r="AJ61" s="2">
        <v>35620</v>
      </c>
    </row>
    <row r="62" spans="1:36" x14ac:dyDescent="0.2">
      <c r="A62" s="2" t="s">
        <v>107</v>
      </c>
      <c r="B62" s="2" t="str">
        <f t="shared" si="2"/>
        <v xml:space="preserve">We measured inequities in healthy living across the Sarasota region by looking at differences in access to health insurance, life expectancy and access to quality food. </v>
      </c>
      <c r="C62" s="2">
        <f t="shared" si="3"/>
        <v>3</v>
      </c>
      <c r="E62" s="5" t="s">
        <v>412</v>
      </c>
      <c r="F62" s="5" t="s">
        <v>794</v>
      </c>
      <c r="G62" s="5" t="s">
        <v>5</v>
      </c>
      <c r="H62" s="5">
        <v>1</v>
      </c>
      <c r="I62" s="13">
        <v>8.9</v>
      </c>
      <c r="J62" s="13">
        <v>18.399999999999999</v>
      </c>
      <c r="K62" s="13">
        <v>24</v>
      </c>
      <c r="L62" s="13">
        <v>20.9</v>
      </c>
      <c r="M62" s="6"/>
      <c r="N62" s="6" t="s">
        <v>714</v>
      </c>
      <c r="O62" s="3" t="s">
        <v>409</v>
      </c>
      <c r="P62" s="3" t="s">
        <v>795</v>
      </c>
      <c r="Q62" s="3" t="s">
        <v>5</v>
      </c>
      <c r="R62" s="3">
        <v>1</v>
      </c>
      <c r="S62" s="3">
        <v>1.9</v>
      </c>
      <c r="T62" s="3">
        <v>16.399999999999999</v>
      </c>
      <c r="U62" s="3">
        <v>9.1</v>
      </c>
      <c r="V62" s="3">
        <v>10</v>
      </c>
      <c r="X62" s="3" t="s">
        <v>728</v>
      </c>
      <c r="Y62" s="4" t="s">
        <v>404</v>
      </c>
      <c r="Z62" s="4" t="s">
        <v>810</v>
      </c>
      <c r="AA62" s="4" t="s">
        <v>5</v>
      </c>
      <c r="AB62" s="4">
        <v>1</v>
      </c>
      <c r="AC62" s="4">
        <v>85.7</v>
      </c>
      <c r="AD62" s="4">
        <v>94.5</v>
      </c>
      <c r="AE62" s="4">
        <v>92</v>
      </c>
      <c r="AF62" s="4">
        <v>91.5</v>
      </c>
      <c r="AH62" s="4" t="s">
        <v>729</v>
      </c>
      <c r="AI62" s="2" t="s">
        <v>106</v>
      </c>
      <c r="AJ62" s="2">
        <v>35840</v>
      </c>
    </row>
    <row r="63" spans="1:36" x14ac:dyDescent="0.2">
      <c r="A63" s="2" t="s">
        <v>109</v>
      </c>
      <c r="B63" s="2" t="str">
        <f t="shared" si="2"/>
        <v xml:space="preserve">We measured inequities in healthy living across the Ogden region by looking at differences in access to health insurance, life expectancy and access to quality food. </v>
      </c>
      <c r="C63" s="2">
        <f t="shared" si="3"/>
        <v>2</v>
      </c>
      <c r="E63" s="5" t="s">
        <v>412</v>
      </c>
      <c r="F63" s="5" t="s">
        <v>794</v>
      </c>
      <c r="G63" s="5" t="s">
        <v>5</v>
      </c>
      <c r="H63" s="5">
        <v>1</v>
      </c>
      <c r="I63" s="13">
        <v>5.4</v>
      </c>
      <c r="J63" s="13">
        <v>6.2</v>
      </c>
      <c r="K63" s="13">
        <v>20</v>
      </c>
      <c r="L63" s="13">
        <v>16.399999999999999</v>
      </c>
      <c r="M63" s="6"/>
      <c r="N63" s="6" t="s">
        <v>714</v>
      </c>
      <c r="O63" s="3" t="s">
        <v>409</v>
      </c>
      <c r="P63" s="3" t="s">
        <v>795</v>
      </c>
      <c r="Q63" s="3" t="s">
        <v>5</v>
      </c>
      <c r="R63" s="3">
        <v>1</v>
      </c>
      <c r="S63" s="3">
        <v>3.9</v>
      </c>
      <c r="T63" s="3">
        <v>9</v>
      </c>
      <c r="U63" s="3">
        <v>17.399999999999999</v>
      </c>
      <c r="V63" s="3">
        <v>13.8</v>
      </c>
      <c r="X63" s="3" t="s">
        <v>728</v>
      </c>
      <c r="Y63" s="4" t="s">
        <v>404</v>
      </c>
      <c r="Z63" s="4" t="s">
        <v>810</v>
      </c>
      <c r="AA63" s="4" t="s">
        <v>160</v>
      </c>
      <c r="AB63" s="4">
        <v>0</v>
      </c>
      <c r="AC63" s="4">
        <v>87.6</v>
      </c>
      <c r="AD63" s="4">
        <v>89.3</v>
      </c>
      <c r="AE63" s="4">
        <v>88.3</v>
      </c>
      <c r="AF63" s="4">
        <v>88.9</v>
      </c>
      <c r="AH63" s="4" t="s">
        <v>729</v>
      </c>
      <c r="AI63" s="2" t="s">
        <v>108</v>
      </c>
      <c r="AJ63" s="2">
        <v>36260</v>
      </c>
    </row>
    <row r="64" spans="1:36" x14ac:dyDescent="0.2">
      <c r="A64" s="2" t="s">
        <v>110</v>
      </c>
      <c r="B64" s="2" t="str">
        <f t="shared" si="2"/>
        <v xml:space="preserve">We measured inequities in healthy living across the Oklahoma City region by looking at differences in access to health insurance, life expectancy and access to quality food. </v>
      </c>
      <c r="C64" s="2">
        <f t="shared" si="3"/>
        <v>3</v>
      </c>
      <c r="E64" s="5" t="s">
        <v>412</v>
      </c>
      <c r="F64" s="5" t="s">
        <v>794</v>
      </c>
      <c r="G64" s="5" t="s">
        <v>5</v>
      </c>
      <c r="H64" s="5">
        <v>1</v>
      </c>
      <c r="I64" s="13">
        <v>8.6999999999999993</v>
      </c>
      <c r="J64" s="13">
        <v>15.1</v>
      </c>
      <c r="K64" s="13">
        <v>26.7</v>
      </c>
      <c r="L64" s="13">
        <v>19.3</v>
      </c>
      <c r="M64" s="6"/>
      <c r="N64" s="6" t="s">
        <v>714</v>
      </c>
      <c r="O64" s="3" t="s">
        <v>409</v>
      </c>
      <c r="P64" s="3" t="s">
        <v>795</v>
      </c>
      <c r="Q64" s="3" t="s">
        <v>5</v>
      </c>
      <c r="R64" s="3">
        <v>1</v>
      </c>
      <c r="S64" s="3">
        <v>2.5</v>
      </c>
      <c r="T64" s="3">
        <v>14.9</v>
      </c>
      <c r="U64" s="3">
        <v>11.7</v>
      </c>
      <c r="V64" s="3">
        <v>9.8000000000000007</v>
      </c>
      <c r="X64" s="3" t="s">
        <v>728</v>
      </c>
      <c r="Y64" s="4" t="s">
        <v>404</v>
      </c>
      <c r="Z64" s="4" t="s">
        <v>810</v>
      </c>
      <c r="AA64" s="4" t="s">
        <v>5</v>
      </c>
      <c r="AB64" s="4">
        <v>1</v>
      </c>
      <c r="AC64" s="4">
        <v>78</v>
      </c>
      <c r="AD64" s="4">
        <v>89.8</v>
      </c>
      <c r="AE64" s="4">
        <v>85</v>
      </c>
      <c r="AF64" s="4">
        <v>85.1</v>
      </c>
      <c r="AH64" s="4" t="s">
        <v>729</v>
      </c>
      <c r="AI64" s="2" t="s">
        <v>110</v>
      </c>
      <c r="AJ64" s="2">
        <v>36420</v>
      </c>
    </row>
    <row r="65" spans="1:36" x14ac:dyDescent="0.2">
      <c r="A65" s="2" t="s">
        <v>112</v>
      </c>
      <c r="B65" s="2" t="str">
        <f t="shared" si="2"/>
        <v xml:space="preserve">We measured inequities in healthy living across the Omaha region by looking at differences in access to health insurance, life expectancy and access to quality food. </v>
      </c>
      <c r="C65" s="2">
        <f t="shared" si="3"/>
        <v>3</v>
      </c>
      <c r="E65" s="5" t="s">
        <v>412</v>
      </c>
      <c r="F65" s="5" t="s">
        <v>794</v>
      </c>
      <c r="G65" s="5" t="s">
        <v>5</v>
      </c>
      <c r="H65" s="5">
        <v>1</v>
      </c>
      <c r="I65" s="13">
        <v>4.9000000000000004</v>
      </c>
      <c r="J65" s="13">
        <v>14.1</v>
      </c>
      <c r="K65" s="13">
        <v>22.9</v>
      </c>
      <c r="L65" s="13">
        <v>16.7</v>
      </c>
      <c r="M65" s="6"/>
      <c r="N65" s="6" t="s">
        <v>714</v>
      </c>
      <c r="O65" s="3" t="s">
        <v>409</v>
      </c>
      <c r="P65" s="3" t="s">
        <v>795</v>
      </c>
      <c r="Q65" s="3" t="s">
        <v>5</v>
      </c>
      <c r="R65" s="3">
        <v>1</v>
      </c>
      <c r="S65" s="3">
        <v>6.4</v>
      </c>
      <c r="T65" s="3">
        <v>42.6</v>
      </c>
      <c r="U65" s="3">
        <v>12.7</v>
      </c>
      <c r="V65" s="3">
        <v>23</v>
      </c>
      <c r="X65" s="3" t="s">
        <v>728</v>
      </c>
      <c r="Y65" s="4" t="s">
        <v>404</v>
      </c>
      <c r="Z65" s="4" t="s">
        <v>810</v>
      </c>
      <c r="AA65" s="4" t="s">
        <v>5</v>
      </c>
      <c r="AB65" s="4">
        <v>1</v>
      </c>
      <c r="AC65" s="4">
        <v>81.3</v>
      </c>
      <c r="AD65" s="4">
        <v>89</v>
      </c>
      <c r="AE65" s="4">
        <v>88.8</v>
      </c>
      <c r="AF65" s="4">
        <v>88.3</v>
      </c>
      <c r="AH65" s="4" t="s">
        <v>729</v>
      </c>
      <c r="AI65" s="2" t="s">
        <v>111</v>
      </c>
      <c r="AJ65" s="2">
        <v>36540</v>
      </c>
    </row>
    <row r="66" spans="1:36" x14ac:dyDescent="0.2">
      <c r="A66" s="2" t="s">
        <v>114</v>
      </c>
      <c r="B66" s="2" t="str">
        <f t="shared" ref="B66:B97" si="4">"We measured inequities in healthy living across the "&amp;A66&amp;" region by looking at differences in access to health insurance, life expectancy and access to quality food. "</f>
        <v xml:space="preserve">We measured inequities in healthy living across the Orlando region by looking at differences in access to health insurance, life expectancy and access to quality food. </v>
      </c>
      <c r="C66" s="2">
        <f t="shared" ref="C66:C101" si="5">SUM(H66,R66,AB66)</f>
        <v>3</v>
      </c>
      <c r="E66" s="5" t="s">
        <v>412</v>
      </c>
      <c r="F66" s="5" t="s">
        <v>794</v>
      </c>
      <c r="G66" s="5" t="s">
        <v>5</v>
      </c>
      <c r="H66" s="5">
        <v>1</v>
      </c>
      <c r="I66" s="13">
        <v>8.6999999999999993</v>
      </c>
      <c r="J66" s="13">
        <v>14</v>
      </c>
      <c r="K66" s="13">
        <v>16.899999999999999</v>
      </c>
      <c r="L66" s="13">
        <v>15.5</v>
      </c>
      <c r="M66" s="6"/>
      <c r="N66" s="6" t="s">
        <v>714</v>
      </c>
      <c r="O66" s="3" t="s">
        <v>409</v>
      </c>
      <c r="P66" s="3" t="s">
        <v>795</v>
      </c>
      <c r="Q66" s="3" t="s">
        <v>5</v>
      </c>
      <c r="R66" s="3">
        <v>1</v>
      </c>
      <c r="S66" s="3">
        <v>1.5</v>
      </c>
      <c r="T66" s="3">
        <v>9.5</v>
      </c>
      <c r="U66" s="3">
        <v>1.9</v>
      </c>
      <c r="V66" s="3">
        <v>4.0999999999999996</v>
      </c>
      <c r="X66" s="3" t="s">
        <v>728</v>
      </c>
      <c r="Y66" s="4" t="s">
        <v>404</v>
      </c>
      <c r="Z66" s="4" t="s">
        <v>810</v>
      </c>
      <c r="AA66" s="4" t="s">
        <v>5</v>
      </c>
      <c r="AB66" s="4">
        <v>1</v>
      </c>
      <c r="AC66" s="4">
        <v>84.9</v>
      </c>
      <c r="AD66" s="4">
        <v>89.2</v>
      </c>
      <c r="AE66" s="4">
        <v>91</v>
      </c>
      <c r="AF66" s="4">
        <v>90.3</v>
      </c>
      <c r="AH66" s="4" t="s">
        <v>729</v>
      </c>
      <c r="AI66" s="2" t="s">
        <v>113</v>
      </c>
      <c r="AJ66" s="2">
        <v>36740</v>
      </c>
    </row>
    <row r="67" spans="1:36" x14ac:dyDescent="0.2">
      <c r="A67" s="2" t="s">
        <v>439</v>
      </c>
      <c r="B67" s="2" t="str">
        <f t="shared" si="4"/>
        <v xml:space="preserve">We measured inequities in healthy living across the Oxnard-Ventura region by looking at differences in access to health insurance, life expectancy and access to quality food. </v>
      </c>
      <c r="C67" s="2">
        <f t="shared" si="5"/>
        <v>1</v>
      </c>
      <c r="D67" s="2" t="s">
        <v>748</v>
      </c>
      <c r="E67" s="5" t="s">
        <v>412</v>
      </c>
      <c r="F67" s="5" t="s">
        <v>794</v>
      </c>
      <c r="G67" s="5" t="s">
        <v>5</v>
      </c>
      <c r="H67" s="5">
        <v>1</v>
      </c>
      <c r="I67" s="13">
        <v>3.7</v>
      </c>
      <c r="J67" s="13">
        <v>4.9000000000000004</v>
      </c>
      <c r="K67" s="13">
        <v>15.6</v>
      </c>
      <c r="L67" s="13">
        <v>13.1</v>
      </c>
      <c r="M67" s="6"/>
      <c r="N67" s="6" t="s">
        <v>714</v>
      </c>
      <c r="O67" s="3" t="s">
        <v>409</v>
      </c>
      <c r="P67" s="3" t="s">
        <v>795</v>
      </c>
      <c r="Q67" s="3" t="s">
        <v>160</v>
      </c>
      <c r="R67" s="3">
        <v>0</v>
      </c>
      <c r="S67" s="3">
        <v>0.4</v>
      </c>
      <c r="T67" s="3">
        <v>1.6</v>
      </c>
      <c r="U67" s="3">
        <v>2.2999999999999998</v>
      </c>
      <c r="V67" s="3">
        <v>1.9</v>
      </c>
      <c r="X67" s="3" t="s">
        <v>728</v>
      </c>
      <c r="Y67" s="4" t="s">
        <v>404</v>
      </c>
      <c r="Z67" s="4" t="s">
        <v>810</v>
      </c>
      <c r="AA67" s="4" t="s">
        <v>160</v>
      </c>
      <c r="AB67" s="4">
        <v>0</v>
      </c>
      <c r="AC67" s="4">
        <v>83.2</v>
      </c>
      <c r="AD67" s="4">
        <v>78.400000000000006</v>
      </c>
      <c r="AE67" s="4">
        <v>67.7</v>
      </c>
      <c r="AF67" s="4">
        <v>70.3</v>
      </c>
      <c r="AH67" s="4" t="s">
        <v>729</v>
      </c>
      <c r="AI67" s="2" t="s">
        <v>115</v>
      </c>
      <c r="AJ67" s="2">
        <v>37100</v>
      </c>
    </row>
    <row r="68" spans="1:36" x14ac:dyDescent="0.2">
      <c r="A68" s="2" t="s">
        <v>437</v>
      </c>
      <c r="B68" s="2" t="str">
        <f t="shared" si="4"/>
        <v xml:space="preserve">We measured inequities in healthy living across the Melbourne-Palm Bay region by looking at differences in access to health insurance, life expectancy and access to quality food. </v>
      </c>
      <c r="C68" s="2">
        <f t="shared" si="5"/>
        <v>1</v>
      </c>
      <c r="E68" s="5" t="s">
        <v>412</v>
      </c>
      <c r="F68" s="5" t="s">
        <v>794</v>
      </c>
      <c r="G68" s="5" t="s">
        <v>160</v>
      </c>
      <c r="H68" s="5">
        <v>0</v>
      </c>
      <c r="I68" s="13">
        <v>9.3000000000000007</v>
      </c>
      <c r="J68" s="13">
        <v>11.1</v>
      </c>
      <c r="K68" s="13">
        <v>14.3</v>
      </c>
      <c r="L68" s="13">
        <v>12.6</v>
      </c>
      <c r="M68" s="6"/>
      <c r="N68" s="6" t="s">
        <v>714</v>
      </c>
      <c r="O68" s="3" t="s">
        <v>409</v>
      </c>
      <c r="P68" s="3" t="s">
        <v>795</v>
      </c>
      <c r="Q68" s="3" t="s">
        <v>5</v>
      </c>
      <c r="R68" s="3">
        <v>1</v>
      </c>
      <c r="S68" s="3">
        <v>10.8</v>
      </c>
      <c r="T68" s="3">
        <v>24.9</v>
      </c>
      <c r="U68" s="3">
        <v>13</v>
      </c>
      <c r="V68" s="3">
        <v>17.399999999999999</v>
      </c>
      <c r="X68" s="3" t="s">
        <v>728</v>
      </c>
      <c r="Y68" s="4" t="s">
        <v>404</v>
      </c>
      <c r="Z68" s="4" t="s">
        <v>810</v>
      </c>
      <c r="AA68" s="4" t="s">
        <v>160</v>
      </c>
      <c r="AB68" s="4">
        <v>0</v>
      </c>
      <c r="AC68" s="4">
        <v>91.1</v>
      </c>
      <c r="AD68" s="4">
        <v>92.3</v>
      </c>
      <c r="AE68" s="4">
        <v>92.4</v>
      </c>
      <c r="AF68" s="4">
        <v>92.4</v>
      </c>
      <c r="AH68" s="4" t="s">
        <v>729</v>
      </c>
      <c r="AI68" s="2" t="s">
        <v>116</v>
      </c>
      <c r="AJ68" s="2">
        <v>37340</v>
      </c>
    </row>
    <row r="69" spans="1:36" x14ac:dyDescent="0.2">
      <c r="A69" s="2" t="s">
        <v>118</v>
      </c>
      <c r="B69" s="2" t="str">
        <f t="shared" si="4"/>
        <v xml:space="preserve">We measured inequities in healthy living across the Philadelphia region by looking at differences in access to health insurance, life expectancy and access to quality food. </v>
      </c>
      <c r="C69" s="2">
        <f t="shared" si="5"/>
        <v>2</v>
      </c>
      <c r="D69" s="2" t="s">
        <v>746</v>
      </c>
      <c r="E69" s="5" t="s">
        <v>412</v>
      </c>
      <c r="F69" s="5" t="s">
        <v>794</v>
      </c>
      <c r="G69" s="5" t="s">
        <v>5</v>
      </c>
      <c r="H69" s="5">
        <v>1</v>
      </c>
      <c r="I69" s="13">
        <v>3.5</v>
      </c>
      <c r="J69" s="13">
        <v>7.1</v>
      </c>
      <c r="K69" s="13">
        <v>15.1</v>
      </c>
      <c r="L69" s="13">
        <v>8.9</v>
      </c>
      <c r="M69" s="6"/>
      <c r="N69" s="6" t="s">
        <v>714</v>
      </c>
      <c r="O69" s="3" t="s">
        <v>409</v>
      </c>
      <c r="P69" s="3" t="s">
        <v>795</v>
      </c>
      <c r="Q69" s="3" t="s">
        <v>5</v>
      </c>
      <c r="R69" s="3">
        <v>1</v>
      </c>
      <c r="S69" s="3">
        <v>4.9000000000000004</v>
      </c>
      <c r="T69" s="3">
        <v>27.7</v>
      </c>
      <c r="U69" s="3">
        <v>22.1</v>
      </c>
      <c r="V69" s="3">
        <v>21.7</v>
      </c>
      <c r="X69" s="3" t="s">
        <v>728</v>
      </c>
      <c r="Y69" s="4" t="s">
        <v>404</v>
      </c>
      <c r="Z69" s="4" t="s">
        <v>810</v>
      </c>
      <c r="AA69" s="4" t="s">
        <v>160</v>
      </c>
      <c r="AB69" s="4">
        <v>0</v>
      </c>
      <c r="AC69" s="4">
        <v>79.099999999999994</v>
      </c>
      <c r="AD69" s="4">
        <v>62.8</v>
      </c>
      <c r="AE69" s="4">
        <v>62.3</v>
      </c>
      <c r="AF69" s="4">
        <v>65</v>
      </c>
      <c r="AH69" s="4" t="s">
        <v>729</v>
      </c>
      <c r="AI69" s="2" t="s">
        <v>117</v>
      </c>
      <c r="AJ69" s="2">
        <v>37980</v>
      </c>
    </row>
    <row r="70" spans="1:36" x14ac:dyDescent="0.2">
      <c r="A70" s="2" t="s">
        <v>120</v>
      </c>
      <c r="B70" s="2" t="str">
        <f t="shared" si="4"/>
        <v xml:space="preserve">We measured inequities in healthy living across the Phoenix region by looking at differences in access to health insurance, life expectancy and access to quality food. </v>
      </c>
      <c r="C70" s="2">
        <f t="shared" si="5"/>
        <v>1</v>
      </c>
      <c r="E70" s="5" t="s">
        <v>412</v>
      </c>
      <c r="F70" s="5" t="s">
        <v>794</v>
      </c>
      <c r="G70" s="5" t="s">
        <v>5</v>
      </c>
      <c r="H70" s="5">
        <v>1</v>
      </c>
      <c r="I70" s="13">
        <v>5.9</v>
      </c>
      <c r="J70" s="13">
        <v>9.3000000000000007</v>
      </c>
      <c r="K70" s="13">
        <v>18.8</v>
      </c>
      <c r="L70" s="13">
        <v>16.100000000000001</v>
      </c>
      <c r="M70" s="6"/>
      <c r="N70" s="6" t="s">
        <v>714</v>
      </c>
      <c r="O70" s="3" t="s">
        <v>409</v>
      </c>
      <c r="P70" s="3" t="s">
        <v>795</v>
      </c>
      <c r="Q70" s="3" t="s">
        <v>160</v>
      </c>
      <c r="R70" s="3">
        <v>0</v>
      </c>
      <c r="S70" s="3">
        <v>2.7</v>
      </c>
      <c r="T70" s="3">
        <v>4.7</v>
      </c>
      <c r="U70" s="3">
        <v>5.8</v>
      </c>
      <c r="V70" s="3">
        <v>5.4</v>
      </c>
      <c r="X70" s="3" t="s">
        <v>728</v>
      </c>
      <c r="Y70" s="4" t="s">
        <v>404</v>
      </c>
      <c r="Z70" s="4" t="s">
        <v>810</v>
      </c>
      <c r="AA70" s="4" t="s">
        <v>160</v>
      </c>
      <c r="AB70" s="4">
        <v>0</v>
      </c>
      <c r="AC70" s="4">
        <v>89.8</v>
      </c>
      <c r="AD70" s="4">
        <v>87.7</v>
      </c>
      <c r="AE70" s="4">
        <v>87.7</v>
      </c>
      <c r="AF70" s="4">
        <v>87.1</v>
      </c>
      <c r="AH70" s="4" t="s">
        <v>729</v>
      </c>
      <c r="AI70" s="2" t="s">
        <v>119</v>
      </c>
      <c r="AJ70" s="2">
        <v>38060</v>
      </c>
    </row>
    <row r="71" spans="1:36" x14ac:dyDescent="0.2">
      <c r="A71" s="2" t="s">
        <v>121</v>
      </c>
      <c r="B71" s="2" t="str">
        <f t="shared" si="4"/>
        <v xml:space="preserve">We measured inequities in healthy living across the Pittsburgh region by looking at differences in access to health insurance, life expectancy and access to quality food. </v>
      </c>
      <c r="C71" s="2">
        <f t="shared" si="5"/>
        <v>3</v>
      </c>
      <c r="E71" s="5" t="s">
        <v>412</v>
      </c>
      <c r="F71" s="5" t="s">
        <v>794</v>
      </c>
      <c r="G71" s="5" t="s">
        <v>5</v>
      </c>
      <c r="H71" s="5">
        <v>1</v>
      </c>
      <c r="I71" s="13">
        <v>3.3</v>
      </c>
      <c r="J71" s="13">
        <v>6.8</v>
      </c>
      <c r="K71" s="13">
        <v>10.3</v>
      </c>
      <c r="L71" s="13">
        <v>6.5</v>
      </c>
      <c r="M71" s="6"/>
      <c r="N71" s="6" t="s">
        <v>714</v>
      </c>
      <c r="O71" s="3" t="s">
        <v>409</v>
      </c>
      <c r="P71" s="3" t="s">
        <v>795</v>
      </c>
      <c r="Q71" s="3" t="s">
        <v>5</v>
      </c>
      <c r="R71" s="3">
        <v>1</v>
      </c>
      <c r="S71" s="3">
        <v>5.4</v>
      </c>
      <c r="T71" s="3">
        <v>36</v>
      </c>
      <c r="U71" s="3">
        <v>12.2</v>
      </c>
      <c r="V71" s="3">
        <v>25.1</v>
      </c>
      <c r="X71" s="3" t="s">
        <v>728</v>
      </c>
      <c r="Y71" s="4" t="s">
        <v>404</v>
      </c>
      <c r="Z71" s="4" t="s">
        <v>810</v>
      </c>
      <c r="AA71" s="4" t="s">
        <v>5</v>
      </c>
      <c r="AB71" s="4">
        <v>1</v>
      </c>
      <c r="AC71" s="4">
        <v>70.5</v>
      </c>
      <c r="AD71" s="4">
        <v>84.3</v>
      </c>
      <c r="AE71" s="4">
        <v>77.8</v>
      </c>
      <c r="AF71" s="4">
        <v>82.3</v>
      </c>
      <c r="AH71" s="4" t="s">
        <v>729</v>
      </c>
      <c r="AI71" s="2" t="s">
        <v>121</v>
      </c>
      <c r="AJ71" s="2">
        <v>38300</v>
      </c>
    </row>
    <row r="72" spans="1:36" x14ac:dyDescent="0.2">
      <c r="A72" s="2" t="s">
        <v>123</v>
      </c>
      <c r="B72" s="2" t="str">
        <f t="shared" si="4"/>
        <v xml:space="preserve">We measured inequities in healthy living across the Portland region by looking at differences in access to health insurance, life expectancy and access to quality food. </v>
      </c>
      <c r="C72" s="2">
        <f t="shared" si="5"/>
        <v>2</v>
      </c>
      <c r="E72" s="5" t="s">
        <v>412</v>
      </c>
      <c r="F72" s="5" t="s">
        <v>794</v>
      </c>
      <c r="G72" s="5" t="s">
        <v>5</v>
      </c>
      <c r="H72" s="5">
        <v>1</v>
      </c>
      <c r="I72" s="13">
        <v>4.3</v>
      </c>
      <c r="J72" s="13">
        <v>7.2</v>
      </c>
      <c r="K72" s="13">
        <v>16.3</v>
      </c>
      <c r="L72" s="13">
        <v>10.7</v>
      </c>
      <c r="M72" s="6"/>
      <c r="N72" s="6" t="s">
        <v>714</v>
      </c>
      <c r="O72" s="3" t="s">
        <v>409</v>
      </c>
      <c r="P72" s="3" t="s">
        <v>795</v>
      </c>
      <c r="Q72" s="3" t="s">
        <v>160</v>
      </c>
      <c r="R72" s="3">
        <v>0</v>
      </c>
      <c r="S72" s="3">
        <v>1.9</v>
      </c>
      <c r="T72" s="3">
        <v>5</v>
      </c>
      <c r="U72" s="3">
        <v>3.5</v>
      </c>
      <c r="V72" s="3">
        <v>3.4</v>
      </c>
      <c r="X72" s="3" t="s">
        <v>728</v>
      </c>
      <c r="Y72" s="4" t="s">
        <v>404</v>
      </c>
      <c r="Z72" s="4" t="s">
        <v>810</v>
      </c>
      <c r="AA72" s="4" t="s">
        <v>5</v>
      </c>
      <c r="AB72" s="4">
        <v>1</v>
      </c>
      <c r="AC72" s="4">
        <v>73.599999999999994</v>
      </c>
      <c r="AD72" s="4">
        <v>80.3</v>
      </c>
      <c r="AE72" s="4">
        <v>80.7</v>
      </c>
      <c r="AF72" s="4">
        <v>80.900000000000006</v>
      </c>
      <c r="AH72" s="4" t="s">
        <v>729</v>
      </c>
      <c r="AI72" s="2" t="s">
        <v>122</v>
      </c>
      <c r="AJ72" s="2">
        <v>38900</v>
      </c>
    </row>
    <row r="73" spans="1:36" x14ac:dyDescent="0.2">
      <c r="A73" s="2" t="s">
        <v>125</v>
      </c>
      <c r="B73" s="2" t="str">
        <f t="shared" si="4"/>
        <v xml:space="preserve">We measured inequities in healthy living across the Poughkeepsie region by looking at differences in access to health insurance, life expectancy and access to quality food. </v>
      </c>
      <c r="C73" s="2">
        <f t="shared" si="5"/>
        <v>2</v>
      </c>
      <c r="E73" s="5" t="s">
        <v>412</v>
      </c>
      <c r="F73" s="5" t="s">
        <v>794</v>
      </c>
      <c r="G73" s="5" t="s">
        <v>5</v>
      </c>
      <c r="H73" s="5">
        <v>1</v>
      </c>
      <c r="I73" s="13">
        <v>3.2</v>
      </c>
      <c r="J73" s="13">
        <v>4.3</v>
      </c>
      <c r="K73" s="13">
        <v>10.7</v>
      </c>
      <c r="L73" s="13">
        <v>8.1</v>
      </c>
      <c r="M73" s="6"/>
      <c r="N73" s="6" t="s">
        <v>714</v>
      </c>
      <c r="O73" s="3" t="s">
        <v>409</v>
      </c>
      <c r="P73" s="3" t="s">
        <v>795</v>
      </c>
      <c r="Q73" s="3" t="s">
        <v>160</v>
      </c>
      <c r="R73" s="3">
        <v>0</v>
      </c>
      <c r="S73" s="3">
        <v>6.5</v>
      </c>
      <c r="T73" s="3">
        <v>10.4</v>
      </c>
      <c r="U73" s="3">
        <v>6.8</v>
      </c>
      <c r="V73" s="3">
        <v>7.4</v>
      </c>
      <c r="X73" s="3" t="s">
        <v>728</v>
      </c>
      <c r="Y73" s="4" t="s">
        <v>404</v>
      </c>
      <c r="Z73" s="4" t="s">
        <v>810</v>
      </c>
      <c r="AA73" s="4" t="s">
        <v>5</v>
      </c>
      <c r="AB73" s="4">
        <v>1</v>
      </c>
      <c r="AC73" s="4">
        <v>63.2</v>
      </c>
      <c r="AD73" s="4">
        <v>84.7</v>
      </c>
      <c r="AE73" s="4">
        <v>78.900000000000006</v>
      </c>
      <c r="AF73" s="4">
        <v>80.5</v>
      </c>
      <c r="AH73" s="4" t="s">
        <v>729</v>
      </c>
      <c r="AI73" s="2" t="s">
        <v>124</v>
      </c>
      <c r="AJ73" s="2">
        <v>39100</v>
      </c>
    </row>
    <row r="74" spans="1:36" x14ac:dyDescent="0.2">
      <c r="A74" s="2" t="s">
        <v>127</v>
      </c>
      <c r="B74" s="2" t="str">
        <f t="shared" si="4"/>
        <v xml:space="preserve">We measured inequities in healthy living across the Providence region by looking at differences in access to health insurance, life expectancy and access to quality food. </v>
      </c>
      <c r="C74" s="2">
        <f t="shared" si="5"/>
        <v>2</v>
      </c>
      <c r="E74" s="5" t="s">
        <v>412</v>
      </c>
      <c r="F74" s="5" t="s">
        <v>794</v>
      </c>
      <c r="G74" s="5" t="s">
        <v>5</v>
      </c>
      <c r="H74" s="5">
        <v>1</v>
      </c>
      <c r="I74" s="13">
        <v>2.6</v>
      </c>
      <c r="J74" s="13">
        <v>6.3</v>
      </c>
      <c r="K74" s="13">
        <v>9.9</v>
      </c>
      <c r="L74" s="13">
        <v>7.8</v>
      </c>
      <c r="M74" s="6"/>
      <c r="N74" s="6" t="s">
        <v>714</v>
      </c>
      <c r="O74" s="3" t="s">
        <v>409</v>
      </c>
      <c r="P74" s="3" t="s">
        <v>795</v>
      </c>
      <c r="Q74" s="3" t="s">
        <v>5</v>
      </c>
      <c r="R74" s="3">
        <v>1</v>
      </c>
      <c r="S74" s="3">
        <v>4.3</v>
      </c>
      <c r="T74" s="3">
        <v>10.4</v>
      </c>
      <c r="U74" s="3">
        <v>11.5</v>
      </c>
      <c r="V74" s="3">
        <v>10.3</v>
      </c>
      <c r="X74" s="3" t="s">
        <v>728</v>
      </c>
      <c r="Y74" s="4" t="s">
        <v>404</v>
      </c>
      <c r="Z74" s="4" t="s">
        <v>810</v>
      </c>
      <c r="AA74" s="4" t="s">
        <v>160</v>
      </c>
      <c r="AB74" s="4">
        <v>0</v>
      </c>
      <c r="AC74" s="4">
        <v>79.2</v>
      </c>
      <c r="AD74" s="4">
        <v>77.3</v>
      </c>
      <c r="AE74" s="4">
        <v>72</v>
      </c>
      <c r="AF74" s="4">
        <v>75</v>
      </c>
      <c r="AH74" s="4" t="s">
        <v>729</v>
      </c>
      <c r="AI74" s="2" t="s">
        <v>126</v>
      </c>
      <c r="AJ74" s="2">
        <v>39300</v>
      </c>
    </row>
    <row r="75" spans="1:36" x14ac:dyDescent="0.2">
      <c r="A75" s="2" t="s">
        <v>129</v>
      </c>
      <c r="B75" s="2" t="str">
        <f t="shared" si="4"/>
        <v xml:space="preserve">We measured inequities in healthy living across the Provo region by looking at differences in access to health insurance, life expectancy and access to quality food. </v>
      </c>
      <c r="C75" s="2">
        <f t="shared" si="5"/>
        <v>1</v>
      </c>
      <c r="E75" s="5" t="s">
        <v>412</v>
      </c>
      <c r="F75" s="5" t="s">
        <v>794</v>
      </c>
      <c r="G75" s="5" t="s">
        <v>5</v>
      </c>
      <c r="H75" s="5">
        <v>1</v>
      </c>
      <c r="I75" s="13">
        <v>5.8</v>
      </c>
      <c r="J75" s="13">
        <v>14.3</v>
      </c>
      <c r="K75" s="13">
        <v>23.5</v>
      </c>
      <c r="L75" s="13">
        <v>18.899999999999999</v>
      </c>
      <c r="M75" s="6"/>
      <c r="N75" s="6" t="s">
        <v>714</v>
      </c>
      <c r="O75" s="3" t="s">
        <v>409</v>
      </c>
      <c r="P75" s="3" t="s">
        <v>795</v>
      </c>
      <c r="Q75" s="3" t="s">
        <v>160</v>
      </c>
      <c r="R75" s="3">
        <v>0</v>
      </c>
      <c r="S75" s="3">
        <v>1.7</v>
      </c>
      <c r="T75" s="3">
        <v>6.5</v>
      </c>
      <c r="U75" s="3">
        <v>4.5999999999999996</v>
      </c>
      <c r="V75" s="3">
        <v>3.8</v>
      </c>
      <c r="X75" s="3" t="s">
        <v>728</v>
      </c>
      <c r="Y75" s="4" t="s">
        <v>404</v>
      </c>
      <c r="Z75" s="4" t="s">
        <v>810</v>
      </c>
      <c r="AA75" s="4" t="s">
        <v>160</v>
      </c>
      <c r="AB75" s="4">
        <v>0</v>
      </c>
      <c r="AC75" s="4">
        <v>87.6</v>
      </c>
      <c r="AD75" s="4">
        <v>91.2</v>
      </c>
      <c r="AE75" s="4">
        <v>88.8</v>
      </c>
      <c r="AF75" s="4">
        <v>88.6</v>
      </c>
      <c r="AH75" s="4" t="s">
        <v>729</v>
      </c>
      <c r="AI75" s="2" t="s">
        <v>128</v>
      </c>
      <c r="AJ75" s="2">
        <v>39340</v>
      </c>
    </row>
    <row r="76" spans="1:36" x14ac:dyDescent="0.2">
      <c r="A76" s="2" t="s">
        <v>131</v>
      </c>
      <c r="B76" s="2" t="str">
        <f t="shared" si="4"/>
        <v xml:space="preserve">We measured inequities in healthy living across the Raleigh region by looking at differences in access to health insurance, life expectancy and access to quality food. </v>
      </c>
      <c r="C76" s="2">
        <f t="shared" si="5"/>
        <v>2</v>
      </c>
      <c r="D76" s="2" t="s">
        <v>747</v>
      </c>
      <c r="E76" s="5" t="s">
        <v>412</v>
      </c>
      <c r="F76" s="5" t="s">
        <v>794</v>
      </c>
      <c r="G76" s="5" t="s">
        <v>5</v>
      </c>
      <c r="H76" s="5">
        <v>1</v>
      </c>
      <c r="I76" s="13">
        <v>5.2</v>
      </c>
      <c r="J76" s="13">
        <v>10.199999999999999</v>
      </c>
      <c r="K76" s="13">
        <v>31.7</v>
      </c>
      <c r="L76" s="13">
        <v>15.1</v>
      </c>
      <c r="M76" s="6"/>
      <c r="N76" s="6" t="s">
        <v>714</v>
      </c>
      <c r="O76" s="3" t="s">
        <v>409</v>
      </c>
      <c r="P76" s="3" t="s">
        <v>795</v>
      </c>
      <c r="Q76" s="3" t="s">
        <v>160</v>
      </c>
      <c r="R76" s="3">
        <v>0</v>
      </c>
      <c r="S76" s="3">
        <v>0.2</v>
      </c>
      <c r="T76" s="3">
        <v>0.6</v>
      </c>
      <c r="U76" s="3">
        <v>1</v>
      </c>
      <c r="V76" s="3">
        <v>0.6</v>
      </c>
      <c r="X76" s="3" t="s">
        <v>728</v>
      </c>
      <c r="Y76" s="4" t="s">
        <v>404</v>
      </c>
      <c r="Z76" s="4" t="s">
        <v>810</v>
      </c>
      <c r="AA76" s="4" t="s">
        <v>5</v>
      </c>
      <c r="AB76" s="4">
        <v>1</v>
      </c>
      <c r="AC76" s="4">
        <v>74.8</v>
      </c>
      <c r="AD76" s="4">
        <v>80.8</v>
      </c>
      <c r="AE76" s="4">
        <v>74.2</v>
      </c>
      <c r="AF76" s="4">
        <v>80.7</v>
      </c>
      <c r="AH76" s="4" t="s">
        <v>729</v>
      </c>
      <c r="AI76" s="2" t="s">
        <v>130</v>
      </c>
      <c r="AJ76" s="2">
        <v>39580</v>
      </c>
    </row>
    <row r="77" spans="1:36" x14ac:dyDescent="0.2">
      <c r="A77" s="2" t="s">
        <v>132</v>
      </c>
      <c r="B77" s="2" t="str">
        <f t="shared" si="4"/>
        <v xml:space="preserve">We measured inequities in healthy living across the Richmond region by looking at differences in access to health insurance, life expectancy and access to quality food. </v>
      </c>
      <c r="C77" s="2">
        <f t="shared" si="5"/>
        <v>3</v>
      </c>
      <c r="E77" s="5" t="s">
        <v>412</v>
      </c>
      <c r="F77" s="5" t="s">
        <v>794</v>
      </c>
      <c r="G77" s="5" t="s">
        <v>5</v>
      </c>
      <c r="H77" s="5">
        <v>1</v>
      </c>
      <c r="I77" s="13">
        <v>5.2</v>
      </c>
      <c r="J77" s="13">
        <v>9.3000000000000007</v>
      </c>
      <c r="K77" s="13">
        <v>31.1</v>
      </c>
      <c r="L77" s="13">
        <v>12.2</v>
      </c>
      <c r="M77" s="6"/>
      <c r="N77" s="6" t="s">
        <v>714</v>
      </c>
      <c r="O77" s="3" t="s">
        <v>409</v>
      </c>
      <c r="P77" s="3" t="s">
        <v>795</v>
      </c>
      <c r="Q77" s="3" t="s">
        <v>5</v>
      </c>
      <c r="R77" s="3">
        <v>1</v>
      </c>
      <c r="S77" s="3">
        <v>4.0999999999999996</v>
      </c>
      <c r="T77" s="3">
        <v>22</v>
      </c>
      <c r="U77" s="3">
        <v>9.6999999999999993</v>
      </c>
      <c r="V77" s="3">
        <v>17.7</v>
      </c>
      <c r="X77" s="3" t="s">
        <v>728</v>
      </c>
      <c r="Y77" s="4" t="s">
        <v>404</v>
      </c>
      <c r="Z77" s="4" t="s">
        <v>810</v>
      </c>
      <c r="AA77" s="4" t="s">
        <v>5</v>
      </c>
      <c r="AB77" s="4">
        <v>1</v>
      </c>
      <c r="AC77" s="4">
        <v>75.599999999999994</v>
      </c>
      <c r="AD77" s="4">
        <v>85.9</v>
      </c>
      <c r="AE77" s="4">
        <v>89</v>
      </c>
      <c r="AF77" s="4">
        <v>86.4</v>
      </c>
      <c r="AH77" s="4" t="s">
        <v>729</v>
      </c>
      <c r="AI77" s="2" t="s">
        <v>132</v>
      </c>
      <c r="AJ77" s="2">
        <v>40060</v>
      </c>
    </row>
    <row r="78" spans="1:36" x14ac:dyDescent="0.2">
      <c r="A78" s="2" t="s">
        <v>438</v>
      </c>
      <c r="B78" s="2" t="str">
        <f t="shared" si="4"/>
        <v xml:space="preserve">We measured inequities in healthy living across the Riverside-San Bernardino region by looking at differences in access to health insurance, life expectancy and access to quality food. </v>
      </c>
      <c r="C78" s="2">
        <f t="shared" si="5"/>
        <v>2</v>
      </c>
      <c r="D78" s="2" t="s">
        <v>748</v>
      </c>
      <c r="E78" s="5" t="s">
        <v>412</v>
      </c>
      <c r="F78" s="5" t="s">
        <v>794</v>
      </c>
      <c r="G78" s="5" t="s">
        <v>5</v>
      </c>
      <c r="H78" s="5">
        <v>1</v>
      </c>
      <c r="I78" s="13">
        <v>4.8</v>
      </c>
      <c r="J78" s="13">
        <v>6.1</v>
      </c>
      <c r="K78" s="13">
        <v>11.7</v>
      </c>
      <c r="L78" s="13">
        <v>10.4</v>
      </c>
      <c r="M78" s="6"/>
      <c r="N78" s="6" t="s">
        <v>714</v>
      </c>
      <c r="O78" s="3" t="s">
        <v>409</v>
      </c>
      <c r="P78" s="3" t="s">
        <v>795</v>
      </c>
      <c r="Q78" s="3" t="s">
        <v>5</v>
      </c>
      <c r="R78" s="3">
        <v>1</v>
      </c>
      <c r="S78" s="3">
        <v>10.5</v>
      </c>
      <c r="T78" s="3">
        <v>16.600000000000001</v>
      </c>
      <c r="U78" s="3">
        <v>13.1</v>
      </c>
      <c r="V78" s="3">
        <v>12.5</v>
      </c>
      <c r="X78" s="3" t="s">
        <v>728</v>
      </c>
      <c r="Y78" s="4" t="s">
        <v>404</v>
      </c>
      <c r="Z78" s="4" t="s">
        <v>810</v>
      </c>
      <c r="AA78" s="4" t="s">
        <v>160</v>
      </c>
      <c r="AB78" s="4">
        <v>0</v>
      </c>
      <c r="AC78" s="4">
        <v>84.2</v>
      </c>
      <c r="AD78" s="4">
        <v>86.3</v>
      </c>
      <c r="AE78" s="4">
        <v>85</v>
      </c>
      <c r="AF78" s="4">
        <v>85.5</v>
      </c>
      <c r="AH78" s="4" t="s">
        <v>729</v>
      </c>
      <c r="AI78" s="2" t="s">
        <v>133</v>
      </c>
      <c r="AJ78" s="2">
        <v>40140</v>
      </c>
    </row>
    <row r="79" spans="1:36" x14ac:dyDescent="0.2">
      <c r="A79" s="2" t="s">
        <v>134</v>
      </c>
      <c r="B79" s="2" t="str">
        <f t="shared" si="4"/>
        <v xml:space="preserve">We measured inequities in healthy living across the Rochester region by looking at differences in access to health insurance, life expectancy and access to quality food. </v>
      </c>
      <c r="C79" s="2">
        <f t="shared" si="5"/>
        <v>2</v>
      </c>
      <c r="E79" s="5" t="s">
        <v>412</v>
      </c>
      <c r="F79" s="5" t="s">
        <v>794</v>
      </c>
      <c r="G79" s="5" t="s">
        <v>160</v>
      </c>
      <c r="H79" s="5">
        <v>0</v>
      </c>
      <c r="I79" s="13">
        <v>3.4</v>
      </c>
      <c r="J79" s="13">
        <v>4.9000000000000004</v>
      </c>
      <c r="K79" s="13">
        <v>6</v>
      </c>
      <c r="L79" s="13">
        <v>5.0999999999999996</v>
      </c>
      <c r="M79" s="6"/>
      <c r="N79" s="6" t="s">
        <v>714</v>
      </c>
      <c r="O79" s="3" t="s">
        <v>409</v>
      </c>
      <c r="P79" s="3" t="s">
        <v>795</v>
      </c>
      <c r="Q79" s="3" t="s">
        <v>5</v>
      </c>
      <c r="R79" s="3">
        <v>1</v>
      </c>
      <c r="S79" s="3">
        <v>5</v>
      </c>
      <c r="T79" s="3">
        <v>29.7</v>
      </c>
      <c r="U79" s="3">
        <v>18.2</v>
      </c>
      <c r="V79" s="3">
        <v>22.1</v>
      </c>
      <c r="X79" s="3" t="s">
        <v>728</v>
      </c>
      <c r="Y79" s="4" t="s">
        <v>404</v>
      </c>
      <c r="Z79" s="4" t="s">
        <v>810</v>
      </c>
      <c r="AA79" s="4" t="s">
        <v>5</v>
      </c>
      <c r="AB79" s="4">
        <v>1</v>
      </c>
      <c r="AC79" s="4">
        <v>63.9</v>
      </c>
      <c r="AD79" s="4">
        <v>76.400000000000006</v>
      </c>
      <c r="AE79" s="4">
        <v>71.900000000000006</v>
      </c>
      <c r="AF79" s="4">
        <v>75</v>
      </c>
      <c r="AH79" s="4" t="s">
        <v>729</v>
      </c>
      <c r="AI79" s="2" t="s">
        <v>134</v>
      </c>
      <c r="AJ79" s="2">
        <v>40380</v>
      </c>
    </row>
    <row r="80" spans="1:36" x14ac:dyDescent="0.2">
      <c r="A80" s="2" t="s">
        <v>136</v>
      </c>
      <c r="B80" s="2" t="str">
        <f t="shared" si="4"/>
        <v xml:space="preserve">We measured inequities in healthy living across the Sacramento region by looking at differences in access to health insurance, life expectancy and access to quality food. </v>
      </c>
      <c r="C80" s="2">
        <f t="shared" si="5"/>
        <v>3</v>
      </c>
      <c r="E80" s="5" t="s">
        <v>412</v>
      </c>
      <c r="F80" s="5" t="s">
        <v>794</v>
      </c>
      <c r="G80" s="5" t="s">
        <v>5</v>
      </c>
      <c r="H80" s="5">
        <v>1</v>
      </c>
      <c r="I80" s="13">
        <v>3.7</v>
      </c>
      <c r="J80" s="13">
        <v>4.2</v>
      </c>
      <c r="K80" s="13">
        <v>8.9</v>
      </c>
      <c r="L80" s="13">
        <v>6.6</v>
      </c>
      <c r="M80" s="6"/>
      <c r="N80" s="6" t="s">
        <v>714</v>
      </c>
      <c r="O80" s="3" t="s">
        <v>409</v>
      </c>
      <c r="P80" s="3" t="s">
        <v>795</v>
      </c>
      <c r="Q80" s="3" t="s">
        <v>5</v>
      </c>
      <c r="R80" s="3">
        <v>1</v>
      </c>
      <c r="S80" s="3">
        <v>5.2</v>
      </c>
      <c r="T80" s="3">
        <v>11.5</v>
      </c>
      <c r="U80" s="3">
        <v>10.199999999999999</v>
      </c>
      <c r="V80" s="3">
        <v>9</v>
      </c>
      <c r="X80" s="3" t="s">
        <v>728</v>
      </c>
      <c r="Y80" s="4" t="s">
        <v>404</v>
      </c>
      <c r="Z80" s="4" t="s">
        <v>810</v>
      </c>
      <c r="AA80" s="4" t="s">
        <v>5</v>
      </c>
      <c r="AB80" s="4">
        <v>1</v>
      </c>
      <c r="AC80" s="4">
        <v>80.5</v>
      </c>
      <c r="AD80" s="4">
        <v>85.6</v>
      </c>
      <c r="AE80" s="4">
        <v>83.4</v>
      </c>
      <c r="AF80" s="4">
        <v>85.1</v>
      </c>
      <c r="AH80" s="4" t="s">
        <v>729</v>
      </c>
      <c r="AI80" s="2" t="s">
        <v>135</v>
      </c>
      <c r="AJ80" s="2">
        <v>40900</v>
      </c>
    </row>
    <row r="81" spans="1:36" x14ac:dyDescent="0.2">
      <c r="A81" s="2" t="s">
        <v>137</v>
      </c>
      <c r="B81" s="2" t="str">
        <f t="shared" si="4"/>
        <v xml:space="preserve">We measured inequities in healthy living across the St. Louis region by looking at differences in access to health insurance, life expectancy and access to quality food. </v>
      </c>
      <c r="C81" s="2">
        <f t="shared" si="5"/>
        <v>3</v>
      </c>
      <c r="E81" s="5" t="s">
        <v>412</v>
      </c>
      <c r="F81" s="5" t="s">
        <v>794</v>
      </c>
      <c r="G81" s="5" t="s">
        <v>5</v>
      </c>
      <c r="H81" s="5">
        <v>1</v>
      </c>
      <c r="I81" s="13">
        <v>4.9000000000000004</v>
      </c>
      <c r="J81" s="13">
        <v>10.6</v>
      </c>
      <c r="K81" s="13">
        <v>16.7</v>
      </c>
      <c r="L81" s="13">
        <v>10.7</v>
      </c>
      <c r="M81" s="6"/>
      <c r="N81" s="6" t="s">
        <v>714</v>
      </c>
      <c r="O81" s="3" t="s">
        <v>409</v>
      </c>
      <c r="P81" s="3" t="s">
        <v>795</v>
      </c>
      <c r="Q81" s="3" t="s">
        <v>5</v>
      </c>
      <c r="R81" s="3">
        <v>1</v>
      </c>
      <c r="S81" s="3">
        <v>2.8</v>
      </c>
      <c r="T81" s="3">
        <v>28.7</v>
      </c>
      <c r="U81" s="3">
        <v>7.6</v>
      </c>
      <c r="V81" s="3">
        <v>21.9</v>
      </c>
      <c r="X81" s="3" t="s">
        <v>728</v>
      </c>
      <c r="Y81" s="4" t="s">
        <v>404</v>
      </c>
      <c r="Z81" s="4" t="s">
        <v>810</v>
      </c>
      <c r="AA81" s="4" t="s">
        <v>5</v>
      </c>
      <c r="AB81" s="4">
        <v>1</v>
      </c>
      <c r="AC81" s="4">
        <v>77.2</v>
      </c>
      <c r="AD81" s="4">
        <v>90.4</v>
      </c>
      <c r="AE81" s="4">
        <v>83.8</v>
      </c>
      <c r="AF81" s="4">
        <v>89.1</v>
      </c>
      <c r="AH81" s="4" t="s">
        <v>729</v>
      </c>
      <c r="AI81" s="2" t="s">
        <v>137</v>
      </c>
      <c r="AJ81" s="2">
        <v>41180</v>
      </c>
    </row>
    <row r="82" spans="1:36" x14ac:dyDescent="0.2">
      <c r="A82" s="2" t="s">
        <v>138</v>
      </c>
      <c r="B82" s="2" t="str">
        <f t="shared" si="4"/>
        <v xml:space="preserve">We measured inequities in healthy living across the Salt Lake City region by looking at differences in access to health insurance, life expectancy and access to quality food. </v>
      </c>
      <c r="C82" s="2">
        <f t="shared" si="5"/>
        <v>2</v>
      </c>
      <c r="E82" s="5" t="s">
        <v>412</v>
      </c>
      <c r="F82" s="5" t="s">
        <v>794</v>
      </c>
      <c r="G82" s="5" t="s">
        <v>5</v>
      </c>
      <c r="H82" s="5">
        <v>1</v>
      </c>
      <c r="I82" s="13">
        <v>6.1</v>
      </c>
      <c r="J82" s="13">
        <v>13.8</v>
      </c>
      <c r="K82" s="13">
        <v>26.6</v>
      </c>
      <c r="L82" s="13">
        <v>21</v>
      </c>
      <c r="M82" s="6"/>
      <c r="N82" s="6" t="s">
        <v>714</v>
      </c>
      <c r="O82" s="3" t="s">
        <v>409</v>
      </c>
      <c r="P82" s="3" t="s">
        <v>795</v>
      </c>
      <c r="Q82" s="3" t="s">
        <v>5</v>
      </c>
      <c r="R82" s="3">
        <v>1</v>
      </c>
      <c r="S82" s="3">
        <v>4.5999999999999996</v>
      </c>
      <c r="T82" s="3">
        <v>16.600000000000001</v>
      </c>
      <c r="U82" s="3">
        <v>9.4</v>
      </c>
      <c r="V82" s="3">
        <v>10.1</v>
      </c>
      <c r="X82" s="3" t="s">
        <v>728</v>
      </c>
      <c r="Y82" s="4" t="s">
        <v>404</v>
      </c>
      <c r="Z82" s="4" t="s">
        <v>810</v>
      </c>
      <c r="AA82" s="4" t="s">
        <v>160</v>
      </c>
      <c r="AB82" s="4">
        <v>0</v>
      </c>
      <c r="AC82" s="4">
        <v>89.9</v>
      </c>
      <c r="AD82" s="4">
        <v>88.4</v>
      </c>
      <c r="AE82" s="4">
        <v>91</v>
      </c>
      <c r="AF82" s="4">
        <v>90.7</v>
      </c>
      <c r="AH82" s="4" t="s">
        <v>729</v>
      </c>
      <c r="AI82" s="2" t="s">
        <v>138</v>
      </c>
      <c r="AJ82" s="2">
        <v>41620</v>
      </c>
    </row>
    <row r="83" spans="1:36" x14ac:dyDescent="0.2">
      <c r="A83" s="2" t="s">
        <v>140</v>
      </c>
      <c r="B83" s="2" t="str">
        <f t="shared" si="4"/>
        <v xml:space="preserve">We measured inequities in healthy living across the San Antonio region by looking at differences in access to health insurance, life expectancy and access to quality food. </v>
      </c>
      <c r="C83" s="2">
        <f t="shared" si="5"/>
        <v>3</v>
      </c>
      <c r="E83" s="5" t="s">
        <v>412</v>
      </c>
      <c r="F83" s="5" t="s">
        <v>794</v>
      </c>
      <c r="G83" s="5" t="s">
        <v>5</v>
      </c>
      <c r="H83" s="5">
        <v>1</v>
      </c>
      <c r="I83" s="13">
        <v>8.9</v>
      </c>
      <c r="J83" s="13">
        <v>12.7</v>
      </c>
      <c r="K83" s="13">
        <v>18.7</v>
      </c>
      <c r="L83" s="13">
        <v>17.600000000000001</v>
      </c>
      <c r="M83" s="6"/>
      <c r="N83" s="6" t="s">
        <v>714</v>
      </c>
      <c r="O83" s="3" t="s">
        <v>409</v>
      </c>
      <c r="P83" s="3" t="s">
        <v>795</v>
      </c>
      <c r="Q83" s="3" t="s">
        <v>5</v>
      </c>
      <c r="R83" s="3">
        <v>1</v>
      </c>
      <c r="S83" s="3">
        <v>0.7</v>
      </c>
      <c r="T83" s="3">
        <v>7.7</v>
      </c>
      <c r="U83" s="3">
        <v>4.0999999999999996</v>
      </c>
      <c r="V83" s="3">
        <v>4.3</v>
      </c>
      <c r="X83" s="3" t="s">
        <v>728</v>
      </c>
      <c r="Y83" s="4" t="s">
        <v>404</v>
      </c>
      <c r="Z83" s="4" t="s">
        <v>810</v>
      </c>
      <c r="AA83" s="4" t="s">
        <v>5</v>
      </c>
      <c r="AB83" s="4">
        <v>1</v>
      </c>
      <c r="AC83" s="4">
        <v>75.7</v>
      </c>
      <c r="AD83" s="4">
        <v>89.2</v>
      </c>
      <c r="AE83" s="4">
        <v>86</v>
      </c>
      <c r="AF83" s="4">
        <v>86.3</v>
      </c>
      <c r="AH83" s="4" t="s">
        <v>729</v>
      </c>
      <c r="AI83" s="2" t="s">
        <v>139</v>
      </c>
      <c r="AJ83" s="2">
        <v>41700</v>
      </c>
    </row>
    <row r="84" spans="1:36" x14ac:dyDescent="0.2">
      <c r="A84" s="2" t="s">
        <v>142</v>
      </c>
      <c r="B84" s="2" t="str">
        <f t="shared" si="4"/>
        <v xml:space="preserve">We measured inequities in healthy living across the San Diego region by looking at differences in access to health insurance, life expectancy and access to quality food. </v>
      </c>
      <c r="C84" s="2">
        <f t="shared" si="5"/>
        <v>1</v>
      </c>
      <c r="E84" s="5" t="s">
        <v>412</v>
      </c>
      <c r="F84" s="5" t="s">
        <v>794</v>
      </c>
      <c r="G84" s="5" t="s">
        <v>5</v>
      </c>
      <c r="H84" s="5">
        <v>1</v>
      </c>
      <c r="I84" s="13">
        <v>4.4000000000000004</v>
      </c>
      <c r="J84" s="13">
        <v>7</v>
      </c>
      <c r="K84" s="13">
        <v>13.7</v>
      </c>
      <c r="L84" s="13">
        <v>10.7</v>
      </c>
      <c r="M84" s="6"/>
      <c r="N84" s="6" t="s">
        <v>714</v>
      </c>
      <c r="O84" s="3" t="s">
        <v>409</v>
      </c>
      <c r="P84" s="3" t="s">
        <v>795</v>
      </c>
      <c r="Q84" s="3" t="s">
        <v>160</v>
      </c>
      <c r="R84" s="3">
        <v>0</v>
      </c>
      <c r="S84" s="3">
        <v>2.4</v>
      </c>
      <c r="T84" s="3">
        <v>5.3</v>
      </c>
      <c r="U84" s="3">
        <v>3.1</v>
      </c>
      <c r="V84" s="3">
        <v>2.8</v>
      </c>
      <c r="X84" s="3" t="s">
        <v>728</v>
      </c>
      <c r="Y84" s="4" t="s">
        <v>404</v>
      </c>
      <c r="Z84" s="4" t="s">
        <v>810</v>
      </c>
      <c r="AA84" s="4" t="s">
        <v>160</v>
      </c>
      <c r="AB84" s="4">
        <v>0</v>
      </c>
      <c r="AC84" s="4">
        <v>79.900000000000006</v>
      </c>
      <c r="AD84" s="4">
        <v>73.599999999999994</v>
      </c>
      <c r="AE84" s="4">
        <v>70.8</v>
      </c>
      <c r="AF84" s="4">
        <v>73.8</v>
      </c>
      <c r="AH84" s="4" t="s">
        <v>729</v>
      </c>
      <c r="AI84" s="2" t="s">
        <v>141</v>
      </c>
      <c r="AJ84" s="2">
        <v>41740</v>
      </c>
    </row>
    <row r="85" spans="1:36" x14ac:dyDescent="0.2">
      <c r="A85" s="2" t="s">
        <v>555</v>
      </c>
      <c r="B85" s="2" t="str">
        <f t="shared" si="4"/>
        <v xml:space="preserve">We measured inequities in healthy living across the San Francisco-Oakland region by looking at differences in access to health insurance, life expectancy and access to quality food. </v>
      </c>
      <c r="C85" s="2">
        <f t="shared" si="5"/>
        <v>2</v>
      </c>
      <c r="D85" s="2" t="s">
        <v>750</v>
      </c>
      <c r="E85" s="5" t="s">
        <v>412</v>
      </c>
      <c r="F85" s="5" t="s">
        <v>794</v>
      </c>
      <c r="G85" s="5" t="s">
        <v>5</v>
      </c>
      <c r="H85" s="5">
        <v>1</v>
      </c>
      <c r="I85" s="13">
        <v>2.4</v>
      </c>
      <c r="J85" s="13">
        <v>4.9000000000000004</v>
      </c>
      <c r="K85" s="13">
        <v>9.4</v>
      </c>
      <c r="L85" s="13">
        <v>5.6</v>
      </c>
      <c r="M85" s="6"/>
      <c r="N85" s="6" t="s">
        <v>714</v>
      </c>
      <c r="O85" s="3" t="s">
        <v>409</v>
      </c>
      <c r="P85" s="3" t="s">
        <v>795</v>
      </c>
      <c r="Q85" s="3" t="s">
        <v>5</v>
      </c>
      <c r="R85" s="3">
        <v>1</v>
      </c>
      <c r="S85" s="3">
        <v>1.5</v>
      </c>
      <c r="T85" s="3">
        <v>12.2</v>
      </c>
      <c r="U85" s="3">
        <v>6</v>
      </c>
      <c r="V85" s="3">
        <v>4.7</v>
      </c>
      <c r="X85" s="3" t="s">
        <v>728</v>
      </c>
      <c r="Y85" s="4" t="s">
        <v>404</v>
      </c>
      <c r="Z85" s="4" t="s">
        <v>810</v>
      </c>
      <c r="AA85" s="4" t="s">
        <v>160</v>
      </c>
      <c r="AB85" s="4">
        <v>0</v>
      </c>
      <c r="AC85" s="4">
        <v>67.3</v>
      </c>
      <c r="AD85" s="4">
        <v>66.2</v>
      </c>
      <c r="AE85" s="4">
        <v>61.8</v>
      </c>
      <c r="AF85" s="4">
        <v>62.8</v>
      </c>
      <c r="AH85" s="4" t="s">
        <v>729</v>
      </c>
      <c r="AI85" s="2" t="s">
        <v>143</v>
      </c>
      <c r="AJ85" s="2">
        <v>41860</v>
      </c>
    </row>
    <row r="86" spans="1:36" x14ac:dyDescent="0.2">
      <c r="A86" s="2" t="s">
        <v>145</v>
      </c>
      <c r="B86" s="2" t="str">
        <f t="shared" si="4"/>
        <v xml:space="preserve">We measured inequities in healthy living across the San Jose region by looking at differences in access to health insurance, life expectancy and access to quality food. </v>
      </c>
      <c r="C86" s="2">
        <f t="shared" si="5"/>
        <v>1</v>
      </c>
      <c r="D86" s="2" t="s">
        <v>750</v>
      </c>
      <c r="E86" s="5" t="s">
        <v>412</v>
      </c>
      <c r="F86" s="5" t="s">
        <v>794</v>
      </c>
      <c r="G86" s="5" t="s">
        <v>5</v>
      </c>
      <c r="H86" s="5">
        <v>1</v>
      </c>
      <c r="I86" s="13">
        <v>2.6</v>
      </c>
      <c r="J86" s="13">
        <v>4.5999999999999996</v>
      </c>
      <c r="K86" s="13">
        <v>9</v>
      </c>
      <c r="L86" s="13">
        <v>5.2</v>
      </c>
      <c r="M86" s="6"/>
      <c r="N86" s="6" t="s">
        <v>714</v>
      </c>
      <c r="O86" s="3" t="s">
        <v>409</v>
      </c>
      <c r="P86" s="3" t="s">
        <v>795</v>
      </c>
      <c r="Q86" s="3" t="s">
        <v>160</v>
      </c>
      <c r="R86" s="3">
        <v>0</v>
      </c>
      <c r="S86" s="3">
        <v>0</v>
      </c>
      <c r="T86" s="3">
        <v>0</v>
      </c>
      <c r="U86" s="3">
        <v>0</v>
      </c>
      <c r="V86" s="3">
        <v>0</v>
      </c>
      <c r="X86" s="3" t="s">
        <v>728</v>
      </c>
      <c r="Y86" s="4" t="s">
        <v>404</v>
      </c>
      <c r="Z86" s="4" t="s">
        <v>810</v>
      </c>
      <c r="AA86" s="4" t="s">
        <v>160</v>
      </c>
      <c r="AB86" s="4">
        <v>0</v>
      </c>
      <c r="AC86" s="4">
        <v>81.8</v>
      </c>
      <c r="AD86" s="4">
        <v>74.400000000000006</v>
      </c>
      <c r="AE86" s="4">
        <v>73.8</v>
      </c>
      <c r="AF86" s="4">
        <v>76.099999999999994</v>
      </c>
      <c r="AH86" s="4" t="s">
        <v>729</v>
      </c>
      <c r="AI86" s="2" t="s">
        <v>144</v>
      </c>
      <c r="AJ86" s="2">
        <v>41940</v>
      </c>
    </row>
    <row r="87" spans="1:36" x14ac:dyDescent="0.2">
      <c r="A87" s="2" t="s">
        <v>147</v>
      </c>
      <c r="B87" s="2" t="str">
        <f t="shared" si="4"/>
        <v xml:space="preserve">We measured inequities in healthy living across the Seattle region by looking at differences in access to health insurance, life expectancy and access to quality food. </v>
      </c>
      <c r="C87" s="2">
        <f t="shared" si="5"/>
        <v>2</v>
      </c>
      <c r="D87" s="27"/>
      <c r="E87" s="5" t="s">
        <v>412</v>
      </c>
      <c r="F87" s="5" t="s">
        <v>794</v>
      </c>
      <c r="G87" s="5" t="s">
        <v>5</v>
      </c>
      <c r="H87" s="5">
        <v>1</v>
      </c>
      <c r="I87" s="13">
        <v>3.8</v>
      </c>
      <c r="J87" s="13">
        <v>7.8</v>
      </c>
      <c r="K87" s="13">
        <v>17</v>
      </c>
      <c r="L87" s="13">
        <v>8.6999999999999993</v>
      </c>
      <c r="M87" s="6"/>
      <c r="N87" s="6" t="s">
        <v>714</v>
      </c>
      <c r="O87" s="3" t="s">
        <v>409</v>
      </c>
      <c r="P87" s="3" t="s">
        <v>795</v>
      </c>
      <c r="Q87" s="3" t="s">
        <v>160</v>
      </c>
      <c r="R87" s="3">
        <v>0</v>
      </c>
      <c r="S87" s="3">
        <v>3.2</v>
      </c>
      <c r="T87" s="3">
        <v>6.6</v>
      </c>
      <c r="U87" s="3">
        <v>5.0999999999999996</v>
      </c>
      <c r="V87" s="3">
        <v>4.2</v>
      </c>
      <c r="X87" s="3" t="s">
        <v>728</v>
      </c>
      <c r="Y87" s="4" t="s">
        <v>404</v>
      </c>
      <c r="Z87" s="4" t="s">
        <v>810</v>
      </c>
      <c r="AA87" s="4" t="s">
        <v>5</v>
      </c>
      <c r="AB87" s="4">
        <v>1</v>
      </c>
      <c r="AC87" s="4">
        <v>80.599999999999994</v>
      </c>
      <c r="AD87" s="4">
        <v>88.2</v>
      </c>
      <c r="AE87" s="4">
        <v>86</v>
      </c>
      <c r="AF87" s="4">
        <v>85.3</v>
      </c>
      <c r="AH87" s="4" t="s">
        <v>729</v>
      </c>
      <c r="AI87" s="2" t="s">
        <v>146</v>
      </c>
      <c r="AJ87" s="2">
        <v>42660</v>
      </c>
    </row>
    <row r="88" spans="1:36" x14ac:dyDescent="0.2">
      <c r="A88" s="2" t="s">
        <v>149</v>
      </c>
      <c r="B88" s="2" t="str">
        <f t="shared" si="4"/>
        <v xml:space="preserve">We measured inequities in healthy living across the Spokane region by looking at differences in access to health insurance, life expectancy and access to quality food. </v>
      </c>
      <c r="C88" s="2">
        <f t="shared" si="5"/>
        <v>3</v>
      </c>
      <c r="E88" s="5" t="s">
        <v>412</v>
      </c>
      <c r="F88" s="5" t="s">
        <v>794</v>
      </c>
      <c r="G88" s="5" t="s">
        <v>5</v>
      </c>
      <c r="H88" s="5">
        <v>1</v>
      </c>
      <c r="I88" s="13">
        <v>4.9000000000000004</v>
      </c>
      <c r="J88" s="13">
        <v>5.7</v>
      </c>
      <c r="K88" s="13">
        <v>10</v>
      </c>
      <c r="L88" s="13">
        <v>8.5</v>
      </c>
      <c r="M88" s="6"/>
      <c r="N88" s="6" t="s">
        <v>714</v>
      </c>
      <c r="O88" s="3" t="s">
        <v>409</v>
      </c>
      <c r="P88" s="3" t="s">
        <v>795</v>
      </c>
      <c r="Q88" s="3" t="s">
        <v>5</v>
      </c>
      <c r="R88" s="3">
        <v>1</v>
      </c>
      <c r="S88" s="3">
        <v>13.9</v>
      </c>
      <c r="T88" s="3">
        <v>24.5</v>
      </c>
      <c r="U88" s="3">
        <v>20.2</v>
      </c>
      <c r="V88" s="3">
        <v>19.5</v>
      </c>
      <c r="X88" s="3" t="s">
        <v>728</v>
      </c>
      <c r="Y88" s="4" t="s">
        <v>404</v>
      </c>
      <c r="Z88" s="4" t="s">
        <v>810</v>
      </c>
      <c r="AA88" s="4" t="s">
        <v>5</v>
      </c>
      <c r="AB88" s="4">
        <v>1</v>
      </c>
      <c r="AC88" s="4">
        <v>73.7</v>
      </c>
      <c r="AD88" s="4">
        <v>81</v>
      </c>
      <c r="AE88" s="4">
        <v>80.099999999999994</v>
      </c>
      <c r="AF88" s="4">
        <v>78.7</v>
      </c>
      <c r="AH88" s="4" t="s">
        <v>729</v>
      </c>
      <c r="AI88" s="2" t="s">
        <v>148</v>
      </c>
      <c r="AJ88" s="2">
        <v>44060</v>
      </c>
    </row>
    <row r="89" spans="1:36" x14ac:dyDescent="0.2">
      <c r="A89" s="2" t="s">
        <v>150</v>
      </c>
      <c r="B89" s="2" t="str">
        <f t="shared" si="4"/>
        <v xml:space="preserve">We measured inequities in healthy living across the Springfield region by looking at differences in access to health insurance, life expectancy and access to quality food. </v>
      </c>
      <c r="C89" s="2">
        <f t="shared" si="5"/>
        <v>2</v>
      </c>
      <c r="E89" s="5" t="s">
        <v>412</v>
      </c>
      <c r="F89" s="5" t="s">
        <v>794</v>
      </c>
      <c r="G89" s="5" t="s">
        <v>160</v>
      </c>
      <c r="H89" s="5">
        <v>0</v>
      </c>
      <c r="I89" s="13">
        <v>2.2999999999999998</v>
      </c>
      <c r="J89" s="13">
        <v>4</v>
      </c>
      <c r="K89" s="13">
        <v>4.0999999999999996</v>
      </c>
      <c r="L89" s="13">
        <v>4.0999999999999996</v>
      </c>
      <c r="M89" s="6"/>
      <c r="N89" s="6" t="s">
        <v>714</v>
      </c>
      <c r="O89" s="3" t="s">
        <v>409</v>
      </c>
      <c r="P89" s="3" t="s">
        <v>795</v>
      </c>
      <c r="Q89" s="3" t="s">
        <v>5</v>
      </c>
      <c r="R89" s="3">
        <v>1</v>
      </c>
      <c r="S89" s="3">
        <v>3.7</v>
      </c>
      <c r="T89" s="3">
        <v>13.2</v>
      </c>
      <c r="U89" s="3">
        <v>15.3</v>
      </c>
      <c r="V89" s="3">
        <v>13.1</v>
      </c>
      <c r="X89" s="3" t="s">
        <v>728</v>
      </c>
      <c r="Y89" s="4" t="s">
        <v>404</v>
      </c>
      <c r="Z89" s="4" t="s">
        <v>810</v>
      </c>
      <c r="AA89" s="4" t="s">
        <v>5</v>
      </c>
      <c r="AB89" s="4">
        <v>1</v>
      </c>
      <c r="AC89" s="4">
        <v>76.2</v>
      </c>
      <c r="AD89" s="4">
        <v>87</v>
      </c>
      <c r="AE89" s="4">
        <v>75.099999999999994</v>
      </c>
      <c r="AF89" s="4">
        <v>79.400000000000006</v>
      </c>
      <c r="AH89" s="4" t="s">
        <v>729</v>
      </c>
      <c r="AI89" s="2" t="s">
        <v>150</v>
      </c>
      <c r="AJ89" s="2">
        <v>44140</v>
      </c>
    </row>
    <row r="90" spans="1:36" x14ac:dyDescent="0.2">
      <c r="A90" s="2" t="s">
        <v>151</v>
      </c>
      <c r="B90" s="2" t="str">
        <f t="shared" si="4"/>
        <v xml:space="preserve">We measured inequities in healthy living across the Stockton region by looking at differences in access to health insurance, life expectancy and access to quality food. </v>
      </c>
      <c r="C90" s="2">
        <f t="shared" si="5"/>
        <v>2</v>
      </c>
      <c r="E90" s="5" t="s">
        <v>412</v>
      </c>
      <c r="F90" s="5" t="s">
        <v>794</v>
      </c>
      <c r="G90" s="5" t="s">
        <v>5</v>
      </c>
      <c r="H90" s="5">
        <v>1</v>
      </c>
      <c r="I90" s="13">
        <v>4.0999999999999996</v>
      </c>
      <c r="J90" s="13">
        <v>4.5</v>
      </c>
      <c r="K90" s="13">
        <v>9.3000000000000007</v>
      </c>
      <c r="L90" s="13">
        <v>7.5</v>
      </c>
      <c r="M90" s="6"/>
      <c r="N90" s="6" t="s">
        <v>714</v>
      </c>
      <c r="O90" s="3" t="s">
        <v>409</v>
      </c>
      <c r="P90" s="3" t="s">
        <v>795</v>
      </c>
      <c r="Q90" s="3" t="s">
        <v>5</v>
      </c>
      <c r="R90" s="3">
        <v>1</v>
      </c>
      <c r="S90" s="3">
        <v>7.9</v>
      </c>
      <c r="T90" s="3">
        <v>21.6</v>
      </c>
      <c r="U90" s="3">
        <v>19.2</v>
      </c>
      <c r="V90" s="3">
        <v>16.7</v>
      </c>
      <c r="X90" s="3" t="s">
        <v>728</v>
      </c>
      <c r="Y90" s="4" t="s">
        <v>404</v>
      </c>
      <c r="Z90" s="4" t="s">
        <v>810</v>
      </c>
      <c r="AA90" s="4" t="s">
        <v>160</v>
      </c>
      <c r="AB90" s="4">
        <v>0</v>
      </c>
      <c r="AC90" s="4">
        <v>72.099999999999994</v>
      </c>
      <c r="AD90" s="4">
        <v>75.5</v>
      </c>
      <c r="AE90" s="4">
        <v>73.7</v>
      </c>
      <c r="AF90" s="4">
        <v>75.3</v>
      </c>
      <c r="AH90" s="4" t="s">
        <v>729</v>
      </c>
      <c r="AI90" s="2" t="s">
        <v>151</v>
      </c>
      <c r="AJ90" s="2">
        <v>44700</v>
      </c>
    </row>
    <row r="91" spans="1:36" x14ac:dyDescent="0.2">
      <c r="A91" s="2" t="s">
        <v>152</v>
      </c>
      <c r="B91" s="2" t="str">
        <f t="shared" si="4"/>
        <v xml:space="preserve">We measured inequities in healthy living across the Syracuse region by looking at differences in access to health insurance, life expectancy and access to quality food. </v>
      </c>
      <c r="C91" s="2">
        <f t="shared" si="5"/>
        <v>2</v>
      </c>
      <c r="E91" s="5" t="s">
        <v>412</v>
      </c>
      <c r="F91" s="5" t="s">
        <v>794</v>
      </c>
      <c r="G91" s="5" t="s">
        <v>160</v>
      </c>
      <c r="H91" s="5">
        <v>0</v>
      </c>
      <c r="I91" s="13">
        <v>3.7</v>
      </c>
      <c r="J91" s="13">
        <v>4.5</v>
      </c>
      <c r="K91" s="13">
        <v>5.8</v>
      </c>
      <c r="L91" s="13">
        <v>5</v>
      </c>
      <c r="M91" s="6"/>
      <c r="N91" s="6" t="s">
        <v>714</v>
      </c>
      <c r="O91" s="3" t="s">
        <v>409</v>
      </c>
      <c r="P91" s="3" t="s">
        <v>795</v>
      </c>
      <c r="Q91" s="3" t="s">
        <v>5</v>
      </c>
      <c r="R91" s="3">
        <v>1</v>
      </c>
      <c r="S91" s="3">
        <v>5.2</v>
      </c>
      <c r="T91" s="3">
        <v>39.9</v>
      </c>
      <c r="U91" s="3">
        <v>22.4</v>
      </c>
      <c r="V91" s="3">
        <v>27</v>
      </c>
      <c r="X91" s="3" t="s">
        <v>728</v>
      </c>
      <c r="Y91" s="4" t="s">
        <v>404</v>
      </c>
      <c r="Z91" s="4" t="s">
        <v>810</v>
      </c>
      <c r="AA91" s="4" t="s">
        <v>5</v>
      </c>
      <c r="AB91" s="4">
        <v>1</v>
      </c>
      <c r="AC91" s="4">
        <v>62</v>
      </c>
      <c r="AD91" s="4">
        <v>70.7</v>
      </c>
      <c r="AE91" s="4">
        <v>70.099999999999994</v>
      </c>
      <c r="AF91" s="4">
        <v>70.099999999999994</v>
      </c>
      <c r="AH91" s="4" t="s">
        <v>729</v>
      </c>
      <c r="AI91" s="2" t="s">
        <v>152</v>
      </c>
      <c r="AJ91" s="2">
        <v>45060</v>
      </c>
    </row>
    <row r="92" spans="1:36" x14ac:dyDescent="0.2">
      <c r="A92" s="2" t="s">
        <v>154</v>
      </c>
      <c r="B92" s="2" t="str">
        <f t="shared" si="4"/>
        <v xml:space="preserve">We measured inequities in healthy living across the Tampa region by looking at differences in access to health insurance, life expectancy and access to quality food. </v>
      </c>
      <c r="C92" s="2">
        <f t="shared" si="5"/>
        <v>2</v>
      </c>
      <c r="E92" s="5" t="s">
        <v>412</v>
      </c>
      <c r="F92" s="5" t="s">
        <v>794</v>
      </c>
      <c r="G92" s="5" t="s">
        <v>5</v>
      </c>
      <c r="H92" s="5">
        <v>1</v>
      </c>
      <c r="I92" s="13">
        <v>9.4</v>
      </c>
      <c r="J92" s="13">
        <v>12.6</v>
      </c>
      <c r="K92" s="13">
        <v>19.3</v>
      </c>
      <c r="L92" s="13">
        <v>16</v>
      </c>
      <c r="M92" s="6"/>
      <c r="N92" s="6" t="s">
        <v>714</v>
      </c>
      <c r="O92" s="3" t="s">
        <v>409</v>
      </c>
      <c r="P92" s="3" t="s">
        <v>795</v>
      </c>
      <c r="Q92" s="3" t="s">
        <v>5</v>
      </c>
      <c r="R92" s="3">
        <v>1</v>
      </c>
      <c r="S92" s="3">
        <v>7.5</v>
      </c>
      <c r="T92" s="3">
        <v>22.9</v>
      </c>
      <c r="U92" s="3">
        <v>11</v>
      </c>
      <c r="V92" s="3">
        <v>14.1</v>
      </c>
      <c r="X92" s="3" t="s">
        <v>728</v>
      </c>
      <c r="Y92" s="4" t="s">
        <v>404</v>
      </c>
      <c r="Z92" s="4" t="s">
        <v>810</v>
      </c>
      <c r="AA92" s="4" t="s">
        <v>160</v>
      </c>
      <c r="AB92" s="4">
        <v>0</v>
      </c>
      <c r="AC92" s="4">
        <v>89.4</v>
      </c>
      <c r="AD92" s="4">
        <v>88.7</v>
      </c>
      <c r="AE92" s="4">
        <v>89.8</v>
      </c>
      <c r="AF92" s="4">
        <v>89.8</v>
      </c>
      <c r="AH92" s="4" t="s">
        <v>729</v>
      </c>
      <c r="AI92" s="2" t="s">
        <v>153</v>
      </c>
      <c r="AJ92" s="2">
        <v>45300</v>
      </c>
    </row>
    <row r="93" spans="1:36" x14ac:dyDescent="0.2">
      <c r="A93" s="2" t="s">
        <v>155</v>
      </c>
      <c r="B93" s="2" t="str">
        <f t="shared" si="4"/>
        <v xml:space="preserve">We measured inequities in healthy living across the Toledo region by looking at differences in access to health insurance, life expectancy and access to quality food. </v>
      </c>
      <c r="C93" s="2">
        <f t="shared" si="5"/>
        <v>3</v>
      </c>
      <c r="E93" s="5" t="s">
        <v>412</v>
      </c>
      <c r="F93" s="5" t="s">
        <v>794</v>
      </c>
      <c r="G93" s="5" t="s">
        <v>5</v>
      </c>
      <c r="H93" s="5">
        <v>1</v>
      </c>
      <c r="I93" s="13">
        <v>4.4000000000000004</v>
      </c>
      <c r="J93" s="13">
        <v>7.3</v>
      </c>
      <c r="K93" s="13">
        <v>10.5</v>
      </c>
      <c r="L93" s="13">
        <v>8.6</v>
      </c>
      <c r="M93" s="6"/>
      <c r="N93" s="6" t="s">
        <v>714</v>
      </c>
      <c r="O93" s="3" t="s">
        <v>409</v>
      </c>
      <c r="P93" s="3" t="s">
        <v>795</v>
      </c>
      <c r="Q93" s="3" t="s">
        <v>5</v>
      </c>
      <c r="R93" s="3">
        <v>1</v>
      </c>
      <c r="S93" s="3">
        <v>4.5999999999999996</v>
      </c>
      <c r="T93" s="3">
        <v>30.9</v>
      </c>
      <c r="U93" s="3">
        <v>13.3</v>
      </c>
      <c r="V93" s="3">
        <v>22.5</v>
      </c>
      <c r="X93" s="3" t="s">
        <v>728</v>
      </c>
      <c r="Y93" s="4" t="s">
        <v>404</v>
      </c>
      <c r="Z93" s="4" t="s">
        <v>810</v>
      </c>
      <c r="AA93" s="4" t="s">
        <v>5</v>
      </c>
      <c r="AB93" s="4">
        <v>1</v>
      </c>
      <c r="AC93" s="4">
        <v>69.400000000000006</v>
      </c>
      <c r="AD93" s="4">
        <v>85.5</v>
      </c>
      <c r="AE93" s="4">
        <v>78</v>
      </c>
      <c r="AF93" s="4">
        <v>82.7</v>
      </c>
      <c r="AH93" s="4" t="s">
        <v>729</v>
      </c>
      <c r="AI93" s="2" t="s">
        <v>155</v>
      </c>
      <c r="AJ93" s="2">
        <v>45780</v>
      </c>
    </row>
    <row r="94" spans="1:36" x14ac:dyDescent="0.2">
      <c r="A94" s="2" t="s">
        <v>156</v>
      </c>
      <c r="B94" s="2" t="str">
        <f t="shared" si="4"/>
        <v xml:space="preserve">We measured inequities in healthy living across the Tucson region by looking at differences in access to health insurance, life expectancy and access to quality food. </v>
      </c>
      <c r="C94" s="2">
        <f t="shared" si="5"/>
        <v>3</v>
      </c>
      <c r="E94" s="5" t="s">
        <v>412</v>
      </c>
      <c r="F94" s="5" t="s">
        <v>794</v>
      </c>
      <c r="G94" s="5" t="s">
        <v>5</v>
      </c>
      <c r="H94" s="5">
        <v>1</v>
      </c>
      <c r="I94" s="13">
        <v>5</v>
      </c>
      <c r="J94" s="13">
        <v>8.6</v>
      </c>
      <c r="K94" s="13">
        <v>14.9</v>
      </c>
      <c r="L94" s="13">
        <v>13.7</v>
      </c>
      <c r="M94" s="6"/>
      <c r="N94" s="6" t="s">
        <v>714</v>
      </c>
      <c r="O94" s="3" t="s">
        <v>409</v>
      </c>
      <c r="P94" s="3" t="s">
        <v>795</v>
      </c>
      <c r="Q94" s="3" t="s">
        <v>5</v>
      </c>
      <c r="R94" s="3">
        <v>1</v>
      </c>
      <c r="S94" s="3">
        <v>6.1</v>
      </c>
      <c r="T94" s="3">
        <v>15.6</v>
      </c>
      <c r="U94" s="3">
        <v>8.6</v>
      </c>
      <c r="V94" s="3">
        <v>9.6</v>
      </c>
      <c r="X94" s="3" t="s">
        <v>728</v>
      </c>
      <c r="Y94" s="4" t="s">
        <v>404</v>
      </c>
      <c r="Z94" s="4" t="s">
        <v>810</v>
      </c>
      <c r="AA94" s="4" t="s">
        <v>5</v>
      </c>
      <c r="AB94" s="4">
        <v>1</v>
      </c>
      <c r="AC94" s="4">
        <v>83.9</v>
      </c>
      <c r="AD94" s="4">
        <v>85.8</v>
      </c>
      <c r="AE94" s="4">
        <v>90.5</v>
      </c>
      <c r="AF94" s="4">
        <v>89.7</v>
      </c>
      <c r="AH94" s="4" t="s">
        <v>729</v>
      </c>
      <c r="AI94" s="2" t="s">
        <v>156</v>
      </c>
      <c r="AJ94" s="2">
        <v>46060</v>
      </c>
    </row>
    <row r="95" spans="1:36" x14ac:dyDescent="0.2">
      <c r="A95" s="2" t="s">
        <v>157</v>
      </c>
      <c r="B95" s="2" t="str">
        <f t="shared" si="4"/>
        <v xml:space="preserve">We measured inequities in healthy living across the Tulsa region by looking at differences in access to health insurance, life expectancy and access to quality food. </v>
      </c>
      <c r="C95" s="2">
        <f t="shared" si="5"/>
        <v>3</v>
      </c>
      <c r="E95" s="5" t="s">
        <v>412</v>
      </c>
      <c r="F95" s="5" t="s">
        <v>794</v>
      </c>
      <c r="G95" s="5" t="s">
        <v>5</v>
      </c>
      <c r="H95" s="5">
        <v>1</v>
      </c>
      <c r="I95" s="13">
        <v>9.5</v>
      </c>
      <c r="J95" s="13">
        <v>15.4</v>
      </c>
      <c r="K95" s="13">
        <v>29.2</v>
      </c>
      <c r="L95" s="13">
        <v>20.7</v>
      </c>
      <c r="M95" s="6"/>
      <c r="N95" s="6" t="s">
        <v>714</v>
      </c>
      <c r="O95" s="3" t="s">
        <v>409</v>
      </c>
      <c r="P95" s="3" t="s">
        <v>795</v>
      </c>
      <c r="Q95" s="3" t="s">
        <v>5</v>
      </c>
      <c r="R95" s="3">
        <v>1</v>
      </c>
      <c r="S95" s="3">
        <v>4.5999999999999996</v>
      </c>
      <c r="T95" s="3">
        <v>24.9</v>
      </c>
      <c r="U95" s="3">
        <v>9.4</v>
      </c>
      <c r="V95" s="3">
        <v>11.9</v>
      </c>
      <c r="X95" s="3" t="s">
        <v>728</v>
      </c>
      <c r="Y95" s="4" t="s">
        <v>404</v>
      </c>
      <c r="Z95" s="4" t="s">
        <v>810</v>
      </c>
      <c r="AA95" s="4" t="s">
        <v>5</v>
      </c>
      <c r="AB95" s="4">
        <v>1</v>
      </c>
      <c r="AC95" s="4">
        <v>70.2</v>
      </c>
      <c r="AD95" s="4">
        <v>87.7</v>
      </c>
      <c r="AE95" s="4">
        <v>82.7</v>
      </c>
      <c r="AF95" s="4">
        <v>77.5</v>
      </c>
      <c r="AH95" s="4" t="s">
        <v>729</v>
      </c>
      <c r="AI95" s="2" t="s">
        <v>157</v>
      </c>
      <c r="AJ95" s="2">
        <v>46140</v>
      </c>
    </row>
    <row r="96" spans="1:36" x14ac:dyDescent="0.2">
      <c r="A96" s="2" t="s">
        <v>159</v>
      </c>
      <c r="B96" s="2" t="str">
        <f t="shared" si="4"/>
        <v xml:space="preserve">We measured inequities in healthy living across the Honolulu region by looking at differences in access to health insurance, life expectancy and access to quality food. </v>
      </c>
      <c r="C96" s="2">
        <f t="shared" si="5"/>
        <v>0</v>
      </c>
      <c r="E96" s="5" t="s">
        <v>412</v>
      </c>
      <c r="F96" s="5" t="s">
        <v>794</v>
      </c>
      <c r="G96" s="5" t="s">
        <v>160</v>
      </c>
      <c r="H96" s="5">
        <v>0</v>
      </c>
      <c r="I96" s="13">
        <v>2.9</v>
      </c>
      <c r="J96" s="13">
        <v>3.5</v>
      </c>
      <c r="K96" s="13">
        <v>3.3</v>
      </c>
      <c r="L96" s="13">
        <v>3.4</v>
      </c>
      <c r="M96" s="6"/>
      <c r="N96" s="6" t="s">
        <v>714</v>
      </c>
      <c r="O96" s="3" t="s">
        <v>409</v>
      </c>
      <c r="P96" s="3" t="s">
        <v>795</v>
      </c>
      <c r="Q96" s="3" t="s">
        <v>160</v>
      </c>
      <c r="R96" s="3">
        <v>0</v>
      </c>
      <c r="S96" s="3">
        <v>2.9</v>
      </c>
      <c r="T96" s="3">
        <v>2.2999999999999998</v>
      </c>
      <c r="U96" s="3">
        <v>7.2</v>
      </c>
      <c r="V96" s="3">
        <v>6.4</v>
      </c>
      <c r="X96" s="3" t="s">
        <v>728</v>
      </c>
      <c r="Y96" s="4" t="s">
        <v>404</v>
      </c>
      <c r="Z96" s="4" t="s">
        <v>810</v>
      </c>
      <c r="AA96" s="4" t="s">
        <v>160</v>
      </c>
      <c r="AB96" s="4">
        <v>0</v>
      </c>
      <c r="AC96" s="4">
        <v>75.599999999999994</v>
      </c>
      <c r="AD96" s="4">
        <v>77.099999999999994</v>
      </c>
      <c r="AE96" s="4">
        <v>75.400000000000006</v>
      </c>
      <c r="AF96" s="4">
        <v>72.099999999999994</v>
      </c>
      <c r="AH96" s="4" t="s">
        <v>729</v>
      </c>
      <c r="AI96" s="2" t="s">
        <v>158</v>
      </c>
      <c r="AJ96" s="2">
        <v>46520</v>
      </c>
    </row>
    <row r="97" spans="1:36" x14ac:dyDescent="0.2">
      <c r="A97" s="2" t="s">
        <v>162</v>
      </c>
      <c r="B97" s="2" t="str">
        <f t="shared" si="4"/>
        <v xml:space="preserve">We measured inequities in healthy living across the Virginia Beach region by looking at differences in access to health insurance, life expectancy and access to quality food. </v>
      </c>
      <c r="C97" s="2">
        <f t="shared" si="5"/>
        <v>2</v>
      </c>
      <c r="E97" s="5" t="s">
        <v>412</v>
      </c>
      <c r="F97" s="5" t="s">
        <v>794</v>
      </c>
      <c r="G97" s="5" t="s">
        <v>5</v>
      </c>
      <c r="H97" s="5">
        <v>1</v>
      </c>
      <c r="I97" s="13">
        <v>6.4</v>
      </c>
      <c r="J97" s="13">
        <v>9.9</v>
      </c>
      <c r="K97" s="13">
        <v>18.100000000000001</v>
      </c>
      <c r="L97" s="13">
        <v>10.8</v>
      </c>
      <c r="M97" s="6"/>
      <c r="N97" s="6" t="s">
        <v>714</v>
      </c>
      <c r="O97" s="3" t="s">
        <v>409</v>
      </c>
      <c r="P97" s="3" t="s">
        <v>795</v>
      </c>
      <c r="Q97" s="3" t="s">
        <v>5</v>
      </c>
      <c r="R97" s="3">
        <v>1</v>
      </c>
      <c r="S97" s="3">
        <v>4.8</v>
      </c>
      <c r="T97" s="3">
        <v>25.2</v>
      </c>
      <c r="U97" s="3">
        <v>11.3</v>
      </c>
      <c r="V97" s="3">
        <v>19.899999999999999</v>
      </c>
      <c r="X97" s="3" t="s">
        <v>728</v>
      </c>
      <c r="Y97" s="4" t="s">
        <v>404</v>
      </c>
      <c r="Z97" s="4" t="s">
        <v>810</v>
      </c>
      <c r="AA97" s="4" t="s">
        <v>160</v>
      </c>
      <c r="AB97" s="4">
        <v>0</v>
      </c>
      <c r="AC97" s="4">
        <v>81.5</v>
      </c>
      <c r="AD97" s="4">
        <v>86</v>
      </c>
      <c r="AE97" s="4">
        <v>85.3</v>
      </c>
      <c r="AF97" s="4">
        <v>86.2</v>
      </c>
      <c r="AH97" s="4" t="s">
        <v>729</v>
      </c>
      <c r="AI97" s="2" t="s">
        <v>161</v>
      </c>
      <c r="AJ97" s="2">
        <v>47260</v>
      </c>
    </row>
    <row r="98" spans="1:36" x14ac:dyDescent="0.2">
      <c r="A98" s="2" t="s">
        <v>164</v>
      </c>
      <c r="B98" s="2" t="str">
        <f t="shared" ref="B98:B101" si="6">"We measured inequities in healthy living across the "&amp;A98&amp;" region by looking at differences in access to health insurance, life expectancy and access to quality food. "</f>
        <v xml:space="preserve">We measured inequities in healthy living across the Washington region by looking at differences in access to health insurance, life expectancy and access to quality food. </v>
      </c>
      <c r="C98" s="2">
        <f t="shared" si="5"/>
        <v>3</v>
      </c>
      <c r="E98" s="5" t="s">
        <v>412</v>
      </c>
      <c r="F98" s="5" t="s">
        <v>794</v>
      </c>
      <c r="G98" s="5" t="s">
        <v>5</v>
      </c>
      <c r="H98" s="5">
        <v>1</v>
      </c>
      <c r="I98" s="13">
        <v>3.4</v>
      </c>
      <c r="J98" s="13">
        <v>6.4</v>
      </c>
      <c r="K98" s="13">
        <v>22.4</v>
      </c>
      <c r="L98" s="13">
        <v>11.1</v>
      </c>
      <c r="M98" s="6"/>
      <c r="N98" s="6" t="s">
        <v>714</v>
      </c>
      <c r="O98" s="3" t="s">
        <v>409</v>
      </c>
      <c r="P98" s="3" t="s">
        <v>795</v>
      </c>
      <c r="Q98" s="3" t="s">
        <v>5</v>
      </c>
      <c r="R98" s="3">
        <v>1</v>
      </c>
      <c r="S98" s="3">
        <v>0.5</v>
      </c>
      <c r="T98" s="3">
        <v>6.4</v>
      </c>
      <c r="U98" s="3">
        <v>0.6</v>
      </c>
      <c r="V98" s="3">
        <v>3.2</v>
      </c>
      <c r="X98" s="3" t="s">
        <v>728</v>
      </c>
      <c r="Y98" s="4" t="s">
        <v>404</v>
      </c>
      <c r="Z98" s="4" t="s">
        <v>810</v>
      </c>
      <c r="AA98" s="4" t="s">
        <v>5</v>
      </c>
      <c r="AB98" s="4">
        <v>1</v>
      </c>
      <c r="AC98" s="4">
        <v>70.3</v>
      </c>
      <c r="AD98" s="4">
        <v>77.900000000000006</v>
      </c>
      <c r="AE98" s="4">
        <v>76.8</v>
      </c>
      <c r="AF98" s="4">
        <v>78.5</v>
      </c>
      <c r="AH98" s="4" t="s">
        <v>729</v>
      </c>
      <c r="AI98" s="2" t="s">
        <v>163</v>
      </c>
      <c r="AJ98" s="2">
        <v>47900</v>
      </c>
    </row>
    <row r="99" spans="1:36" x14ac:dyDescent="0.2">
      <c r="A99" s="2" t="s">
        <v>165</v>
      </c>
      <c r="B99" s="2" t="str">
        <f t="shared" si="6"/>
        <v xml:space="preserve">We measured inequities in healthy living across the Wichita region by looking at differences in access to health insurance, life expectancy and access to quality food. </v>
      </c>
      <c r="C99" s="2">
        <f t="shared" si="5"/>
        <v>3</v>
      </c>
      <c r="E99" s="5" t="s">
        <v>412</v>
      </c>
      <c r="F99" s="5" t="s">
        <v>794</v>
      </c>
      <c r="G99" s="5" t="s">
        <v>5</v>
      </c>
      <c r="H99" s="5">
        <v>1</v>
      </c>
      <c r="I99" s="13">
        <v>7.4</v>
      </c>
      <c r="J99" s="13">
        <v>15.7</v>
      </c>
      <c r="K99" s="13">
        <v>22.2</v>
      </c>
      <c r="L99" s="13">
        <v>17.2</v>
      </c>
      <c r="M99" s="6"/>
      <c r="N99" s="6" t="s">
        <v>714</v>
      </c>
      <c r="O99" s="3" t="s">
        <v>409</v>
      </c>
      <c r="P99" s="3" t="s">
        <v>795</v>
      </c>
      <c r="Q99" s="3" t="s">
        <v>5</v>
      </c>
      <c r="R99" s="3">
        <v>1</v>
      </c>
      <c r="S99" s="3">
        <v>8.6999999999999993</v>
      </c>
      <c r="T99" s="3">
        <v>26.9</v>
      </c>
      <c r="U99" s="3">
        <v>27.4</v>
      </c>
      <c r="V99" s="3">
        <v>22.9</v>
      </c>
      <c r="X99" s="3" t="s">
        <v>728</v>
      </c>
      <c r="Y99" s="4" t="s">
        <v>404</v>
      </c>
      <c r="Z99" s="4" t="s">
        <v>810</v>
      </c>
      <c r="AA99" s="4" t="s">
        <v>5</v>
      </c>
      <c r="AB99" s="4">
        <v>1</v>
      </c>
      <c r="AC99" s="4">
        <v>74.599999999999994</v>
      </c>
      <c r="AD99" s="4">
        <v>86.8</v>
      </c>
      <c r="AE99" s="4">
        <v>85.1</v>
      </c>
      <c r="AF99" s="4">
        <v>85.4</v>
      </c>
      <c r="AH99" s="4" t="s">
        <v>729</v>
      </c>
      <c r="AI99" s="2" t="s">
        <v>165</v>
      </c>
      <c r="AJ99" s="2">
        <v>48620</v>
      </c>
    </row>
    <row r="100" spans="1:36" x14ac:dyDescent="0.2">
      <c r="A100" s="2" t="s">
        <v>166</v>
      </c>
      <c r="B100" s="2" t="str">
        <f t="shared" si="6"/>
        <v xml:space="preserve">We measured inequities in healthy living across the Winston-Salem region by looking at differences in access to health insurance, life expectancy and access to quality food. </v>
      </c>
      <c r="C100" s="2">
        <f t="shared" si="5"/>
        <v>3</v>
      </c>
      <c r="E100" s="5" t="s">
        <v>412</v>
      </c>
      <c r="F100" s="5" t="s">
        <v>794</v>
      </c>
      <c r="G100" s="5" t="s">
        <v>5</v>
      </c>
      <c r="H100" s="5">
        <v>1</v>
      </c>
      <c r="I100" s="13">
        <v>7.7</v>
      </c>
      <c r="J100" s="13">
        <v>12.1</v>
      </c>
      <c r="K100" s="13">
        <v>31.2</v>
      </c>
      <c r="L100" s="13">
        <v>17.7</v>
      </c>
      <c r="M100" s="6"/>
      <c r="N100" s="6" t="s">
        <v>714</v>
      </c>
      <c r="O100" s="3" t="s">
        <v>409</v>
      </c>
      <c r="P100" s="3" t="s">
        <v>795</v>
      </c>
      <c r="Q100" s="3" t="s">
        <v>5</v>
      </c>
      <c r="R100" s="3">
        <v>1</v>
      </c>
      <c r="S100" s="3">
        <v>2.2000000000000002</v>
      </c>
      <c r="T100" s="3">
        <v>10.8</v>
      </c>
      <c r="U100" s="3">
        <v>6.8</v>
      </c>
      <c r="V100" s="3">
        <v>8.6999999999999993</v>
      </c>
      <c r="X100" s="3" t="s">
        <v>728</v>
      </c>
      <c r="Y100" s="4" t="s">
        <v>404</v>
      </c>
      <c r="Z100" s="4" t="s">
        <v>810</v>
      </c>
      <c r="AA100" s="4" t="s">
        <v>5</v>
      </c>
      <c r="AB100" s="4">
        <v>1</v>
      </c>
      <c r="AC100" s="4">
        <v>59.7</v>
      </c>
      <c r="AD100" s="4">
        <v>90</v>
      </c>
      <c r="AE100" s="4">
        <v>84.4</v>
      </c>
      <c r="AF100" s="4">
        <v>86.8</v>
      </c>
      <c r="AH100" s="4" t="s">
        <v>729</v>
      </c>
      <c r="AI100" s="2" t="s">
        <v>166</v>
      </c>
      <c r="AJ100" s="2">
        <v>49180</v>
      </c>
    </row>
    <row r="101" spans="1:36" x14ac:dyDescent="0.2">
      <c r="A101" s="2" t="s">
        <v>167</v>
      </c>
      <c r="B101" s="2" t="str">
        <f t="shared" si="6"/>
        <v xml:space="preserve">We measured inequities in healthy living across the Worcester region by looking at differences in access to health insurance, life expectancy and access to quality food. </v>
      </c>
      <c r="C101" s="2">
        <f t="shared" si="5"/>
        <v>2</v>
      </c>
      <c r="E101" s="5" t="s">
        <v>412</v>
      </c>
      <c r="F101" s="5" t="s">
        <v>794</v>
      </c>
      <c r="G101" s="5" t="s">
        <v>160</v>
      </c>
      <c r="H101" s="5">
        <v>0</v>
      </c>
      <c r="I101" s="13">
        <v>2.2999999999999998</v>
      </c>
      <c r="J101" s="13">
        <v>3.4</v>
      </c>
      <c r="K101" s="13">
        <v>4.8</v>
      </c>
      <c r="L101" s="13">
        <v>4</v>
      </c>
      <c r="M101" s="6"/>
      <c r="N101" s="6" t="s">
        <v>714</v>
      </c>
      <c r="O101" s="3" t="s">
        <v>409</v>
      </c>
      <c r="P101" s="3" t="s">
        <v>795</v>
      </c>
      <c r="Q101" s="3" t="s">
        <v>5</v>
      </c>
      <c r="R101" s="3">
        <v>1</v>
      </c>
      <c r="S101" s="3">
        <v>4.0999999999999996</v>
      </c>
      <c r="T101" s="3">
        <v>12.8</v>
      </c>
      <c r="U101" s="3">
        <v>16.899999999999999</v>
      </c>
      <c r="V101" s="3">
        <v>13.4</v>
      </c>
      <c r="X101" s="3" t="s">
        <v>728</v>
      </c>
      <c r="Y101" s="4" t="s">
        <v>404</v>
      </c>
      <c r="Z101" s="4" t="s">
        <v>810</v>
      </c>
      <c r="AA101" s="4" t="s">
        <v>5</v>
      </c>
      <c r="AB101" s="4">
        <v>1</v>
      </c>
      <c r="AC101" s="4">
        <v>69.8</v>
      </c>
      <c r="AD101" s="4">
        <v>82.8</v>
      </c>
      <c r="AE101" s="4">
        <v>77.8</v>
      </c>
      <c r="AF101" s="4">
        <v>80.2</v>
      </c>
      <c r="AH101" s="4" t="s">
        <v>729</v>
      </c>
      <c r="AI101" s="2" t="s">
        <v>167</v>
      </c>
      <c r="AJ101" s="2">
        <v>49340</v>
      </c>
    </row>
  </sheetData>
  <autoFilter ref="A1:AJ101" xr:uid="{00000000-0009-0000-0000-000000000000}">
    <sortState xmlns:xlrd2="http://schemas.microsoft.com/office/spreadsheetml/2017/richdata2" ref="A2:AJ101">
      <sortCondition ref="AJ1:AJ101"/>
    </sortState>
  </autoFilter>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D80F2-CF02-EC45-B88C-CEF71A4340BA}">
  <dimension ref="A1:AP101"/>
  <sheetViews>
    <sheetView topLeftCell="B1" zoomScaleNormal="100" workbookViewId="0">
      <selection activeCell="G11" sqref="G11"/>
    </sheetView>
  </sheetViews>
  <sheetFormatPr baseColWidth="10" defaultRowHeight="16" x14ac:dyDescent="0.2"/>
  <cols>
    <col min="1" max="1" width="14.83203125" style="2" bestFit="1" customWidth="1"/>
    <col min="2" max="2" width="25" style="2" customWidth="1"/>
    <col min="3" max="3" width="21.5" style="2" customWidth="1"/>
    <col min="4" max="4" width="66.33203125" style="2" customWidth="1"/>
    <col min="5" max="6" width="24.33203125" style="5" customWidth="1"/>
    <col min="7" max="7" width="24.33203125" style="5" bestFit="1" customWidth="1"/>
    <col min="8" max="8" width="22.1640625" style="5" bestFit="1" customWidth="1"/>
    <col min="9" max="14" width="22.1640625" style="5" customWidth="1"/>
    <col min="15" max="15" width="28" style="3" customWidth="1"/>
    <col min="16" max="16" width="34" style="3" customWidth="1"/>
    <col min="17" max="17" width="28" style="3" bestFit="1" customWidth="1"/>
    <col min="18" max="18" width="26" style="3" bestFit="1" customWidth="1"/>
    <col min="19" max="24" width="26" style="3" customWidth="1"/>
    <col min="25" max="26" width="28" style="18" customWidth="1"/>
    <col min="27" max="27" width="28" style="18" bestFit="1" customWidth="1"/>
    <col min="28" max="28" width="26" style="18" bestFit="1" customWidth="1"/>
    <col min="29" max="38" width="26" style="19" customWidth="1"/>
    <col min="39" max="40" width="26" style="18" customWidth="1"/>
    <col min="41" max="41" width="37.83203125" style="2" bestFit="1" customWidth="1"/>
    <col min="42" max="42" width="12.1640625" style="2" bestFit="1" customWidth="1"/>
    <col min="43" max="16384" width="10.83203125" style="2"/>
  </cols>
  <sheetData>
    <row r="1" spans="1:42" s="1" customFormat="1" x14ac:dyDescent="0.2">
      <c r="A1" s="1" t="s">
        <v>168</v>
      </c>
      <c r="B1" s="1" t="s">
        <v>435</v>
      </c>
      <c r="C1" s="1" t="s">
        <v>578</v>
      </c>
      <c r="D1" s="1" t="s">
        <v>701</v>
      </c>
      <c r="E1" s="1" t="s">
        <v>391</v>
      </c>
      <c r="F1" s="1" t="s">
        <v>392</v>
      </c>
      <c r="G1" s="1" t="s">
        <v>180</v>
      </c>
      <c r="H1" s="1" t="s">
        <v>181</v>
      </c>
      <c r="I1" s="1" t="s">
        <v>542</v>
      </c>
      <c r="J1" s="1" t="s">
        <v>543</v>
      </c>
      <c r="K1" s="1" t="s">
        <v>544</v>
      </c>
      <c r="L1" s="1" t="s">
        <v>553</v>
      </c>
      <c r="M1" s="1" t="s">
        <v>697</v>
      </c>
      <c r="N1" s="1" t="s">
        <v>581</v>
      </c>
      <c r="O1" s="1" t="s">
        <v>393</v>
      </c>
      <c r="P1" s="1" t="s">
        <v>394</v>
      </c>
      <c r="Q1" s="1" t="s">
        <v>182</v>
      </c>
      <c r="R1" s="1" t="s">
        <v>183</v>
      </c>
      <c r="S1" s="1" t="s">
        <v>545</v>
      </c>
      <c r="T1" s="1" t="s">
        <v>546</v>
      </c>
      <c r="U1" s="1" t="s">
        <v>547</v>
      </c>
      <c r="V1" s="1" t="s">
        <v>554</v>
      </c>
      <c r="W1" s="1" t="s">
        <v>735</v>
      </c>
      <c r="X1" s="1" t="s">
        <v>736</v>
      </c>
      <c r="Y1" s="1" t="s">
        <v>395</v>
      </c>
      <c r="Z1" s="1" t="s">
        <v>396</v>
      </c>
      <c r="AA1" s="1" t="s">
        <v>360</v>
      </c>
      <c r="AB1" s="1" t="s">
        <v>361</v>
      </c>
      <c r="AC1" s="1" t="s">
        <v>548</v>
      </c>
      <c r="AD1" s="1" t="s">
        <v>549</v>
      </c>
      <c r="AE1" s="1" t="s">
        <v>550</v>
      </c>
      <c r="AF1" s="1" t="s">
        <v>551</v>
      </c>
      <c r="AG1" s="1" t="s">
        <v>552</v>
      </c>
      <c r="AH1" s="1" t="s">
        <v>400</v>
      </c>
      <c r="AI1" s="1" t="s">
        <v>401</v>
      </c>
      <c r="AJ1" s="1" t="s">
        <v>402</v>
      </c>
      <c r="AK1" s="1" t="s">
        <v>433</v>
      </c>
      <c r="AL1" s="1" t="s">
        <v>403</v>
      </c>
      <c r="AM1" s="1" t="s">
        <v>698</v>
      </c>
      <c r="AN1" s="1" t="s">
        <v>582</v>
      </c>
      <c r="AO1" s="1" t="s">
        <v>169</v>
      </c>
      <c r="AP1" s="1" t="s">
        <v>0</v>
      </c>
    </row>
    <row r="2" spans="1:42" x14ac:dyDescent="0.2">
      <c r="A2" s="2" t="s">
        <v>1</v>
      </c>
      <c r="B2" s="2" t="str">
        <f t="shared" ref="B2:B33" si="0">"We measured inequities in policing across the "&amp;A2&amp;" region by looking at differences in arrest rates and the diversity of police officers compared to the public they serve. "</f>
        <v xml:space="preserve">We measured inequities in policing across the Akron region by looking at differences in arrest rates and the diversity of police officers compared to the public they serve. </v>
      </c>
      <c r="C2" s="2">
        <f t="shared" ref="C2:C33" si="1">SUM(R2,H2,AB2)</f>
        <v>3</v>
      </c>
      <c r="D2" s="27"/>
      <c r="E2" s="5" t="s">
        <v>397</v>
      </c>
      <c r="F2" s="5" t="s">
        <v>821</v>
      </c>
      <c r="G2" s="5" t="s">
        <v>5</v>
      </c>
      <c r="H2" s="5">
        <v>1</v>
      </c>
      <c r="I2" s="5">
        <v>12.3</v>
      </c>
      <c r="J2" s="5">
        <v>31.8</v>
      </c>
      <c r="K2" s="5">
        <v>6</v>
      </c>
      <c r="L2" s="5">
        <v>3.4</v>
      </c>
      <c r="N2" s="5" t="s">
        <v>730</v>
      </c>
      <c r="O2" s="3" t="s">
        <v>398</v>
      </c>
      <c r="P2" s="3" t="s">
        <v>799</v>
      </c>
      <c r="Q2" s="3" t="s">
        <v>5</v>
      </c>
      <c r="R2" s="3">
        <v>1</v>
      </c>
      <c r="S2" s="3">
        <v>2</v>
      </c>
      <c r="T2" s="3">
        <v>5.0999999999999996</v>
      </c>
      <c r="U2" s="3">
        <v>1.5</v>
      </c>
      <c r="V2" s="3">
        <v>0.2</v>
      </c>
      <c r="X2" s="3" t="s">
        <v>730</v>
      </c>
      <c r="Y2" s="18" t="s">
        <v>399</v>
      </c>
      <c r="Z2" s="18" t="s">
        <v>811</v>
      </c>
      <c r="AA2" s="18" t="s">
        <v>5</v>
      </c>
      <c r="AB2" s="18">
        <v>1</v>
      </c>
      <c r="AC2" s="19">
        <v>0.85920577617328497</v>
      </c>
      <c r="AD2" s="19">
        <v>9.0252707581227401E-2</v>
      </c>
      <c r="AE2" s="19">
        <v>1.08303249097472E-2</v>
      </c>
      <c r="AF2" s="19">
        <v>2.5270758122743601E-2</v>
      </c>
      <c r="AG2" s="19">
        <v>0.140794223826714</v>
      </c>
      <c r="AH2" s="19">
        <v>0.79885628227805805</v>
      </c>
      <c r="AI2" s="19">
        <v>0.11978205428752001</v>
      </c>
      <c r="AJ2" s="19">
        <v>2.0738941102089199E-2</v>
      </c>
      <c r="AK2" s="19">
        <v>3.0296443108923099E-2</v>
      </c>
      <c r="AL2" s="19">
        <v>0.20114371772194101</v>
      </c>
      <c r="AN2" s="18" t="s">
        <v>731</v>
      </c>
      <c r="AO2" s="2" t="s">
        <v>1</v>
      </c>
      <c r="AP2" s="2">
        <v>10420</v>
      </c>
    </row>
    <row r="3" spans="1:42" x14ac:dyDescent="0.2">
      <c r="A3" s="2" t="s">
        <v>4</v>
      </c>
      <c r="B3" s="2" t="str">
        <f t="shared" si="0"/>
        <v xml:space="preserve">We measured inequities in policing across the Albany region by looking at differences in arrest rates and the diversity of police officers compared to the public they serve. </v>
      </c>
      <c r="C3" s="2">
        <f t="shared" si="1"/>
        <v>3</v>
      </c>
      <c r="E3" s="5" t="s">
        <v>397</v>
      </c>
      <c r="F3" s="5" t="s">
        <v>821</v>
      </c>
      <c r="G3" s="5" t="s">
        <v>5</v>
      </c>
      <c r="H3" s="5">
        <v>1</v>
      </c>
      <c r="I3" s="5">
        <v>15.6</v>
      </c>
      <c r="J3" s="5">
        <v>84.5</v>
      </c>
      <c r="K3" s="5">
        <v>29.5</v>
      </c>
      <c r="L3" s="5">
        <v>5.2</v>
      </c>
      <c r="N3" s="5" t="s">
        <v>730</v>
      </c>
      <c r="O3" s="3" t="s">
        <v>398</v>
      </c>
      <c r="P3" s="3" t="s">
        <v>799</v>
      </c>
      <c r="Q3" s="3" t="s">
        <v>5</v>
      </c>
      <c r="R3" s="3">
        <v>1</v>
      </c>
      <c r="S3" s="3">
        <v>3.4</v>
      </c>
      <c r="T3" s="3">
        <v>17.399999999999999</v>
      </c>
      <c r="U3" s="3">
        <v>6.7</v>
      </c>
      <c r="V3" s="3">
        <v>1</v>
      </c>
      <c r="X3" s="3" t="s">
        <v>730</v>
      </c>
      <c r="Y3" s="18" t="s">
        <v>399</v>
      </c>
      <c r="Z3" s="18" t="s">
        <v>811</v>
      </c>
      <c r="AA3" s="18" t="s">
        <v>5</v>
      </c>
      <c r="AB3" s="18">
        <v>1</v>
      </c>
      <c r="AC3" s="19">
        <v>0.87871287128712805</v>
      </c>
      <c r="AD3" s="19">
        <v>2.6732673267326701E-2</v>
      </c>
      <c r="AE3" s="19">
        <v>6.1881188118811797E-2</v>
      </c>
      <c r="AF3" s="19">
        <v>6.9306930693069299E-3</v>
      </c>
      <c r="AG3" s="19">
        <v>0.12128712871287101</v>
      </c>
      <c r="AH3" s="19">
        <v>0.79207876503506702</v>
      </c>
      <c r="AI3" s="19">
        <v>7.4101191975647199E-2</v>
      </c>
      <c r="AJ3" s="19">
        <v>5.2307554672436203E-2</v>
      </c>
      <c r="AK3" s="19">
        <v>4.4604326709153701E-2</v>
      </c>
      <c r="AL3" s="19">
        <v>0.20792123496493201</v>
      </c>
      <c r="AN3" s="18" t="s">
        <v>731</v>
      </c>
      <c r="AO3" s="2" t="s">
        <v>3</v>
      </c>
      <c r="AP3" s="2">
        <v>10580</v>
      </c>
    </row>
    <row r="4" spans="1:42" x14ac:dyDescent="0.2">
      <c r="A4" s="2" t="s">
        <v>6</v>
      </c>
      <c r="B4" s="2" t="str">
        <f t="shared" si="0"/>
        <v xml:space="preserve">We measured inequities in policing across the Albuquerque region by looking at differences in arrest rates and the diversity of police officers compared to the public they serve. </v>
      </c>
      <c r="C4" s="2">
        <f t="shared" si="1"/>
        <v>3</v>
      </c>
      <c r="E4" s="5" t="s">
        <v>397</v>
      </c>
      <c r="F4" s="5" t="s">
        <v>821</v>
      </c>
      <c r="G4" s="5" t="s">
        <v>5</v>
      </c>
      <c r="H4" s="5">
        <v>1</v>
      </c>
      <c r="I4" s="5">
        <v>31.1</v>
      </c>
      <c r="J4" s="5">
        <v>80.599999999999994</v>
      </c>
      <c r="K4" s="5">
        <v>23.6</v>
      </c>
      <c r="L4" s="5">
        <v>7.3</v>
      </c>
      <c r="N4" s="5" t="s">
        <v>730</v>
      </c>
      <c r="O4" s="3" t="s">
        <v>398</v>
      </c>
      <c r="P4" s="3" t="s">
        <v>799</v>
      </c>
      <c r="Q4" s="3" t="s">
        <v>5</v>
      </c>
      <c r="R4" s="3">
        <v>1</v>
      </c>
      <c r="S4" s="3">
        <v>1.4</v>
      </c>
      <c r="T4" s="3">
        <v>2.1</v>
      </c>
      <c r="U4" s="3">
        <v>0.7</v>
      </c>
      <c r="V4" s="3">
        <v>0</v>
      </c>
      <c r="X4" s="3" t="s">
        <v>730</v>
      </c>
      <c r="Y4" s="18" t="s">
        <v>399</v>
      </c>
      <c r="Z4" s="18" t="s">
        <v>811</v>
      </c>
      <c r="AA4" s="18" t="s">
        <v>5</v>
      </c>
      <c r="AB4" s="18">
        <v>1</v>
      </c>
      <c r="AC4" s="19">
        <v>0.47214854111405802</v>
      </c>
      <c r="AD4" s="19">
        <v>1.5915119363395201E-2</v>
      </c>
      <c r="AE4" s="19">
        <v>0.43501326259946899</v>
      </c>
      <c r="AF4" s="19">
        <v>1.00795755968169E-2</v>
      </c>
      <c r="AG4" s="19">
        <v>0.52785145888594098</v>
      </c>
      <c r="AH4" s="19">
        <v>0.38927981494307801</v>
      </c>
      <c r="AI4" s="19">
        <v>2.2874472026759098E-2</v>
      </c>
      <c r="AJ4" s="19">
        <v>0.49123622975521603</v>
      </c>
      <c r="AK4" s="19">
        <v>2.1346458633777501E-2</v>
      </c>
      <c r="AL4" s="19">
        <v>0.61072018505692105</v>
      </c>
      <c r="AN4" s="18" t="s">
        <v>731</v>
      </c>
      <c r="AO4" s="2" t="s">
        <v>6</v>
      </c>
      <c r="AP4" s="2">
        <v>10740</v>
      </c>
    </row>
    <row r="5" spans="1:42" x14ac:dyDescent="0.2">
      <c r="A5" s="2" t="s">
        <v>8</v>
      </c>
      <c r="B5" s="2" t="str">
        <f t="shared" si="0"/>
        <v xml:space="preserve">We measured inequities in policing across the Allentown region by looking at differences in arrest rates and the diversity of police officers compared to the public they serve. </v>
      </c>
      <c r="C5" s="2">
        <f t="shared" si="1"/>
        <v>3</v>
      </c>
      <c r="E5" s="5" t="s">
        <v>397</v>
      </c>
      <c r="F5" s="5" t="s">
        <v>821</v>
      </c>
      <c r="G5" s="5" t="s">
        <v>5</v>
      </c>
      <c r="H5" s="5">
        <v>1</v>
      </c>
      <c r="I5" s="5">
        <v>21.9</v>
      </c>
      <c r="J5" s="5">
        <v>76.3</v>
      </c>
      <c r="K5" s="5">
        <v>34.799999999999997</v>
      </c>
      <c r="L5" s="5">
        <v>9.8000000000000007</v>
      </c>
      <c r="N5" s="5" t="s">
        <v>730</v>
      </c>
      <c r="O5" s="3" t="s">
        <v>398</v>
      </c>
      <c r="P5" s="3" t="s">
        <v>799</v>
      </c>
      <c r="Q5" s="3" t="s">
        <v>5</v>
      </c>
      <c r="R5" s="3">
        <v>1</v>
      </c>
      <c r="S5" s="3">
        <v>3.7</v>
      </c>
      <c r="T5" s="3">
        <v>15</v>
      </c>
      <c r="U5" s="3">
        <v>6</v>
      </c>
      <c r="V5" s="3">
        <v>0.9</v>
      </c>
      <c r="X5" s="3" t="s">
        <v>730</v>
      </c>
      <c r="Y5" s="18" t="s">
        <v>399</v>
      </c>
      <c r="Z5" s="18" t="s">
        <v>811</v>
      </c>
      <c r="AA5" s="18" t="s">
        <v>5</v>
      </c>
      <c r="AB5" s="18">
        <v>1</v>
      </c>
      <c r="AC5" s="19">
        <v>0.83888888888888802</v>
      </c>
      <c r="AD5" s="19">
        <v>7.4999999999999997E-2</v>
      </c>
      <c r="AE5" s="19">
        <v>6.0555555555555501E-2</v>
      </c>
      <c r="AF5" s="19">
        <v>1.38888888888888E-2</v>
      </c>
      <c r="AG5" s="19">
        <v>0.16111111111111101</v>
      </c>
      <c r="AH5" s="19">
        <v>0.73106338271988103</v>
      </c>
      <c r="AI5" s="19">
        <v>4.9507527369539499E-2</v>
      </c>
      <c r="AJ5" s="19">
        <v>0.16989649120712499</v>
      </c>
      <c r="AK5" s="19">
        <v>2.8173016081469798E-2</v>
      </c>
      <c r="AL5" s="19">
        <v>0.26893661728011797</v>
      </c>
      <c r="AN5" s="18" t="s">
        <v>731</v>
      </c>
      <c r="AO5" s="2" t="s">
        <v>7</v>
      </c>
      <c r="AP5" s="2">
        <v>10900</v>
      </c>
    </row>
    <row r="6" spans="1:42" x14ac:dyDescent="0.2">
      <c r="A6" s="2" t="s">
        <v>10</v>
      </c>
      <c r="B6" s="2" t="str">
        <f t="shared" si="0"/>
        <v xml:space="preserve">We measured inequities in policing across the Atlanta region by looking at differences in arrest rates and the diversity of police officers compared to the public they serve. </v>
      </c>
      <c r="C6" s="2">
        <f t="shared" si="1"/>
        <v>3</v>
      </c>
      <c r="E6" s="5" t="s">
        <v>397</v>
      </c>
      <c r="F6" s="5" t="s">
        <v>821</v>
      </c>
      <c r="G6" s="5" t="s">
        <v>5</v>
      </c>
      <c r="H6" s="5">
        <v>1</v>
      </c>
      <c r="I6" s="5">
        <v>12.6</v>
      </c>
      <c r="J6" s="5">
        <v>31.3</v>
      </c>
      <c r="K6" s="5">
        <v>2.2000000000000002</v>
      </c>
      <c r="L6" s="5">
        <v>2.7</v>
      </c>
      <c r="N6" s="5" t="s">
        <v>738</v>
      </c>
      <c r="O6" s="3" t="s">
        <v>398</v>
      </c>
      <c r="P6" s="3" t="s">
        <v>799</v>
      </c>
      <c r="Q6" s="3" t="s">
        <v>5</v>
      </c>
      <c r="R6" s="3">
        <v>1</v>
      </c>
      <c r="S6" s="3">
        <v>2.2999999999999998</v>
      </c>
      <c r="T6" s="3">
        <v>5.8</v>
      </c>
      <c r="U6" s="3">
        <v>0.3</v>
      </c>
      <c r="V6" s="3">
        <v>0.4</v>
      </c>
      <c r="X6" s="3" t="s">
        <v>738</v>
      </c>
      <c r="Y6" s="18" t="s">
        <v>399</v>
      </c>
      <c r="Z6" s="18" t="s">
        <v>811</v>
      </c>
      <c r="AA6" s="18" t="s">
        <v>5</v>
      </c>
      <c r="AB6" s="18">
        <v>1</v>
      </c>
      <c r="AC6" s="19">
        <v>0.56191892896987705</v>
      </c>
      <c r="AD6" s="19">
        <v>0.34399404983265103</v>
      </c>
      <c r="AE6" s="19">
        <v>4.9088880624767503E-2</v>
      </c>
      <c r="AF6" s="19">
        <v>1.0412792859799101E-2</v>
      </c>
      <c r="AG6" s="19">
        <v>0.438081071030122</v>
      </c>
      <c r="AH6" s="19">
        <v>0.45893394349946498</v>
      </c>
      <c r="AI6" s="19">
        <v>0.34312377453582699</v>
      </c>
      <c r="AJ6" s="19">
        <v>0.109809022247704</v>
      </c>
      <c r="AK6" s="19">
        <v>6.0328052777246802E-2</v>
      </c>
      <c r="AL6" s="19">
        <v>0.54106605650053397</v>
      </c>
      <c r="AN6" s="18" t="s">
        <v>731</v>
      </c>
      <c r="AO6" s="2" t="s">
        <v>9</v>
      </c>
      <c r="AP6" s="2">
        <v>12060</v>
      </c>
    </row>
    <row r="7" spans="1:42" x14ac:dyDescent="0.2">
      <c r="A7" s="2" t="s">
        <v>12</v>
      </c>
      <c r="B7" s="2" t="str">
        <f t="shared" si="0"/>
        <v xml:space="preserve">We measured inequities in policing across the Augusta region by looking at differences in arrest rates and the diversity of police officers compared to the public they serve. </v>
      </c>
      <c r="C7" s="2">
        <f t="shared" si="1"/>
        <v>2</v>
      </c>
      <c r="E7" s="5" t="s">
        <v>397</v>
      </c>
      <c r="F7" s="5" t="s">
        <v>821</v>
      </c>
      <c r="G7" s="5" t="s">
        <v>5</v>
      </c>
      <c r="H7" s="5">
        <v>1</v>
      </c>
      <c r="I7" s="5">
        <v>6</v>
      </c>
      <c r="J7" s="5">
        <v>8.5</v>
      </c>
      <c r="K7" s="5">
        <v>3.8</v>
      </c>
      <c r="L7" s="5">
        <v>0.5</v>
      </c>
      <c r="N7" s="5" t="s">
        <v>730</v>
      </c>
      <c r="O7" s="3" t="s">
        <v>398</v>
      </c>
      <c r="P7" s="3" t="s">
        <v>799</v>
      </c>
      <c r="Q7" s="3" t="s">
        <v>160</v>
      </c>
      <c r="R7" s="3">
        <v>0</v>
      </c>
      <c r="S7" s="3">
        <v>1</v>
      </c>
      <c r="T7" s="3">
        <v>1.1000000000000001</v>
      </c>
      <c r="U7" s="3">
        <v>0.2</v>
      </c>
      <c r="V7" s="3">
        <v>0</v>
      </c>
      <c r="X7" s="3" t="s">
        <v>730</v>
      </c>
      <c r="Y7" s="18" t="s">
        <v>399</v>
      </c>
      <c r="Z7" s="18" t="s">
        <v>811</v>
      </c>
      <c r="AA7" s="18" t="s">
        <v>5</v>
      </c>
      <c r="AB7" s="18">
        <v>1</v>
      </c>
      <c r="AC7" s="19">
        <v>0.66222222222222205</v>
      </c>
      <c r="AD7" s="19">
        <v>0.32800000000000001</v>
      </c>
      <c r="AE7" s="19">
        <v>1.3333333333333299E-2</v>
      </c>
      <c r="AF7" s="19">
        <v>0</v>
      </c>
      <c r="AG7" s="19">
        <v>0.33777777777777701</v>
      </c>
      <c r="AH7" s="19">
        <v>0.54641956156956395</v>
      </c>
      <c r="AI7" s="19">
        <v>0.34279784509405598</v>
      </c>
      <c r="AJ7" s="19">
        <v>5.6931063744821001E-2</v>
      </c>
      <c r="AK7" s="19">
        <v>2.0771496261937E-2</v>
      </c>
      <c r="AL7" s="19">
        <v>0.453580438430435</v>
      </c>
      <c r="AN7" s="18" t="s">
        <v>731</v>
      </c>
      <c r="AO7" s="2" t="s">
        <v>11</v>
      </c>
      <c r="AP7" s="2">
        <v>12260</v>
      </c>
    </row>
    <row r="8" spans="1:42" x14ac:dyDescent="0.2">
      <c r="A8" s="2" t="s">
        <v>14</v>
      </c>
      <c r="B8" s="2" t="str">
        <f t="shared" si="0"/>
        <v xml:space="preserve">We measured inequities in policing across the Austin region by looking at differences in arrest rates and the diversity of police officers compared to the public they serve. </v>
      </c>
      <c r="C8" s="2">
        <f t="shared" si="1"/>
        <v>3</v>
      </c>
      <c r="E8" s="5" t="s">
        <v>397</v>
      </c>
      <c r="F8" s="5" t="s">
        <v>821</v>
      </c>
      <c r="G8" s="5" t="s">
        <v>5</v>
      </c>
      <c r="H8" s="5">
        <v>1</v>
      </c>
      <c r="I8" s="5">
        <v>20.5</v>
      </c>
      <c r="J8" s="5">
        <v>65.5</v>
      </c>
      <c r="K8" s="5">
        <v>22.5</v>
      </c>
      <c r="L8" s="5">
        <v>4.3</v>
      </c>
      <c r="N8" s="5" t="s">
        <v>730</v>
      </c>
      <c r="O8" s="3" t="s">
        <v>398</v>
      </c>
      <c r="P8" s="3" t="s">
        <v>799</v>
      </c>
      <c r="Q8" s="3" t="s">
        <v>5</v>
      </c>
      <c r="R8" s="3">
        <v>1</v>
      </c>
      <c r="S8" s="3">
        <v>3.5</v>
      </c>
      <c r="T8" s="3">
        <v>13.2</v>
      </c>
      <c r="U8" s="3">
        <v>3.9</v>
      </c>
      <c r="V8" s="3">
        <v>0.5</v>
      </c>
      <c r="X8" s="3" t="s">
        <v>730</v>
      </c>
      <c r="Y8" s="18" t="s">
        <v>399</v>
      </c>
      <c r="Z8" s="18" t="s">
        <v>811</v>
      </c>
      <c r="AA8" s="18" t="s">
        <v>5</v>
      </c>
      <c r="AB8" s="18">
        <v>1</v>
      </c>
      <c r="AC8" s="19">
        <v>0.58081896551724099</v>
      </c>
      <c r="AD8" s="19">
        <v>0.15193965517241301</v>
      </c>
      <c r="AE8" s="19">
        <v>0.24137931034482701</v>
      </c>
      <c r="AF8" s="19">
        <v>6.4655172413793103E-3</v>
      </c>
      <c r="AG8" s="19">
        <v>0.41918103448275801</v>
      </c>
      <c r="AH8" s="19">
        <v>0.523481431474349</v>
      </c>
      <c r="AI8" s="19">
        <v>6.9542155395679206E-2</v>
      </c>
      <c r="AJ8" s="19">
        <v>0.32019445089193199</v>
      </c>
      <c r="AK8" s="19">
        <v>5.9017602206633497E-2</v>
      </c>
      <c r="AL8" s="19">
        <v>0.47651856852565</v>
      </c>
      <c r="AN8" s="18" t="s">
        <v>731</v>
      </c>
      <c r="AO8" s="2" t="s">
        <v>13</v>
      </c>
      <c r="AP8" s="2">
        <v>12420</v>
      </c>
    </row>
    <row r="9" spans="1:42" x14ac:dyDescent="0.2">
      <c r="A9" s="2" t="s">
        <v>15</v>
      </c>
      <c r="B9" s="2" t="str">
        <f t="shared" si="0"/>
        <v xml:space="preserve">We measured inequities in policing across the Bakersfield region by looking at differences in arrest rates and the diversity of police officers compared to the public they serve. </v>
      </c>
      <c r="C9" s="2">
        <f t="shared" si="1"/>
        <v>3</v>
      </c>
      <c r="E9" s="5" t="s">
        <v>397</v>
      </c>
      <c r="F9" s="5" t="s">
        <v>821</v>
      </c>
      <c r="G9" s="5" t="s">
        <v>5</v>
      </c>
      <c r="H9" s="5">
        <v>1</v>
      </c>
      <c r="I9" s="5">
        <v>42.5</v>
      </c>
      <c r="J9" s="5">
        <v>89.8</v>
      </c>
      <c r="K9" s="5">
        <v>31.4</v>
      </c>
      <c r="L9" s="5">
        <v>9</v>
      </c>
      <c r="N9" s="5" t="s">
        <v>730</v>
      </c>
      <c r="O9" s="3" t="s">
        <v>398</v>
      </c>
      <c r="P9" s="3" t="s">
        <v>799</v>
      </c>
      <c r="Q9" s="3" t="s">
        <v>5</v>
      </c>
      <c r="R9" s="3">
        <v>1</v>
      </c>
      <c r="S9" s="3">
        <v>9.1</v>
      </c>
      <c r="T9" s="3">
        <v>15.6</v>
      </c>
      <c r="U9" s="3">
        <v>5.5</v>
      </c>
      <c r="V9" s="3">
        <v>1.5</v>
      </c>
      <c r="X9" s="3" t="s">
        <v>730</v>
      </c>
      <c r="Y9" s="18" t="s">
        <v>399</v>
      </c>
      <c r="Z9" s="18" t="s">
        <v>811</v>
      </c>
      <c r="AA9" s="18" t="s">
        <v>5</v>
      </c>
      <c r="AB9" s="18">
        <v>1</v>
      </c>
      <c r="AC9" s="19">
        <v>0.43235294117647</v>
      </c>
      <c r="AD9" s="19">
        <v>2.3529411764705799E-2</v>
      </c>
      <c r="AE9" s="19">
        <v>0.47941176470588198</v>
      </c>
      <c r="AF9" s="19">
        <v>2.64705882352941E-2</v>
      </c>
      <c r="AG9" s="19">
        <v>0.56764705882352895</v>
      </c>
      <c r="AH9" s="19">
        <v>0.34160769950914799</v>
      </c>
      <c r="AI9" s="19">
        <v>5.1553499669348302E-2</v>
      </c>
      <c r="AJ9" s="19">
        <v>0.53329442871611299</v>
      </c>
      <c r="AK9" s="19">
        <v>4.5885667741801001E-2</v>
      </c>
      <c r="AL9" s="19">
        <v>0.65839230049085096</v>
      </c>
      <c r="AN9" s="18" t="s">
        <v>731</v>
      </c>
      <c r="AO9" s="2" t="s">
        <v>15</v>
      </c>
      <c r="AP9" s="2">
        <v>12540</v>
      </c>
    </row>
    <row r="10" spans="1:42" x14ac:dyDescent="0.2">
      <c r="A10" s="2" t="s">
        <v>17</v>
      </c>
      <c r="B10" s="2" t="str">
        <f t="shared" si="0"/>
        <v xml:space="preserve">We measured inequities in policing across the Baltimore region by looking at differences in arrest rates and the diversity of police officers compared to the public they serve. </v>
      </c>
      <c r="C10" s="2">
        <f t="shared" si="1"/>
        <v>2</v>
      </c>
      <c r="E10" s="5" t="s">
        <v>397</v>
      </c>
      <c r="F10" s="5" t="s">
        <v>821</v>
      </c>
      <c r="G10" s="5" t="s">
        <v>5</v>
      </c>
      <c r="H10" s="5">
        <v>1</v>
      </c>
      <c r="I10" s="5">
        <v>16.100000000000001</v>
      </c>
      <c r="J10" s="5">
        <v>51.7</v>
      </c>
      <c r="K10" s="5">
        <v>13.1</v>
      </c>
      <c r="L10" s="5">
        <v>4.2</v>
      </c>
      <c r="N10" s="5" t="s">
        <v>730</v>
      </c>
      <c r="O10" s="3" t="s">
        <v>398</v>
      </c>
      <c r="P10" s="3" t="s">
        <v>799</v>
      </c>
      <c r="Q10" s="3" t="s">
        <v>5</v>
      </c>
      <c r="R10" s="3">
        <v>1</v>
      </c>
      <c r="S10" s="3">
        <v>2.2999999999999998</v>
      </c>
      <c r="T10" s="3">
        <v>7.9</v>
      </c>
      <c r="U10" s="3">
        <v>1.2</v>
      </c>
      <c r="V10" s="3">
        <v>0.4</v>
      </c>
      <c r="X10" s="3" t="s">
        <v>730</v>
      </c>
      <c r="Y10" s="18" t="s">
        <v>399</v>
      </c>
      <c r="Z10" s="18" t="s">
        <v>811</v>
      </c>
      <c r="AA10" s="18" t="s">
        <v>160</v>
      </c>
      <c r="AB10" s="18">
        <v>0</v>
      </c>
      <c r="AC10" s="19">
        <v>0.57805164319248803</v>
      </c>
      <c r="AD10" s="19">
        <v>0.306924882629108</v>
      </c>
      <c r="AE10" s="19">
        <v>7.9225352112676006E-2</v>
      </c>
      <c r="AF10" s="19">
        <v>1.7018779342723001E-2</v>
      </c>
      <c r="AG10" s="19">
        <v>0.42194835680751103</v>
      </c>
      <c r="AH10" s="19">
        <v>0.56004748278275895</v>
      </c>
      <c r="AI10" s="19">
        <v>0.29263321588831198</v>
      </c>
      <c r="AJ10" s="19">
        <v>5.8619249892886999E-2</v>
      </c>
      <c r="AK10" s="19">
        <v>5.6019782308695601E-2</v>
      </c>
      <c r="AL10" s="19">
        <v>0.43995251721724099</v>
      </c>
      <c r="AN10" s="18" t="s">
        <v>731</v>
      </c>
      <c r="AO10" s="2" t="s">
        <v>16</v>
      </c>
      <c r="AP10" s="2">
        <v>12580</v>
      </c>
    </row>
    <row r="11" spans="1:42" x14ac:dyDescent="0.2">
      <c r="A11" s="2" t="s">
        <v>18</v>
      </c>
      <c r="B11" s="2" t="str">
        <f t="shared" si="0"/>
        <v xml:space="preserve">We measured inequities in policing across the Baton Rouge region by looking at differences in arrest rates and the diversity of police officers compared to the public they serve. </v>
      </c>
      <c r="C11" s="2">
        <f t="shared" si="1"/>
        <v>2</v>
      </c>
      <c r="E11" s="5" t="s">
        <v>397</v>
      </c>
      <c r="F11" s="5" t="s">
        <v>821</v>
      </c>
      <c r="G11" s="5" t="s">
        <v>5</v>
      </c>
      <c r="H11" s="5">
        <v>1</v>
      </c>
      <c r="I11" s="5">
        <v>30.1</v>
      </c>
      <c r="J11" s="5">
        <v>65.7</v>
      </c>
      <c r="K11" s="5">
        <v>3.7</v>
      </c>
      <c r="L11" s="5">
        <v>32.700000000000003</v>
      </c>
      <c r="N11" s="5" t="s">
        <v>730</v>
      </c>
      <c r="O11" s="3" t="s">
        <v>398</v>
      </c>
      <c r="P11" s="3" t="s">
        <v>799</v>
      </c>
      <c r="Q11" s="3" t="s">
        <v>5</v>
      </c>
      <c r="R11" s="3">
        <v>1</v>
      </c>
      <c r="S11" s="3">
        <v>3</v>
      </c>
      <c r="T11" s="3">
        <v>11.2</v>
      </c>
      <c r="U11" s="3">
        <v>0.1</v>
      </c>
      <c r="V11" s="3">
        <v>2.2999999999999998</v>
      </c>
      <c r="X11" s="3" t="s">
        <v>730</v>
      </c>
      <c r="Y11" s="18" t="s">
        <v>399</v>
      </c>
      <c r="Z11" s="18" t="s">
        <v>811</v>
      </c>
      <c r="AA11" s="18" t="s">
        <v>160</v>
      </c>
      <c r="AB11" s="18">
        <v>0</v>
      </c>
      <c r="AC11" s="19">
        <v>0.60624999999999996</v>
      </c>
      <c r="AD11" s="19">
        <v>0.35208333333333303</v>
      </c>
      <c r="AE11" s="19">
        <v>1.8749999999999999E-2</v>
      </c>
      <c r="AF11" s="19">
        <v>0</v>
      </c>
      <c r="AG11" s="19">
        <v>0.39374999999999999</v>
      </c>
      <c r="AH11" s="19">
        <v>0.572577411608022</v>
      </c>
      <c r="AI11" s="19">
        <v>0.33842208542019397</v>
      </c>
      <c r="AJ11" s="19">
        <v>4.3439760273729998E-2</v>
      </c>
      <c r="AK11" s="19">
        <v>2.30446086383632E-2</v>
      </c>
      <c r="AL11" s="19">
        <v>0.427422588391977</v>
      </c>
      <c r="AN11" s="18" t="s">
        <v>731</v>
      </c>
      <c r="AO11" s="2" t="s">
        <v>18</v>
      </c>
      <c r="AP11" s="2">
        <v>12940</v>
      </c>
    </row>
    <row r="12" spans="1:42" x14ac:dyDescent="0.2">
      <c r="A12" s="2" t="s">
        <v>20</v>
      </c>
      <c r="B12" s="2" t="str">
        <f t="shared" si="0"/>
        <v xml:space="preserve">We measured inequities in policing across the Birmingham region by looking at differences in arrest rates and the diversity of police officers compared to the public they serve. </v>
      </c>
      <c r="C12" s="2">
        <f t="shared" si="1"/>
        <v>3</v>
      </c>
      <c r="E12" s="5" t="s">
        <v>397</v>
      </c>
      <c r="F12" s="5" t="s">
        <v>821</v>
      </c>
      <c r="G12" s="5" t="s">
        <v>5</v>
      </c>
      <c r="H12" s="5">
        <v>1</v>
      </c>
      <c r="I12" s="5">
        <v>23.1</v>
      </c>
      <c r="J12" s="5">
        <v>41.6</v>
      </c>
      <c r="K12" s="5">
        <v>0.7</v>
      </c>
      <c r="L12" s="5">
        <v>3</v>
      </c>
      <c r="N12" s="5" t="s">
        <v>730</v>
      </c>
      <c r="O12" s="3" t="s">
        <v>398</v>
      </c>
      <c r="P12" s="3" t="s">
        <v>799</v>
      </c>
      <c r="Q12" s="3" t="s">
        <v>5</v>
      </c>
      <c r="R12" s="3">
        <v>1</v>
      </c>
      <c r="S12" s="3">
        <v>1.5</v>
      </c>
      <c r="T12" s="3">
        <v>2.5</v>
      </c>
      <c r="U12" s="3">
        <v>0.2</v>
      </c>
      <c r="V12" s="3">
        <v>0.2</v>
      </c>
      <c r="X12" s="3" t="s">
        <v>730</v>
      </c>
      <c r="Y12" s="18" t="s">
        <v>399</v>
      </c>
      <c r="Z12" s="18" t="s">
        <v>811</v>
      </c>
      <c r="AA12" s="18" t="s">
        <v>5</v>
      </c>
      <c r="AB12" s="18">
        <v>1</v>
      </c>
      <c r="AC12" s="19">
        <v>0.66666666666666596</v>
      </c>
      <c r="AD12" s="19">
        <v>0.307888040712468</v>
      </c>
      <c r="AE12" s="19">
        <v>1.27226463104325E-2</v>
      </c>
      <c r="AF12" s="19">
        <v>0</v>
      </c>
      <c r="AG12" s="19">
        <v>0.33333333333333298</v>
      </c>
      <c r="AH12" s="19">
        <v>0.60952686639536202</v>
      </c>
      <c r="AI12" s="19">
        <v>0.311476841954412</v>
      </c>
      <c r="AJ12" s="19">
        <v>4.4405967125449801E-2</v>
      </c>
      <c r="AK12" s="19">
        <v>1.53604991057949E-2</v>
      </c>
      <c r="AL12" s="19">
        <v>0.39047313360463698</v>
      </c>
      <c r="AN12" s="18" t="s">
        <v>731</v>
      </c>
      <c r="AO12" s="2" t="s">
        <v>19</v>
      </c>
      <c r="AP12" s="2">
        <v>13820</v>
      </c>
    </row>
    <row r="13" spans="1:42" x14ac:dyDescent="0.2">
      <c r="A13" s="2" t="s">
        <v>22</v>
      </c>
      <c r="B13" s="2" t="str">
        <f t="shared" si="0"/>
        <v xml:space="preserve">We measured inequities in policing across the Boise region by looking at differences in arrest rates and the diversity of police officers compared to the public they serve. </v>
      </c>
      <c r="C13" s="2">
        <f t="shared" si="1"/>
        <v>2</v>
      </c>
      <c r="E13" s="5" t="s">
        <v>397</v>
      </c>
      <c r="F13" s="5" t="s">
        <v>821</v>
      </c>
      <c r="G13" s="5" t="s">
        <v>5</v>
      </c>
      <c r="H13" s="5">
        <v>1</v>
      </c>
      <c r="I13" s="5">
        <v>25.4</v>
      </c>
      <c r="J13" s="5">
        <v>104.7</v>
      </c>
      <c r="K13" s="5">
        <v>29.6</v>
      </c>
      <c r="L13" s="5">
        <v>12.6</v>
      </c>
      <c r="N13" s="5" t="s">
        <v>730</v>
      </c>
      <c r="O13" s="3" t="s">
        <v>398</v>
      </c>
      <c r="P13" s="3" t="s">
        <v>799</v>
      </c>
      <c r="Q13" s="3" t="s">
        <v>5</v>
      </c>
      <c r="R13" s="3">
        <v>1</v>
      </c>
      <c r="S13" s="3">
        <v>5.0999999999999996</v>
      </c>
      <c r="T13" s="3">
        <v>18.7</v>
      </c>
      <c r="U13" s="3">
        <v>5.6</v>
      </c>
      <c r="V13" s="3">
        <v>1.2</v>
      </c>
      <c r="X13" s="3" t="s">
        <v>730</v>
      </c>
      <c r="Y13" s="18" t="s">
        <v>399</v>
      </c>
      <c r="Z13" s="18" t="s">
        <v>811</v>
      </c>
      <c r="AA13" s="18" t="s">
        <v>160</v>
      </c>
      <c r="AB13" s="18">
        <v>0</v>
      </c>
      <c r="AC13" s="19">
        <v>0.83628318584070704</v>
      </c>
      <c r="AD13" s="19">
        <v>3.5398230088495501E-3</v>
      </c>
      <c r="AE13" s="19">
        <v>0.110619469026548</v>
      </c>
      <c r="AF13" s="19">
        <v>3.09734513274336E-2</v>
      </c>
      <c r="AG13" s="19">
        <v>0.16371681415929201</v>
      </c>
      <c r="AH13" s="19">
        <v>0.80031490832965102</v>
      </c>
      <c r="AI13" s="19">
        <v>1.00150930640106E-2</v>
      </c>
      <c r="AJ13" s="19">
        <v>0.137146728897138</v>
      </c>
      <c r="AK13" s="19">
        <v>1.94000729448673E-2</v>
      </c>
      <c r="AL13" s="19">
        <v>0.19968509167034801</v>
      </c>
      <c r="AN13" s="18" t="s">
        <v>731</v>
      </c>
      <c r="AO13" s="2" t="s">
        <v>21</v>
      </c>
      <c r="AP13" s="2">
        <v>14260</v>
      </c>
    </row>
    <row r="14" spans="1:42" x14ac:dyDescent="0.2">
      <c r="A14" s="2" t="s">
        <v>24</v>
      </c>
      <c r="B14" s="2" t="str">
        <f t="shared" si="0"/>
        <v xml:space="preserve">We measured inequities in policing across the Boston region by looking at differences in arrest rates and the diversity of police officers compared to the public they serve. </v>
      </c>
      <c r="C14" s="2">
        <f t="shared" si="1"/>
        <v>3</v>
      </c>
      <c r="E14" s="5" t="s">
        <v>397</v>
      </c>
      <c r="F14" s="5" t="s">
        <v>821</v>
      </c>
      <c r="G14" s="5" t="s">
        <v>5</v>
      </c>
      <c r="H14" s="5">
        <v>1</v>
      </c>
      <c r="I14" s="5">
        <v>13.2</v>
      </c>
      <c r="J14" s="5">
        <v>32.700000000000003</v>
      </c>
      <c r="K14" s="5">
        <v>17.3</v>
      </c>
      <c r="L14" s="5">
        <v>3.2</v>
      </c>
      <c r="N14" s="5" t="s">
        <v>730</v>
      </c>
      <c r="O14" s="3" t="s">
        <v>398</v>
      </c>
      <c r="P14" s="3" t="s">
        <v>799</v>
      </c>
      <c r="Q14" s="3" t="s">
        <v>5</v>
      </c>
      <c r="R14" s="3">
        <v>1</v>
      </c>
      <c r="S14" s="3">
        <v>1</v>
      </c>
      <c r="T14" s="3">
        <v>3.4</v>
      </c>
      <c r="U14" s="3">
        <v>1.9</v>
      </c>
      <c r="V14" s="3">
        <v>0.2</v>
      </c>
      <c r="X14" s="3" t="s">
        <v>730</v>
      </c>
      <c r="Y14" s="18" t="s">
        <v>399</v>
      </c>
      <c r="Z14" s="18" t="s">
        <v>811</v>
      </c>
      <c r="AA14" s="18" t="s">
        <v>5</v>
      </c>
      <c r="AB14" s="18">
        <v>1</v>
      </c>
      <c r="AC14" s="19">
        <v>0.80163934426229499</v>
      </c>
      <c r="AD14" s="19">
        <v>7.9918032786885196E-2</v>
      </c>
      <c r="AE14" s="19">
        <v>9.0163934426229497E-2</v>
      </c>
      <c r="AF14" s="19">
        <v>8.1967213114754103E-3</v>
      </c>
      <c r="AG14" s="19">
        <v>0.19836065573770401</v>
      </c>
      <c r="AH14" s="19">
        <v>0.70346639085860097</v>
      </c>
      <c r="AI14" s="19">
        <v>7.5621654575231095E-2</v>
      </c>
      <c r="AJ14" s="19">
        <v>0.111456216090486</v>
      </c>
      <c r="AK14" s="19">
        <v>7.9015451294257494E-2</v>
      </c>
      <c r="AL14" s="19">
        <v>0.29653360914139798</v>
      </c>
      <c r="AN14" s="18" t="s">
        <v>731</v>
      </c>
      <c r="AO14" s="2" t="s">
        <v>23</v>
      </c>
      <c r="AP14" s="2">
        <v>14460</v>
      </c>
    </row>
    <row r="15" spans="1:42" x14ac:dyDescent="0.2">
      <c r="A15" s="2" t="s">
        <v>26</v>
      </c>
      <c r="B15" s="2" t="str">
        <f t="shared" si="0"/>
        <v xml:space="preserve">We measured inequities in policing across the Bridgeport region by looking at differences in arrest rates and the diversity of police officers compared to the public they serve. </v>
      </c>
      <c r="C15" s="2">
        <f t="shared" si="1"/>
        <v>3</v>
      </c>
      <c r="E15" s="5" t="s">
        <v>397</v>
      </c>
      <c r="F15" s="5" t="s">
        <v>821</v>
      </c>
      <c r="G15" s="5" t="s">
        <v>5</v>
      </c>
      <c r="H15" s="5">
        <v>1</v>
      </c>
      <c r="I15" s="5">
        <v>13.2</v>
      </c>
      <c r="J15" s="5">
        <v>49.7</v>
      </c>
      <c r="K15" s="5">
        <v>23.2</v>
      </c>
      <c r="L15" s="5">
        <v>2</v>
      </c>
      <c r="N15" s="5" t="s">
        <v>730</v>
      </c>
      <c r="O15" s="3" t="s">
        <v>398</v>
      </c>
      <c r="P15" s="3" t="s">
        <v>799</v>
      </c>
      <c r="Q15" s="3" t="s">
        <v>5</v>
      </c>
      <c r="R15" s="3">
        <v>1</v>
      </c>
      <c r="S15" s="3">
        <v>0.8</v>
      </c>
      <c r="T15" s="3">
        <v>4.3</v>
      </c>
      <c r="U15" s="3">
        <v>1.4</v>
      </c>
      <c r="V15" s="3">
        <v>0.1</v>
      </c>
      <c r="X15" s="3" t="s">
        <v>730</v>
      </c>
      <c r="Y15" s="18" t="s">
        <v>399</v>
      </c>
      <c r="Z15" s="18" t="s">
        <v>811</v>
      </c>
      <c r="AA15" s="18" t="s">
        <v>5</v>
      </c>
      <c r="AB15" s="18">
        <v>1</v>
      </c>
      <c r="AC15" s="19">
        <v>0.71625344352617004</v>
      </c>
      <c r="AD15" s="19">
        <v>0.14876033057851201</v>
      </c>
      <c r="AE15" s="19">
        <v>8.2644628099173501E-2</v>
      </c>
      <c r="AF15" s="19">
        <v>5.5096418732782301E-3</v>
      </c>
      <c r="AG15" s="19">
        <v>0.28374655647382901</v>
      </c>
      <c r="AH15" s="19">
        <v>0.61744140960202298</v>
      </c>
      <c r="AI15" s="19">
        <v>0.106218072179386</v>
      </c>
      <c r="AJ15" s="19">
        <v>0.197045107349516</v>
      </c>
      <c r="AK15" s="19">
        <v>5.2807105641755801E-2</v>
      </c>
      <c r="AL15" s="19">
        <v>0.38255859039797602</v>
      </c>
      <c r="AN15" s="18" t="s">
        <v>731</v>
      </c>
      <c r="AO15" s="2" t="s">
        <v>25</v>
      </c>
      <c r="AP15" s="2">
        <v>14860</v>
      </c>
    </row>
    <row r="16" spans="1:42" x14ac:dyDescent="0.2">
      <c r="A16" s="2" t="s">
        <v>28</v>
      </c>
      <c r="B16" s="2" t="str">
        <f t="shared" si="0"/>
        <v xml:space="preserve">We measured inequities in policing across the Buffalo region by looking at differences in arrest rates and the diversity of police officers compared to the public they serve. </v>
      </c>
      <c r="C16" s="2">
        <f t="shared" si="1"/>
        <v>2</v>
      </c>
      <c r="E16" s="5" t="s">
        <v>397</v>
      </c>
      <c r="F16" s="5" t="s">
        <v>821</v>
      </c>
      <c r="G16" s="5" t="s">
        <v>5</v>
      </c>
      <c r="H16" s="5">
        <v>1</v>
      </c>
      <c r="I16" s="5">
        <v>18.100000000000001</v>
      </c>
      <c r="J16" s="5">
        <v>84.8</v>
      </c>
      <c r="K16" s="5">
        <v>38.5</v>
      </c>
      <c r="L16" s="5">
        <v>7.6</v>
      </c>
      <c r="N16" s="5" t="s">
        <v>730</v>
      </c>
      <c r="O16" s="3" t="s">
        <v>398</v>
      </c>
      <c r="P16" s="3" t="s">
        <v>799</v>
      </c>
      <c r="Q16" s="3" t="s">
        <v>5</v>
      </c>
      <c r="R16" s="3">
        <v>1</v>
      </c>
      <c r="S16" s="3">
        <v>3.9</v>
      </c>
      <c r="T16" s="3">
        <v>19.7</v>
      </c>
      <c r="U16" s="3">
        <v>9.4</v>
      </c>
      <c r="V16" s="3">
        <v>1.1000000000000001</v>
      </c>
      <c r="X16" s="3" t="s">
        <v>730</v>
      </c>
      <c r="Y16" s="18" t="s">
        <v>399</v>
      </c>
      <c r="Z16" s="18" t="s">
        <v>811</v>
      </c>
      <c r="AA16" s="18" t="s">
        <v>160</v>
      </c>
      <c r="AB16" s="18">
        <v>0</v>
      </c>
      <c r="AC16" s="19">
        <v>0.81744749596122701</v>
      </c>
      <c r="AD16" s="19">
        <v>9.0468497576736598E-2</v>
      </c>
      <c r="AE16" s="19">
        <v>5.3311793214862603E-2</v>
      </c>
      <c r="AF16" s="19">
        <v>0</v>
      </c>
      <c r="AG16" s="19">
        <v>0.18255250403877199</v>
      </c>
      <c r="AH16" s="19">
        <v>0.77349260070342996</v>
      </c>
      <c r="AI16" s="19">
        <v>0.118717897670714</v>
      </c>
      <c r="AJ16" s="19">
        <v>5.0401928904815603E-2</v>
      </c>
      <c r="AK16" s="19">
        <v>3.0924414360607801E-2</v>
      </c>
      <c r="AL16" s="19">
        <v>0.22650739929656899</v>
      </c>
      <c r="AN16" s="18" t="s">
        <v>731</v>
      </c>
      <c r="AO16" s="2" t="s">
        <v>27</v>
      </c>
      <c r="AP16" s="2">
        <v>15380</v>
      </c>
    </row>
    <row r="17" spans="1:42" x14ac:dyDescent="0.2">
      <c r="A17" s="2" t="s">
        <v>30</v>
      </c>
      <c r="B17" s="2" t="str">
        <f t="shared" si="0"/>
        <v xml:space="preserve">We measured inequities in policing across the Ft. Myers region by looking at differences in arrest rates and the diversity of police officers compared to the public they serve. </v>
      </c>
      <c r="C17" s="2">
        <f t="shared" si="1"/>
        <v>3</v>
      </c>
      <c r="E17" s="5" t="s">
        <v>397</v>
      </c>
      <c r="F17" s="5" t="s">
        <v>821</v>
      </c>
      <c r="G17" s="5" t="s">
        <v>5</v>
      </c>
      <c r="H17" s="5">
        <v>1</v>
      </c>
      <c r="I17" s="5">
        <v>25.1</v>
      </c>
      <c r="J17" s="5">
        <v>75.2</v>
      </c>
      <c r="K17" s="5" t="s">
        <v>359</v>
      </c>
      <c r="L17" s="5">
        <v>5.8</v>
      </c>
      <c r="N17" s="5" t="s">
        <v>730</v>
      </c>
      <c r="O17" s="3" t="s">
        <v>398</v>
      </c>
      <c r="P17" s="3" t="s">
        <v>799</v>
      </c>
      <c r="Q17" s="3" t="s">
        <v>5</v>
      </c>
      <c r="R17" s="3">
        <v>1</v>
      </c>
      <c r="S17" s="3">
        <v>4.5</v>
      </c>
      <c r="T17" s="3">
        <v>13.4</v>
      </c>
      <c r="U17" s="3" t="s">
        <v>359</v>
      </c>
      <c r="V17" s="3">
        <v>1</v>
      </c>
      <c r="X17" s="3" t="s">
        <v>740</v>
      </c>
      <c r="Y17" s="18" t="s">
        <v>399</v>
      </c>
      <c r="Z17" s="18" t="s">
        <v>811</v>
      </c>
      <c r="AA17" s="18" t="s">
        <v>5</v>
      </c>
      <c r="AB17" s="18">
        <v>1</v>
      </c>
      <c r="AC17" s="19">
        <v>0.81497797356828094</v>
      </c>
      <c r="AD17" s="19">
        <v>7.9295154185022004E-2</v>
      </c>
      <c r="AE17" s="19">
        <v>0.101321585903083</v>
      </c>
      <c r="AF17" s="19">
        <v>0</v>
      </c>
      <c r="AG17" s="19">
        <v>0.185022026431718</v>
      </c>
      <c r="AH17" s="19">
        <v>0.67186644030656195</v>
      </c>
      <c r="AI17" s="19">
        <v>8.1463873686722602E-2</v>
      </c>
      <c r="AJ17" s="19">
        <v>0.21381402311693501</v>
      </c>
      <c r="AK17" s="19">
        <v>1.6002050258451798E-2</v>
      </c>
      <c r="AL17" s="19">
        <v>0.32813355969343699</v>
      </c>
      <c r="AN17" s="18" t="s">
        <v>731</v>
      </c>
      <c r="AO17" s="2" t="s">
        <v>29</v>
      </c>
      <c r="AP17" s="2">
        <v>15980</v>
      </c>
    </row>
    <row r="18" spans="1:42" x14ac:dyDescent="0.2">
      <c r="A18" s="2" t="s">
        <v>32</v>
      </c>
      <c r="B18" s="2" t="str">
        <f t="shared" si="0"/>
        <v xml:space="preserve">We measured inequities in policing across the Charleston region by looking at differences in arrest rates and the diversity of police officers compared to the public they serve. </v>
      </c>
      <c r="C18" s="2">
        <f t="shared" si="1"/>
        <v>3</v>
      </c>
      <c r="E18" s="5" t="s">
        <v>397</v>
      </c>
      <c r="F18" s="5" t="s">
        <v>821</v>
      </c>
      <c r="G18" s="5" t="s">
        <v>5</v>
      </c>
      <c r="H18" s="5">
        <v>1</v>
      </c>
      <c r="I18" s="5">
        <v>20.3</v>
      </c>
      <c r="J18" s="5">
        <v>46.3</v>
      </c>
      <c r="K18" s="5">
        <v>17.600000000000001</v>
      </c>
      <c r="L18" s="5">
        <v>5.7</v>
      </c>
      <c r="N18" s="5" t="s">
        <v>730</v>
      </c>
      <c r="O18" s="3" t="s">
        <v>398</v>
      </c>
      <c r="P18" s="3" t="s">
        <v>799</v>
      </c>
      <c r="Q18" s="3" t="s">
        <v>5</v>
      </c>
      <c r="R18" s="3">
        <v>1</v>
      </c>
      <c r="S18" s="3">
        <v>4.7</v>
      </c>
      <c r="T18" s="3">
        <v>13.8</v>
      </c>
      <c r="U18" s="3">
        <v>2.6</v>
      </c>
      <c r="V18" s="3">
        <v>1.3</v>
      </c>
      <c r="X18" s="3" t="s">
        <v>730</v>
      </c>
      <c r="Y18" s="18" t="s">
        <v>399</v>
      </c>
      <c r="Z18" s="18" t="s">
        <v>811</v>
      </c>
      <c r="AA18" s="18" t="s">
        <v>5</v>
      </c>
      <c r="AB18" s="18">
        <v>1</v>
      </c>
      <c r="AC18" s="19">
        <v>0.75062972292191399</v>
      </c>
      <c r="AD18" s="19">
        <v>0.201511335012594</v>
      </c>
      <c r="AE18" s="19">
        <v>2.2670025188916799E-2</v>
      </c>
      <c r="AF18" s="19">
        <v>1.7632241813602002E-2</v>
      </c>
      <c r="AG18" s="19">
        <v>0.24937027707808501</v>
      </c>
      <c r="AH18" s="19">
        <v>0.64189136845584505</v>
      </c>
      <c r="AI18" s="19">
        <v>0.254388592500012</v>
      </c>
      <c r="AJ18" s="19">
        <v>5.5923244175657298E-2</v>
      </c>
      <c r="AK18" s="19">
        <v>1.7595686551978799E-2</v>
      </c>
      <c r="AL18" s="19">
        <v>0.35810863154415401</v>
      </c>
      <c r="AN18" s="18" t="s">
        <v>731</v>
      </c>
      <c r="AO18" s="2" t="s">
        <v>31</v>
      </c>
      <c r="AP18" s="2">
        <v>16700</v>
      </c>
    </row>
    <row r="19" spans="1:42" x14ac:dyDescent="0.2">
      <c r="A19" s="2" t="s">
        <v>34</v>
      </c>
      <c r="B19" s="2" t="str">
        <f t="shared" si="0"/>
        <v xml:space="preserve">We measured inequities in policing across the Charlotte region by looking at differences in arrest rates and the diversity of police officers compared to the public they serve. </v>
      </c>
      <c r="C19" s="2">
        <f t="shared" si="1"/>
        <v>3</v>
      </c>
      <c r="E19" s="5" t="s">
        <v>397</v>
      </c>
      <c r="F19" s="5" t="s">
        <v>821</v>
      </c>
      <c r="G19" s="5" t="s">
        <v>5</v>
      </c>
      <c r="H19" s="5">
        <v>1</v>
      </c>
      <c r="I19" s="5">
        <v>18.899999999999999</v>
      </c>
      <c r="J19" s="5">
        <v>50.8</v>
      </c>
      <c r="K19" s="5">
        <v>13.9</v>
      </c>
      <c r="L19" s="5">
        <v>3.9</v>
      </c>
      <c r="N19" s="5" t="s">
        <v>730</v>
      </c>
      <c r="O19" s="3" t="s">
        <v>398</v>
      </c>
      <c r="P19" s="3" t="s">
        <v>799</v>
      </c>
      <c r="Q19" s="3" t="s">
        <v>5</v>
      </c>
      <c r="R19" s="3">
        <v>1</v>
      </c>
      <c r="S19" s="3">
        <v>3.8</v>
      </c>
      <c r="T19" s="3">
        <v>9.3000000000000007</v>
      </c>
      <c r="U19" s="3">
        <v>2.6</v>
      </c>
      <c r="V19" s="3">
        <v>0.7</v>
      </c>
      <c r="X19" s="3" t="s">
        <v>730</v>
      </c>
      <c r="Y19" s="18" t="s">
        <v>399</v>
      </c>
      <c r="Z19" s="18" t="s">
        <v>811</v>
      </c>
      <c r="AA19" s="18" t="s">
        <v>5</v>
      </c>
      <c r="AB19" s="18">
        <v>1</v>
      </c>
      <c r="AC19" s="19">
        <v>0.71847246891651795</v>
      </c>
      <c r="AD19" s="19">
        <v>0.20959147424511501</v>
      </c>
      <c r="AE19" s="19">
        <v>5.2220248667850799E-2</v>
      </c>
      <c r="AF19" s="19">
        <v>1.77619893428063E-3</v>
      </c>
      <c r="AG19" s="19">
        <v>0.281527531083481</v>
      </c>
      <c r="AH19" s="19">
        <v>0.61133917415858796</v>
      </c>
      <c r="AI19" s="19">
        <v>0.22014172460673601</v>
      </c>
      <c r="AJ19" s="19">
        <v>0.10309173117736301</v>
      </c>
      <c r="AK19" s="19">
        <v>3.7558668465451098E-2</v>
      </c>
      <c r="AL19" s="19">
        <v>0.38866082584141198</v>
      </c>
      <c r="AN19" s="18" t="s">
        <v>731</v>
      </c>
      <c r="AO19" s="2" t="s">
        <v>33</v>
      </c>
      <c r="AP19" s="2">
        <v>16740</v>
      </c>
    </row>
    <row r="20" spans="1:42" x14ac:dyDescent="0.2">
      <c r="A20" s="2" t="s">
        <v>35</v>
      </c>
      <c r="B20" s="2" t="str">
        <f t="shared" si="0"/>
        <v xml:space="preserve">We measured inequities in policing across the Chattanooga region by looking at differences in arrest rates and the diversity of police officers compared to the public they serve. </v>
      </c>
      <c r="C20" s="2">
        <f t="shared" si="1"/>
        <v>2</v>
      </c>
      <c r="E20" s="5" t="s">
        <v>397</v>
      </c>
      <c r="F20" s="5" t="s">
        <v>821</v>
      </c>
      <c r="G20" s="5" t="s">
        <v>5</v>
      </c>
      <c r="H20" s="5">
        <v>1</v>
      </c>
      <c r="I20" s="5">
        <v>37.4</v>
      </c>
      <c r="J20" s="5">
        <v>108.4</v>
      </c>
      <c r="K20" s="5">
        <v>22.3</v>
      </c>
      <c r="L20" s="5">
        <v>7.6</v>
      </c>
      <c r="N20" s="5" t="s">
        <v>730</v>
      </c>
      <c r="O20" s="3" t="s">
        <v>398</v>
      </c>
      <c r="P20" s="3" t="s">
        <v>799</v>
      </c>
      <c r="Q20" s="3" t="s">
        <v>5</v>
      </c>
      <c r="R20" s="3">
        <v>1</v>
      </c>
      <c r="S20" s="3">
        <v>5</v>
      </c>
      <c r="T20" s="3">
        <v>15.5</v>
      </c>
      <c r="U20" s="3">
        <v>2.4</v>
      </c>
      <c r="V20" s="3">
        <v>1.2</v>
      </c>
      <c r="X20" s="3" t="s">
        <v>730</v>
      </c>
      <c r="Y20" s="18" t="s">
        <v>399</v>
      </c>
      <c r="Z20" s="18" t="s">
        <v>811</v>
      </c>
      <c r="AA20" s="18" t="s">
        <v>160</v>
      </c>
      <c r="AB20" s="18">
        <v>0</v>
      </c>
      <c r="AC20" s="19">
        <v>0.80751173708920099</v>
      </c>
      <c r="AD20" s="19">
        <v>0.117370892018779</v>
      </c>
      <c r="AE20" s="19">
        <v>2.3474178403755801E-2</v>
      </c>
      <c r="AF20" s="19">
        <v>1.4084507042253501E-2</v>
      </c>
      <c r="AG20" s="19">
        <v>0.19248826291079801</v>
      </c>
      <c r="AH20" s="19">
        <v>0.76506569913300504</v>
      </c>
      <c r="AI20" s="19">
        <v>0.14595355355194101</v>
      </c>
      <c r="AJ20" s="19">
        <v>4.8190102646086398E-2</v>
      </c>
      <c r="AK20" s="19">
        <v>1.7569434097507702E-2</v>
      </c>
      <c r="AL20" s="19">
        <v>0.23493430086699499</v>
      </c>
      <c r="AN20" s="18" t="s">
        <v>731</v>
      </c>
      <c r="AO20" s="2" t="s">
        <v>35</v>
      </c>
      <c r="AP20" s="2">
        <v>16860</v>
      </c>
    </row>
    <row r="21" spans="1:42" x14ac:dyDescent="0.2">
      <c r="A21" s="2" t="s">
        <v>37</v>
      </c>
      <c r="B21" s="2" t="str">
        <f t="shared" si="0"/>
        <v xml:space="preserve">We measured inequities in policing across the Chicago region by looking at differences in arrest rates and the diversity of police officers compared to the public they serve. </v>
      </c>
      <c r="C21" s="2">
        <f t="shared" si="1"/>
        <v>3</v>
      </c>
      <c r="D21" s="2" t="s">
        <v>751</v>
      </c>
      <c r="E21" s="5" t="s">
        <v>397</v>
      </c>
      <c r="F21" s="5" t="s">
        <v>821</v>
      </c>
      <c r="G21" s="5" t="s">
        <v>5</v>
      </c>
      <c r="H21" s="5">
        <v>1</v>
      </c>
      <c r="I21" s="5">
        <v>23.3</v>
      </c>
      <c r="J21" s="5">
        <v>75.3</v>
      </c>
      <c r="K21" s="5">
        <v>19.100000000000001</v>
      </c>
      <c r="L21" s="5">
        <v>2.8</v>
      </c>
      <c r="M21" s="5" t="s">
        <v>719</v>
      </c>
      <c r="N21" s="5" t="s">
        <v>737</v>
      </c>
      <c r="O21" s="3" t="s">
        <v>398</v>
      </c>
      <c r="P21" s="3" t="s">
        <v>799</v>
      </c>
      <c r="Q21" s="3" t="s">
        <v>5</v>
      </c>
      <c r="R21" s="3">
        <v>1</v>
      </c>
      <c r="S21" s="3">
        <v>2.9</v>
      </c>
      <c r="T21" s="3">
        <v>13.2</v>
      </c>
      <c r="U21" s="3">
        <v>2.2999999999999998</v>
      </c>
      <c r="V21" s="3">
        <v>0.1</v>
      </c>
      <c r="W21" s="3" t="s">
        <v>719</v>
      </c>
      <c r="X21" s="3" t="s">
        <v>737</v>
      </c>
      <c r="Y21" s="18" t="s">
        <v>399</v>
      </c>
      <c r="Z21" s="18" t="s">
        <v>811</v>
      </c>
      <c r="AA21" s="18" t="s">
        <v>5</v>
      </c>
      <c r="AB21" s="18">
        <v>1</v>
      </c>
      <c r="AC21" s="19">
        <v>0.60549489256780498</v>
      </c>
      <c r="AD21" s="19">
        <v>0.178055653399084</v>
      </c>
      <c r="AE21" s="19">
        <v>0.17890102148643799</v>
      </c>
      <c r="AF21" s="19">
        <v>2.1310320535399701E-2</v>
      </c>
      <c r="AG21" s="19">
        <v>0.39450510743219402</v>
      </c>
      <c r="AH21" s="19">
        <v>0.527010941357545</v>
      </c>
      <c r="AI21" s="19">
        <v>0.163485134918888</v>
      </c>
      <c r="AJ21" s="19">
        <v>0.22197961646587699</v>
      </c>
      <c r="AK21" s="19">
        <v>6.6040168833312901E-2</v>
      </c>
      <c r="AL21" s="19">
        <v>0.472989058642454</v>
      </c>
      <c r="AM21" s="18" t="s">
        <v>710</v>
      </c>
      <c r="AN21" s="18" t="s">
        <v>731</v>
      </c>
      <c r="AO21" s="2" t="s">
        <v>36</v>
      </c>
      <c r="AP21" s="2">
        <v>16980</v>
      </c>
    </row>
    <row r="22" spans="1:42" x14ac:dyDescent="0.2">
      <c r="A22" s="2" t="s">
        <v>38</v>
      </c>
      <c r="B22" s="2" t="str">
        <f t="shared" si="0"/>
        <v xml:space="preserve">We measured inequities in policing across the Cincinnati region by looking at differences in arrest rates and the diversity of police officers compared to the public they serve. </v>
      </c>
      <c r="C22" s="2">
        <f t="shared" si="1"/>
        <v>3</v>
      </c>
      <c r="E22" s="5" t="s">
        <v>397</v>
      </c>
      <c r="F22" s="5" t="s">
        <v>821</v>
      </c>
      <c r="G22" s="5" t="s">
        <v>5</v>
      </c>
      <c r="H22" s="5">
        <v>1</v>
      </c>
      <c r="I22" s="5">
        <v>21.5</v>
      </c>
      <c r="J22" s="5">
        <v>63.6</v>
      </c>
      <c r="K22" s="5">
        <v>15</v>
      </c>
      <c r="L22" s="5">
        <v>4.5999999999999996</v>
      </c>
      <c r="N22" s="5" t="s">
        <v>730</v>
      </c>
      <c r="O22" s="3" t="s">
        <v>398</v>
      </c>
      <c r="P22" s="3" t="s">
        <v>799</v>
      </c>
      <c r="Q22" s="3" t="s">
        <v>5</v>
      </c>
      <c r="R22" s="3">
        <v>1</v>
      </c>
      <c r="S22" s="3">
        <v>3.2</v>
      </c>
      <c r="T22" s="3">
        <v>10.9</v>
      </c>
      <c r="U22" s="3">
        <v>0.8</v>
      </c>
      <c r="V22" s="3">
        <v>0.5</v>
      </c>
      <c r="X22" s="3" t="s">
        <v>730</v>
      </c>
      <c r="Y22" s="18" t="s">
        <v>399</v>
      </c>
      <c r="Z22" s="18" t="s">
        <v>811</v>
      </c>
      <c r="AA22" s="18" t="s">
        <v>5</v>
      </c>
      <c r="AB22" s="18">
        <v>1</v>
      </c>
      <c r="AC22" s="19">
        <v>0.85286458333333304</v>
      </c>
      <c r="AD22" s="19">
        <v>0.10390625000000001</v>
      </c>
      <c r="AE22" s="19">
        <v>1.14583333333333E-2</v>
      </c>
      <c r="AF22" s="19">
        <v>7.8125E-3</v>
      </c>
      <c r="AG22" s="19">
        <v>0.14713541666666599</v>
      </c>
      <c r="AH22" s="19">
        <v>0.78060409727608704</v>
      </c>
      <c r="AI22" s="19">
        <v>0.12974839860263301</v>
      </c>
      <c r="AJ22" s="19">
        <v>3.3658109349303897E-2</v>
      </c>
      <c r="AK22" s="19">
        <v>2.76651437934817E-2</v>
      </c>
      <c r="AL22" s="19">
        <v>0.21939590272391199</v>
      </c>
      <c r="AN22" s="18" t="s">
        <v>731</v>
      </c>
      <c r="AO22" s="2" t="s">
        <v>38</v>
      </c>
      <c r="AP22" s="2">
        <v>17140</v>
      </c>
    </row>
    <row r="23" spans="1:42" x14ac:dyDescent="0.2">
      <c r="A23" s="2" t="s">
        <v>40</v>
      </c>
      <c r="B23" s="2" t="str">
        <f t="shared" si="0"/>
        <v xml:space="preserve">We measured inequities in policing across the Cleveland region by looking at differences in arrest rates and the diversity of police officers compared to the public they serve. </v>
      </c>
      <c r="C23" s="2">
        <f t="shared" si="1"/>
        <v>2</v>
      </c>
      <c r="E23" s="5" t="s">
        <v>397</v>
      </c>
      <c r="F23" s="5" t="s">
        <v>821</v>
      </c>
      <c r="G23" s="5" t="s">
        <v>5</v>
      </c>
      <c r="H23" s="5">
        <v>1</v>
      </c>
      <c r="I23" s="5">
        <v>8.8000000000000007</v>
      </c>
      <c r="J23" s="5">
        <v>22.4</v>
      </c>
      <c r="K23" s="5">
        <v>6.1</v>
      </c>
      <c r="L23" s="5">
        <v>1.4</v>
      </c>
      <c r="N23" s="5" t="s">
        <v>730</v>
      </c>
      <c r="O23" s="3" t="s">
        <v>398</v>
      </c>
      <c r="P23" s="3" t="s">
        <v>799</v>
      </c>
      <c r="Q23" s="3" t="s">
        <v>5</v>
      </c>
      <c r="R23" s="3">
        <v>1</v>
      </c>
      <c r="S23" s="3">
        <v>0.9</v>
      </c>
      <c r="T23" s="3">
        <v>3.1</v>
      </c>
      <c r="U23" s="3">
        <v>0.8</v>
      </c>
      <c r="V23" s="3">
        <v>0.3</v>
      </c>
      <c r="X23" s="3" t="s">
        <v>730</v>
      </c>
      <c r="Y23" s="18" t="s">
        <v>399</v>
      </c>
      <c r="Z23" s="18" t="s">
        <v>811</v>
      </c>
      <c r="AA23" s="18" t="s">
        <v>160</v>
      </c>
      <c r="AB23" s="18">
        <v>0</v>
      </c>
      <c r="AC23" s="19">
        <v>0.74576271186440601</v>
      </c>
      <c r="AD23" s="19">
        <v>0.150211864406779</v>
      </c>
      <c r="AE23" s="19">
        <v>8.2627118644067798E-2</v>
      </c>
      <c r="AF23" s="19">
        <v>4.2372881355932203E-3</v>
      </c>
      <c r="AG23" s="19">
        <v>0.25423728813559299</v>
      </c>
      <c r="AH23" s="19">
        <v>0.69772297897124702</v>
      </c>
      <c r="AI23" s="19">
        <v>0.19559550352034899</v>
      </c>
      <c r="AJ23" s="19">
        <v>5.8298953083721197E-2</v>
      </c>
      <c r="AK23" s="19">
        <v>2.2609288355572299E-2</v>
      </c>
      <c r="AL23" s="19">
        <v>0.30227702102875298</v>
      </c>
      <c r="AN23" s="18" t="s">
        <v>731</v>
      </c>
      <c r="AO23" s="2" t="s">
        <v>39</v>
      </c>
      <c r="AP23" s="2">
        <v>17460</v>
      </c>
    </row>
    <row r="24" spans="1:42" x14ac:dyDescent="0.2">
      <c r="A24" s="2" t="s">
        <v>41</v>
      </c>
      <c r="B24" s="2" t="str">
        <f t="shared" si="0"/>
        <v xml:space="preserve">We measured inequities in policing across the Colorado Springs region by looking at differences in arrest rates and the diversity of police officers compared to the public they serve. </v>
      </c>
      <c r="C24" s="2">
        <f t="shared" si="1"/>
        <v>3</v>
      </c>
      <c r="E24" s="5" t="s">
        <v>397</v>
      </c>
      <c r="F24" s="5" t="s">
        <v>821</v>
      </c>
      <c r="G24" s="5" t="s">
        <v>5</v>
      </c>
      <c r="H24" s="5">
        <v>1</v>
      </c>
      <c r="I24" s="5">
        <v>32.5</v>
      </c>
      <c r="J24" s="5">
        <v>89.7</v>
      </c>
      <c r="K24" s="5">
        <v>25.2</v>
      </c>
      <c r="L24" s="5">
        <v>12.2</v>
      </c>
      <c r="N24" s="5" t="s">
        <v>730</v>
      </c>
      <c r="O24" s="3" t="s">
        <v>398</v>
      </c>
      <c r="P24" s="3" t="s">
        <v>799</v>
      </c>
      <c r="Q24" s="3" t="s">
        <v>5</v>
      </c>
      <c r="R24" s="3">
        <v>1</v>
      </c>
      <c r="S24" s="3">
        <v>2.2000000000000002</v>
      </c>
      <c r="T24" s="3">
        <v>5</v>
      </c>
      <c r="U24" s="3">
        <v>1.7</v>
      </c>
      <c r="V24" s="3">
        <v>0.5</v>
      </c>
      <c r="X24" s="3" t="s">
        <v>730</v>
      </c>
      <c r="Y24" s="18" t="s">
        <v>399</v>
      </c>
      <c r="Z24" s="18" t="s">
        <v>811</v>
      </c>
      <c r="AA24" s="18" t="s">
        <v>5</v>
      </c>
      <c r="AB24" s="18">
        <v>1</v>
      </c>
      <c r="AC24" s="19">
        <v>0.75872093023255804</v>
      </c>
      <c r="AD24" s="19">
        <v>3.7790697674418602E-2</v>
      </c>
      <c r="AE24" s="19">
        <v>0.122093023255813</v>
      </c>
      <c r="AF24" s="19">
        <v>2.6162790697674399E-2</v>
      </c>
      <c r="AG24" s="19">
        <v>0.24127906976744101</v>
      </c>
      <c r="AH24" s="19">
        <v>0.69102570338810798</v>
      </c>
      <c r="AI24" s="19">
        <v>5.9916391739893E-2</v>
      </c>
      <c r="AJ24" s="19">
        <v>0.17102925144569001</v>
      </c>
      <c r="AK24" s="19">
        <v>2.7464540884210201E-2</v>
      </c>
      <c r="AL24" s="19">
        <v>0.30897429661189102</v>
      </c>
      <c r="AN24" s="18" t="s">
        <v>731</v>
      </c>
      <c r="AO24" s="2" t="s">
        <v>41</v>
      </c>
      <c r="AP24" s="2">
        <v>17820</v>
      </c>
    </row>
    <row r="25" spans="1:42" x14ac:dyDescent="0.2">
      <c r="A25" s="2" t="s">
        <v>42</v>
      </c>
      <c r="B25" s="2" t="str">
        <f t="shared" si="0"/>
        <v xml:space="preserve">We measured inequities in policing across the Columbia region by looking at differences in arrest rates and the diversity of police officers compared to the public they serve. </v>
      </c>
      <c r="C25" s="2">
        <f t="shared" si="1"/>
        <v>3</v>
      </c>
      <c r="E25" s="5" t="s">
        <v>397</v>
      </c>
      <c r="F25" s="5" t="s">
        <v>821</v>
      </c>
      <c r="G25" s="5" t="s">
        <v>5</v>
      </c>
      <c r="H25" s="5">
        <v>1</v>
      </c>
      <c r="I25" s="5">
        <v>15.4</v>
      </c>
      <c r="J25" s="5">
        <v>32.6</v>
      </c>
      <c r="K25" s="5">
        <v>10.3</v>
      </c>
      <c r="L25" s="5">
        <v>3.8</v>
      </c>
      <c r="N25" s="5" t="s">
        <v>730</v>
      </c>
      <c r="O25" s="3" t="s">
        <v>398</v>
      </c>
      <c r="P25" s="3" t="s">
        <v>799</v>
      </c>
      <c r="Q25" s="3" t="s">
        <v>5</v>
      </c>
      <c r="R25" s="3">
        <v>1</v>
      </c>
      <c r="S25" s="3">
        <v>3.1</v>
      </c>
      <c r="T25" s="3">
        <v>7.7</v>
      </c>
      <c r="U25" s="3">
        <v>1.5</v>
      </c>
      <c r="V25" s="3">
        <v>0.6</v>
      </c>
      <c r="X25" s="3" t="s">
        <v>730</v>
      </c>
      <c r="Y25" s="18" t="s">
        <v>399</v>
      </c>
      <c r="Z25" s="18" t="s">
        <v>811</v>
      </c>
      <c r="AA25" s="18" t="s">
        <v>5</v>
      </c>
      <c r="AB25" s="18">
        <v>1</v>
      </c>
      <c r="AC25" s="19">
        <v>0.62666666666666604</v>
      </c>
      <c r="AD25" s="19">
        <v>0.27333333333333298</v>
      </c>
      <c r="AE25" s="19">
        <v>7.3333333333333306E-2</v>
      </c>
      <c r="AF25" s="19">
        <v>1.1111111111111099E-2</v>
      </c>
      <c r="AG25" s="19">
        <v>0.37333333333333302</v>
      </c>
      <c r="AH25" s="19">
        <v>0.568801703821469</v>
      </c>
      <c r="AI25" s="19">
        <v>0.32447600055820203</v>
      </c>
      <c r="AJ25" s="19">
        <v>5.4205624541080598E-2</v>
      </c>
      <c r="AK25" s="19">
        <v>2.2517205805826401E-2</v>
      </c>
      <c r="AL25" s="19">
        <v>0.43119829617853001</v>
      </c>
      <c r="AN25" s="18" t="s">
        <v>731</v>
      </c>
      <c r="AO25" s="2" t="s">
        <v>42</v>
      </c>
      <c r="AP25" s="2">
        <v>17900</v>
      </c>
    </row>
    <row r="26" spans="1:42" x14ac:dyDescent="0.2">
      <c r="A26" s="2" t="s">
        <v>43</v>
      </c>
      <c r="B26" s="2" t="str">
        <f t="shared" si="0"/>
        <v xml:space="preserve">We measured inequities in policing across the Columbus region by looking at differences in arrest rates and the diversity of police officers compared to the public they serve. </v>
      </c>
      <c r="C26" s="2">
        <f t="shared" si="1"/>
        <v>3</v>
      </c>
      <c r="E26" s="5" t="s">
        <v>397</v>
      </c>
      <c r="F26" s="5" t="s">
        <v>821</v>
      </c>
      <c r="G26" s="5" t="s">
        <v>5</v>
      </c>
      <c r="H26" s="5">
        <v>1</v>
      </c>
      <c r="I26" s="5">
        <v>8.9</v>
      </c>
      <c r="J26" s="5">
        <v>30.7</v>
      </c>
      <c r="K26" s="5">
        <v>4.5</v>
      </c>
      <c r="L26" s="5">
        <v>2.2999999999999998</v>
      </c>
      <c r="N26" s="5" t="s">
        <v>730</v>
      </c>
      <c r="O26" s="3" t="s">
        <v>398</v>
      </c>
      <c r="P26" s="3" t="s">
        <v>799</v>
      </c>
      <c r="Q26" s="3" t="s">
        <v>5</v>
      </c>
      <c r="R26" s="3">
        <v>1</v>
      </c>
      <c r="S26" s="3">
        <v>1.1000000000000001</v>
      </c>
      <c r="T26" s="3">
        <v>3.7</v>
      </c>
      <c r="U26" s="3">
        <v>0.3</v>
      </c>
      <c r="V26" s="3">
        <v>0.1</v>
      </c>
      <c r="X26" s="3" t="s">
        <v>730</v>
      </c>
      <c r="Y26" s="18" t="s">
        <v>399</v>
      </c>
      <c r="Z26" s="18" t="s">
        <v>811</v>
      </c>
      <c r="AA26" s="18" t="s">
        <v>5</v>
      </c>
      <c r="AB26" s="18">
        <v>1</v>
      </c>
      <c r="AC26" s="19">
        <v>0.85751978891820502</v>
      </c>
      <c r="AD26" s="19">
        <v>8.3113456464379898E-2</v>
      </c>
      <c r="AE26" s="19">
        <v>1.18733509234828E-2</v>
      </c>
      <c r="AF26" s="19">
        <v>5.2770448548812602E-3</v>
      </c>
      <c r="AG26" s="19">
        <v>0.14248021108179401</v>
      </c>
      <c r="AH26" s="19">
        <v>0.71231188969331005</v>
      </c>
      <c r="AI26" s="19">
        <v>0.163042978102763</v>
      </c>
      <c r="AJ26" s="19">
        <v>4.3979565405540599E-2</v>
      </c>
      <c r="AK26" s="19">
        <v>4.5199726394408703E-2</v>
      </c>
      <c r="AL26" s="19">
        <v>0.287688110306689</v>
      </c>
      <c r="AN26" s="18" t="s">
        <v>731</v>
      </c>
      <c r="AO26" s="2" t="s">
        <v>43</v>
      </c>
      <c r="AP26" s="2">
        <v>18140</v>
      </c>
    </row>
    <row r="27" spans="1:42" x14ac:dyDescent="0.2">
      <c r="A27" s="2" t="s">
        <v>45</v>
      </c>
      <c r="B27" s="2" t="str">
        <f t="shared" si="0"/>
        <v xml:space="preserve">We measured inequities in policing across the Dallas region by looking at differences in arrest rates and the diversity of police officers compared to the public they serve. </v>
      </c>
      <c r="C27" s="2">
        <f t="shared" si="1"/>
        <v>3</v>
      </c>
      <c r="E27" s="5" t="s">
        <v>397</v>
      </c>
      <c r="F27" s="5" t="s">
        <v>821</v>
      </c>
      <c r="G27" s="5" t="s">
        <v>5</v>
      </c>
      <c r="H27" s="5">
        <v>1</v>
      </c>
      <c r="I27" s="5">
        <v>19.2</v>
      </c>
      <c r="J27" s="5">
        <v>45.9</v>
      </c>
      <c r="K27" s="5">
        <v>17.3</v>
      </c>
      <c r="L27" s="5">
        <v>5.5</v>
      </c>
      <c r="N27" s="5" t="s">
        <v>730</v>
      </c>
      <c r="O27" s="3" t="s">
        <v>398</v>
      </c>
      <c r="P27" s="3" t="s">
        <v>799</v>
      </c>
      <c r="Q27" s="3" t="s">
        <v>5</v>
      </c>
      <c r="R27" s="3">
        <v>1</v>
      </c>
      <c r="S27" s="3">
        <v>3.4</v>
      </c>
      <c r="T27" s="3">
        <v>7.6</v>
      </c>
      <c r="U27" s="3">
        <v>3</v>
      </c>
      <c r="V27" s="3">
        <v>0.6</v>
      </c>
      <c r="X27" s="3" t="s">
        <v>730</v>
      </c>
      <c r="Y27" s="18" t="s">
        <v>399</v>
      </c>
      <c r="Z27" s="18" t="s">
        <v>811</v>
      </c>
      <c r="AA27" s="18" t="s">
        <v>5</v>
      </c>
      <c r="AB27" s="18">
        <v>1</v>
      </c>
      <c r="AC27" s="19">
        <v>0.61036339165544995</v>
      </c>
      <c r="AD27" s="19">
        <v>0.15706594885598901</v>
      </c>
      <c r="AE27" s="19">
        <v>0.20020188425302801</v>
      </c>
      <c r="AF27" s="19">
        <v>9.4212651413189703E-3</v>
      </c>
      <c r="AG27" s="19">
        <v>0.389636608344549</v>
      </c>
      <c r="AH27" s="19">
        <v>0.46030625914619999</v>
      </c>
      <c r="AI27" s="19">
        <v>0.15544261496533801</v>
      </c>
      <c r="AJ27" s="19">
        <v>0.28920358716143602</v>
      </c>
      <c r="AK27" s="19">
        <v>6.8445166783391007E-2</v>
      </c>
      <c r="AL27" s="19">
        <v>0.53969374085379895</v>
      </c>
      <c r="AN27" s="18" t="s">
        <v>731</v>
      </c>
      <c r="AO27" s="2" t="s">
        <v>44</v>
      </c>
      <c r="AP27" s="2">
        <v>19100</v>
      </c>
    </row>
    <row r="28" spans="1:42" x14ac:dyDescent="0.2">
      <c r="A28" s="2" t="s">
        <v>47</v>
      </c>
      <c r="B28" s="2" t="str">
        <f t="shared" si="0"/>
        <v xml:space="preserve">We measured inequities in policing across the Dayton region by looking at differences in arrest rates and the diversity of police officers compared to the public they serve. </v>
      </c>
      <c r="C28" s="2">
        <f t="shared" si="1"/>
        <v>3</v>
      </c>
      <c r="E28" s="5" t="s">
        <v>397</v>
      </c>
      <c r="F28" s="5" t="s">
        <v>821</v>
      </c>
      <c r="G28" s="5" t="s">
        <v>5</v>
      </c>
      <c r="H28" s="5">
        <v>1</v>
      </c>
      <c r="I28" s="5">
        <v>18.7</v>
      </c>
      <c r="J28" s="5">
        <v>50.6</v>
      </c>
      <c r="K28" s="5">
        <v>10.1</v>
      </c>
      <c r="L28" s="5">
        <v>2.9</v>
      </c>
      <c r="N28" s="5" t="s">
        <v>730</v>
      </c>
      <c r="O28" s="3" t="s">
        <v>398</v>
      </c>
      <c r="P28" s="3" t="s">
        <v>799</v>
      </c>
      <c r="Q28" s="3" t="s">
        <v>5</v>
      </c>
      <c r="R28" s="3">
        <v>1</v>
      </c>
      <c r="S28" s="3">
        <v>3.2</v>
      </c>
      <c r="T28" s="3">
        <v>6.5</v>
      </c>
      <c r="U28" s="3">
        <v>1.2</v>
      </c>
      <c r="V28" s="3">
        <v>0.1</v>
      </c>
      <c r="X28" s="3" t="s">
        <v>730</v>
      </c>
      <c r="Y28" s="18" t="s">
        <v>399</v>
      </c>
      <c r="Z28" s="18" t="s">
        <v>811</v>
      </c>
      <c r="AA28" s="18" t="s">
        <v>5</v>
      </c>
      <c r="AB28" s="18">
        <v>1</v>
      </c>
      <c r="AC28" s="19">
        <v>0.88757396449704096</v>
      </c>
      <c r="AD28" s="19">
        <v>6.5088757396449703E-2</v>
      </c>
      <c r="AE28" s="19">
        <v>5.9171597633135998E-3</v>
      </c>
      <c r="AF28" s="19">
        <v>8.8757396449704092E-3</v>
      </c>
      <c r="AG28" s="19">
        <v>0.112426035502958</v>
      </c>
      <c r="AH28" s="19">
        <v>0.76263373584238803</v>
      </c>
      <c r="AI28" s="19">
        <v>0.15077226732110099</v>
      </c>
      <c r="AJ28" s="19">
        <v>2.7961166981729599E-2</v>
      </c>
      <c r="AK28" s="19">
        <v>2.1978910898358801E-2</v>
      </c>
      <c r="AL28" s="19">
        <v>0.237366264157611</v>
      </c>
      <c r="AN28" s="18" t="s">
        <v>731</v>
      </c>
      <c r="AO28" s="2" t="s">
        <v>46</v>
      </c>
      <c r="AP28" s="2">
        <v>19430</v>
      </c>
    </row>
    <row r="29" spans="1:42" x14ac:dyDescent="0.2">
      <c r="A29" s="2" t="s">
        <v>49</v>
      </c>
      <c r="B29" s="2" t="str">
        <f t="shared" si="0"/>
        <v xml:space="preserve">We measured inequities in policing across the Daytona region by looking at differences in arrest rates and the diversity of police officers compared to the public they serve. </v>
      </c>
      <c r="C29" s="2">
        <f t="shared" si="1"/>
        <v>3</v>
      </c>
      <c r="E29" s="5" t="s">
        <v>397</v>
      </c>
      <c r="F29" s="5" t="s">
        <v>821</v>
      </c>
      <c r="G29" s="5" t="s">
        <v>5</v>
      </c>
      <c r="H29" s="5">
        <v>1</v>
      </c>
      <c r="I29" s="5">
        <v>44</v>
      </c>
      <c r="J29" s="5">
        <v>116.4</v>
      </c>
      <c r="K29" s="5" t="s">
        <v>359</v>
      </c>
      <c r="L29" s="5">
        <v>13</v>
      </c>
      <c r="N29" s="5" t="s">
        <v>740</v>
      </c>
      <c r="O29" s="3" t="s">
        <v>398</v>
      </c>
      <c r="P29" s="3" t="s">
        <v>799</v>
      </c>
      <c r="Q29" s="3" t="s">
        <v>5</v>
      </c>
      <c r="R29" s="3">
        <v>1</v>
      </c>
      <c r="S29" s="3">
        <v>6.5</v>
      </c>
      <c r="T29" s="3">
        <v>21.6</v>
      </c>
      <c r="U29" s="3" t="s">
        <v>359</v>
      </c>
      <c r="V29" s="3">
        <v>2.2000000000000002</v>
      </c>
      <c r="X29" s="3" t="s">
        <v>740</v>
      </c>
      <c r="Y29" s="18" t="s">
        <v>399</v>
      </c>
      <c r="Z29" s="18" t="s">
        <v>811</v>
      </c>
      <c r="AA29" s="18" t="s">
        <v>5</v>
      </c>
      <c r="AB29" s="18">
        <v>1</v>
      </c>
      <c r="AC29" s="19">
        <v>0.87364620938628101</v>
      </c>
      <c r="AD29" s="19">
        <v>5.0541516245487299E-2</v>
      </c>
      <c r="AE29" s="19">
        <v>5.7761732851985499E-2</v>
      </c>
      <c r="AF29" s="19">
        <v>2.88808664259927E-3</v>
      </c>
      <c r="AG29" s="19">
        <v>0.12635379061371799</v>
      </c>
      <c r="AH29" s="19">
        <v>0.72181442329116396</v>
      </c>
      <c r="AI29" s="19">
        <v>0.10333937811006801</v>
      </c>
      <c r="AJ29" s="19">
        <v>0.133186752655163</v>
      </c>
      <c r="AK29" s="19">
        <v>1.8852276384521999E-2</v>
      </c>
      <c r="AL29" s="19">
        <v>0.27818557670883498</v>
      </c>
      <c r="AN29" s="18" t="s">
        <v>731</v>
      </c>
      <c r="AO29" s="2" t="s">
        <v>48</v>
      </c>
      <c r="AP29" s="2">
        <v>19660</v>
      </c>
    </row>
    <row r="30" spans="1:42" x14ac:dyDescent="0.2">
      <c r="A30" s="2" t="s">
        <v>51</v>
      </c>
      <c r="B30" s="2" t="str">
        <f t="shared" si="0"/>
        <v xml:space="preserve">We measured inequities in policing across the Denver region by looking at differences in arrest rates and the diversity of police officers compared to the public they serve. </v>
      </c>
      <c r="C30" s="2">
        <f t="shared" si="1"/>
        <v>3</v>
      </c>
      <c r="E30" s="5" t="s">
        <v>397</v>
      </c>
      <c r="F30" s="5" t="s">
        <v>821</v>
      </c>
      <c r="G30" s="5" t="s">
        <v>5</v>
      </c>
      <c r="H30" s="5">
        <v>1</v>
      </c>
      <c r="I30" s="5">
        <v>33.299999999999997</v>
      </c>
      <c r="J30" s="5">
        <v>100.2</v>
      </c>
      <c r="K30" s="5">
        <v>38.299999999999997</v>
      </c>
      <c r="L30" s="5">
        <v>9.5</v>
      </c>
      <c r="N30" s="5" t="s">
        <v>730</v>
      </c>
      <c r="O30" s="3" t="s">
        <v>398</v>
      </c>
      <c r="P30" s="3" t="s">
        <v>799</v>
      </c>
      <c r="Q30" s="3" t="s">
        <v>5</v>
      </c>
      <c r="R30" s="3">
        <v>1</v>
      </c>
      <c r="S30" s="3">
        <v>2.6</v>
      </c>
      <c r="T30" s="3">
        <v>7.6</v>
      </c>
      <c r="U30" s="3">
        <v>3</v>
      </c>
      <c r="V30" s="3">
        <v>0.7</v>
      </c>
      <c r="X30" s="3" t="s">
        <v>730</v>
      </c>
      <c r="Y30" s="18" t="s">
        <v>399</v>
      </c>
      <c r="Z30" s="18" t="s">
        <v>811</v>
      </c>
      <c r="AA30" s="18" t="s">
        <v>5</v>
      </c>
      <c r="AB30" s="18">
        <v>1</v>
      </c>
      <c r="AC30" s="19">
        <v>0.75692307692307603</v>
      </c>
      <c r="AD30" s="19">
        <v>3.3076923076922997E-2</v>
      </c>
      <c r="AE30" s="19">
        <v>0.167692307692307</v>
      </c>
      <c r="AF30" s="19">
        <v>2.1538461538461499E-3</v>
      </c>
      <c r="AG30" s="19">
        <v>0.243076923076923</v>
      </c>
      <c r="AH30" s="19">
        <v>0.63552795671255102</v>
      </c>
      <c r="AI30" s="19">
        <v>5.5741873631515199E-2</v>
      </c>
      <c r="AJ30" s="19">
        <v>0.233898076540901</v>
      </c>
      <c r="AK30" s="19">
        <v>4.2296968304277198E-2</v>
      </c>
      <c r="AL30" s="19">
        <v>0.36447204328744798</v>
      </c>
      <c r="AN30" s="18" t="s">
        <v>731</v>
      </c>
      <c r="AO30" s="2" t="s">
        <v>50</v>
      </c>
      <c r="AP30" s="2">
        <v>19740</v>
      </c>
    </row>
    <row r="31" spans="1:42" x14ac:dyDescent="0.2">
      <c r="A31" s="2" t="s">
        <v>53</v>
      </c>
      <c r="B31" s="2" t="str">
        <f t="shared" si="0"/>
        <v xml:space="preserve">We measured inequities in policing across the Des Moines region by looking at differences in arrest rates and the diversity of police officers compared to the public they serve. </v>
      </c>
      <c r="C31" s="2">
        <f t="shared" si="1"/>
        <v>3</v>
      </c>
      <c r="E31" s="5" t="s">
        <v>397</v>
      </c>
      <c r="F31" s="5" t="s">
        <v>821</v>
      </c>
      <c r="G31" s="5" t="s">
        <v>5</v>
      </c>
      <c r="H31" s="5">
        <v>1</v>
      </c>
      <c r="I31" s="5">
        <v>22.5</v>
      </c>
      <c r="J31" s="5">
        <v>115.3</v>
      </c>
      <c r="K31" s="5">
        <v>26.8</v>
      </c>
      <c r="L31" s="5">
        <v>14.5</v>
      </c>
      <c r="N31" s="5" t="s">
        <v>730</v>
      </c>
      <c r="O31" s="3" t="s">
        <v>398</v>
      </c>
      <c r="P31" s="3" t="s">
        <v>799</v>
      </c>
      <c r="Q31" s="3" t="s">
        <v>5</v>
      </c>
      <c r="R31" s="3">
        <v>1</v>
      </c>
      <c r="S31" s="3">
        <v>2.5</v>
      </c>
      <c r="T31" s="3">
        <v>12.7</v>
      </c>
      <c r="U31" s="3">
        <v>2.9</v>
      </c>
      <c r="V31" s="3">
        <v>1.5</v>
      </c>
      <c r="X31" s="3" t="s">
        <v>730</v>
      </c>
      <c r="Y31" s="18" t="s">
        <v>399</v>
      </c>
      <c r="Z31" s="18" t="s">
        <v>811</v>
      </c>
      <c r="AA31" s="18" t="s">
        <v>5</v>
      </c>
      <c r="AB31" s="18">
        <v>1</v>
      </c>
      <c r="AC31" s="19">
        <v>0.85869565217391297</v>
      </c>
      <c r="AD31" s="19">
        <v>6.5217391304347797E-2</v>
      </c>
      <c r="AE31" s="19">
        <v>3.8043478260869498E-2</v>
      </c>
      <c r="AF31" s="19">
        <v>3.8043478260869498E-2</v>
      </c>
      <c r="AG31" s="19">
        <v>0.141304347826086</v>
      </c>
      <c r="AH31" s="19">
        <v>0.78896827483496801</v>
      </c>
      <c r="AI31" s="19">
        <v>5.8382491252154903E-2</v>
      </c>
      <c r="AJ31" s="19">
        <v>8.02860717367406E-2</v>
      </c>
      <c r="AK31" s="19">
        <v>4.5384684609968702E-2</v>
      </c>
      <c r="AL31" s="19">
        <v>0.21103172516503099</v>
      </c>
      <c r="AN31" s="18" t="s">
        <v>731</v>
      </c>
      <c r="AO31" s="2" t="s">
        <v>52</v>
      </c>
      <c r="AP31" s="2">
        <v>19780</v>
      </c>
    </row>
    <row r="32" spans="1:42" x14ac:dyDescent="0.2">
      <c r="A32" s="2" t="s">
        <v>55</v>
      </c>
      <c r="B32" s="2" t="str">
        <f t="shared" si="0"/>
        <v xml:space="preserve">We measured inequities in policing across the Detroit region by looking at differences in arrest rates and the diversity of police officers compared to the public they serve. </v>
      </c>
      <c r="C32" s="2">
        <f t="shared" si="1"/>
        <v>3</v>
      </c>
      <c r="E32" s="5" t="s">
        <v>397</v>
      </c>
      <c r="F32" s="5" t="s">
        <v>821</v>
      </c>
      <c r="G32" s="5" t="s">
        <v>5</v>
      </c>
      <c r="H32" s="5">
        <v>1</v>
      </c>
      <c r="I32" s="5">
        <v>12.2</v>
      </c>
      <c r="J32" s="5">
        <v>39.799999999999997</v>
      </c>
      <c r="K32" s="5">
        <v>1.9</v>
      </c>
      <c r="L32" s="5">
        <v>2</v>
      </c>
      <c r="N32" s="5" t="s">
        <v>730</v>
      </c>
      <c r="O32" s="3" t="s">
        <v>398</v>
      </c>
      <c r="P32" s="3" t="s">
        <v>799</v>
      </c>
      <c r="Q32" s="3" t="s">
        <v>5</v>
      </c>
      <c r="R32" s="3">
        <v>1</v>
      </c>
      <c r="S32" s="3">
        <v>1.1000000000000001</v>
      </c>
      <c r="T32" s="3">
        <v>2.2999999999999998</v>
      </c>
      <c r="U32" s="3">
        <v>0.2</v>
      </c>
      <c r="V32" s="3">
        <v>0.1</v>
      </c>
      <c r="X32" s="3" t="s">
        <v>730</v>
      </c>
      <c r="Y32" s="18" t="s">
        <v>399</v>
      </c>
      <c r="Z32" s="18" t="s">
        <v>811</v>
      </c>
      <c r="AA32" s="18" t="s">
        <v>5</v>
      </c>
      <c r="AB32" s="18">
        <v>1</v>
      </c>
      <c r="AC32" s="19">
        <v>0.74163969795037699</v>
      </c>
      <c r="AD32" s="19">
        <v>0.20604099244875901</v>
      </c>
      <c r="AE32" s="19">
        <v>2.9557713052858599E-2</v>
      </c>
      <c r="AF32" s="19">
        <v>1.0787486515641801E-2</v>
      </c>
      <c r="AG32" s="19">
        <v>0.25836030204962201</v>
      </c>
      <c r="AH32" s="19">
        <v>0.66358750933335298</v>
      </c>
      <c r="AI32" s="19">
        <v>0.22083755611591699</v>
      </c>
      <c r="AJ32" s="19">
        <v>4.4691244342088897E-2</v>
      </c>
      <c r="AK32" s="19">
        <v>4.4058521745091499E-2</v>
      </c>
      <c r="AL32" s="19">
        <v>0.33641249066664602</v>
      </c>
      <c r="AN32" s="18" t="s">
        <v>731</v>
      </c>
      <c r="AO32" s="2" t="s">
        <v>54</v>
      </c>
      <c r="AP32" s="2">
        <v>19820</v>
      </c>
    </row>
    <row r="33" spans="1:42" x14ac:dyDescent="0.2">
      <c r="A33" s="2" t="s">
        <v>57</v>
      </c>
      <c r="B33" s="2" t="str">
        <f t="shared" si="0"/>
        <v xml:space="preserve">We measured inequities in policing across the Durham region by looking at differences in arrest rates and the diversity of police officers compared to the public they serve. </v>
      </c>
      <c r="C33" s="2">
        <f t="shared" si="1"/>
        <v>3</v>
      </c>
      <c r="D33" s="2" t="s">
        <v>755</v>
      </c>
      <c r="E33" s="5" t="s">
        <v>397</v>
      </c>
      <c r="F33" s="5" t="s">
        <v>821</v>
      </c>
      <c r="G33" s="5" t="s">
        <v>5</v>
      </c>
      <c r="H33" s="5">
        <v>1</v>
      </c>
      <c r="I33" s="5">
        <v>12.4</v>
      </c>
      <c r="J33" s="5">
        <v>44.5</v>
      </c>
      <c r="K33" s="5">
        <v>13.5</v>
      </c>
      <c r="L33" s="5">
        <v>2.6</v>
      </c>
      <c r="M33" s="5" t="s">
        <v>722</v>
      </c>
      <c r="N33" s="5" t="s">
        <v>730</v>
      </c>
      <c r="O33" s="3" t="s">
        <v>398</v>
      </c>
      <c r="P33" s="3" t="s">
        <v>799</v>
      </c>
      <c r="Q33" s="3" t="s">
        <v>5</v>
      </c>
      <c r="R33" s="3">
        <v>1</v>
      </c>
      <c r="S33" s="3">
        <v>1.4</v>
      </c>
      <c r="T33" s="3">
        <v>7</v>
      </c>
      <c r="U33" s="3">
        <v>1.5</v>
      </c>
      <c r="V33" s="3">
        <v>0.3</v>
      </c>
      <c r="W33" s="3" t="s">
        <v>722</v>
      </c>
      <c r="X33" s="3" t="s">
        <v>730</v>
      </c>
      <c r="Y33" s="18" t="s">
        <v>399</v>
      </c>
      <c r="Z33" s="18" t="s">
        <v>811</v>
      </c>
      <c r="AA33" s="18" t="s">
        <v>5</v>
      </c>
      <c r="AB33" s="18">
        <v>1</v>
      </c>
      <c r="AC33" s="19">
        <v>0.77450980392156799</v>
      </c>
      <c r="AD33" s="19">
        <v>0.17647058823529399</v>
      </c>
      <c r="AE33" s="19">
        <v>5.29411764705882E-2</v>
      </c>
      <c r="AF33" s="19">
        <v>0</v>
      </c>
      <c r="AG33" s="19">
        <v>0.22549019607843099</v>
      </c>
      <c r="AH33" s="19">
        <v>0.54225419255980201</v>
      </c>
      <c r="AI33" s="19">
        <v>0.26160551630203399</v>
      </c>
      <c r="AJ33" s="19">
        <v>0.115326466331829</v>
      </c>
      <c r="AK33" s="19">
        <v>4.7322720694645402E-2</v>
      </c>
      <c r="AL33" s="19">
        <v>0.45774580744019699</v>
      </c>
      <c r="AM33" s="18" t="s">
        <v>709</v>
      </c>
      <c r="AN33" s="18" t="s">
        <v>731</v>
      </c>
      <c r="AO33" s="2" t="s">
        <v>56</v>
      </c>
      <c r="AP33" s="2">
        <v>20500</v>
      </c>
    </row>
    <row r="34" spans="1:42" x14ac:dyDescent="0.2">
      <c r="A34" s="2" t="s">
        <v>58</v>
      </c>
      <c r="B34" s="2" t="str">
        <f t="shared" ref="B34:B65" si="2">"We measured inequities in policing across the "&amp;A34&amp;" region by looking at differences in arrest rates and the diversity of police officers compared to the public they serve. "</f>
        <v xml:space="preserve">We measured inequities in policing across the El Paso region by looking at differences in arrest rates and the diversity of police officers compared to the public they serve. </v>
      </c>
      <c r="C34" s="2">
        <f t="shared" ref="C34:C65" si="3">SUM(R34,H34,AB34)</f>
        <v>3</v>
      </c>
      <c r="E34" s="5" t="s">
        <v>397</v>
      </c>
      <c r="F34" s="5" t="s">
        <v>821</v>
      </c>
      <c r="G34" s="5" t="s">
        <v>5</v>
      </c>
      <c r="H34" s="5">
        <v>1</v>
      </c>
      <c r="I34" s="5">
        <v>24.1</v>
      </c>
      <c r="J34" s="5">
        <v>55.2</v>
      </c>
      <c r="K34" s="5">
        <v>20</v>
      </c>
      <c r="L34" s="5">
        <v>4.5</v>
      </c>
      <c r="N34" s="5" t="s">
        <v>730</v>
      </c>
      <c r="O34" s="3" t="s">
        <v>398</v>
      </c>
      <c r="P34" s="3" t="s">
        <v>799</v>
      </c>
      <c r="Q34" s="3" t="s">
        <v>5</v>
      </c>
      <c r="R34" s="3">
        <v>1</v>
      </c>
      <c r="S34" s="3">
        <v>6.5</v>
      </c>
      <c r="T34" s="3">
        <v>18.7</v>
      </c>
      <c r="U34" s="3">
        <v>5.0999999999999996</v>
      </c>
      <c r="V34" s="3">
        <v>1.7</v>
      </c>
      <c r="X34" s="3" t="s">
        <v>730</v>
      </c>
      <c r="Y34" s="18" t="s">
        <v>399</v>
      </c>
      <c r="Z34" s="18" t="s">
        <v>811</v>
      </c>
      <c r="AA34" s="18" t="s">
        <v>5</v>
      </c>
      <c r="AB34" s="18">
        <v>1</v>
      </c>
      <c r="AC34" s="19">
        <v>0.17802503477051401</v>
      </c>
      <c r="AD34" s="19">
        <v>1.9471488178025E-2</v>
      </c>
      <c r="AE34" s="19">
        <v>0.77885952712100104</v>
      </c>
      <c r="AF34" s="19">
        <v>0</v>
      </c>
      <c r="AG34" s="19">
        <v>0.82197496522948499</v>
      </c>
      <c r="AH34" s="19">
        <v>0.11973872751063901</v>
      </c>
      <c r="AI34" s="19">
        <v>2.9626989385954601E-2</v>
      </c>
      <c r="AJ34" s="19">
        <v>0.82562417619745898</v>
      </c>
      <c r="AK34" s="19">
        <v>1.13747545038525E-2</v>
      </c>
      <c r="AL34" s="19">
        <v>0.88026127248936004</v>
      </c>
      <c r="AN34" s="18" t="s">
        <v>731</v>
      </c>
      <c r="AO34" s="2" t="s">
        <v>58</v>
      </c>
      <c r="AP34" s="2">
        <v>21340</v>
      </c>
    </row>
    <row r="35" spans="1:42" x14ac:dyDescent="0.2">
      <c r="A35" s="2" t="s">
        <v>59</v>
      </c>
      <c r="B35" s="2" t="str">
        <f t="shared" si="2"/>
        <v xml:space="preserve">We measured inequities in policing across the Fresno region by looking at differences in arrest rates and the diversity of police officers compared to the public they serve. </v>
      </c>
      <c r="C35" s="2">
        <f t="shared" si="3"/>
        <v>2</v>
      </c>
      <c r="D35" s="2" t="s">
        <v>757</v>
      </c>
      <c r="E35" s="5" t="s">
        <v>397</v>
      </c>
      <c r="F35" s="5" t="s">
        <v>821</v>
      </c>
      <c r="G35" s="5" t="s">
        <v>5</v>
      </c>
      <c r="H35" s="5">
        <v>1</v>
      </c>
      <c r="I35" s="5">
        <v>40.700000000000003</v>
      </c>
      <c r="J35" s="5">
        <v>82.2</v>
      </c>
      <c r="K35" s="5">
        <v>34.6</v>
      </c>
      <c r="L35" s="5">
        <v>9.4</v>
      </c>
      <c r="M35" s="5" t="s">
        <v>723</v>
      </c>
      <c r="N35" s="5" t="s">
        <v>730</v>
      </c>
      <c r="O35" s="3" t="s">
        <v>398</v>
      </c>
      <c r="P35" s="3" t="s">
        <v>799</v>
      </c>
      <c r="Q35" s="3" t="s">
        <v>160</v>
      </c>
      <c r="R35" s="3">
        <v>0</v>
      </c>
      <c r="S35" s="3">
        <v>5.3</v>
      </c>
      <c r="T35" s="3">
        <v>6.3</v>
      </c>
      <c r="U35" s="3">
        <v>4.0999999999999996</v>
      </c>
      <c r="V35" s="3">
        <v>1.1000000000000001</v>
      </c>
      <c r="W35" s="3" t="s">
        <v>723</v>
      </c>
      <c r="X35" s="3" t="s">
        <v>730</v>
      </c>
      <c r="Y35" s="18" t="s">
        <v>399</v>
      </c>
      <c r="Z35" s="18" t="s">
        <v>811</v>
      </c>
      <c r="AA35" s="18" t="s">
        <v>5</v>
      </c>
      <c r="AB35" s="18">
        <v>1</v>
      </c>
      <c r="AC35" s="19">
        <v>0.36263736263736202</v>
      </c>
      <c r="AD35" s="19">
        <v>2.7472527472527399E-2</v>
      </c>
      <c r="AE35" s="19">
        <v>0.44505494505494497</v>
      </c>
      <c r="AF35" s="19">
        <v>8.7912087912087905E-2</v>
      </c>
      <c r="AG35" s="19">
        <v>0.63736263736263699</v>
      </c>
      <c r="AH35" s="19">
        <v>0.294203983459977</v>
      </c>
      <c r="AI35" s="19">
        <v>4.4904070101094803E-2</v>
      </c>
      <c r="AJ35" s="19">
        <v>0.53057679826027004</v>
      </c>
      <c r="AK35" s="19">
        <v>0.10104406102053599</v>
      </c>
      <c r="AL35" s="19">
        <v>0.705796016540023</v>
      </c>
      <c r="AM35" s="18" t="s">
        <v>704</v>
      </c>
      <c r="AN35" s="18" t="s">
        <v>731</v>
      </c>
      <c r="AO35" s="2" t="s">
        <v>59</v>
      </c>
      <c r="AP35" s="2">
        <v>23420</v>
      </c>
    </row>
    <row r="36" spans="1:42" x14ac:dyDescent="0.2">
      <c r="A36" s="2" t="s">
        <v>61</v>
      </c>
      <c r="B36" s="2" t="str">
        <f t="shared" si="2"/>
        <v xml:space="preserve">We measured inequities in policing across the Grand Rapids region by looking at differences in arrest rates and the diversity of police officers compared to the public they serve. </v>
      </c>
      <c r="C36" s="2">
        <f t="shared" si="3"/>
        <v>3</v>
      </c>
      <c r="E36" s="5" t="s">
        <v>397</v>
      </c>
      <c r="F36" s="5" t="s">
        <v>821</v>
      </c>
      <c r="G36" s="5" t="s">
        <v>5</v>
      </c>
      <c r="H36" s="5">
        <v>1</v>
      </c>
      <c r="I36" s="5">
        <v>15.1</v>
      </c>
      <c r="J36" s="5">
        <v>77.8</v>
      </c>
      <c r="K36" s="5">
        <v>3.3</v>
      </c>
      <c r="L36" s="5">
        <v>4.7</v>
      </c>
      <c r="N36" s="5" t="s">
        <v>730</v>
      </c>
      <c r="O36" s="3" t="s">
        <v>398</v>
      </c>
      <c r="P36" s="3" t="s">
        <v>799</v>
      </c>
      <c r="Q36" s="3" t="s">
        <v>5</v>
      </c>
      <c r="R36" s="3">
        <v>1</v>
      </c>
      <c r="S36" s="3">
        <v>0.6</v>
      </c>
      <c r="T36" s="3">
        <v>4</v>
      </c>
      <c r="U36" s="3">
        <v>0.1</v>
      </c>
      <c r="V36" s="3">
        <v>0.2</v>
      </c>
      <c r="X36" s="3" t="s">
        <v>730</v>
      </c>
      <c r="Y36" s="18" t="s">
        <v>399</v>
      </c>
      <c r="Z36" s="18" t="s">
        <v>811</v>
      </c>
      <c r="AA36" s="18" t="s">
        <v>5</v>
      </c>
      <c r="AB36" s="18">
        <v>1</v>
      </c>
      <c r="AC36" s="19">
        <v>0.84394904458598696</v>
      </c>
      <c r="AD36" s="19">
        <v>6.3694267515923497E-2</v>
      </c>
      <c r="AE36" s="19">
        <v>5.7324840764331197E-2</v>
      </c>
      <c r="AF36" s="19">
        <v>1.9108280254777E-2</v>
      </c>
      <c r="AG36" s="19">
        <v>0.15605095541401201</v>
      </c>
      <c r="AH36" s="19">
        <v>0.78425759983132404</v>
      </c>
      <c r="AI36" s="19">
        <v>6.4124165091604596E-2</v>
      </c>
      <c r="AJ36" s="19">
        <v>9.5934457337781096E-2</v>
      </c>
      <c r="AK36" s="19">
        <v>2.5791798131009999E-2</v>
      </c>
      <c r="AL36" s="19">
        <v>0.21574240016867499</v>
      </c>
      <c r="AN36" s="18" t="s">
        <v>731</v>
      </c>
      <c r="AO36" s="2" t="s">
        <v>60</v>
      </c>
      <c r="AP36" s="2">
        <v>24340</v>
      </c>
    </row>
    <row r="37" spans="1:42" x14ac:dyDescent="0.2">
      <c r="A37" s="2" t="s">
        <v>63</v>
      </c>
      <c r="B37" s="2" t="str">
        <f t="shared" si="2"/>
        <v xml:space="preserve">We measured inequities in policing across the Greensboro region by looking at differences in arrest rates and the diversity of police officers compared to the public they serve. </v>
      </c>
      <c r="C37" s="2">
        <f t="shared" si="3"/>
        <v>3</v>
      </c>
      <c r="E37" s="5" t="s">
        <v>397</v>
      </c>
      <c r="F37" s="5" t="s">
        <v>821</v>
      </c>
      <c r="G37" s="5" t="s">
        <v>5</v>
      </c>
      <c r="H37" s="5">
        <v>1</v>
      </c>
      <c r="I37" s="5">
        <v>21</v>
      </c>
      <c r="J37" s="5">
        <v>60.9</v>
      </c>
      <c r="K37" s="5">
        <v>17.3</v>
      </c>
      <c r="L37" s="5">
        <v>6.4</v>
      </c>
      <c r="N37" s="5" t="s">
        <v>730</v>
      </c>
      <c r="O37" s="3" t="s">
        <v>398</v>
      </c>
      <c r="P37" s="3" t="s">
        <v>799</v>
      </c>
      <c r="Q37" s="3" t="s">
        <v>5</v>
      </c>
      <c r="R37" s="3">
        <v>1</v>
      </c>
      <c r="S37" s="3">
        <v>3.3</v>
      </c>
      <c r="T37" s="3">
        <v>11.1</v>
      </c>
      <c r="U37" s="3">
        <v>2.9</v>
      </c>
      <c r="V37" s="3">
        <v>0.7</v>
      </c>
      <c r="X37" s="3" t="s">
        <v>730</v>
      </c>
      <c r="Y37" s="18" t="s">
        <v>399</v>
      </c>
      <c r="Z37" s="18" t="s">
        <v>811</v>
      </c>
      <c r="AA37" s="18" t="s">
        <v>5</v>
      </c>
      <c r="AB37" s="18">
        <v>1</v>
      </c>
      <c r="AC37" s="19">
        <v>0.66578249336869999</v>
      </c>
      <c r="AD37" s="19">
        <v>0.193633952254641</v>
      </c>
      <c r="AE37" s="19">
        <v>0.124668435013262</v>
      </c>
      <c r="AF37" s="19">
        <v>0</v>
      </c>
      <c r="AG37" s="19">
        <v>0.33421750663129901</v>
      </c>
      <c r="AH37" s="19">
        <v>0.58364334707235399</v>
      </c>
      <c r="AI37" s="19">
        <v>0.26474320364589199</v>
      </c>
      <c r="AJ37" s="19">
        <v>8.39720600527777E-2</v>
      </c>
      <c r="AK37" s="19">
        <v>3.7059928116179301E-2</v>
      </c>
      <c r="AL37" s="19">
        <v>0.41635665292764501</v>
      </c>
      <c r="AN37" s="18" t="s">
        <v>731</v>
      </c>
      <c r="AO37" s="2" t="s">
        <v>62</v>
      </c>
      <c r="AP37" s="2">
        <v>24660</v>
      </c>
    </row>
    <row r="38" spans="1:42" x14ac:dyDescent="0.2">
      <c r="A38" s="2" t="s">
        <v>65</v>
      </c>
      <c r="B38" s="2" t="str">
        <f t="shared" si="2"/>
        <v xml:space="preserve">We measured inequities in policing across the Greenville region by looking at differences in arrest rates and the diversity of police officers compared to the public they serve. </v>
      </c>
      <c r="C38" s="2">
        <f t="shared" si="3"/>
        <v>3</v>
      </c>
      <c r="E38" s="5" t="s">
        <v>397</v>
      </c>
      <c r="F38" s="5" t="s">
        <v>821</v>
      </c>
      <c r="G38" s="5" t="s">
        <v>5</v>
      </c>
      <c r="H38" s="5">
        <v>1</v>
      </c>
      <c r="I38" s="5">
        <v>26.4</v>
      </c>
      <c r="J38" s="5">
        <v>61.8</v>
      </c>
      <c r="K38" s="5">
        <v>20.9</v>
      </c>
      <c r="L38" s="5">
        <v>6</v>
      </c>
      <c r="N38" s="5" t="s">
        <v>730</v>
      </c>
      <c r="O38" s="3" t="s">
        <v>398</v>
      </c>
      <c r="P38" s="3" t="s">
        <v>799</v>
      </c>
      <c r="Q38" s="3" t="s">
        <v>5</v>
      </c>
      <c r="R38" s="3">
        <v>1</v>
      </c>
      <c r="S38" s="3">
        <v>6.4</v>
      </c>
      <c r="T38" s="3">
        <v>16.399999999999999</v>
      </c>
      <c r="U38" s="3">
        <v>4.5999999999999996</v>
      </c>
      <c r="V38" s="3">
        <v>1.1000000000000001</v>
      </c>
      <c r="X38" s="3" t="s">
        <v>730</v>
      </c>
      <c r="Y38" s="18" t="s">
        <v>399</v>
      </c>
      <c r="Z38" s="18" t="s">
        <v>811</v>
      </c>
      <c r="AA38" s="18" t="s">
        <v>5</v>
      </c>
      <c r="AB38" s="18">
        <v>1</v>
      </c>
      <c r="AC38" s="19">
        <v>0.87368421052631495</v>
      </c>
      <c r="AD38" s="19">
        <v>0.111578947368421</v>
      </c>
      <c r="AE38" s="19">
        <v>1.3333333333333299E-2</v>
      </c>
      <c r="AF38" s="19">
        <v>0</v>
      </c>
      <c r="AG38" s="19">
        <v>0.12631578947368399</v>
      </c>
      <c r="AH38" s="19">
        <v>0.72701915972239195</v>
      </c>
      <c r="AI38" s="19">
        <v>0.16050146103207499</v>
      </c>
      <c r="AJ38" s="19">
        <v>6.8811373950545901E-2</v>
      </c>
      <c r="AK38" s="19">
        <v>1.91139605019074E-2</v>
      </c>
      <c r="AL38" s="19">
        <v>0.272980840277607</v>
      </c>
      <c r="AN38" s="18" t="s">
        <v>731</v>
      </c>
      <c r="AO38" s="2" t="s">
        <v>64</v>
      </c>
      <c r="AP38" s="2">
        <v>24860</v>
      </c>
    </row>
    <row r="39" spans="1:42" x14ac:dyDescent="0.2">
      <c r="A39" s="2" t="s">
        <v>67</v>
      </c>
      <c r="B39" s="2" t="str">
        <f t="shared" si="2"/>
        <v xml:space="preserve">We measured inequities in policing across the Harrisburg region by looking at differences in arrest rates and the diversity of police officers compared to the public they serve. </v>
      </c>
      <c r="C39" s="2">
        <f t="shared" si="3"/>
        <v>3</v>
      </c>
      <c r="E39" s="5" t="s">
        <v>397</v>
      </c>
      <c r="F39" s="5" t="s">
        <v>821</v>
      </c>
      <c r="G39" s="5" t="s">
        <v>5</v>
      </c>
      <c r="H39" s="5">
        <v>1</v>
      </c>
      <c r="I39" s="5">
        <v>21.7</v>
      </c>
      <c r="J39" s="5">
        <v>85.8</v>
      </c>
      <c r="K39" s="5">
        <v>43.7</v>
      </c>
      <c r="L39" s="5">
        <v>12.1</v>
      </c>
      <c r="N39" s="5" t="s">
        <v>730</v>
      </c>
      <c r="O39" s="3" t="s">
        <v>398</v>
      </c>
      <c r="P39" s="3" t="s">
        <v>799</v>
      </c>
      <c r="Q39" s="3" t="s">
        <v>5</v>
      </c>
      <c r="R39" s="3">
        <v>1</v>
      </c>
      <c r="S39" s="3">
        <v>3.3</v>
      </c>
      <c r="T39" s="3">
        <v>19.399999999999999</v>
      </c>
      <c r="U39" s="3">
        <v>8.5</v>
      </c>
      <c r="V39" s="3">
        <v>1.5</v>
      </c>
      <c r="X39" s="3" t="s">
        <v>730</v>
      </c>
      <c r="Y39" s="18" t="s">
        <v>399</v>
      </c>
      <c r="Z39" s="18" t="s">
        <v>811</v>
      </c>
      <c r="AA39" s="18" t="s">
        <v>5</v>
      </c>
      <c r="AB39" s="18">
        <v>1</v>
      </c>
      <c r="AC39" s="19">
        <v>0.88169014084507003</v>
      </c>
      <c r="AD39" s="19">
        <v>4.7887323943661901E-2</v>
      </c>
      <c r="AE39" s="19">
        <v>6.4788732394366194E-2</v>
      </c>
      <c r="AF39" s="19">
        <v>0</v>
      </c>
      <c r="AG39" s="19">
        <v>0.118309859154929</v>
      </c>
      <c r="AH39" s="19">
        <v>0.75220397744589995</v>
      </c>
      <c r="AI39" s="19">
        <v>0.112170451081987</v>
      </c>
      <c r="AJ39" s="19">
        <v>6.7189881133800602E-2</v>
      </c>
      <c r="AK39" s="19">
        <v>4.3134715025906697E-2</v>
      </c>
      <c r="AL39" s="19">
        <v>0.24779602255409899</v>
      </c>
      <c r="AN39" s="18" t="s">
        <v>731</v>
      </c>
      <c r="AO39" s="2" t="s">
        <v>66</v>
      </c>
      <c r="AP39" s="2">
        <v>25420</v>
      </c>
    </row>
    <row r="40" spans="1:42" x14ac:dyDescent="0.2">
      <c r="A40" s="2" t="s">
        <v>69</v>
      </c>
      <c r="B40" s="2" t="str">
        <f t="shared" si="2"/>
        <v xml:space="preserve">We measured inequities in policing across the Hartford region by looking at differences in arrest rates and the diversity of police officers compared to the public they serve. </v>
      </c>
      <c r="C40" s="2">
        <f t="shared" si="3"/>
        <v>3</v>
      </c>
      <c r="E40" s="5" t="s">
        <v>397</v>
      </c>
      <c r="F40" s="5" t="s">
        <v>821</v>
      </c>
      <c r="G40" s="5" t="s">
        <v>5</v>
      </c>
      <c r="H40" s="5">
        <v>1</v>
      </c>
      <c r="I40" s="5">
        <v>20.2</v>
      </c>
      <c r="J40" s="5">
        <v>64.900000000000006</v>
      </c>
      <c r="K40" s="5">
        <v>22.7</v>
      </c>
      <c r="L40" s="5">
        <v>3.9</v>
      </c>
      <c r="N40" s="5" t="s">
        <v>730</v>
      </c>
      <c r="O40" s="3" t="s">
        <v>398</v>
      </c>
      <c r="P40" s="3" t="s">
        <v>799</v>
      </c>
      <c r="Q40" s="3" t="s">
        <v>5</v>
      </c>
      <c r="R40" s="3">
        <v>1</v>
      </c>
      <c r="S40" s="3">
        <v>1.6</v>
      </c>
      <c r="T40" s="3">
        <v>5.4</v>
      </c>
      <c r="U40" s="3">
        <v>1.9</v>
      </c>
      <c r="V40" s="3">
        <v>0.3</v>
      </c>
      <c r="X40" s="3" t="s">
        <v>730</v>
      </c>
      <c r="Y40" s="18" t="s">
        <v>399</v>
      </c>
      <c r="Z40" s="18" t="s">
        <v>811</v>
      </c>
      <c r="AA40" s="18" t="s">
        <v>5</v>
      </c>
      <c r="AB40" s="18">
        <v>1</v>
      </c>
      <c r="AC40" s="19">
        <v>0.79482071713147395</v>
      </c>
      <c r="AD40" s="19">
        <v>0.109561752988047</v>
      </c>
      <c r="AE40" s="19">
        <v>7.9681274900398405E-2</v>
      </c>
      <c r="AF40" s="19">
        <v>0</v>
      </c>
      <c r="AG40" s="19">
        <v>0.20517928286852499</v>
      </c>
      <c r="AH40" s="19">
        <v>0.67092939585667299</v>
      </c>
      <c r="AI40" s="19">
        <v>0.10608300066988099</v>
      </c>
      <c r="AJ40" s="19">
        <v>0.14863742540430899</v>
      </c>
      <c r="AK40" s="19">
        <v>4.9579481931012997E-2</v>
      </c>
      <c r="AL40" s="19">
        <v>0.32907060414332601</v>
      </c>
      <c r="AN40" s="18" t="s">
        <v>731</v>
      </c>
      <c r="AO40" s="2" t="s">
        <v>68</v>
      </c>
      <c r="AP40" s="2">
        <v>25540</v>
      </c>
    </row>
    <row r="41" spans="1:42" x14ac:dyDescent="0.2">
      <c r="A41" s="2" t="s">
        <v>71</v>
      </c>
      <c r="B41" s="2" t="str">
        <f t="shared" si="2"/>
        <v xml:space="preserve">We measured inequities in policing across the Houston region by looking at differences in arrest rates and the diversity of police officers compared to the public they serve. </v>
      </c>
      <c r="C41" s="2">
        <f t="shared" si="3"/>
        <v>3</v>
      </c>
      <c r="D41" s="2" t="s">
        <v>753</v>
      </c>
      <c r="E41" s="5" t="s">
        <v>397</v>
      </c>
      <c r="F41" s="5" t="s">
        <v>821</v>
      </c>
      <c r="G41" s="5" t="s">
        <v>5</v>
      </c>
      <c r="H41" s="5">
        <v>1</v>
      </c>
      <c r="I41" s="5">
        <v>16.3</v>
      </c>
      <c r="J41" s="5">
        <v>35.200000000000003</v>
      </c>
      <c r="K41" s="5">
        <v>13.3</v>
      </c>
      <c r="L41" s="5">
        <v>11.2</v>
      </c>
      <c r="M41" s="5" t="s">
        <v>718</v>
      </c>
      <c r="N41" s="5" t="s">
        <v>730</v>
      </c>
      <c r="O41" s="3" t="s">
        <v>398</v>
      </c>
      <c r="P41" s="3" t="s">
        <v>799</v>
      </c>
      <c r="Q41" s="3" t="s">
        <v>5</v>
      </c>
      <c r="R41" s="3">
        <v>1</v>
      </c>
      <c r="S41" s="3">
        <v>2.1</v>
      </c>
      <c r="T41" s="3">
        <v>5.2</v>
      </c>
      <c r="U41" s="3">
        <v>1.4</v>
      </c>
      <c r="V41" s="3">
        <v>1.3</v>
      </c>
      <c r="W41" s="3" t="s">
        <v>718</v>
      </c>
      <c r="X41" s="3" t="s">
        <v>730</v>
      </c>
      <c r="Y41" s="18" t="s">
        <v>399</v>
      </c>
      <c r="Z41" s="18" t="s">
        <v>811</v>
      </c>
      <c r="AA41" s="18" t="s">
        <v>5</v>
      </c>
      <c r="AB41" s="18">
        <v>1</v>
      </c>
      <c r="AC41" s="19">
        <v>0.50572320499479695</v>
      </c>
      <c r="AD41" s="19">
        <v>0.22407214706902501</v>
      </c>
      <c r="AE41" s="19">
        <v>0.231356226153312</v>
      </c>
      <c r="AF41" s="19">
        <v>2.8720083246618101E-2</v>
      </c>
      <c r="AG41" s="19">
        <v>0.494276795005202</v>
      </c>
      <c r="AH41" s="19">
        <v>0.35792178265604302</v>
      </c>
      <c r="AI41" s="19">
        <v>0.169055011679075</v>
      </c>
      <c r="AJ41" s="19">
        <v>0.37477609496605402</v>
      </c>
      <c r="AK41" s="19">
        <v>7.7854984228477697E-2</v>
      </c>
      <c r="AL41" s="19">
        <v>0.64207821734395598</v>
      </c>
      <c r="AM41" s="18" t="s">
        <v>712</v>
      </c>
      <c r="AN41" s="18" t="s">
        <v>731</v>
      </c>
      <c r="AO41" s="2" t="s">
        <v>70</v>
      </c>
      <c r="AP41" s="2">
        <v>26420</v>
      </c>
    </row>
    <row r="42" spans="1:42" x14ac:dyDescent="0.2">
      <c r="A42" s="2" t="s">
        <v>73</v>
      </c>
      <c r="B42" s="2" t="str">
        <f t="shared" si="2"/>
        <v xml:space="preserve">We measured inequities in policing across the Indianapolis region by looking at differences in arrest rates and the diversity of police officers compared to the public they serve. </v>
      </c>
      <c r="C42" s="2">
        <f t="shared" si="3"/>
        <v>3</v>
      </c>
      <c r="E42" s="5" t="s">
        <v>397</v>
      </c>
      <c r="F42" s="5" t="s">
        <v>821</v>
      </c>
      <c r="G42" s="5" t="s">
        <v>5</v>
      </c>
      <c r="H42" s="5">
        <v>1</v>
      </c>
      <c r="I42" s="5">
        <v>17.7</v>
      </c>
      <c r="J42" s="5">
        <v>60</v>
      </c>
      <c r="K42" s="5">
        <v>16.399999999999999</v>
      </c>
      <c r="L42" s="5">
        <v>4.3</v>
      </c>
      <c r="N42" s="5" t="s">
        <v>730</v>
      </c>
      <c r="O42" s="3" t="s">
        <v>398</v>
      </c>
      <c r="P42" s="3" t="s">
        <v>799</v>
      </c>
      <c r="Q42" s="3" t="s">
        <v>5</v>
      </c>
      <c r="R42" s="3">
        <v>1</v>
      </c>
      <c r="S42" s="3">
        <v>2.6</v>
      </c>
      <c r="T42" s="3">
        <v>7.6</v>
      </c>
      <c r="U42" s="3">
        <v>1.6</v>
      </c>
      <c r="V42" s="3">
        <v>0.3</v>
      </c>
      <c r="X42" s="3" t="s">
        <v>730</v>
      </c>
      <c r="Y42" s="18" t="s">
        <v>399</v>
      </c>
      <c r="Z42" s="18" t="s">
        <v>811</v>
      </c>
      <c r="AA42" s="18" t="s">
        <v>5</v>
      </c>
      <c r="AB42" s="18">
        <v>1</v>
      </c>
      <c r="AC42" s="19">
        <v>0.84453227931488795</v>
      </c>
      <c r="AD42" s="19">
        <v>0.110671936758893</v>
      </c>
      <c r="AE42" s="19">
        <v>3.5573122529644202E-2</v>
      </c>
      <c r="AF42" s="19">
        <v>2.6350461133069799E-3</v>
      </c>
      <c r="AG42" s="19">
        <v>0.155467720685112</v>
      </c>
      <c r="AH42" s="19">
        <v>0.71241590283692402</v>
      </c>
      <c r="AI42" s="19">
        <v>0.157099347713374</v>
      </c>
      <c r="AJ42" s="19">
        <v>6.9282298433290895E-2</v>
      </c>
      <c r="AK42" s="19">
        <v>3.3106935474022797E-2</v>
      </c>
      <c r="AL42" s="19">
        <v>0.28758409716307498</v>
      </c>
      <c r="AN42" s="18" t="s">
        <v>731</v>
      </c>
      <c r="AO42" s="2" t="s">
        <v>72</v>
      </c>
      <c r="AP42" s="2">
        <v>26900</v>
      </c>
    </row>
    <row r="43" spans="1:42" x14ac:dyDescent="0.2">
      <c r="A43" s="2" t="s">
        <v>74</v>
      </c>
      <c r="B43" s="2" t="str">
        <f t="shared" si="2"/>
        <v xml:space="preserve">We measured inequities in policing across the Jackson region by looking at differences in arrest rates and the diversity of police officers compared to the public they serve. </v>
      </c>
      <c r="C43" s="2">
        <f t="shared" si="3"/>
        <v>2</v>
      </c>
      <c r="E43" s="5" t="s">
        <v>397</v>
      </c>
      <c r="F43" s="5" t="s">
        <v>821</v>
      </c>
      <c r="G43" s="5" t="s">
        <v>5</v>
      </c>
      <c r="H43" s="5">
        <v>1</v>
      </c>
      <c r="I43" s="5">
        <v>17.5</v>
      </c>
      <c r="J43" s="5">
        <v>44.6</v>
      </c>
      <c r="K43" s="5">
        <v>21.5</v>
      </c>
      <c r="L43" s="5">
        <v>4</v>
      </c>
      <c r="N43" s="5" t="s">
        <v>730</v>
      </c>
      <c r="O43" s="3" t="s">
        <v>398</v>
      </c>
      <c r="P43" s="3" t="s">
        <v>799</v>
      </c>
      <c r="Q43" s="3" t="s">
        <v>5</v>
      </c>
      <c r="R43" s="3">
        <v>1</v>
      </c>
      <c r="S43" s="3">
        <v>4</v>
      </c>
      <c r="T43" s="3">
        <v>5.6</v>
      </c>
      <c r="U43" s="3">
        <v>2.1</v>
      </c>
      <c r="V43" s="3">
        <v>1.2</v>
      </c>
      <c r="X43" s="3" t="s">
        <v>730</v>
      </c>
      <c r="Y43" s="18" t="s">
        <v>399</v>
      </c>
      <c r="Z43" s="18" t="s">
        <v>811</v>
      </c>
      <c r="AA43" s="18" t="s">
        <v>160</v>
      </c>
      <c r="AB43" s="18">
        <v>0</v>
      </c>
      <c r="AC43" s="19">
        <v>0.41077441077441001</v>
      </c>
      <c r="AD43" s="19">
        <v>0.58922558922558899</v>
      </c>
      <c r="AE43" s="19">
        <v>0</v>
      </c>
      <c r="AF43" s="19">
        <v>0</v>
      </c>
      <c r="AG43" s="19">
        <v>0.58922558922558899</v>
      </c>
      <c r="AH43" s="19">
        <v>0.462141860671402</v>
      </c>
      <c r="AI43" s="19">
        <v>0.49202275641284099</v>
      </c>
      <c r="AJ43" s="19">
        <v>2.21959696473643E-2</v>
      </c>
      <c r="AK43" s="19">
        <v>1.27168189405607E-2</v>
      </c>
      <c r="AL43" s="19">
        <v>0.53785813932859705</v>
      </c>
      <c r="AN43" s="18" t="s">
        <v>731</v>
      </c>
      <c r="AO43" s="2" t="s">
        <v>74</v>
      </c>
      <c r="AP43" s="2">
        <v>27140</v>
      </c>
    </row>
    <row r="44" spans="1:42" x14ac:dyDescent="0.2">
      <c r="A44" s="2" t="s">
        <v>75</v>
      </c>
      <c r="B44" s="2" t="str">
        <f t="shared" si="2"/>
        <v xml:space="preserve">We measured inequities in policing across the Jacksonville region by looking at differences in arrest rates and the diversity of police officers compared to the public they serve. </v>
      </c>
      <c r="C44" s="2">
        <f t="shared" si="3"/>
        <v>3</v>
      </c>
      <c r="E44" s="5" t="s">
        <v>397</v>
      </c>
      <c r="F44" s="5" t="s">
        <v>821</v>
      </c>
      <c r="G44" s="5" t="s">
        <v>5</v>
      </c>
      <c r="H44" s="5">
        <v>1</v>
      </c>
      <c r="I44" s="5">
        <v>26.4</v>
      </c>
      <c r="J44" s="5">
        <v>65.3</v>
      </c>
      <c r="K44" s="5" t="s">
        <v>359</v>
      </c>
      <c r="L44" s="5">
        <v>10.199999999999999</v>
      </c>
      <c r="N44" s="5" t="s">
        <v>730</v>
      </c>
      <c r="O44" s="3" t="s">
        <v>398</v>
      </c>
      <c r="P44" s="3" t="s">
        <v>799</v>
      </c>
      <c r="Q44" s="3" t="s">
        <v>5</v>
      </c>
      <c r="R44" s="3">
        <v>1</v>
      </c>
      <c r="S44" s="3">
        <v>4.8</v>
      </c>
      <c r="T44" s="3">
        <v>13.2</v>
      </c>
      <c r="U44" s="3" t="s">
        <v>359</v>
      </c>
      <c r="V44" s="3">
        <v>1.5</v>
      </c>
      <c r="X44" s="3" t="s">
        <v>730</v>
      </c>
      <c r="Y44" s="18" t="s">
        <v>399</v>
      </c>
      <c r="Z44" s="18" t="s">
        <v>811</v>
      </c>
      <c r="AA44" s="18" t="s">
        <v>5</v>
      </c>
      <c r="AB44" s="18">
        <v>1</v>
      </c>
      <c r="AC44" s="19">
        <v>0.69679849340866296</v>
      </c>
      <c r="AD44" s="19">
        <v>0.19962335216572499</v>
      </c>
      <c r="AE44" s="19">
        <v>5.8380414312617701E-2</v>
      </c>
      <c r="AF44" s="19">
        <v>1.6949152542372801E-2</v>
      </c>
      <c r="AG44" s="19">
        <v>0.30320150659133699</v>
      </c>
      <c r="AH44" s="19">
        <v>0.62583445565599705</v>
      </c>
      <c r="AI44" s="19">
        <v>0.211740432693513</v>
      </c>
      <c r="AJ44" s="19">
        <v>8.9975145099883899E-2</v>
      </c>
      <c r="AK44" s="19">
        <v>3.78984697325336E-2</v>
      </c>
      <c r="AL44" s="19">
        <v>0.37416554434400201</v>
      </c>
      <c r="AN44" s="18" t="s">
        <v>731</v>
      </c>
      <c r="AO44" s="2" t="s">
        <v>75</v>
      </c>
      <c r="AP44" s="2">
        <v>27260</v>
      </c>
    </row>
    <row r="45" spans="1:42" x14ac:dyDescent="0.2">
      <c r="A45" s="2" t="s">
        <v>76</v>
      </c>
      <c r="B45" s="2" t="str">
        <f t="shared" si="2"/>
        <v xml:space="preserve">We measured inequities in policing across the Kansas City region by looking at differences in arrest rates and the diversity of police officers compared to the public they serve. </v>
      </c>
      <c r="C45" s="2">
        <f t="shared" si="3"/>
        <v>3</v>
      </c>
      <c r="E45" s="5" t="s">
        <v>397</v>
      </c>
      <c r="F45" s="5" t="s">
        <v>821</v>
      </c>
      <c r="G45" s="5" t="s">
        <v>5</v>
      </c>
      <c r="H45" s="5">
        <v>1</v>
      </c>
      <c r="I45" s="5">
        <v>20.100000000000001</v>
      </c>
      <c r="J45" s="5">
        <v>56.1</v>
      </c>
      <c r="K45" s="5">
        <v>14.4</v>
      </c>
      <c r="L45" s="5">
        <v>3.9</v>
      </c>
      <c r="N45" s="5" t="s">
        <v>730</v>
      </c>
      <c r="O45" s="3" t="s">
        <v>398</v>
      </c>
      <c r="P45" s="3" t="s">
        <v>799</v>
      </c>
      <c r="Q45" s="3" t="s">
        <v>5</v>
      </c>
      <c r="R45" s="3">
        <v>1</v>
      </c>
      <c r="S45" s="3">
        <v>3</v>
      </c>
      <c r="T45" s="3">
        <v>6.1</v>
      </c>
      <c r="U45" s="3">
        <v>2</v>
      </c>
      <c r="V45" s="3">
        <v>0.4</v>
      </c>
      <c r="X45" s="3" t="s">
        <v>730</v>
      </c>
      <c r="Y45" s="18" t="s">
        <v>399</v>
      </c>
      <c r="Z45" s="18" t="s">
        <v>811</v>
      </c>
      <c r="AA45" s="18" t="s">
        <v>5</v>
      </c>
      <c r="AB45" s="18">
        <v>1</v>
      </c>
      <c r="AC45" s="19">
        <v>0.80994475138121502</v>
      </c>
      <c r="AD45" s="19">
        <v>0.108066298342541</v>
      </c>
      <c r="AE45" s="19">
        <v>5.8563535911602203E-2</v>
      </c>
      <c r="AF45" s="19">
        <v>7.2928176795580097E-3</v>
      </c>
      <c r="AG45" s="19">
        <v>0.19005524861878401</v>
      </c>
      <c r="AH45" s="19">
        <v>0.71019881088195003</v>
      </c>
      <c r="AI45" s="19">
        <v>0.12925762692519599</v>
      </c>
      <c r="AJ45" s="19">
        <v>9.5038035515975505E-2</v>
      </c>
      <c r="AK45" s="19">
        <v>3.0255191217919201E-2</v>
      </c>
      <c r="AL45" s="19">
        <v>0.28980118911804897</v>
      </c>
      <c r="AN45" s="18" t="s">
        <v>731</v>
      </c>
      <c r="AO45" s="2" t="s">
        <v>76</v>
      </c>
      <c r="AP45" s="2">
        <v>28140</v>
      </c>
    </row>
    <row r="46" spans="1:42" x14ac:dyDescent="0.2">
      <c r="A46" s="2" t="s">
        <v>77</v>
      </c>
      <c r="B46" s="2" t="str">
        <f t="shared" si="2"/>
        <v xml:space="preserve">We measured inequities in policing across the Knoxville region by looking at differences in arrest rates and the diversity of police officers compared to the public they serve. </v>
      </c>
      <c r="C46" s="2">
        <f t="shared" si="3"/>
        <v>3</v>
      </c>
      <c r="E46" s="5" t="s">
        <v>397</v>
      </c>
      <c r="F46" s="5" t="s">
        <v>821</v>
      </c>
      <c r="G46" s="5" t="s">
        <v>5</v>
      </c>
      <c r="H46" s="5">
        <v>1</v>
      </c>
      <c r="I46" s="5">
        <v>42.6</v>
      </c>
      <c r="J46" s="5">
        <v>96.9</v>
      </c>
      <c r="K46" s="5">
        <v>20.6</v>
      </c>
      <c r="L46" s="5">
        <v>7.3</v>
      </c>
      <c r="N46" s="5" t="s">
        <v>730</v>
      </c>
      <c r="O46" s="3" t="s">
        <v>398</v>
      </c>
      <c r="P46" s="3" t="s">
        <v>799</v>
      </c>
      <c r="Q46" s="3" t="s">
        <v>5</v>
      </c>
      <c r="R46" s="3">
        <v>1</v>
      </c>
      <c r="S46" s="3">
        <v>6.4</v>
      </c>
      <c r="T46" s="3">
        <v>17.3</v>
      </c>
      <c r="U46" s="3">
        <v>2.2000000000000002</v>
      </c>
      <c r="V46" s="3">
        <v>0.5</v>
      </c>
      <c r="X46" s="3" t="s">
        <v>730</v>
      </c>
      <c r="Y46" s="18" t="s">
        <v>399</v>
      </c>
      <c r="Z46" s="18" t="s">
        <v>811</v>
      </c>
      <c r="AA46" s="18" t="s">
        <v>5</v>
      </c>
      <c r="AB46" s="18">
        <v>1</v>
      </c>
      <c r="AC46" s="19">
        <v>0.90714285714285703</v>
      </c>
      <c r="AD46" s="19">
        <v>7.4999999999999997E-2</v>
      </c>
      <c r="AE46" s="19">
        <v>1.0714285714285701E-2</v>
      </c>
      <c r="AF46" s="19">
        <v>7.14285714285714E-3</v>
      </c>
      <c r="AG46" s="19">
        <v>9.2857142857142805E-2</v>
      </c>
      <c r="AH46" s="19">
        <v>0.85485827312891605</v>
      </c>
      <c r="AI46" s="19">
        <v>6.1753485728931898E-2</v>
      </c>
      <c r="AJ46" s="19">
        <v>4.1261762029340801E-2</v>
      </c>
      <c r="AK46" s="19">
        <v>1.66548652633568E-2</v>
      </c>
      <c r="AL46" s="19">
        <v>0.14514172687108301</v>
      </c>
      <c r="AN46" s="18" t="s">
        <v>731</v>
      </c>
      <c r="AO46" s="2" t="s">
        <v>77</v>
      </c>
      <c r="AP46" s="2">
        <v>28940</v>
      </c>
    </row>
    <row r="47" spans="1:42" x14ac:dyDescent="0.2">
      <c r="A47" s="2" t="s">
        <v>79</v>
      </c>
      <c r="B47" s="2" t="str">
        <f t="shared" si="2"/>
        <v xml:space="preserve">We measured inequities in policing across the Lakeland region by looking at differences in arrest rates and the diversity of police officers compared to the public they serve. </v>
      </c>
      <c r="C47" s="2">
        <f t="shared" si="3"/>
        <v>3</v>
      </c>
      <c r="E47" s="5" t="s">
        <v>397</v>
      </c>
      <c r="F47" s="5" t="s">
        <v>821</v>
      </c>
      <c r="G47" s="5" t="s">
        <v>5</v>
      </c>
      <c r="H47" s="5">
        <v>1</v>
      </c>
      <c r="I47" s="5">
        <v>37.5</v>
      </c>
      <c r="J47" s="5">
        <v>88.9</v>
      </c>
      <c r="K47" s="5" t="s">
        <v>359</v>
      </c>
      <c r="L47" s="5">
        <v>16.8</v>
      </c>
      <c r="N47" s="5" t="s">
        <v>740</v>
      </c>
      <c r="O47" s="3" t="s">
        <v>398</v>
      </c>
      <c r="P47" s="3" t="s">
        <v>799</v>
      </c>
      <c r="Q47" s="3" t="s">
        <v>5</v>
      </c>
      <c r="R47" s="3">
        <v>1</v>
      </c>
      <c r="S47" s="3">
        <v>7.5</v>
      </c>
      <c r="T47" s="3">
        <v>15.9</v>
      </c>
      <c r="U47" s="3" t="s">
        <v>359</v>
      </c>
      <c r="V47" s="3">
        <v>2.9</v>
      </c>
      <c r="X47" s="3" t="s">
        <v>740</v>
      </c>
      <c r="Y47" s="18" t="s">
        <v>399</v>
      </c>
      <c r="Z47" s="18" t="s">
        <v>811</v>
      </c>
      <c r="AA47" s="18" t="s">
        <v>5</v>
      </c>
      <c r="AB47" s="18">
        <v>1</v>
      </c>
      <c r="AC47" s="19">
        <v>0.74074074074074003</v>
      </c>
      <c r="AD47" s="19">
        <v>0.11522633744855899</v>
      </c>
      <c r="AE47" s="19">
        <v>0.13580246913580199</v>
      </c>
      <c r="AF47" s="19">
        <v>8.23045267489712E-3</v>
      </c>
      <c r="AG47" s="19">
        <v>0.25925925925925902</v>
      </c>
      <c r="AH47" s="19">
        <v>0.58879102559245</v>
      </c>
      <c r="AI47" s="19">
        <v>0.146816317846515</v>
      </c>
      <c r="AJ47" s="19">
        <v>0.22533364033004</v>
      </c>
      <c r="AK47" s="19">
        <v>1.7316654474234101E-2</v>
      </c>
      <c r="AL47" s="19">
        <v>0.411208974407549</v>
      </c>
      <c r="AN47" s="18" t="s">
        <v>731</v>
      </c>
      <c r="AO47" s="2" t="s">
        <v>78</v>
      </c>
      <c r="AP47" s="2">
        <v>29460</v>
      </c>
    </row>
    <row r="48" spans="1:42" x14ac:dyDescent="0.2">
      <c r="A48" s="2" t="s">
        <v>81</v>
      </c>
      <c r="B48" s="2" t="str">
        <f t="shared" si="2"/>
        <v xml:space="preserve">We measured inequities in policing across the Las Vegas region by looking at differences in arrest rates and the diversity of police officers compared to the public they serve. </v>
      </c>
      <c r="C48" s="2">
        <f t="shared" si="3"/>
        <v>3</v>
      </c>
      <c r="E48" s="5" t="s">
        <v>397</v>
      </c>
      <c r="F48" s="5" t="s">
        <v>821</v>
      </c>
      <c r="G48" s="5" t="s">
        <v>5</v>
      </c>
      <c r="H48" s="5">
        <v>1</v>
      </c>
      <c r="I48" s="5">
        <v>47.8</v>
      </c>
      <c r="J48" s="5">
        <v>144.6</v>
      </c>
      <c r="K48" s="5">
        <v>19.7</v>
      </c>
      <c r="L48" s="5">
        <v>17</v>
      </c>
      <c r="N48" s="5" t="s">
        <v>730</v>
      </c>
      <c r="O48" s="3" t="s">
        <v>398</v>
      </c>
      <c r="P48" s="3" t="s">
        <v>799</v>
      </c>
      <c r="Q48" s="3" t="s">
        <v>5</v>
      </c>
      <c r="R48" s="3">
        <v>1</v>
      </c>
      <c r="S48" s="3">
        <v>4.4000000000000004</v>
      </c>
      <c r="T48" s="3">
        <v>11.4</v>
      </c>
      <c r="U48" s="3">
        <v>1.7</v>
      </c>
      <c r="V48" s="3">
        <v>1.3</v>
      </c>
      <c r="X48" s="3" t="s">
        <v>730</v>
      </c>
      <c r="Y48" s="18" t="s">
        <v>399</v>
      </c>
      <c r="Z48" s="18" t="s">
        <v>811</v>
      </c>
      <c r="AA48" s="18" t="s">
        <v>5</v>
      </c>
      <c r="AB48" s="18">
        <v>1</v>
      </c>
      <c r="AC48" s="19">
        <v>0.62847222222222199</v>
      </c>
      <c r="AD48" s="19">
        <v>8.3333333333333301E-2</v>
      </c>
      <c r="AE48" s="19">
        <v>0.15972222222222199</v>
      </c>
      <c r="AF48" s="19">
        <v>6.25E-2</v>
      </c>
      <c r="AG48" s="19">
        <v>0.37152777777777701</v>
      </c>
      <c r="AH48" s="19">
        <v>0.42774623694548602</v>
      </c>
      <c r="AI48" s="19">
        <v>0.112310976515166</v>
      </c>
      <c r="AJ48" s="19">
        <v>0.31135644114309502</v>
      </c>
      <c r="AK48" s="19">
        <v>9.5512657172030793E-2</v>
      </c>
      <c r="AL48" s="19">
        <v>0.57225376305451303</v>
      </c>
      <c r="AM48" s="18" t="s">
        <v>711</v>
      </c>
      <c r="AN48" s="18" t="s">
        <v>731</v>
      </c>
      <c r="AO48" s="2" t="s">
        <v>80</v>
      </c>
      <c r="AP48" s="2">
        <v>29820</v>
      </c>
    </row>
    <row r="49" spans="1:42" x14ac:dyDescent="0.2">
      <c r="A49" s="2" t="s">
        <v>83</v>
      </c>
      <c r="B49" s="2" t="str">
        <f t="shared" si="2"/>
        <v xml:space="preserve">We measured inequities in policing across the Little Rock region by looking at differences in arrest rates and the diversity of police officers compared to the public they serve. </v>
      </c>
      <c r="C49" s="2">
        <f t="shared" si="3"/>
        <v>3</v>
      </c>
      <c r="E49" s="5" t="s">
        <v>397</v>
      </c>
      <c r="F49" s="5" t="s">
        <v>821</v>
      </c>
      <c r="G49" s="5" t="s">
        <v>5</v>
      </c>
      <c r="H49" s="5">
        <v>1</v>
      </c>
      <c r="I49" s="5">
        <v>29.5</v>
      </c>
      <c r="J49" s="5">
        <v>92.3</v>
      </c>
      <c r="K49" s="5">
        <v>24.7</v>
      </c>
      <c r="L49" s="5">
        <v>7.4</v>
      </c>
      <c r="N49" s="5" t="s">
        <v>730</v>
      </c>
      <c r="O49" s="3" t="s">
        <v>398</v>
      </c>
      <c r="P49" s="3" t="s">
        <v>799</v>
      </c>
      <c r="Q49" s="3" t="s">
        <v>5</v>
      </c>
      <c r="R49" s="3">
        <v>1</v>
      </c>
      <c r="S49" s="3">
        <v>4.5</v>
      </c>
      <c r="T49" s="3">
        <v>9.3000000000000007</v>
      </c>
      <c r="U49" s="3">
        <v>2</v>
      </c>
      <c r="V49" s="3">
        <v>0.6</v>
      </c>
      <c r="X49" s="3" t="s">
        <v>730</v>
      </c>
      <c r="Y49" s="18" t="s">
        <v>399</v>
      </c>
      <c r="Z49" s="18" t="s">
        <v>811</v>
      </c>
      <c r="AA49" s="18" t="s">
        <v>5</v>
      </c>
      <c r="AB49" s="18">
        <v>1</v>
      </c>
      <c r="AC49" s="19">
        <v>0.79679144385026701</v>
      </c>
      <c r="AD49" s="19">
        <v>0.19518716577540099</v>
      </c>
      <c r="AE49" s="19">
        <v>1.06951871657754E-2</v>
      </c>
      <c r="AF49" s="19">
        <v>0</v>
      </c>
      <c r="AG49" s="19">
        <v>0.20320855614973199</v>
      </c>
      <c r="AH49" s="19">
        <v>0.66011793364891402</v>
      </c>
      <c r="AI49" s="19">
        <v>0.24088611132281501</v>
      </c>
      <c r="AJ49" s="19">
        <v>5.3857683611513302E-2</v>
      </c>
      <c r="AK49" s="19">
        <v>1.7459994862631799E-2</v>
      </c>
      <c r="AL49" s="19">
        <v>0.33988206635108498</v>
      </c>
      <c r="AN49" s="18" t="s">
        <v>731</v>
      </c>
      <c r="AO49" s="2" t="s">
        <v>82</v>
      </c>
      <c r="AP49" s="2">
        <v>30780</v>
      </c>
    </row>
    <row r="50" spans="1:42" x14ac:dyDescent="0.2">
      <c r="A50" s="2" t="s">
        <v>85</v>
      </c>
      <c r="B50" s="2" t="str">
        <f t="shared" si="2"/>
        <v xml:space="preserve">We measured inequities in policing across the Los Angeles region by looking at differences in arrest rates and the diversity of police officers compared to the public they serve. </v>
      </c>
      <c r="C50" s="2">
        <f t="shared" si="3"/>
        <v>2</v>
      </c>
      <c r="D50" s="2" t="s">
        <v>756</v>
      </c>
      <c r="E50" s="5" t="s">
        <v>397</v>
      </c>
      <c r="F50" s="5" t="s">
        <v>821</v>
      </c>
      <c r="G50" s="5" t="s">
        <v>5</v>
      </c>
      <c r="H50" s="5">
        <v>1</v>
      </c>
      <c r="I50" s="5">
        <v>36.1</v>
      </c>
      <c r="J50" s="5">
        <v>64.099999999999994</v>
      </c>
      <c r="K50" s="5">
        <v>27.2</v>
      </c>
      <c r="L50" s="5">
        <v>3.6</v>
      </c>
      <c r="M50" s="5" t="s">
        <v>717</v>
      </c>
      <c r="N50" s="5" t="s">
        <v>730</v>
      </c>
      <c r="O50" s="3" t="s">
        <v>398</v>
      </c>
      <c r="P50" s="3" t="s">
        <v>799</v>
      </c>
      <c r="Q50" s="3" t="s">
        <v>160</v>
      </c>
      <c r="R50" s="3">
        <v>0</v>
      </c>
      <c r="S50" s="3">
        <v>9</v>
      </c>
      <c r="T50" s="3">
        <v>9.1999999999999993</v>
      </c>
      <c r="U50" s="3">
        <v>6.2</v>
      </c>
      <c r="V50" s="3">
        <v>0.8</v>
      </c>
      <c r="W50" s="3" t="s">
        <v>717</v>
      </c>
      <c r="X50" s="3" t="s">
        <v>730</v>
      </c>
      <c r="Y50" s="18" t="s">
        <v>399</v>
      </c>
      <c r="Z50" s="18" t="s">
        <v>811</v>
      </c>
      <c r="AA50" s="18" t="s">
        <v>5</v>
      </c>
      <c r="AB50" s="18">
        <v>1</v>
      </c>
      <c r="AC50" s="19">
        <v>0.37063755117956698</v>
      </c>
      <c r="AD50" s="19">
        <v>9.9239617859231799E-2</v>
      </c>
      <c r="AE50" s="19">
        <v>0.41275102359134302</v>
      </c>
      <c r="AF50" s="19">
        <v>8.0912458568921805E-2</v>
      </c>
      <c r="AG50" s="19">
        <v>0.62936244882043202</v>
      </c>
      <c r="AH50" s="19">
        <v>0.29643316401519298</v>
      </c>
      <c r="AI50" s="19">
        <v>6.3512869129621397E-2</v>
      </c>
      <c r="AJ50" s="19">
        <v>0.45036481817508001</v>
      </c>
      <c r="AK50" s="19">
        <v>0.15832287642492801</v>
      </c>
      <c r="AL50" s="19">
        <v>0.70356683598480596</v>
      </c>
      <c r="AM50" s="18" t="s">
        <v>705</v>
      </c>
      <c r="AN50" s="18" t="s">
        <v>731</v>
      </c>
      <c r="AO50" s="2" t="s">
        <v>84</v>
      </c>
      <c r="AP50" s="2">
        <v>31080</v>
      </c>
    </row>
    <row r="51" spans="1:42" x14ac:dyDescent="0.2">
      <c r="A51" s="2" t="s">
        <v>87</v>
      </c>
      <c r="B51" s="2" t="str">
        <f t="shared" si="2"/>
        <v xml:space="preserve">We measured inequities in policing across the Louisville region by looking at differences in arrest rates and the diversity of police officers compared to the public they serve. </v>
      </c>
      <c r="C51" s="2">
        <f t="shared" si="3"/>
        <v>3</v>
      </c>
      <c r="E51" s="5" t="s">
        <v>397</v>
      </c>
      <c r="F51" s="5" t="s">
        <v>821</v>
      </c>
      <c r="G51" s="5" t="s">
        <v>5</v>
      </c>
      <c r="H51" s="5">
        <v>1</v>
      </c>
      <c r="I51" s="5">
        <v>29.8</v>
      </c>
      <c r="J51" s="5">
        <v>91.6</v>
      </c>
      <c r="K51" s="5">
        <v>21.6</v>
      </c>
      <c r="L51" s="5">
        <v>6.8</v>
      </c>
      <c r="N51" s="5" t="s">
        <v>730</v>
      </c>
      <c r="O51" s="3" t="s">
        <v>398</v>
      </c>
      <c r="P51" s="3" t="s">
        <v>799</v>
      </c>
      <c r="Q51" s="3" t="s">
        <v>5</v>
      </c>
      <c r="R51" s="3">
        <v>1</v>
      </c>
      <c r="S51" s="3">
        <v>3.8</v>
      </c>
      <c r="T51" s="3">
        <v>13.1</v>
      </c>
      <c r="U51" s="3">
        <v>1.8</v>
      </c>
      <c r="V51" s="3">
        <v>0.5</v>
      </c>
      <c r="X51" s="3" t="s">
        <v>730</v>
      </c>
      <c r="Y51" s="18" t="s">
        <v>399</v>
      </c>
      <c r="Z51" s="18" t="s">
        <v>811</v>
      </c>
      <c r="AA51" s="18" t="s">
        <v>5</v>
      </c>
      <c r="AB51" s="18">
        <v>1</v>
      </c>
      <c r="AC51" s="19">
        <v>0.83552631578947301</v>
      </c>
      <c r="AD51" s="19">
        <v>8.7719298245614002E-2</v>
      </c>
      <c r="AE51" s="19">
        <v>3.94736842105263E-2</v>
      </c>
      <c r="AF51" s="19">
        <v>0</v>
      </c>
      <c r="AG51" s="19">
        <v>0.16447368421052599</v>
      </c>
      <c r="AH51" s="19">
        <v>0.73722484702686697</v>
      </c>
      <c r="AI51" s="19">
        <v>0.162151521062251</v>
      </c>
      <c r="AJ51" s="19">
        <v>4.9451680717799699E-2</v>
      </c>
      <c r="AK51" s="19">
        <v>2.3060654659991402E-2</v>
      </c>
      <c r="AL51" s="19">
        <v>0.26277515297313297</v>
      </c>
      <c r="AN51" s="18" t="s">
        <v>731</v>
      </c>
      <c r="AO51" s="2" t="s">
        <v>86</v>
      </c>
      <c r="AP51" s="2">
        <v>31140</v>
      </c>
    </row>
    <row r="52" spans="1:42" x14ac:dyDescent="0.2">
      <c r="A52" s="2" t="s">
        <v>88</v>
      </c>
      <c r="B52" s="2" t="str">
        <f t="shared" si="2"/>
        <v xml:space="preserve">We measured inequities in policing across the Madison region by looking at differences in arrest rates and the diversity of police officers compared to the public they serve. </v>
      </c>
      <c r="C52" s="2">
        <f t="shared" si="3"/>
        <v>3</v>
      </c>
      <c r="E52" s="5" t="s">
        <v>397</v>
      </c>
      <c r="F52" s="5" t="s">
        <v>821</v>
      </c>
      <c r="G52" s="5" t="s">
        <v>5</v>
      </c>
      <c r="H52" s="5">
        <v>1</v>
      </c>
      <c r="I52" s="5">
        <v>22.3</v>
      </c>
      <c r="J52" s="5">
        <v>200.2</v>
      </c>
      <c r="K52" s="5">
        <v>21.6</v>
      </c>
      <c r="L52" s="5">
        <v>8.4</v>
      </c>
      <c r="N52" s="5" t="s">
        <v>730</v>
      </c>
      <c r="O52" s="3" t="s">
        <v>398</v>
      </c>
      <c r="P52" s="3" t="s">
        <v>799</v>
      </c>
      <c r="Q52" s="3" t="s">
        <v>5</v>
      </c>
      <c r="R52" s="3">
        <v>1</v>
      </c>
      <c r="S52" s="3">
        <v>1.9</v>
      </c>
      <c r="T52" s="3">
        <v>20.3</v>
      </c>
      <c r="U52" s="3">
        <v>1.9</v>
      </c>
      <c r="V52" s="3">
        <v>0.4</v>
      </c>
      <c r="X52" s="3" t="s">
        <v>730</v>
      </c>
      <c r="Y52" s="18" t="s">
        <v>399</v>
      </c>
      <c r="Z52" s="18" t="s">
        <v>811</v>
      </c>
      <c r="AA52" s="18" t="s">
        <v>5</v>
      </c>
      <c r="AB52" s="18">
        <v>1</v>
      </c>
      <c r="AC52" s="19">
        <v>0.87074829931972697</v>
      </c>
      <c r="AD52" s="19">
        <v>1.0204081632653E-2</v>
      </c>
      <c r="AE52" s="19">
        <v>6.3945578231292502E-2</v>
      </c>
      <c r="AF52" s="19">
        <v>5.4421768707482901E-2</v>
      </c>
      <c r="AG52" s="19">
        <v>0.129251700680272</v>
      </c>
      <c r="AH52" s="19">
        <v>0.80790477587232801</v>
      </c>
      <c r="AI52" s="19">
        <v>4.7074312512748399E-2</v>
      </c>
      <c r="AJ52" s="19">
        <v>6.0686669667285302E-2</v>
      </c>
      <c r="AK52" s="19">
        <v>5.4105537490033002E-2</v>
      </c>
      <c r="AL52" s="19">
        <v>0.19209522412767099</v>
      </c>
      <c r="AN52" s="18" t="s">
        <v>731</v>
      </c>
      <c r="AO52" s="2" t="s">
        <v>88</v>
      </c>
      <c r="AP52" s="2">
        <v>31540</v>
      </c>
    </row>
    <row r="53" spans="1:42" x14ac:dyDescent="0.2">
      <c r="A53" s="2" t="s">
        <v>90</v>
      </c>
      <c r="B53" s="2" t="str">
        <f t="shared" si="2"/>
        <v xml:space="preserve">We measured inequities in policing across the McAllen region by looking at differences in arrest rates and the diversity of police officers compared to the public they serve. </v>
      </c>
      <c r="C53" s="2">
        <f t="shared" si="3"/>
        <v>3</v>
      </c>
      <c r="E53" s="5" t="s">
        <v>397</v>
      </c>
      <c r="F53" s="5" t="s">
        <v>821</v>
      </c>
      <c r="G53" s="5" t="s">
        <v>5</v>
      </c>
      <c r="H53" s="5">
        <v>1</v>
      </c>
      <c r="I53" s="5">
        <v>33.9</v>
      </c>
      <c r="J53" s="5">
        <v>48.6</v>
      </c>
      <c r="K53" s="5">
        <v>30.6</v>
      </c>
      <c r="L53" s="5">
        <v>4.7</v>
      </c>
      <c r="N53" s="5" t="s">
        <v>730</v>
      </c>
      <c r="O53" s="3" t="s">
        <v>398</v>
      </c>
      <c r="P53" s="3" t="s">
        <v>799</v>
      </c>
      <c r="Q53" s="3" t="s">
        <v>5</v>
      </c>
      <c r="R53" s="3">
        <v>1</v>
      </c>
      <c r="S53" s="3">
        <v>4.5</v>
      </c>
      <c r="T53" s="3">
        <v>7.7</v>
      </c>
      <c r="U53" s="3">
        <v>4.0999999999999996</v>
      </c>
      <c r="V53" s="3">
        <v>0.1</v>
      </c>
      <c r="X53" s="3" t="s">
        <v>730</v>
      </c>
      <c r="Y53" s="18" t="s">
        <v>399</v>
      </c>
      <c r="Z53" s="18" t="s">
        <v>811</v>
      </c>
      <c r="AA53" s="18" t="s">
        <v>5</v>
      </c>
      <c r="AB53" s="18">
        <v>1</v>
      </c>
      <c r="AC53" s="19">
        <v>0.12062937062937</v>
      </c>
      <c r="AD53" s="19">
        <v>0</v>
      </c>
      <c r="AE53" s="19">
        <v>0.87937062937062904</v>
      </c>
      <c r="AF53" s="19">
        <v>0</v>
      </c>
      <c r="AG53" s="19">
        <v>0.87937062937062904</v>
      </c>
      <c r="AH53" s="19">
        <v>6.1381516787187597E-2</v>
      </c>
      <c r="AI53" s="19">
        <v>4.2236919651627196E-3</v>
      </c>
      <c r="AJ53" s="19">
        <v>0.92177750544917003</v>
      </c>
      <c r="AK53" s="19">
        <v>9.4050815270774607E-3</v>
      </c>
      <c r="AL53" s="19">
        <v>0.93861848321281205</v>
      </c>
      <c r="AN53" s="18" t="s">
        <v>731</v>
      </c>
      <c r="AO53" s="2" t="s">
        <v>89</v>
      </c>
      <c r="AP53" s="2">
        <v>32580</v>
      </c>
    </row>
    <row r="54" spans="1:42" x14ac:dyDescent="0.2">
      <c r="A54" s="2" t="s">
        <v>91</v>
      </c>
      <c r="B54" s="2" t="str">
        <f t="shared" si="2"/>
        <v xml:space="preserve">We measured inequities in policing across the Memphis region by looking at differences in arrest rates and the diversity of police officers compared to the public they serve. </v>
      </c>
      <c r="C54" s="2">
        <f t="shared" si="3"/>
        <v>3</v>
      </c>
      <c r="E54" s="5" t="s">
        <v>397</v>
      </c>
      <c r="F54" s="5" t="s">
        <v>821</v>
      </c>
      <c r="G54" s="5" t="s">
        <v>5</v>
      </c>
      <c r="H54" s="5">
        <v>1</v>
      </c>
      <c r="I54" s="5">
        <v>21</v>
      </c>
      <c r="J54" s="5">
        <v>58.4</v>
      </c>
      <c r="K54" s="5">
        <v>18.100000000000001</v>
      </c>
      <c r="L54" s="5">
        <v>7.3</v>
      </c>
      <c r="N54" s="5" t="s">
        <v>730</v>
      </c>
      <c r="O54" s="3" t="s">
        <v>398</v>
      </c>
      <c r="P54" s="3" t="s">
        <v>799</v>
      </c>
      <c r="Q54" s="3" t="s">
        <v>5</v>
      </c>
      <c r="R54" s="3">
        <v>1</v>
      </c>
      <c r="S54" s="3">
        <v>3.1</v>
      </c>
      <c r="T54" s="3">
        <v>6.4</v>
      </c>
      <c r="U54" s="3">
        <v>1.5</v>
      </c>
      <c r="V54" s="3">
        <v>0.8</v>
      </c>
      <c r="X54" s="3" t="s">
        <v>730</v>
      </c>
      <c r="Y54" s="18" t="s">
        <v>399</v>
      </c>
      <c r="Z54" s="18" t="s">
        <v>811</v>
      </c>
      <c r="AA54" s="18" t="s">
        <v>5</v>
      </c>
      <c r="AB54" s="18">
        <v>1</v>
      </c>
      <c r="AC54" s="19">
        <v>0.55541237113401998</v>
      </c>
      <c r="AD54" s="19">
        <v>0.411082474226804</v>
      </c>
      <c r="AE54" s="19">
        <v>1.5463917525773099E-2</v>
      </c>
      <c r="AF54" s="19">
        <v>5.1546391752577301E-3</v>
      </c>
      <c r="AG54" s="19">
        <v>0.44458762886597902</v>
      </c>
      <c r="AH54" s="19">
        <v>0.42182417343362799</v>
      </c>
      <c r="AI54" s="19">
        <v>0.47609951087529101</v>
      </c>
      <c r="AJ54" s="19">
        <v>5.9581269820767502E-2</v>
      </c>
      <c r="AK54" s="19">
        <v>2.3306503421153701E-2</v>
      </c>
      <c r="AL54" s="19">
        <v>0.57817582656637101</v>
      </c>
      <c r="AN54" s="18" t="s">
        <v>731</v>
      </c>
      <c r="AO54" s="2" t="s">
        <v>91</v>
      </c>
      <c r="AP54" s="2">
        <v>32820</v>
      </c>
    </row>
    <row r="55" spans="1:42" x14ac:dyDescent="0.2">
      <c r="A55" s="2" t="s">
        <v>93</v>
      </c>
      <c r="B55" s="2" t="str">
        <f t="shared" si="2"/>
        <v xml:space="preserve">We measured inequities in policing across the Miami region by looking at differences in arrest rates and the diversity of police officers compared to the public they serve. </v>
      </c>
      <c r="C55" s="2">
        <f t="shared" si="3"/>
        <v>3</v>
      </c>
      <c r="E55" s="5" t="s">
        <v>397</v>
      </c>
      <c r="F55" s="5" t="s">
        <v>821</v>
      </c>
      <c r="G55" s="5" t="s">
        <v>5</v>
      </c>
      <c r="H55" s="5">
        <v>1</v>
      </c>
      <c r="I55" s="5">
        <v>20.3</v>
      </c>
      <c r="J55" s="5">
        <v>55.9</v>
      </c>
      <c r="K55" s="5" t="s">
        <v>359</v>
      </c>
      <c r="L55" s="5">
        <v>5.4</v>
      </c>
      <c r="N55" s="5" t="s">
        <v>740</v>
      </c>
      <c r="O55" s="3" t="s">
        <v>398</v>
      </c>
      <c r="P55" s="3" t="s">
        <v>799</v>
      </c>
      <c r="Q55" s="3" t="s">
        <v>5</v>
      </c>
      <c r="R55" s="3">
        <v>1</v>
      </c>
      <c r="S55" s="3">
        <v>2.5</v>
      </c>
      <c r="T55" s="3">
        <v>7.8</v>
      </c>
      <c r="U55" s="3" t="s">
        <v>359</v>
      </c>
      <c r="V55" s="3">
        <v>0.6</v>
      </c>
      <c r="X55" s="3" t="s">
        <v>740</v>
      </c>
      <c r="Y55" s="18" t="s">
        <v>399</v>
      </c>
      <c r="Z55" s="18" t="s">
        <v>811</v>
      </c>
      <c r="AA55" s="18" t="s">
        <v>5</v>
      </c>
      <c r="AB55" s="18">
        <v>1</v>
      </c>
      <c r="AC55" s="19">
        <v>0.38118811881188103</v>
      </c>
      <c r="AD55" s="19">
        <v>0.21322489391796301</v>
      </c>
      <c r="AE55" s="19">
        <v>0.38260254596888199</v>
      </c>
      <c r="AF55" s="19">
        <v>7.4257425742574202E-3</v>
      </c>
      <c r="AG55" s="19">
        <v>0.61881188118811803</v>
      </c>
      <c r="AH55" s="19">
        <v>0.304442047331487</v>
      </c>
      <c r="AI55" s="19">
        <v>0.20096377075719199</v>
      </c>
      <c r="AJ55" s="19">
        <v>0.45170047252678602</v>
      </c>
      <c r="AK55" s="19">
        <v>2.4195407394272499E-2</v>
      </c>
      <c r="AL55" s="19">
        <v>0.69555795266851195</v>
      </c>
      <c r="AN55" s="18" t="s">
        <v>731</v>
      </c>
      <c r="AO55" s="2" t="s">
        <v>92</v>
      </c>
      <c r="AP55" s="2">
        <v>33100</v>
      </c>
    </row>
    <row r="56" spans="1:42" x14ac:dyDescent="0.2">
      <c r="A56" s="2" t="s">
        <v>95</v>
      </c>
      <c r="B56" s="2" t="str">
        <f t="shared" si="2"/>
        <v xml:space="preserve">We measured inequities in policing across the Milwaukee region by looking at differences in arrest rates and the diversity of police officers compared to the public they serve. </v>
      </c>
      <c r="C56" s="2">
        <f t="shared" si="3"/>
        <v>3</v>
      </c>
      <c r="E56" s="5" t="s">
        <v>397</v>
      </c>
      <c r="F56" s="5" t="s">
        <v>821</v>
      </c>
      <c r="G56" s="5" t="s">
        <v>5</v>
      </c>
      <c r="H56" s="5">
        <v>1</v>
      </c>
      <c r="I56" s="5">
        <v>20.3</v>
      </c>
      <c r="J56" s="5">
        <v>73.7</v>
      </c>
      <c r="K56" s="5">
        <v>21.9</v>
      </c>
      <c r="L56" s="5">
        <v>9.9</v>
      </c>
      <c r="M56" s="5" t="s">
        <v>720</v>
      </c>
      <c r="N56" s="5" t="s">
        <v>730</v>
      </c>
      <c r="O56" s="3" t="s">
        <v>398</v>
      </c>
      <c r="P56" s="3" t="s">
        <v>799</v>
      </c>
      <c r="Q56" s="3" t="s">
        <v>5</v>
      </c>
      <c r="R56" s="3">
        <v>1</v>
      </c>
      <c r="S56" s="3">
        <v>2.6</v>
      </c>
      <c r="T56" s="3">
        <v>8.9</v>
      </c>
      <c r="U56" s="3">
        <v>2.5</v>
      </c>
      <c r="V56" s="3">
        <v>1.2</v>
      </c>
      <c r="W56" s="3" t="s">
        <v>720</v>
      </c>
      <c r="X56" s="3" t="s">
        <v>730</v>
      </c>
      <c r="Y56" s="18" t="s">
        <v>399</v>
      </c>
      <c r="Z56" s="18" t="s">
        <v>811</v>
      </c>
      <c r="AA56" s="18" t="s">
        <v>5</v>
      </c>
      <c r="AB56" s="18">
        <v>1</v>
      </c>
      <c r="AC56" s="19">
        <v>0.81313868613138596</v>
      </c>
      <c r="AD56" s="19">
        <v>0.103649635036496</v>
      </c>
      <c r="AE56" s="19">
        <v>6.4233576642335699E-2</v>
      </c>
      <c r="AF56" s="19">
        <v>1.16788321167883E-3</v>
      </c>
      <c r="AG56" s="19">
        <v>0.18686131386861299</v>
      </c>
      <c r="AH56" s="19">
        <v>0.66551593012544796</v>
      </c>
      <c r="AI56" s="19">
        <v>0.16313499739401899</v>
      </c>
      <c r="AJ56" s="19">
        <v>0.106974060180685</v>
      </c>
      <c r="AK56" s="19">
        <v>3.7081098993602797E-2</v>
      </c>
      <c r="AL56" s="19">
        <v>0.33448406987455098</v>
      </c>
      <c r="AN56" s="18" t="s">
        <v>731</v>
      </c>
      <c r="AO56" s="2" t="s">
        <v>94</v>
      </c>
      <c r="AP56" s="2">
        <v>33340</v>
      </c>
    </row>
    <row r="57" spans="1:42" x14ac:dyDescent="0.2">
      <c r="A57" s="2" t="s">
        <v>97</v>
      </c>
      <c r="B57" s="2" t="str">
        <f t="shared" si="2"/>
        <v xml:space="preserve">We measured inequities in policing across the Minneapolis region by looking at differences in arrest rates and the diversity of police officers compared to the public they serve. </v>
      </c>
      <c r="C57" s="2">
        <f t="shared" si="3"/>
        <v>3</v>
      </c>
      <c r="E57" s="5" t="s">
        <v>397</v>
      </c>
      <c r="F57" s="5" t="s">
        <v>821</v>
      </c>
      <c r="G57" s="5" t="s">
        <v>5</v>
      </c>
      <c r="H57" s="5">
        <v>1</v>
      </c>
      <c r="I57" s="5">
        <v>15.9</v>
      </c>
      <c r="J57" s="5">
        <v>81.3</v>
      </c>
      <c r="K57" s="5">
        <v>35.6</v>
      </c>
      <c r="L57" s="5">
        <v>12.3</v>
      </c>
      <c r="M57" s="5" t="s">
        <v>720</v>
      </c>
      <c r="N57" s="5" t="s">
        <v>730</v>
      </c>
      <c r="O57" s="3" t="s">
        <v>398</v>
      </c>
      <c r="P57" s="3" t="s">
        <v>799</v>
      </c>
      <c r="Q57" s="3" t="s">
        <v>5</v>
      </c>
      <c r="R57" s="3">
        <v>1</v>
      </c>
      <c r="S57" s="3">
        <v>2.4</v>
      </c>
      <c r="T57" s="3">
        <v>9.1</v>
      </c>
      <c r="U57" s="3">
        <v>5.0999999999999996</v>
      </c>
      <c r="V57" s="3">
        <v>1.6</v>
      </c>
      <c r="W57" s="3" t="s">
        <v>720</v>
      </c>
      <c r="X57" s="3" t="s">
        <v>730</v>
      </c>
      <c r="Y57" s="18" t="s">
        <v>399</v>
      </c>
      <c r="Z57" s="18" t="s">
        <v>811</v>
      </c>
      <c r="AA57" s="18" t="s">
        <v>5</v>
      </c>
      <c r="AB57" s="18">
        <v>1</v>
      </c>
      <c r="AC57" s="19">
        <v>0.88190314358538602</v>
      </c>
      <c r="AD57" s="19">
        <v>2.6338147833474899E-2</v>
      </c>
      <c r="AE57" s="19">
        <v>2.4638912489379699E-2</v>
      </c>
      <c r="AF57" s="19">
        <v>4.0611724723874199E-2</v>
      </c>
      <c r="AG57" s="19">
        <v>0.118096856414613</v>
      </c>
      <c r="AH57" s="19">
        <v>0.74891153385813902</v>
      </c>
      <c r="AI57" s="19">
        <v>8.7051404920457404E-2</v>
      </c>
      <c r="AJ57" s="19">
        <v>5.9690031834489697E-2</v>
      </c>
      <c r="AK57" s="19">
        <v>6.7762525468318902E-2</v>
      </c>
      <c r="AL57" s="19">
        <v>0.25108846614185998</v>
      </c>
      <c r="AN57" s="18" t="s">
        <v>731</v>
      </c>
      <c r="AO57" s="2" t="s">
        <v>96</v>
      </c>
      <c r="AP57" s="2">
        <v>33460</v>
      </c>
    </row>
    <row r="58" spans="1:42" x14ac:dyDescent="0.2">
      <c r="A58" s="2" t="s">
        <v>99</v>
      </c>
      <c r="B58" s="2" t="str">
        <f t="shared" si="2"/>
        <v xml:space="preserve">We measured inequities in policing across the Nashville region by looking at differences in arrest rates and the diversity of police officers compared to the public they serve. </v>
      </c>
      <c r="C58" s="2">
        <f t="shared" si="3"/>
        <v>3</v>
      </c>
      <c r="E58" s="5" t="s">
        <v>397</v>
      </c>
      <c r="F58" s="5" t="s">
        <v>821</v>
      </c>
      <c r="G58" s="5" t="s">
        <v>5</v>
      </c>
      <c r="H58" s="5">
        <v>1</v>
      </c>
      <c r="I58" s="5">
        <v>36.1</v>
      </c>
      <c r="J58" s="5">
        <v>84.7</v>
      </c>
      <c r="K58" s="5">
        <v>29</v>
      </c>
      <c r="L58" s="5">
        <v>11.1</v>
      </c>
      <c r="N58" s="5" t="s">
        <v>730</v>
      </c>
      <c r="O58" s="3" t="s">
        <v>398</v>
      </c>
      <c r="P58" s="3" t="s">
        <v>799</v>
      </c>
      <c r="Q58" s="3" t="s">
        <v>5</v>
      </c>
      <c r="R58" s="3">
        <v>1</v>
      </c>
      <c r="S58" s="3">
        <v>5.2</v>
      </c>
      <c r="T58" s="3">
        <v>13</v>
      </c>
      <c r="U58" s="3">
        <v>3.8</v>
      </c>
      <c r="V58" s="3">
        <v>1.4</v>
      </c>
      <c r="X58" s="3" t="s">
        <v>730</v>
      </c>
      <c r="Y58" s="18" t="s">
        <v>399</v>
      </c>
      <c r="Z58" s="18" t="s">
        <v>811</v>
      </c>
      <c r="AA58" s="18" t="s">
        <v>5</v>
      </c>
      <c r="AB58" s="18">
        <v>1</v>
      </c>
      <c r="AC58" s="19">
        <v>0.80591715976331302</v>
      </c>
      <c r="AD58" s="19">
        <v>0.11952662721893401</v>
      </c>
      <c r="AE58" s="19">
        <v>4.2603550295857898E-2</v>
      </c>
      <c r="AF58" s="19">
        <v>9.4674556213017701E-3</v>
      </c>
      <c r="AG58" s="19">
        <v>0.19408284023668601</v>
      </c>
      <c r="AH58" s="19">
        <v>0.70845440716299701</v>
      </c>
      <c r="AI58" s="19">
        <v>0.159374643865759</v>
      </c>
      <c r="AJ58" s="19">
        <v>7.5544966891209597E-2</v>
      </c>
      <c r="AK58" s="19">
        <v>2.9083233214135199E-2</v>
      </c>
      <c r="AL58" s="19">
        <v>0.29154559283700199</v>
      </c>
      <c r="AN58" s="18" t="s">
        <v>731</v>
      </c>
      <c r="AO58" s="2" t="s">
        <v>98</v>
      </c>
      <c r="AP58" s="2">
        <v>34980</v>
      </c>
    </row>
    <row r="59" spans="1:42" x14ac:dyDescent="0.2">
      <c r="A59" s="2" t="s">
        <v>101</v>
      </c>
      <c r="B59" s="2" t="str">
        <f t="shared" si="2"/>
        <v xml:space="preserve">We measured inequities in policing across the New Haven region by looking at differences in arrest rates and the diversity of police officers compared to the public they serve. </v>
      </c>
      <c r="C59" s="2">
        <f t="shared" si="3"/>
        <v>3</v>
      </c>
      <c r="E59" s="5" t="s">
        <v>397</v>
      </c>
      <c r="F59" s="5" t="s">
        <v>821</v>
      </c>
      <c r="G59" s="5" t="s">
        <v>5</v>
      </c>
      <c r="H59" s="5">
        <v>1</v>
      </c>
      <c r="I59" s="5">
        <v>23.2</v>
      </c>
      <c r="J59" s="5">
        <v>84.5</v>
      </c>
      <c r="K59" s="5">
        <v>32.4</v>
      </c>
      <c r="L59" s="5">
        <v>2.5</v>
      </c>
      <c r="N59" s="5" t="s">
        <v>730</v>
      </c>
      <c r="O59" s="3" t="s">
        <v>398</v>
      </c>
      <c r="P59" s="3" t="s">
        <v>799</v>
      </c>
      <c r="Q59" s="3" t="s">
        <v>5</v>
      </c>
      <c r="R59" s="3">
        <v>1</v>
      </c>
      <c r="S59" s="3">
        <v>1.8</v>
      </c>
      <c r="T59" s="3">
        <v>8.8000000000000007</v>
      </c>
      <c r="U59" s="3">
        <v>2.5</v>
      </c>
      <c r="V59" s="3">
        <v>0.2</v>
      </c>
      <c r="X59" s="3" t="s">
        <v>730</v>
      </c>
      <c r="Y59" s="18" t="s">
        <v>399</v>
      </c>
      <c r="Z59" s="18" t="s">
        <v>811</v>
      </c>
      <c r="AA59" s="18" t="s">
        <v>5</v>
      </c>
      <c r="AB59" s="18">
        <v>1</v>
      </c>
      <c r="AC59" s="19">
        <v>0.75182481751824803</v>
      </c>
      <c r="AD59" s="19">
        <v>5.8394160583941597E-2</v>
      </c>
      <c r="AE59" s="19">
        <v>0.145985401459854</v>
      </c>
      <c r="AF59" s="19">
        <v>3.8929440389294398E-2</v>
      </c>
      <c r="AG59" s="19">
        <v>0.24817518248175099</v>
      </c>
      <c r="AH59" s="19">
        <v>0.62890941595054495</v>
      </c>
      <c r="AI59" s="19">
        <v>0.124908893509486</v>
      </c>
      <c r="AJ59" s="19">
        <v>0.18114594181079399</v>
      </c>
      <c r="AK59" s="19">
        <v>4.0007556736749099E-2</v>
      </c>
      <c r="AL59" s="19">
        <v>0.371090584049454</v>
      </c>
      <c r="AN59" s="18" t="s">
        <v>731</v>
      </c>
      <c r="AO59" s="2" t="s">
        <v>100</v>
      </c>
      <c r="AP59" s="2">
        <v>35300</v>
      </c>
    </row>
    <row r="60" spans="1:42" x14ac:dyDescent="0.2">
      <c r="A60" s="2" t="s">
        <v>103</v>
      </c>
      <c r="B60" s="2" t="str">
        <f t="shared" si="2"/>
        <v xml:space="preserve">We measured inequities in policing across the New Orleans region by looking at differences in arrest rates and the diversity of police officers compared to the public they serve. </v>
      </c>
      <c r="C60" s="2">
        <f t="shared" si="3"/>
        <v>2</v>
      </c>
      <c r="E60" s="5" t="s">
        <v>397</v>
      </c>
      <c r="F60" s="5" t="s">
        <v>821</v>
      </c>
      <c r="G60" s="5" t="s">
        <v>5</v>
      </c>
      <c r="H60" s="5">
        <v>1</v>
      </c>
      <c r="I60" s="5">
        <v>21.2</v>
      </c>
      <c r="J60" s="5">
        <v>59</v>
      </c>
      <c r="K60" s="5">
        <v>0.4</v>
      </c>
      <c r="L60" s="5">
        <v>4.4000000000000004</v>
      </c>
      <c r="N60" s="5" t="s">
        <v>730</v>
      </c>
      <c r="O60" s="3" t="s">
        <v>398</v>
      </c>
      <c r="P60" s="3" t="s">
        <v>799</v>
      </c>
      <c r="Q60" s="3" t="s">
        <v>5</v>
      </c>
      <c r="R60" s="3">
        <v>1</v>
      </c>
      <c r="S60" s="3">
        <v>3.7</v>
      </c>
      <c r="T60" s="3">
        <v>11.7</v>
      </c>
      <c r="U60" s="3">
        <v>0.1</v>
      </c>
      <c r="V60" s="3">
        <v>0.7</v>
      </c>
      <c r="X60" s="3" t="s">
        <v>730</v>
      </c>
      <c r="Y60" s="18" t="s">
        <v>399</v>
      </c>
      <c r="Z60" s="18" t="s">
        <v>811</v>
      </c>
      <c r="AA60" s="18" t="s">
        <v>160</v>
      </c>
      <c r="AB60" s="18">
        <v>0</v>
      </c>
      <c r="AC60" s="19">
        <v>0.51396648044692705</v>
      </c>
      <c r="AD60" s="19">
        <v>0.39664804469273701</v>
      </c>
      <c r="AE60" s="19">
        <v>5.7262569832402202E-2</v>
      </c>
      <c r="AF60" s="19">
        <v>6.9832402234636798E-3</v>
      </c>
      <c r="AG60" s="19">
        <v>0.486033519553072</v>
      </c>
      <c r="AH60" s="19">
        <v>0.51482900399868303</v>
      </c>
      <c r="AI60" s="19">
        <v>0.34338488192282601</v>
      </c>
      <c r="AJ60" s="19">
        <v>9.0046691007504204E-2</v>
      </c>
      <c r="AK60" s="19">
        <v>2.9819437326165699E-2</v>
      </c>
      <c r="AL60" s="19">
        <v>0.48517099600131602</v>
      </c>
      <c r="AN60" s="18" t="s">
        <v>731</v>
      </c>
      <c r="AO60" s="2" t="s">
        <v>102</v>
      </c>
      <c r="AP60" s="2">
        <v>35380</v>
      </c>
    </row>
    <row r="61" spans="1:42" x14ac:dyDescent="0.2">
      <c r="A61" s="2" t="s">
        <v>105</v>
      </c>
      <c r="B61" s="2" t="str">
        <f t="shared" si="2"/>
        <v xml:space="preserve">We measured inequities in policing across the New York region by looking at differences in arrest rates and the diversity of police officers compared to the public they serve. </v>
      </c>
      <c r="C61" s="2">
        <f t="shared" si="3"/>
        <v>3</v>
      </c>
      <c r="D61" s="2" t="s">
        <v>752</v>
      </c>
      <c r="E61" s="5" t="s">
        <v>397</v>
      </c>
      <c r="F61" s="5" t="s">
        <v>821</v>
      </c>
      <c r="G61" s="5" t="s">
        <v>5</v>
      </c>
      <c r="H61" s="5">
        <v>1</v>
      </c>
      <c r="I61" s="5">
        <v>17.7</v>
      </c>
      <c r="J61" s="5">
        <v>57.9</v>
      </c>
      <c r="K61" s="5">
        <v>25.4</v>
      </c>
      <c r="L61" s="5">
        <v>7.2</v>
      </c>
      <c r="M61" s="5" t="s">
        <v>716</v>
      </c>
      <c r="N61" s="5" t="s">
        <v>739</v>
      </c>
      <c r="O61" s="3" t="s">
        <v>398</v>
      </c>
      <c r="P61" s="3" t="s">
        <v>799</v>
      </c>
      <c r="Q61" s="3" t="s">
        <v>5</v>
      </c>
      <c r="R61" s="3">
        <v>1</v>
      </c>
      <c r="S61" s="3">
        <v>3.5</v>
      </c>
      <c r="T61" s="3">
        <v>9.8000000000000007</v>
      </c>
      <c r="U61" s="3">
        <v>4.4000000000000004</v>
      </c>
      <c r="V61" s="3">
        <v>0.7</v>
      </c>
      <c r="W61" s="3" t="s">
        <v>716</v>
      </c>
      <c r="X61" s="3" t="s">
        <v>739</v>
      </c>
      <c r="Y61" s="18" t="s">
        <v>399</v>
      </c>
      <c r="Z61" s="18" t="s">
        <v>811</v>
      </c>
      <c r="AA61" s="18" t="s">
        <v>5</v>
      </c>
      <c r="AB61" s="18">
        <v>1</v>
      </c>
      <c r="AC61" s="19">
        <v>0.53851975177841604</v>
      </c>
      <c r="AD61" s="19">
        <v>0.16013319206901699</v>
      </c>
      <c r="AE61" s="19">
        <v>0.233767216588466</v>
      </c>
      <c r="AF61" s="19">
        <v>5.0234599667019798E-2</v>
      </c>
      <c r="AG61" s="19">
        <v>0.46148024822158301</v>
      </c>
      <c r="AH61" s="19">
        <v>0.45857861384094101</v>
      </c>
      <c r="AI61" s="19">
        <v>0.15794416529371699</v>
      </c>
      <c r="AJ61" s="19">
        <v>0.246340254156733</v>
      </c>
      <c r="AK61" s="19">
        <v>0.11140332273327599</v>
      </c>
      <c r="AL61" s="19">
        <v>0.54142138615905799</v>
      </c>
      <c r="AM61" s="18" t="s">
        <v>707</v>
      </c>
      <c r="AN61" s="18" t="s">
        <v>731</v>
      </c>
      <c r="AO61" s="2" t="s">
        <v>104</v>
      </c>
      <c r="AP61" s="2">
        <v>35620</v>
      </c>
    </row>
    <row r="62" spans="1:42" x14ac:dyDescent="0.2">
      <c r="A62" s="2" t="s">
        <v>107</v>
      </c>
      <c r="B62" s="2" t="str">
        <f t="shared" si="2"/>
        <v xml:space="preserve">We measured inequities in policing across the Sarasota region by looking at differences in arrest rates and the diversity of police officers compared to the public they serve. </v>
      </c>
      <c r="C62" s="2">
        <f t="shared" si="3"/>
        <v>3</v>
      </c>
      <c r="E62" s="5" t="s">
        <v>397</v>
      </c>
      <c r="F62" s="5" t="s">
        <v>821</v>
      </c>
      <c r="G62" s="5" t="s">
        <v>5</v>
      </c>
      <c r="H62" s="5">
        <v>1</v>
      </c>
      <c r="I62" s="5">
        <v>25.7</v>
      </c>
      <c r="J62" s="5">
        <v>117</v>
      </c>
      <c r="K62" s="5" t="s">
        <v>359</v>
      </c>
      <c r="L62" s="5">
        <v>3.8</v>
      </c>
      <c r="N62" s="5" t="s">
        <v>740</v>
      </c>
      <c r="O62" s="3" t="s">
        <v>398</v>
      </c>
      <c r="P62" s="3" t="s">
        <v>799</v>
      </c>
      <c r="Q62" s="3" t="s">
        <v>5</v>
      </c>
      <c r="R62" s="3">
        <v>1</v>
      </c>
      <c r="S62" s="3">
        <v>3.6</v>
      </c>
      <c r="T62" s="3">
        <v>21.1</v>
      </c>
      <c r="U62" s="3" t="s">
        <v>359</v>
      </c>
      <c r="V62" s="3">
        <v>0.8</v>
      </c>
      <c r="X62" s="3" t="s">
        <v>740</v>
      </c>
      <c r="Y62" s="18" t="s">
        <v>399</v>
      </c>
      <c r="Z62" s="18" t="s">
        <v>811</v>
      </c>
      <c r="AA62" s="18" t="s">
        <v>5</v>
      </c>
      <c r="AB62" s="18">
        <v>1</v>
      </c>
      <c r="AC62" s="19">
        <v>0.88562091503267903</v>
      </c>
      <c r="AD62" s="19">
        <v>4.5751633986928102E-2</v>
      </c>
      <c r="AE62" s="19">
        <v>6.8627450980392093E-2</v>
      </c>
      <c r="AF62" s="19">
        <v>0</v>
      </c>
      <c r="AG62" s="19">
        <v>0.11437908496731999</v>
      </c>
      <c r="AH62" s="19">
        <v>0.773758910252342</v>
      </c>
      <c r="AI62" s="19">
        <v>6.3224375986831005E-2</v>
      </c>
      <c r="AJ62" s="19">
        <v>0.12636912116201199</v>
      </c>
      <c r="AK62" s="19">
        <v>1.8466882914089499E-2</v>
      </c>
      <c r="AL62" s="19">
        <v>0.226241089747657</v>
      </c>
      <c r="AN62" s="18" t="s">
        <v>731</v>
      </c>
      <c r="AO62" s="2" t="s">
        <v>106</v>
      </c>
      <c r="AP62" s="2">
        <v>35840</v>
      </c>
    </row>
    <row r="63" spans="1:42" x14ac:dyDescent="0.2">
      <c r="A63" s="2" t="s">
        <v>109</v>
      </c>
      <c r="B63" s="2" t="str">
        <f t="shared" si="2"/>
        <v xml:space="preserve">We measured inequities in policing across the Ogden region by looking at differences in arrest rates and the diversity of police officers compared to the public they serve. </v>
      </c>
      <c r="C63" s="2">
        <f t="shared" si="3"/>
        <v>3</v>
      </c>
      <c r="E63" s="5" t="s">
        <v>397</v>
      </c>
      <c r="F63" s="5" t="s">
        <v>821</v>
      </c>
      <c r="G63" s="5" t="s">
        <v>5</v>
      </c>
      <c r="H63" s="5">
        <v>1</v>
      </c>
      <c r="I63" s="5">
        <v>16.7</v>
      </c>
      <c r="J63" s="5">
        <v>90</v>
      </c>
      <c r="K63" s="5">
        <v>20.2</v>
      </c>
      <c r="L63" s="5">
        <v>21.9</v>
      </c>
      <c r="N63" s="5" t="s">
        <v>730</v>
      </c>
      <c r="O63" s="3" t="s">
        <v>398</v>
      </c>
      <c r="P63" s="3" t="s">
        <v>799</v>
      </c>
      <c r="Q63" s="3" t="s">
        <v>5</v>
      </c>
      <c r="R63" s="3">
        <v>1</v>
      </c>
      <c r="S63" s="3">
        <v>3.5</v>
      </c>
      <c r="T63" s="3">
        <v>19.899999999999999</v>
      </c>
      <c r="U63" s="3">
        <v>4.5</v>
      </c>
      <c r="V63" s="3">
        <v>2.6</v>
      </c>
      <c r="X63" s="3" t="s">
        <v>730</v>
      </c>
      <c r="Y63" s="18" t="s">
        <v>399</v>
      </c>
      <c r="Z63" s="18" t="s">
        <v>811</v>
      </c>
      <c r="AA63" s="18" t="s">
        <v>5</v>
      </c>
      <c r="AB63" s="18">
        <v>1</v>
      </c>
      <c r="AC63" s="19">
        <v>0.95580110497237503</v>
      </c>
      <c r="AD63" s="19">
        <v>0</v>
      </c>
      <c r="AE63" s="19">
        <v>4.3093922651933701E-2</v>
      </c>
      <c r="AF63" s="19">
        <v>0</v>
      </c>
      <c r="AG63" s="19">
        <v>4.4198895027624301E-2</v>
      </c>
      <c r="AH63" s="19">
        <v>0.81091382055892702</v>
      </c>
      <c r="AI63" s="19">
        <v>1.09611170572978E-2</v>
      </c>
      <c r="AJ63" s="19">
        <v>0.130043872109039</v>
      </c>
      <c r="AK63" s="19">
        <v>1.4248837934248601E-2</v>
      </c>
      <c r="AL63" s="19">
        <v>0.18908617944107201</v>
      </c>
      <c r="AN63" s="18" t="s">
        <v>731</v>
      </c>
      <c r="AO63" s="2" t="s">
        <v>108</v>
      </c>
      <c r="AP63" s="2">
        <v>36260</v>
      </c>
    </row>
    <row r="64" spans="1:42" x14ac:dyDescent="0.2">
      <c r="A64" s="2" t="s">
        <v>110</v>
      </c>
      <c r="B64" s="2" t="str">
        <f t="shared" si="2"/>
        <v xml:space="preserve">We measured inequities in policing across the Oklahoma City region by looking at differences in arrest rates and the diversity of police officers compared to the public they serve. </v>
      </c>
      <c r="C64" s="2">
        <f t="shared" si="3"/>
        <v>3</v>
      </c>
      <c r="E64" s="5" t="s">
        <v>397</v>
      </c>
      <c r="F64" s="5" t="s">
        <v>821</v>
      </c>
      <c r="G64" s="5" t="s">
        <v>5</v>
      </c>
      <c r="H64" s="5">
        <v>1</v>
      </c>
      <c r="I64" s="5">
        <v>11</v>
      </c>
      <c r="J64" s="5">
        <v>24.9</v>
      </c>
      <c r="K64" s="5">
        <v>5.3</v>
      </c>
      <c r="L64" s="5">
        <v>2.4</v>
      </c>
      <c r="N64" s="5" t="s">
        <v>730</v>
      </c>
      <c r="O64" s="3" t="s">
        <v>398</v>
      </c>
      <c r="P64" s="3" t="s">
        <v>799</v>
      </c>
      <c r="Q64" s="3" t="s">
        <v>5</v>
      </c>
      <c r="R64" s="3">
        <v>1</v>
      </c>
      <c r="S64" s="3">
        <v>1.9</v>
      </c>
      <c r="T64" s="3">
        <v>4</v>
      </c>
      <c r="U64" s="3">
        <v>0.8</v>
      </c>
      <c r="V64" s="3">
        <v>0.3</v>
      </c>
      <c r="X64" s="3" t="s">
        <v>730</v>
      </c>
      <c r="Y64" s="18" t="s">
        <v>399</v>
      </c>
      <c r="Z64" s="18" t="s">
        <v>811</v>
      </c>
      <c r="AA64" s="18" t="s">
        <v>5</v>
      </c>
      <c r="AB64" s="18">
        <v>1</v>
      </c>
      <c r="AC64" s="19">
        <v>0.71037181996086096</v>
      </c>
      <c r="AD64" s="19">
        <v>6.2622309197651604E-2</v>
      </c>
      <c r="AE64" s="19">
        <v>8.6105675146771005E-2</v>
      </c>
      <c r="AF64" s="19">
        <v>1.9569471624266099E-2</v>
      </c>
      <c r="AG64" s="19">
        <v>0.28962818003913798</v>
      </c>
      <c r="AH64" s="19">
        <v>0.62827333409402097</v>
      </c>
      <c r="AI64" s="19">
        <v>0.106364737055631</v>
      </c>
      <c r="AJ64" s="19">
        <v>0.140204244637151</v>
      </c>
      <c r="AK64" s="19">
        <v>3.4085146305593499E-2</v>
      </c>
      <c r="AL64" s="19">
        <v>0.37172666590597903</v>
      </c>
      <c r="AN64" s="18" t="s">
        <v>731</v>
      </c>
      <c r="AO64" s="2" t="s">
        <v>110</v>
      </c>
      <c r="AP64" s="2">
        <v>36420</v>
      </c>
    </row>
    <row r="65" spans="1:42" x14ac:dyDescent="0.2">
      <c r="A65" s="2" t="s">
        <v>112</v>
      </c>
      <c r="B65" s="2" t="str">
        <f t="shared" si="2"/>
        <v xml:space="preserve">We measured inequities in policing across the Omaha region by looking at differences in arrest rates and the diversity of police officers compared to the public they serve. </v>
      </c>
      <c r="C65" s="2">
        <f t="shared" si="3"/>
        <v>3</v>
      </c>
      <c r="E65" s="5" t="s">
        <v>397</v>
      </c>
      <c r="F65" s="5" t="s">
        <v>821</v>
      </c>
      <c r="G65" s="5" t="s">
        <v>5</v>
      </c>
      <c r="H65" s="5">
        <v>1</v>
      </c>
      <c r="I65" s="5">
        <v>23</v>
      </c>
      <c r="J65" s="5">
        <v>107.3</v>
      </c>
      <c r="K65" s="5">
        <v>9.8000000000000007</v>
      </c>
      <c r="L65" s="5">
        <v>12.1</v>
      </c>
      <c r="N65" s="5" t="s">
        <v>730</v>
      </c>
      <c r="O65" s="3" t="s">
        <v>398</v>
      </c>
      <c r="P65" s="3" t="s">
        <v>799</v>
      </c>
      <c r="Q65" s="3" t="s">
        <v>5</v>
      </c>
      <c r="R65" s="3">
        <v>1</v>
      </c>
      <c r="S65" s="3">
        <v>3.3</v>
      </c>
      <c r="T65" s="3">
        <v>17</v>
      </c>
      <c r="U65" s="3">
        <v>2</v>
      </c>
      <c r="V65" s="3">
        <v>1.1000000000000001</v>
      </c>
      <c r="X65" s="3" t="s">
        <v>730</v>
      </c>
      <c r="Y65" s="18" t="s">
        <v>399</v>
      </c>
      <c r="Z65" s="18" t="s">
        <v>811</v>
      </c>
      <c r="AA65" s="18" t="s">
        <v>5</v>
      </c>
      <c r="AB65" s="18">
        <v>1</v>
      </c>
      <c r="AC65" s="19">
        <v>0.84139784946236496</v>
      </c>
      <c r="AD65" s="19">
        <v>2.9569892473118201E-2</v>
      </c>
      <c r="AE65" s="19">
        <v>9.1397849462365593E-2</v>
      </c>
      <c r="AF65" s="19">
        <v>1.3440860215053699E-2</v>
      </c>
      <c r="AG65" s="19">
        <v>0.15860215053763399</v>
      </c>
      <c r="AH65" s="19">
        <v>0.73965269945716305</v>
      </c>
      <c r="AI65" s="19">
        <v>8.3185471994942695E-2</v>
      </c>
      <c r="AJ65" s="19">
        <v>0.113091774599457</v>
      </c>
      <c r="AK65" s="19">
        <v>3.17548686488466E-2</v>
      </c>
      <c r="AL65" s="19">
        <v>0.260347300542836</v>
      </c>
      <c r="AN65" s="18" t="s">
        <v>731</v>
      </c>
      <c r="AO65" s="2" t="s">
        <v>111</v>
      </c>
      <c r="AP65" s="2">
        <v>36540</v>
      </c>
    </row>
    <row r="66" spans="1:42" x14ac:dyDescent="0.2">
      <c r="A66" s="2" t="s">
        <v>114</v>
      </c>
      <c r="B66" s="2" t="str">
        <f t="shared" ref="B66:B97" si="4">"We measured inequities in policing across the "&amp;A66&amp;" region by looking at differences in arrest rates and the diversity of police officers compared to the public they serve. "</f>
        <v xml:space="preserve">We measured inequities in policing across the Orlando region by looking at differences in arrest rates and the diversity of police officers compared to the public they serve. </v>
      </c>
      <c r="C66" s="2">
        <f t="shared" ref="C66:C101" si="5">SUM(R66,H66,AB66)</f>
        <v>3</v>
      </c>
      <c r="E66" s="5" t="s">
        <v>397</v>
      </c>
      <c r="F66" s="5" t="s">
        <v>821</v>
      </c>
      <c r="G66" s="5" t="s">
        <v>5</v>
      </c>
      <c r="H66" s="5">
        <v>1</v>
      </c>
      <c r="I66" s="5">
        <v>25.1</v>
      </c>
      <c r="J66" s="5">
        <v>66</v>
      </c>
      <c r="K66" s="5" t="s">
        <v>359</v>
      </c>
      <c r="L66" s="5">
        <v>3.8</v>
      </c>
      <c r="N66" s="5" t="s">
        <v>740</v>
      </c>
      <c r="O66" s="3" t="s">
        <v>398</v>
      </c>
      <c r="P66" s="3" t="s">
        <v>799</v>
      </c>
      <c r="Q66" s="3" t="s">
        <v>5</v>
      </c>
      <c r="R66" s="3">
        <v>1</v>
      </c>
      <c r="S66" s="3">
        <v>4.2</v>
      </c>
      <c r="T66" s="3">
        <v>12.1</v>
      </c>
      <c r="U66" s="3" t="s">
        <v>359</v>
      </c>
      <c r="V66" s="3">
        <v>0.6</v>
      </c>
      <c r="X66" s="3" t="s">
        <v>740</v>
      </c>
      <c r="Y66" s="18" t="s">
        <v>399</v>
      </c>
      <c r="Z66" s="18" t="s">
        <v>811</v>
      </c>
      <c r="AA66" s="18" t="s">
        <v>5</v>
      </c>
      <c r="AB66" s="18">
        <v>1</v>
      </c>
      <c r="AC66" s="19">
        <v>0.65825446898002105</v>
      </c>
      <c r="AD66" s="19">
        <v>0.106203995793901</v>
      </c>
      <c r="AE66" s="19">
        <v>0.21661409043112501</v>
      </c>
      <c r="AF66" s="19">
        <v>1.26182965299684E-2</v>
      </c>
      <c r="AG66" s="19">
        <v>0.34174553101997801</v>
      </c>
      <c r="AH66" s="19">
        <v>0.46675607918787299</v>
      </c>
      <c r="AI66" s="19">
        <v>0.153625192808204</v>
      </c>
      <c r="AJ66" s="19">
        <v>0.30697816235347503</v>
      </c>
      <c r="AK66" s="19">
        <v>4.1946296687485299E-2</v>
      </c>
      <c r="AL66" s="19">
        <v>0.53324392081212602</v>
      </c>
      <c r="AN66" s="18" t="s">
        <v>731</v>
      </c>
      <c r="AO66" s="2" t="s">
        <v>113</v>
      </c>
      <c r="AP66" s="2">
        <v>36740</v>
      </c>
    </row>
    <row r="67" spans="1:42" x14ac:dyDescent="0.2">
      <c r="A67" s="2" t="s">
        <v>439</v>
      </c>
      <c r="B67" s="2" t="str">
        <f t="shared" si="4"/>
        <v xml:space="preserve">We measured inequities in policing across the Oxnard-Ventura region by looking at differences in arrest rates and the diversity of police officers compared to the public they serve. </v>
      </c>
      <c r="C67" s="2">
        <f t="shared" si="5"/>
        <v>3</v>
      </c>
      <c r="D67" s="2" t="s">
        <v>756</v>
      </c>
      <c r="E67" s="5" t="s">
        <v>397</v>
      </c>
      <c r="F67" s="5" t="s">
        <v>821</v>
      </c>
      <c r="G67" s="5" t="s">
        <v>5</v>
      </c>
      <c r="H67" s="5">
        <v>1</v>
      </c>
      <c r="I67" s="5">
        <v>46</v>
      </c>
      <c r="J67" s="5">
        <v>110.4</v>
      </c>
      <c r="K67" s="5">
        <v>49.1</v>
      </c>
      <c r="L67" s="5">
        <v>7.6</v>
      </c>
      <c r="M67" s="5" t="s">
        <v>717</v>
      </c>
      <c r="N67" s="5" t="s">
        <v>730</v>
      </c>
      <c r="O67" s="3" t="s">
        <v>398</v>
      </c>
      <c r="P67" s="3" t="s">
        <v>799</v>
      </c>
      <c r="Q67" s="3" t="s">
        <v>5</v>
      </c>
      <c r="R67" s="3">
        <v>1</v>
      </c>
      <c r="S67" s="3">
        <v>15.1</v>
      </c>
      <c r="T67" s="3">
        <v>24.4</v>
      </c>
      <c r="U67" s="3">
        <v>15.9</v>
      </c>
      <c r="V67" s="3">
        <v>1.9</v>
      </c>
      <c r="W67" s="3" t="s">
        <v>717</v>
      </c>
      <c r="X67" s="3" t="s">
        <v>730</v>
      </c>
      <c r="Y67" s="18" t="s">
        <v>399</v>
      </c>
      <c r="Z67" s="18" t="s">
        <v>811</v>
      </c>
      <c r="AA67" s="18" t="s">
        <v>5</v>
      </c>
      <c r="AB67" s="18">
        <v>1</v>
      </c>
      <c r="AC67" s="19">
        <v>0.62105263157894697</v>
      </c>
      <c r="AD67" s="19">
        <v>1.7543859649122799E-2</v>
      </c>
      <c r="AE67" s="19">
        <v>0.31578947368421001</v>
      </c>
      <c r="AF67" s="19">
        <v>2.1052631578947299E-2</v>
      </c>
      <c r="AG67" s="19">
        <v>0.37894736842105198</v>
      </c>
      <c r="AH67" s="19">
        <v>0.45418954917186199</v>
      </c>
      <c r="AI67" s="19">
        <v>1.6874335359858699E-2</v>
      </c>
      <c r="AJ67" s="19">
        <v>0.42678719594742098</v>
      </c>
      <c r="AK67" s="19">
        <v>7.1654256116459702E-2</v>
      </c>
      <c r="AL67" s="19">
        <v>0.54581045082813695</v>
      </c>
      <c r="AM67" s="18" t="s">
        <v>705</v>
      </c>
      <c r="AN67" s="18" t="s">
        <v>731</v>
      </c>
      <c r="AO67" s="2" t="s">
        <v>115</v>
      </c>
      <c r="AP67" s="2">
        <v>37100</v>
      </c>
    </row>
    <row r="68" spans="1:42" x14ac:dyDescent="0.2">
      <c r="A68" s="2" t="s">
        <v>437</v>
      </c>
      <c r="B68" s="2" t="str">
        <f t="shared" si="4"/>
        <v xml:space="preserve">We measured inequities in policing across the Melbourne-Palm Bay region by looking at differences in arrest rates and the diversity of police officers compared to the public they serve. </v>
      </c>
      <c r="C68" s="2">
        <f t="shared" si="5"/>
        <v>3</v>
      </c>
      <c r="E68" s="5" t="s">
        <v>397</v>
      </c>
      <c r="F68" s="5" t="s">
        <v>821</v>
      </c>
      <c r="G68" s="5" t="s">
        <v>5</v>
      </c>
      <c r="H68" s="5">
        <v>1</v>
      </c>
      <c r="I68" s="5">
        <v>30.4</v>
      </c>
      <c r="J68" s="5">
        <v>99.7</v>
      </c>
      <c r="K68" s="5" t="s">
        <v>359</v>
      </c>
      <c r="L68" s="5">
        <v>7.6</v>
      </c>
      <c r="N68" s="5" t="s">
        <v>740</v>
      </c>
      <c r="O68" s="3" t="s">
        <v>398</v>
      </c>
      <c r="P68" s="3" t="s">
        <v>799</v>
      </c>
      <c r="Q68" s="3" t="s">
        <v>5</v>
      </c>
      <c r="R68" s="3">
        <v>1</v>
      </c>
      <c r="S68" s="3">
        <v>5.0999999999999996</v>
      </c>
      <c r="T68" s="3">
        <v>18</v>
      </c>
      <c r="U68" s="3" t="s">
        <v>359</v>
      </c>
      <c r="V68" s="3">
        <v>1.2</v>
      </c>
      <c r="X68" s="3" t="s">
        <v>740</v>
      </c>
      <c r="Y68" s="18" t="s">
        <v>399</v>
      </c>
      <c r="Z68" s="18" t="s">
        <v>811</v>
      </c>
      <c r="AA68" s="18" t="s">
        <v>5</v>
      </c>
      <c r="AB68" s="18">
        <v>1</v>
      </c>
      <c r="AC68" s="19">
        <v>0.84433962264150897</v>
      </c>
      <c r="AD68" s="19">
        <v>0.122641509433962</v>
      </c>
      <c r="AE68" s="19">
        <v>1.8867924528301799E-2</v>
      </c>
      <c r="AF68" s="19">
        <v>1.41509433962264E-2</v>
      </c>
      <c r="AG68" s="19">
        <v>0.15566037735849</v>
      </c>
      <c r="AH68" s="19">
        <v>0.74437026372016002</v>
      </c>
      <c r="AI68" s="19">
        <v>9.2839197481840496E-2</v>
      </c>
      <c r="AJ68" s="19">
        <v>0.102929597767405</v>
      </c>
      <c r="AK68" s="19">
        <v>2.3255059290495199E-2</v>
      </c>
      <c r="AL68" s="19">
        <v>0.25562973627983898</v>
      </c>
      <c r="AN68" s="18" t="s">
        <v>731</v>
      </c>
      <c r="AO68" s="2" t="s">
        <v>116</v>
      </c>
      <c r="AP68" s="2">
        <v>37340</v>
      </c>
    </row>
    <row r="69" spans="1:42" x14ac:dyDescent="0.2">
      <c r="A69" s="2" t="s">
        <v>118</v>
      </c>
      <c r="B69" s="2" t="str">
        <f t="shared" si="4"/>
        <v xml:space="preserve">We measured inequities in policing across the Philadelphia region by looking at differences in arrest rates and the diversity of police officers compared to the public they serve. </v>
      </c>
      <c r="C69" s="2">
        <f t="shared" si="5"/>
        <v>3</v>
      </c>
      <c r="D69" s="2" t="s">
        <v>754</v>
      </c>
      <c r="E69" s="5" t="s">
        <v>397</v>
      </c>
      <c r="F69" s="5" t="s">
        <v>821</v>
      </c>
      <c r="G69" s="5" t="s">
        <v>5</v>
      </c>
      <c r="H69" s="5">
        <v>1</v>
      </c>
      <c r="I69" s="5">
        <v>19.5</v>
      </c>
      <c r="J69" s="5">
        <v>53.5</v>
      </c>
      <c r="K69" s="5">
        <v>27.2</v>
      </c>
      <c r="L69" s="5">
        <v>4</v>
      </c>
      <c r="M69" s="5" t="s">
        <v>724</v>
      </c>
      <c r="N69" s="5" t="s">
        <v>730</v>
      </c>
      <c r="O69" s="3" t="s">
        <v>398</v>
      </c>
      <c r="P69" s="3" t="s">
        <v>799</v>
      </c>
      <c r="Q69" s="3" t="s">
        <v>5</v>
      </c>
      <c r="R69" s="3">
        <v>1</v>
      </c>
      <c r="S69" s="3">
        <v>4.2</v>
      </c>
      <c r="T69" s="3">
        <v>11.3</v>
      </c>
      <c r="U69" s="3">
        <v>7.1</v>
      </c>
      <c r="V69" s="3">
        <v>0.7</v>
      </c>
      <c r="W69" s="3" t="s">
        <v>724</v>
      </c>
      <c r="X69" s="3" t="s">
        <v>730</v>
      </c>
      <c r="Y69" s="18" t="s">
        <v>399</v>
      </c>
      <c r="Z69" s="18" t="s">
        <v>811</v>
      </c>
      <c r="AA69" s="18" t="s">
        <v>5</v>
      </c>
      <c r="AB69" s="18">
        <v>1</v>
      </c>
      <c r="AC69" s="19">
        <v>0.69984447900466495</v>
      </c>
      <c r="AD69" s="19">
        <v>0.20584758942457199</v>
      </c>
      <c r="AE69" s="19">
        <v>7.1539657853810196E-2</v>
      </c>
      <c r="AF69" s="19">
        <v>1.08242612752721E-2</v>
      </c>
      <c r="AG69" s="19">
        <v>0.30015552099533399</v>
      </c>
      <c r="AH69" s="19">
        <v>0.61773016862610197</v>
      </c>
      <c r="AI69" s="19">
        <v>0.20314568038518599</v>
      </c>
      <c r="AJ69" s="19">
        <v>9.4080896444063505E-2</v>
      </c>
      <c r="AK69" s="19">
        <v>5.9080328928646002E-2</v>
      </c>
      <c r="AL69" s="19">
        <v>0.38226983137389697</v>
      </c>
      <c r="AM69" s="18" t="s">
        <v>708</v>
      </c>
      <c r="AN69" s="18" t="s">
        <v>731</v>
      </c>
      <c r="AO69" s="2" t="s">
        <v>117</v>
      </c>
      <c r="AP69" s="2">
        <v>37980</v>
      </c>
    </row>
    <row r="70" spans="1:42" x14ac:dyDescent="0.2">
      <c r="A70" s="2" t="s">
        <v>120</v>
      </c>
      <c r="B70" s="2" t="str">
        <f t="shared" si="4"/>
        <v xml:space="preserve">We measured inequities in policing across the Phoenix region by looking at differences in arrest rates and the diversity of police officers compared to the public they serve. </v>
      </c>
      <c r="C70" s="2">
        <f t="shared" si="5"/>
        <v>3</v>
      </c>
      <c r="E70" s="5" t="s">
        <v>397</v>
      </c>
      <c r="F70" s="5" t="s">
        <v>821</v>
      </c>
      <c r="G70" s="5" t="s">
        <v>5</v>
      </c>
      <c r="H70" s="5">
        <v>1</v>
      </c>
      <c r="I70" s="5">
        <v>25.8</v>
      </c>
      <c r="J70" s="5">
        <v>84.4</v>
      </c>
      <c r="K70" s="5">
        <v>25.3</v>
      </c>
      <c r="L70" s="5">
        <v>6.4</v>
      </c>
      <c r="N70" s="5" t="s">
        <v>730</v>
      </c>
      <c r="O70" s="3" t="s">
        <v>398</v>
      </c>
      <c r="P70" s="3" t="s">
        <v>799</v>
      </c>
      <c r="Q70" s="3" t="s">
        <v>5</v>
      </c>
      <c r="R70" s="3">
        <v>1</v>
      </c>
      <c r="S70" s="3">
        <v>3.6</v>
      </c>
      <c r="T70" s="3">
        <v>10.7</v>
      </c>
      <c r="U70" s="3">
        <v>3.7</v>
      </c>
      <c r="V70" s="3">
        <v>0.6</v>
      </c>
      <c r="X70" s="3" t="s">
        <v>730</v>
      </c>
      <c r="Y70" s="18" t="s">
        <v>399</v>
      </c>
      <c r="Z70" s="18" t="s">
        <v>811</v>
      </c>
      <c r="AA70" s="18" t="s">
        <v>5</v>
      </c>
      <c r="AB70" s="18">
        <v>1</v>
      </c>
      <c r="AC70" s="19">
        <v>0.670807453416149</v>
      </c>
      <c r="AD70" s="19">
        <v>4.0993788819875698E-2</v>
      </c>
      <c r="AE70" s="19">
        <v>0.24223602484472001</v>
      </c>
      <c r="AF70" s="19">
        <v>2.2360248447204901E-2</v>
      </c>
      <c r="AG70" s="19">
        <v>0.32919254658385</v>
      </c>
      <c r="AH70" s="19">
        <v>0.55381601532088998</v>
      </c>
      <c r="AI70" s="19">
        <v>5.2022606672584799E-2</v>
      </c>
      <c r="AJ70" s="19">
        <v>0.309154501120736</v>
      </c>
      <c r="AK70" s="19">
        <v>3.8613046908782603E-2</v>
      </c>
      <c r="AL70" s="19">
        <v>0.44618398467910902</v>
      </c>
      <c r="AN70" s="18" t="s">
        <v>731</v>
      </c>
      <c r="AO70" s="2" t="s">
        <v>119</v>
      </c>
      <c r="AP70" s="2">
        <v>38060</v>
      </c>
    </row>
    <row r="71" spans="1:42" x14ac:dyDescent="0.2">
      <c r="A71" s="2" t="s">
        <v>121</v>
      </c>
      <c r="B71" s="2" t="str">
        <f t="shared" si="4"/>
        <v xml:space="preserve">We measured inequities in policing across the Pittsburgh region by looking at differences in arrest rates and the diversity of police officers compared to the public they serve. </v>
      </c>
      <c r="C71" s="2">
        <f t="shared" si="5"/>
        <v>3</v>
      </c>
      <c r="E71" s="5" t="s">
        <v>397</v>
      </c>
      <c r="F71" s="5" t="s">
        <v>821</v>
      </c>
      <c r="G71" s="5" t="s">
        <v>5</v>
      </c>
      <c r="H71" s="5">
        <v>1</v>
      </c>
      <c r="I71" s="5">
        <v>17.600000000000001</v>
      </c>
      <c r="J71" s="5">
        <v>88.1</v>
      </c>
      <c r="K71" s="5">
        <v>13</v>
      </c>
      <c r="L71" s="5">
        <v>6.6</v>
      </c>
      <c r="N71" s="5" t="s">
        <v>730</v>
      </c>
      <c r="O71" s="3" t="s">
        <v>398</v>
      </c>
      <c r="P71" s="3" t="s">
        <v>799</v>
      </c>
      <c r="Q71" s="3" t="s">
        <v>5</v>
      </c>
      <c r="R71" s="3">
        <v>1</v>
      </c>
      <c r="S71" s="3">
        <v>3.1</v>
      </c>
      <c r="T71" s="3">
        <v>17.7</v>
      </c>
      <c r="U71" s="3">
        <v>1.4</v>
      </c>
      <c r="V71" s="3">
        <v>0.6</v>
      </c>
      <c r="X71" s="3" t="s">
        <v>730</v>
      </c>
      <c r="Y71" s="18" t="s">
        <v>399</v>
      </c>
      <c r="Z71" s="18" t="s">
        <v>811</v>
      </c>
      <c r="AA71" s="18" t="s">
        <v>5</v>
      </c>
      <c r="AB71" s="18">
        <v>1</v>
      </c>
      <c r="AC71" s="19">
        <v>0.91071428571428503</v>
      </c>
      <c r="AD71" s="19">
        <v>5.4464285714285701E-2</v>
      </c>
      <c r="AE71" s="19">
        <v>3.1026785714285701E-2</v>
      </c>
      <c r="AF71" s="19">
        <v>8.9285714285714196E-4</v>
      </c>
      <c r="AG71" s="19">
        <v>8.9285714285714204E-2</v>
      </c>
      <c r="AH71" s="19">
        <v>0.85387186584125596</v>
      </c>
      <c r="AI71" s="19">
        <v>8.0014257240245995E-2</v>
      </c>
      <c r="AJ71" s="19">
        <v>1.76178141729149E-2</v>
      </c>
      <c r="AK71" s="19">
        <v>2.3234068799333599E-2</v>
      </c>
      <c r="AL71" s="19">
        <v>0.14612813415874301</v>
      </c>
      <c r="AN71" s="18" t="s">
        <v>731</v>
      </c>
      <c r="AO71" s="2" t="s">
        <v>121</v>
      </c>
      <c r="AP71" s="2">
        <v>38300</v>
      </c>
    </row>
    <row r="72" spans="1:42" x14ac:dyDescent="0.2">
      <c r="A72" s="2" t="s">
        <v>123</v>
      </c>
      <c r="B72" s="2" t="str">
        <f t="shared" si="4"/>
        <v xml:space="preserve">We measured inequities in policing across the Portland region by looking at differences in arrest rates and the diversity of police officers compared to the public they serve. </v>
      </c>
      <c r="C72" s="2">
        <f t="shared" si="5"/>
        <v>3</v>
      </c>
      <c r="E72" s="5" t="s">
        <v>397</v>
      </c>
      <c r="F72" s="5" t="s">
        <v>821</v>
      </c>
      <c r="G72" s="5" t="s">
        <v>5</v>
      </c>
      <c r="H72" s="5">
        <v>1</v>
      </c>
      <c r="I72" s="5">
        <v>27.5</v>
      </c>
      <c r="J72" s="5">
        <v>129.4</v>
      </c>
      <c r="K72" s="5">
        <v>20</v>
      </c>
      <c r="L72" s="5">
        <v>10.4</v>
      </c>
      <c r="N72" s="5" t="s">
        <v>730</v>
      </c>
      <c r="O72" s="3" t="s">
        <v>398</v>
      </c>
      <c r="P72" s="3" t="s">
        <v>799</v>
      </c>
      <c r="Q72" s="3" t="s">
        <v>5</v>
      </c>
      <c r="R72" s="3">
        <v>1</v>
      </c>
      <c r="S72" s="3">
        <v>1.7</v>
      </c>
      <c r="T72" s="3">
        <v>5.9</v>
      </c>
      <c r="U72" s="3">
        <v>1.2</v>
      </c>
      <c r="V72" s="3">
        <v>0.5</v>
      </c>
      <c r="X72" s="3" t="s">
        <v>730</v>
      </c>
      <c r="Y72" s="18" t="s">
        <v>399</v>
      </c>
      <c r="Z72" s="18" t="s">
        <v>811</v>
      </c>
      <c r="AA72" s="18" t="s">
        <v>5</v>
      </c>
      <c r="AB72" s="18">
        <v>1</v>
      </c>
      <c r="AC72" s="19">
        <v>0.92779291553133503</v>
      </c>
      <c r="AD72" s="19">
        <v>2.31607629427792E-2</v>
      </c>
      <c r="AE72" s="19">
        <v>2.17983651226158E-2</v>
      </c>
      <c r="AF72" s="19">
        <v>2.7247956403269702E-3</v>
      </c>
      <c r="AG72" s="19">
        <v>7.2207084468664806E-2</v>
      </c>
      <c r="AH72" s="19">
        <v>0.73225930235233405</v>
      </c>
      <c r="AI72" s="19">
        <v>2.74169189254924E-2</v>
      </c>
      <c r="AJ72" s="19">
        <v>0.11995112587961899</v>
      </c>
      <c r="AK72" s="19">
        <v>6.6472665660918098E-2</v>
      </c>
      <c r="AL72" s="19">
        <v>0.267740697647665</v>
      </c>
      <c r="AN72" s="18" t="s">
        <v>731</v>
      </c>
      <c r="AO72" s="2" t="s">
        <v>122</v>
      </c>
      <c r="AP72" s="2">
        <v>38900</v>
      </c>
    </row>
    <row r="73" spans="1:42" x14ac:dyDescent="0.2">
      <c r="A73" s="2" t="s">
        <v>125</v>
      </c>
      <c r="B73" s="2" t="str">
        <f t="shared" si="4"/>
        <v xml:space="preserve">We measured inequities in policing across the Poughkeepsie region by looking at differences in arrest rates and the diversity of police officers compared to the public they serve. </v>
      </c>
      <c r="C73" s="2">
        <f t="shared" si="5"/>
        <v>3</v>
      </c>
      <c r="E73" s="5" t="s">
        <v>397</v>
      </c>
      <c r="F73" s="5" t="s">
        <v>821</v>
      </c>
      <c r="G73" s="5" t="s">
        <v>5</v>
      </c>
      <c r="H73" s="5">
        <v>1</v>
      </c>
      <c r="I73" s="5">
        <v>18.8</v>
      </c>
      <c r="J73" s="5">
        <v>59.4</v>
      </c>
      <c r="K73" s="5">
        <v>26.3</v>
      </c>
      <c r="L73" s="5">
        <v>4.7</v>
      </c>
      <c r="N73" s="5" t="s">
        <v>730</v>
      </c>
      <c r="O73" s="3" t="s">
        <v>398</v>
      </c>
      <c r="P73" s="3" t="s">
        <v>799</v>
      </c>
      <c r="Q73" s="3" t="s">
        <v>5</v>
      </c>
      <c r="R73" s="3">
        <v>1</v>
      </c>
      <c r="S73" s="3">
        <v>5.7</v>
      </c>
      <c r="T73" s="3">
        <v>19.5</v>
      </c>
      <c r="U73" s="3">
        <v>6.9</v>
      </c>
      <c r="V73" s="3">
        <v>1.4</v>
      </c>
      <c r="X73" s="3" t="s">
        <v>730</v>
      </c>
      <c r="Y73" s="18" t="s">
        <v>399</v>
      </c>
      <c r="Z73" s="18" t="s">
        <v>811</v>
      </c>
      <c r="AA73" s="18" t="s">
        <v>5</v>
      </c>
      <c r="AB73" s="18">
        <v>1</v>
      </c>
      <c r="AC73" s="19">
        <v>0.76130653266331605</v>
      </c>
      <c r="AD73" s="19">
        <v>4.2713567839195901E-2</v>
      </c>
      <c r="AE73" s="19">
        <v>0.14824120603015001</v>
      </c>
      <c r="AF73" s="19">
        <v>2.2613065326633101E-2</v>
      </c>
      <c r="AG73" s="19">
        <v>0.23869346733668301</v>
      </c>
      <c r="AH73" s="19">
        <v>0.67392952916052595</v>
      </c>
      <c r="AI73" s="19">
        <v>9.9097855719244496E-2</v>
      </c>
      <c r="AJ73" s="19">
        <v>0.16872576386940999</v>
      </c>
      <c r="AK73" s="19">
        <v>3.0421213375895401E-2</v>
      </c>
      <c r="AL73" s="19">
        <v>0.32607047083947299</v>
      </c>
      <c r="AN73" s="18" t="s">
        <v>731</v>
      </c>
      <c r="AO73" s="2" t="s">
        <v>124</v>
      </c>
      <c r="AP73" s="2">
        <v>39100</v>
      </c>
    </row>
    <row r="74" spans="1:42" x14ac:dyDescent="0.2">
      <c r="A74" s="2" t="s">
        <v>127</v>
      </c>
      <c r="B74" s="2" t="str">
        <f t="shared" si="4"/>
        <v xml:space="preserve">We measured inequities in policing across the Providence region by looking at differences in arrest rates and the diversity of police officers compared to the public they serve. </v>
      </c>
      <c r="C74" s="2">
        <f t="shared" si="5"/>
        <v>3</v>
      </c>
      <c r="E74" s="5" t="s">
        <v>397</v>
      </c>
      <c r="F74" s="5" t="s">
        <v>821</v>
      </c>
      <c r="G74" s="5" t="s">
        <v>5</v>
      </c>
      <c r="H74" s="5">
        <v>1</v>
      </c>
      <c r="I74" s="5">
        <v>20.100000000000001</v>
      </c>
      <c r="J74" s="5">
        <v>76.5</v>
      </c>
      <c r="K74" s="5">
        <v>25.7</v>
      </c>
      <c r="L74" s="5">
        <v>6.7</v>
      </c>
      <c r="N74" s="5" t="s">
        <v>730</v>
      </c>
      <c r="O74" s="3" t="s">
        <v>398</v>
      </c>
      <c r="P74" s="3" t="s">
        <v>799</v>
      </c>
      <c r="Q74" s="3" t="s">
        <v>5</v>
      </c>
      <c r="R74" s="3">
        <v>1</v>
      </c>
      <c r="S74" s="3">
        <v>1.7</v>
      </c>
      <c r="T74" s="3">
        <v>7.6</v>
      </c>
      <c r="U74" s="3">
        <v>2.8</v>
      </c>
      <c r="V74" s="3">
        <v>0.5</v>
      </c>
      <c r="X74" s="3" t="s">
        <v>730</v>
      </c>
      <c r="Y74" s="18" t="s">
        <v>399</v>
      </c>
      <c r="Z74" s="18" t="s">
        <v>811</v>
      </c>
      <c r="AA74" s="18" t="s">
        <v>5</v>
      </c>
      <c r="AB74" s="18">
        <v>1</v>
      </c>
      <c r="AC74" s="19">
        <v>0.81650071123755297</v>
      </c>
      <c r="AD74" s="19">
        <v>7.5106685633001394E-2</v>
      </c>
      <c r="AE74" s="19">
        <v>7.1123755334281599E-2</v>
      </c>
      <c r="AF74" s="19">
        <v>0</v>
      </c>
      <c r="AG74" s="19">
        <v>0.18349928876244601</v>
      </c>
      <c r="AH74" s="19">
        <v>0.74727111240238897</v>
      </c>
      <c r="AI74" s="19">
        <v>5.2182727791709897E-2</v>
      </c>
      <c r="AJ74" s="19">
        <v>0.13162502293718201</v>
      </c>
      <c r="AK74" s="19">
        <v>2.9983357799661499E-2</v>
      </c>
      <c r="AL74" s="19">
        <v>0.25272888759760997</v>
      </c>
      <c r="AN74" s="18" t="s">
        <v>731</v>
      </c>
      <c r="AO74" s="2" t="s">
        <v>126</v>
      </c>
      <c r="AP74" s="2">
        <v>39300</v>
      </c>
    </row>
    <row r="75" spans="1:42" x14ac:dyDescent="0.2">
      <c r="A75" s="2" t="s">
        <v>129</v>
      </c>
      <c r="B75" s="2" t="str">
        <f t="shared" si="4"/>
        <v xml:space="preserve">We measured inequities in policing across the Provo region by looking at differences in arrest rates and the diversity of police officers compared to the public they serve. </v>
      </c>
      <c r="C75" s="2">
        <f t="shared" si="5"/>
        <v>3</v>
      </c>
      <c r="E75" s="5" t="s">
        <v>397</v>
      </c>
      <c r="F75" s="5" t="s">
        <v>821</v>
      </c>
      <c r="G75" s="5" t="s">
        <v>5</v>
      </c>
      <c r="H75" s="5">
        <v>1</v>
      </c>
      <c r="I75" s="5">
        <v>23.8</v>
      </c>
      <c r="J75" s="5">
        <v>155.19999999999999</v>
      </c>
      <c r="K75" s="5">
        <v>20.100000000000001</v>
      </c>
      <c r="L75" s="5">
        <v>37.299999999999997</v>
      </c>
      <c r="N75" s="5" t="s">
        <v>730</v>
      </c>
      <c r="O75" s="3" t="s">
        <v>398</v>
      </c>
      <c r="P75" s="3" t="s">
        <v>799</v>
      </c>
      <c r="Q75" s="3" t="s">
        <v>5</v>
      </c>
      <c r="R75" s="3">
        <v>1</v>
      </c>
      <c r="S75" s="3">
        <v>4.5999999999999996</v>
      </c>
      <c r="T75" s="3">
        <v>28.7</v>
      </c>
      <c r="U75" s="3">
        <v>4.7</v>
      </c>
      <c r="V75" s="3">
        <v>7</v>
      </c>
      <c r="X75" s="3" t="s">
        <v>730</v>
      </c>
      <c r="Y75" s="18" t="s">
        <v>399</v>
      </c>
      <c r="Z75" s="18" t="s">
        <v>811</v>
      </c>
      <c r="AA75" s="18" t="s">
        <v>5</v>
      </c>
      <c r="AB75" s="18">
        <v>1</v>
      </c>
      <c r="AC75" s="19">
        <v>0.89600000000000002</v>
      </c>
      <c r="AD75" s="19">
        <v>0</v>
      </c>
      <c r="AE75" s="19">
        <v>5.6000000000000001E-2</v>
      </c>
      <c r="AF75" s="19">
        <v>6.4000000000000003E-3</v>
      </c>
      <c r="AG75" s="19">
        <v>0.104</v>
      </c>
      <c r="AH75" s="19">
        <v>0.82325224198582903</v>
      </c>
      <c r="AI75" s="19">
        <v>5.2767180300252597E-3</v>
      </c>
      <c r="AJ75" s="19">
        <v>0.117780640473005</v>
      </c>
      <c r="AK75" s="19">
        <v>1.49052833242497E-2</v>
      </c>
      <c r="AL75" s="19">
        <v>0.17674775801417</v>
      </c>
      <c r="AN75" s="18" t="s">
        <v>731</v>
      </c>
      <c r="AO75" s="2" t="s">
        <v>128</v>
      </c>
      <c r="AP75" s="2">
        <v>39340</v>
      </c>
    </row>
    <row r="76" spans="1:42" x14ac:dyDescent="0.2">
      <c r="A76" s="2" t="s">
        <v>131</v>
      </c>
      <c r="B76" s="2" t="str">
        <f t="shared" si="4"/>
        <v xml:space="preserve">We measured inequities in policing across the Raleigh region by looking at differences in arrest rates and the diversity of police officers compared to the public they serve. </v>
      </c>
      <c r="C76" s="2">
        <f t="shared" si="5"/>
        <v>3</v>
      </c>
      <c r="D76" s="2" t="s">
        <v>755</v>
      </c>
      <c r="E76" s="5" t="s">
        <v>397</v>
      </c>
      <c r="F76" s="5" t="s">
        <v>821</v>
      </c>
      <c r="G76" s="5" t="s">
        <v>5</v>
      </c>
      <c r="H76" s="5">
        <v>1</v>
      </c>
      <c r="I76" s="5">
        <v>9.1999999999999993</v>
      </c>
      <c r="J76" s="5">
        <v>34.1</v>
      </c>
      <c r="K76" s="5">
        <v>9.4</v>
      </c>
      <c r="L76" s="5">
        <v>2.6</v>
      </c>
      <c r="M76" s="5" t="s">
        <v>722</v>
      </c>
      <c r="N76" s="5" t="s">
        <v>730</v>
      </c>
      <c r="O76" s="3" t="s">
        <v>398</v>
      </c>
      <c r="P76" s="3" t="s">
        <v>799</v>
      </c>
      <c r="Q76" s="3" t="s">
        <v>5</v>
      </c>
      <c r="R76" s="3">
        <v>1</v>
      </c>
      <c r="S76" s="3">
        <v>1.7</v>
      </c>
      <c r="T76" s="3">
        <v>4.3</v>
      </c>
      <c r="U76" s="3">
        <v>1.4</v>
      </c>
      <c r="V76" s="3">
        <v>0.3</v>
      </c>
      <c r="W76" s="3" t="s">
        <v>722</v>
      </c>
      <c r="X76" s="3" t="s">
        <v>730</v>
      </c>
      <c r="Y76" s="18" t="s">
        <v>399</v>
      </c>
      <c r="Z76" s="18" t="s">
        <v>811</v>
      </c>
      <c r="AA76" s="18" t="s">
        <v>5</v>
      </c>
      <c r="AB76" s="18">
        <v>1</v>
      </c>
      <c r="AC76" s="19">
        <v>0.82788671023965099</v>
      </c>
      <c r="AD76" s="19">
        <v>9.1503267973856203E-2</v>
      </c>
      <c r="AE76" s="19">
        <v>5.4466230936819099E-2</v>
      </c>
      <c r="AF76" s="19">
        <v>0</v>
      </c>
      <c r="AG76" s="19">
        <v>0.17211328976034801</v>
      </c>
      <c r="AH76" s="19">
        <v>0.61346112131476804</v>
      </c>
      <c r="AI76" s="19">
        <v>0.19457168784165199</v>
      </c>
      <c r="AJ76" s="19">
        <v>0.105641250428766</v>
      </c>
      <c r="AK76" s="19">
        <v>5.6802803549621597E-2</v>
      </c>
      <c r="AL76" s="19">
        <v>0.38653887868523101</v>
      </c>
      <c r="AM76" s="18" t="s">
        <v>709</v>
      </c>
      <c r="AN76" s="18" t="s">
        <v>731</v>
      </c>
      <c r="AO76" s="2" t="s">
        <v>130</v>
      </c>
      <c r="AP76" s="2">
        <v>39580</v>
      </c>
    </row>
    <row r="77" spans="1:42" x14ac:dyDescent="0.2">
      <c r="A77" s="2" t="s">
        <v>132</v>
      </c>
      <c r="B77" s="2" t="str">
        <f t="shared" si="4"/>
        <v xml:space="preserve">We measured inequities in policing across the Richmond region by looking at differences in arrest rates and the diversity of police officers compared to the public they serve. </v>
      </c>
      <c r="C77" s="2">
        <f t="shared" si="5"/>
        <v>2</v>
      </c>
      <c r="E77" s="5" t="s">
        <v>397</v>
      </c>
      <c r="F77" s="5" t="s">
        <v>821</v>
      </c>
      <c r="G77" s="5" t="s">
        <v>5</v>
      </c>
      <c r="H77" s="5">
        <v>1</v>
      </c>
      <c r="I77" s="5">
        <v>22.9</v>
      </c>
      <c r="J77" s="5">
        <v>66.3</v>
      </c>
      <c r="K77" s="5">
        <v>25.5</v>
      </c>
      <c r="L77" s="5">
        <v>5.9</v>
      </c>
      <c r="N77" s="5" t="s">
        <v>730</v>
      </c>
      <c r="O77" s="3" t="s">
        <v>398</v>
      </c>
      <c r="P77" s="3" t="s">
        <v>799</v>
      </c>
      <c r="Q77" s="3" t="s">
        <v>5</v>
      </c>
      <c r="R77" s="3">
        <v>1</v>
      </c>
      <c r="S77" s="3">
        <v>3.4</v>
      </c>
      <c r="T77" s="3">
        <v>13</v>
      </c>
      <c r="U77" s="3">
        <v>3.2</v>
      </c>
      <c r="V77" s="3">
        <v>0.7</v>
      </c>
      <c r="X77" s="3" t="s">
        <v>730</v>
      </c>
      <c r="Y77" s="18" t="s">
        <v>399</v>
      </c>
      <c r="Z77" s="18" t="s">
        <v>811</v>
      </c>
      <c r="AA77" s="18" t="s">
        <v>160</v>
      </c>
      <c r="AB77" s="18">
        <v>0</v>
      </c>
      <c r="AC77" s="19">
        <v>0.61461794019933502</v>
      </c>
      <c r="AD77" s="19">
        <v>0.318936877076411</v>
      </c>
      <c r="AE77" s="19">
        <v>3.6544850498338798E-2</v>
      </c>
      <c r="AF77" s="19">
        <v>6.6445182724252398E-3</v>
      </c>
      <c r="AG77" s="19">
        <v>0.38538205980066398</v>
      </c>
      <c r="AH77" s="19">
        <v>0.56521587448728805</v>
      </c>
      <c r="AI77" s="19">
        <v>0.28862840083927599</v>
      </c>
      <c r="AJ77" s="19">
        <v>6.7432182567568194E-2</v>
      </c>
      <c r="AK77" s="19">
        <v>4.5092674271987397E-2</v>
      </c>
      <c r="AL77" s="19">
        <v>0.43478412551271101</v>
      </c>
      <c r="AN77" s="18" t="s">
        <v>731</v>
      </c>
      <c r="AO77" s="2" t="s">
        <v>132</v>
      </c>
      <c r="AP77" s="2">
        <v>40060</v>
      </c>
    </row>
    <row r="78" spans="1:42" x14ac:dyDescent="0.2">
      <c r="A78" s="2" t="s">
        <v>438</v>
      </c>
      <c r="B78" s="2" t="str">
        <f t="shared" si="4"/>
        <v xml:space="preserve">We measured inequities in policing across the Riverside-San Bernardino region by looking at differences in arrest rates and the diversity of police officers compared to the public they serve. </v>
      </c>
      <c r="C78" s="2">
        <f t="shared" si="5"/>
        <v>2</v>
      </c>
      <c r="D78" s="2" t="s">
        <v>756</v>
      </c>
      <c r="E78" s="5" t="s">
        <v>397</v>
      </c>
      <c r="F78" s="5" t="s">
        <v>821</v>
      </c>
      <c r="G78" s="5" t="s">
        <v>5</v>
      </c>
      <c r="H78" s="5">
        <v>1</v>
      </c>
      <c r="I78" s="5">
        <v>31.5</v>
      </c>
      <c r="J78" s="5">
        <v>52.9</v>
      </c>
      <c r="K78" s="5">
        <v>22.4</v>
      </c>
      <c r="L78" s="5">
        <v>5.0999999999999996</v>
      </c>
      <c r="M78" s="5" t="s">
        <v>717</v>
      </c>
      <c r="N78" s="5" t="s">
        <v>730</v>
      </c>
      <c r="O78" s="3" t="s">
        <v>398</v>
      </c>
      <c r="P78" s="3" t="s">
        <v>799</v>
      </c>
      <c r="Q78" s="3" t="s">
        <v>160</v>
      </c>
      <c r="R78" s="3">
        <v>0</v>
      </c>
      <c r="S78" s="3">
        <v>7.3</v>
      </c>
      <c r="T78" s="3">
        <v>8.4</v>
      </c>
      <c r="U78" s="3">
        <v>4.9000000000000004</v>
      </c>
      <c r="V78" s="3">
        <v>1.1000000000000001</v>
      </c>
      <c r="W78" s="3" t="s">
        <v>717</v>
      </c>
      <c r="X78" s="3" t="s">
        <v>730</v>
      </c>
      <c r="Y78" s="18" t="s">
        <v>399</v>
      </c>
      <c r="Z78" s="18" t="s">
        <v>811</v>
      </c>
      <c r="AA78" s="18" t="s">
        <v>5</v>
      </c>
      <c r="AB78" s="18">
        <v>1</v>
      </c>
      <c r="AC78" s="19">
        <v>0.47867001254705099</v>
      </c>
      <c r="AD78" s="19">
        <v>8.6574654956085295E-2</v>
      </c>
      <c r="AE78" s="19">
        <v>0.37578419071518099</v>
      </c>
      <c r="AF78" s="19">
        <v>2.9485570890840598E-2</v>
      </c>
      <c r="AG78" s="19">
        <v>0.52132998745294801</v>
      </c>
      <c r="AH78" s="19">
        <v>0.32118794773345699</v>
      </c>
      <c r="AI78" s="19">
        <v>6.9400741590230797E-2</v>
      </c>
      <c r="AJ78" s="19">
        <v>0.50989305926801398</v>
      </c>
      <c r="AK78" s="19">
        <v>6.63335138702809E-2</v>
      </c>
      <c r="AL78" s="19">
        <v>0.67881205226654195</v>
      </c>
      <c r="AM78" s="18" t="s">
        <v>705</v>
      </c>
      <c r="AN78" s="18" t="s">
        <v>731</v>
      </c>
      <c r="AO78" s="2" t="s">
        <v>133</v>
      </c>
      <c r="AP78" s="2">
        <v>40140</v>
      </c>
    </row>
    <row r="79" spans="1:42" x14ac:dyDescent="0.2">
      <c r="A79" s="2" t="s">
        <v>134</v>
      </c>
      <c r="B79" s="2" t="str">
        <f t="shared" si="4"/>
        <v xml:space="preserve">We measured inequities in policing across the Rochester region by looking at differences in arrest rates and the diversity of police officers compared to the public they serve. </v>
      </c>
      <c r="C79" s="2">
        <f t="shared" si="5"/>
        <v>3</v>
      </c>
      <c r="E79" s="5" t="s">
        <v>397</v>
      </c>
      <c r="F79" s="5" t="s">
        <v>821</v>
      </c>
      <c r="G79" s="5" t="s">
        <v>5</v>
      </c>
      <c r="H79" s="5">
        <v>1</v>
      </c>
      <c r="I79" s="5">
        <v>12.3</v>
      </c>
      <c r="J79" s="5">
        <v>61.7</v>
      </c>
      <c r="K79" s="5">
        <v>25.3</v>
      </c>
      <c r="L79" s="5">
        <v>4.8</v>
      </c>
      <c r="N79" s="5" t="s">
        <v>730</v>
      </c>
      <c r="O79" s="3" t="s">
        <v>398</v>
      </c>
      <c r="P79" s="3" t="s">
        <v>799</v>
      </c>
      <c r="Q79" s="3" t="s">
        <v>5</v>
      </c>
      <c r="R79" s="3">
        <v>1</v>
      </c>
      <c r="S79" s="3">
        <v>2.1</v>
      </c>
      <c r="T79" s="3">
        <v>9.3000000000000007</v>
      </c>
      <c r="U79" s="3">
        <v>4.0999999999999996</v>
      </c>
      <c r="V79" s="3">
        <v>0.6</v>
      </c>
      <c r="X79" s="3" t="s">
        <v>730</v>
      </c>
      <c r="Y79" s="18" t="s">
        <v>399</v>
      </c>
      <c r="Z79" s="18" t="s">
        <v>811</v>
      </c>
      <c r="AA79" s="18" t="s">
        <v>5</v>
      </c>
      <c r="AB79" s="18">
        <v>1</v>
      </c>
      <c r="AC79" s="19">
        <v>0.87126436781609196</v>
      </c>
      <c r="AD79" s="19">
        <v>8.5057471264367801E-2</v>
      </c>
      <c r="AE79" s="19">
        <v>2.9885057471264301E-2</v>
      </c>
      <c r="AF79" s="19">
        <v>1.1494252873563199E-2</v>
      </c>
      <c r="AG79" s="19">
        <v>0.12873563218390799</v>
      </c>
      <c r="AH79" s="19">
        <v>0.75681902594139605</v>
      </c>
      <c r="AI79" s="19">
        <v>0.113268425223593</v>
      </c>
      <c r="AJ79" s="19">
        <v>7.6160768728114794E-2</v>
      </c>
      <c r="AK79" s="19">
        <v>2.94986305342207E-2</v>
      </c>
      <c r="AL79" s="19">
        <v>0.243180974058604</v>
      </c>
      <c r="AN79" s="18" t="s">
        <v>731</v>
      </c>
      <c r="AO79" s="2" t="s">
        <v>134</v>
      </c>
      <c r="AP79" s="2">
        <v>40380</v>
      </c>
    </row>
    <row r="80" spans="1:42" x14ac:dyDescent="0.2">
      <c r="A80" s="2" t="s">
        <v>136</v>
      </c>
      <c r="B80" s="2" t="str">
        <f t="shared" si="4"/>
        <v xml:space="preserve">We measured inequities in policing across the Sacramento region by looking at differences in arrest rates and the diversity of police officers compared to the public they serve. </v>
      </c>
      <c r="C80" s="2">
        <f t="shared" si="5"/>
        <v>3</v>
      </c>
      <c r="E80" s="5" t="s">
        <v>397</v>
      </c>
      <c r="F80" s="5" t="s">
        <v>821</v>
      </c>
      <c r="G80" s="5" t="s">
        <v>5</v>
      </c>
      <c r="H80" s="5">
        <v>1</v>
      </c>
      <c r="I80" s="5">
        <v>26</v>
      </c>
      <c r="J80" s="5">
        <v>76.900000000000006</v>
      </c>
      <c r="K80" s="5">
        <v>20.7</v>
      </c>
      <c r="L80" s="5">
        <v>7.9</v>
      </c>
      <c r="N80" s="5" t="s">
        <v>730</v>
      </c>
      <c r="O80" s="3" t="s">
        <v>398</v>
      </c>
      <c r="P80" s="3" t="s">
        <v>799</v>
      </c>
      <c r="Q80" s="3" t="s">
        <v>5</v>
      </c>
      <c r="R80" s="3">
        <v>1</v>
      </c>
      <c r="S80" s="3">
        <v>5.6</v>
      </c>
      <c r="T80" s="3">
        <v>13.1</v>
      </c>
      <c r="U80" s="3">
        <v>3.8</v>
      </c>
      <c r="V80" s="3">
        <v>1.6</v>
      </c>
      <c r="X80" s="3" t="s">
        <v>730</v>
      </c>
      <c r="Y80" s="18" t="s">
        <v>399</v>
      </c>
      <c r="Z80" s="18" t="s">
        <v>811</v>
      </c>
      <c r="AA80" s="18" t="s">
        <v>5</v>
      </c>
      <c r="AB80" s="18">
        <v>1</v>
      </c>
      <c r="AC80" s="19">
        <v>0.62356979405034296</v>
      </c>
      <c r="AD80" s="19">
        <v>7.0938215102974794E-2</v>
      </c>
      <c r="AE80" s="19">
        <v>0.21510297482837501</v>
      </c>
      <c r="AF80" s="19">
        <v>3.8672768878718497E-2</v>
      </c>
      <c r="AG80" s="19">
        <v>0.37643020594965598</v>
      </c>
      <c r="AH80" s="19">
        <v>0.52251444312990603</v>
      </c>
      <c r="AI80" s="19">
        <v>6.8118463890016301E-2</v>
      </c>
      <c r="AJ80" s="19">
        <v>0.215973367645661</v>
      </c>
      <c r="AK80" s="19">
        <v>0.13067858962512599</v>
      </c>
      <c r="AL80" s="19">
        <v>0.47748555687009298</v>
      </c>
      <c r="AN80" s="18" t="s">
        <v>731</v>
      </c>
      <c r="AO80" s="2" t="s">
        <v>135</v>
      </c>
      <c r="AP80" s="2">
        <v>40900</v>
      </c>
    </row>
    <row r="81" spans="1:42" x14ac:dyDescent="0.2">
      <c r="A81" s="2" t="s">
        <v>137</v>
      </c>
      <c r="B81" s="2" t="str">
        <f t="shared" si="4"/>
        <v xml:space="preserve">We measured inequities in policing across the St. Louis region by looking at differences in arrest rates and the diversity of police officers compared to the public they serve. </v>
      </c>
      <c r="C81" s="2">
        <f t="shared" si="5"/>
        <v>3</v>
      </c>
      <c r="E81" s="5" t="s">
        <v>397</v>
      </c>
      <c r="F81" s="5" t="s">
        <v>821</v>
      </c>
      <c r="G81" s="5" t="s">
        <v>5</v>
      </c>
      <c r="H81" s="5">
        <v>1</v>
      </c>
      <c r="I81" s="5">
        <v>15.9</v>
      </c>
      <c r="J81" s="5">
        <v>68.599999999999994</v>
      </c>
      <c r="K81" s="5">
        <v>9.8000000000000007</v>
      </c>
      <c r="L81" s="5">
        <v>3.2</v>
      </c>
      <c r="N81" s="5" t="s">
        <v>730</v>
      </c>
      <c r="O81" s="3" t="s">
        <v>398</v>
      </c>
      <c r="P81" s="3" t="s">
        <v>799</v>
      </c>
      <c r="Q81" s="3" t="s">
        <v>5</v>
      </c>
      <c r="R81" s="3">
        <v>1</v>
      </c>
      <c r="S81" s="3">
        <v>2.8</v>
      </c>
      <c r="T81" s="3">
        <v>7.9</v>
      </c>
      <c r="U81" s="3">
        <v>1.1000000000000001</v>
      </c>
      <c r="V81" s="3">
        <v>0.2</v>
      </c>
      <c r="X81" s="3" t="s">
        <v>730</v>
      </c>
      <c r="Y81" s="18" t="s">
        <v>399</v>
      </c>
      <c r="Z81" s="18" t="s">
        <v>811</v>
      </c>
      <c r="AA81" s="18" t="s">
        <v>5</v>
      </c>
      <c r="AB81" s="18">
        <v>1</v>
      </c>
      <c r="AC81" s="19">
        <v>0.82949308755760298</v>
      </c>
      <c r="AD81" s="19">
        <v>0.12672811059907799</v>
      </c>
      <c r="AE81" s="19">
        <v>2.7649769585253399E-2</v>
      </c>
      <c r="AF81" s="19">
        <v>0</v>
      </c>
      <c r="AG81" s="19">
        <v>0.17050691244239599</v>
      </c>
      <c r="AH81" s="19">
        <v>0.72234184227827403</v>
      </c>
      <c r="AI81" s="19">
        <v>0.19336918359183999</v>
      </c>
      <c r="AJ81" s="19">
        <v>3.11043647102274E-2</v>
      </c>
      <c r="AK81" s="19">
        <v>2.7619845248257099E-2</v>
      </c>
      <c r="AL81" s="19">
        <v>0.27765815772172497</v>
      </c>
      <c r="AN81" s="18" t="s">
        <v>731</v>
      </c>
      <c r="AO81" s="2" t="s">
        <v>137</v>
      </c>
      <c r="AP81" s="2">
        <v>41180</v>
      </c>
    </row>
    <row r="82" spans="1:42" x14ac:dyDescent="0.2">
      <c r="A82" s="2" t="s">
        <v>138</v>
      </c>
      <c r="B82" s="2" t="str">
        <f t="shared" si="4"/>
        <v xml:space="preserve">We measured inequities in policing across the Salt Lake City region by looking at differences in arrest rates and the diversity of police officers compared to the public they serve. </v>
      </c>
      <c r="C82" s="2">
        <f t="shared" si="5"/>
        <v>3</v>
      </c>
      <c r="E82" s="5" t="s">
        <v>397</v>
      </c>
      <c r="F82" s="5" t="s">
        <v>821</v>
      </c>
      <c r="G82" s="5" t="s">
        <v>5</v>
      </c>
      <c r="H82" s="5">
        <v>1</v>
      </c>
      <c r="I82" s="5">
        <v>31.2</v>
      </c>
      <c r="J82" s="5">
        <v>129.30000000000001</v>
      </c>
      <c r="K82" s="5">
        <v>23.7</v>
      </c>
      <c r="L82" s="5">
        <v>35.299999999999997</v>
      </c>
      <c r="N82" s="5" t="s">
        <v>730</v>
      </c>
      <c r="O82" s="3" t="s">
        <v>398</v>
      </c>
      <c r="P82" s="3" t="s">
        <v>799</v>
      </c>
      <c r="Q82" s="3" t="s">
        <v>5</v>
      </c>
      <c r="R82" s="3">
        <v>1</v>
      </c>
      <c r="S82" s="3">
        <v>3.1</v>
      </c>
      <c r="T82" s="3">
        <v>11.9</v>
      </c>
      <c r="U82" s="3">
        <v>2.5</v>
      </c>
      <c r="V82" s="3">
        <v>3</v>
      </c>
      <c r="X82" s="3" t="s">
        <v>730</v>
      </c>
      <c r="Y82" s="18" t="s">
        <v>399</v>
      </c>
      <c r="Z82" s="18" t="s">
        <v>811</v>
      </c>
      <c r="AA82" s="18" t="s">
        <v>5</v>
      </c>
      <c r="AB82" s="18">
        <v>1</v>
      </c>
      <c r="AC82" s="19">
        <v>0.84076433121019101</v>
      </c>
      <c r="AD82" s="19">
        <v>1.48619957537154E-2</v>
      </c>
      <c r="AE82" s="19">
        <v>0.112526539278131</v>
      </c>
      <c r="AF82" s="19">
        <v>1.0615711252653899E-2</v>
      </c>
      <c r="AG82" s="19">
        <v>0.15923566878980799</v>
      </c>
      <c r="AH82" s="19">
        <v>0.71729738235850005</v>
      </c>
      <c r="AI82" s="19">
        <v>1.7263328623538E-2</v>
      </c>
      <c r="AJ82" s="19">
        <v>0.18017090145814901</v>
      </c>
      <c r="AK82" s="19">
        <v>3.8503200967825398E-2</v>
      </c>
      <c r="AL82" s="19">
        <v>0.28270261764149901</v>
      </c>
      <c r="AN82" s="18" t="s">
        <v>731</v>
      </c>
      <c r="AO82" s="2" t="s">
        <v>138</v>
      </c>
      <c r="AP82" s="2">
        <v>41620</v>
      </c>
    </row>
    <row r="83" spans="1:42" x14ac:dyDescent="0.2">
      <c r="A83" s="2" t="s">
        <v>140</v>
      </c>
      <c r="B83" s="2" t="str">
        <f t="shared" si="4"/>
        <v xml:space="preserve">We measured inequities in policing across the San Antonio region by looking at differences in arrest rates and the diversity of police officers compared to the public they serve. </v>
      </c>
      <c r="C83" s="2">
        <f t="shared" si="5"/>
        <v>3</v>
      </c>
      <c r="E83" s="5" t="s">
        <v>397</v>
      </c>
      <c r="F83" s="5" t="s">
        <v>821</v>
      </c>
      <c r="G83" s="5" t="s">
        <v>5</v>
      </c>
      <c r="H83" s="5">
        <v>1</v>
      </c>
      <c r="I83" s="5">
        <v>25.4</v>
      </c>
      <c r="J83" s="5">
        <v>73.5</v>
      </c>
      <c r="K83" s="5">
        <v>15.6</v>
      </c>
      <c r="L83" s="5">
        <v>3.6</v>
      </c>
      <c r="N83" s="5" t="s">
        <v>730</v>
      </c>
      <c r="O83" s="3" t="s">
        <v>398</v>
      </c>
      <c r="P83" s="3" t="s">
        <v>799</v>
      </c>
      <c r="Q83" s="3" t="s">
        <v>5</v>
      </c>
      <c r="R83" s="3">
        <v>1</v>
      </c>
      <c r="S83" s="3">
        <v>7.4</v>
      </c>
      <c r="T83" s="3">
        <v>23.1</v>
      </c>
      <c r="U83" s="3">
        <v>4.3</v>
      </c>
      <c r="V83" s="3">
        <v>0.7</v>
      </c>
      <c r="X83" s="3" t="s">
        <v>730</v>
      </c>
      <c r="Y83" s="18" t="s">
        <v>399</v>
      </c>
      <c r="Z83" s="18" t="s">
        <v>811</v>
      </c>
      <c r="AA83" s="18" t="s">
        <v>5</v>
      </c>
      <c r="AB83" s="18">
        <v>1</v>
      </c>
      <c r="AC83" s="19">
        <v>0.37169159953969999</v>
      </c>
      <c r="AD83" s="19">
        <v>8.2853855005753693E-2</v>
      </c>
      <c r="AE83" s="19">
        <v>0.53970080552359001</v>
      </c>
      <c r="AF83" s="19">
        <v>0</v>
      </c>
      <c r="AG83" s="19">
        <v>0.62830840046029901</v>
      </c>
      <c r="AH83" s="19">
        <v>0.31778547658679901</v>
      </c>
      <c r="AI83" s="19">
        <v>6.8166558758100307E-2</v>
      </c>
      <c r="AJ83" s="19">
        <v>0.56580285082746395</v>
      </c>
      <c r="AK83" s="19">
        <v>2.5602509218083699E-2</v>
      </c>
      <c r="AL83" s="19">
        <v>0.68221452341319999</v>
      </c>
      <c r="AN83" s="18" t="s">
        <v>731</v>
      </c>
      <c r="AO83" s="2" t="s">
        <v>139</v>
      </c>
      <c r="AP83" s="2">
        <v>41700</v>
      </c>
    </row>
    <row r="84" spans="1:42" x14ac:dyDescent="0.2">
      <c r="A84" s="2" t="s">
        <v>142</v>
      </c>
      <c r="B84" s="2" t="str">
        <f t="shared" si="4"/>
        <v xml:space="preserve">We measured inequities in policing across the San Diego region by looking at differences in arrest rates and the diversity of police officers compared to the public they serve. </v>
      </c>
      <c r="C84" s="2">
        <f t="shared" si="5"/>
        <v>3</v>
      </c>
      <c r="E84" s="5" t="s">
        <v>397</v>
      </c>
      <c r="F84" s="5" t="s">
        <v>821</v>
      </c>
      <c r="G84" s="5" t="s">
        <v>5</v>
      </c>
      <c r="H84" s="5">
        <v>1</v>
      </c>
      <c r="I84" s="5">
        <v>28.2</v>
      </c>
      <c r="J84" s="5">
        <v>81.8</v>
      </c>
      <c r="K84" s="5">
        <v>24.1</v>
      </c>
      <c r="L84" s="5">
        <v>7</v>
      </c>
      <c r="N84" s="5" t="s">
        <v>730</v>
      </c>
      <c r="O84" s="3" t="s">
        <v>398</v>
      </c>
      <c r="P84" s="3" t="s">
        <v>799</v>
      </c>
      <c r="Q84" s="3" t="s">
        <v>5</v>
      </c>
      <c r="R84" s="3">
        <v>1</v>
      </c>
      <c r="S84" s="3">
        <v>6.4</v>
      </c>
      <c r="T84" s="3">
        <v>16.399999999999999</v>
      </c>
      <c r="U84" s="3">
        <v>4.9000000000000004</v>
      </c>
      <c r="V84" s="3">
        <v>1.5</v>
      </c>
      <c r="X84" s="3" t="s">
        <v>730</v>
      </c>
      <c r="Y84" s="18" t="s">
        <v>399</v>
      </c>
      <c r="Z84" s="18" t="s">
        <v>811</v>
      </c>
      <c r="AA84" s="18" t="s">
        <v>5</v>
      </c>
      <c r="AB84" s="18">
        <v>1</v>
      </c>
      <c r="AC84" s="19">
        <v>0.44015444015444</v>
      </c>
      <c r="AD84" s="19">
        <v>8.7148372862658502E-2</v>
      </c>
      <c r="AE84" s="19">
        <v>0.36348593491450598</v>
      </c>
      <c r="AF84" s="19">
        <v>4.7986762272476502E-2</v>
      </c>
      <c r="AG84" s="19">
        <v>0.55984555984555895</v>
      </c>
      <c r="AH84" s="19">
        <v>0.45558586918924798</v>
      </c>
      <c r="AI84" s="19">
        <v>4.7068927614078403E-2</v>
      </c>
      <c r="AJ84" s="19">
        <v>0.33700012032304399</v>
      </c>
      <c r="AK84" s="19">
        <v>0.116299309454285</v>
      </c>
      <c r="AL84" s="19">
        <v>0.54441413081075096</v>
      </c>
      <c r="AN84" s="18" t="s">
        <v>731</v>
      </c>
      <c r="AO84" s="2" t="s">
        <v>141</v>
      </c>
      <c r="AP84" s="2">
        <v>41740</v>
      </c>
    </row>
    <row r="85" spans="1:42" x14ac:dyDescent="0.2">
      <c r="A85" s="2" t="s">
        <v>555</v>
      </c>
      <c r="B85" s="2" t="str">
        <f t="shared" si="4"/>
        <v xml:space="preserve">We measured inequities in policing across the San Francisco-Oakland region by looking at differences in arrest rates and the diversity of police officers compared to the public they serve. </v>
      </c>
      <c r="C85" s="2">
        <f t="shared" si="5"/>
        <v>3</v>
      </c>
      <c r="D85" s="2" t="s">
        <v>758</v>
      </c>
      <c r="E85" s="5" t="s">
        <v>397</v>
      </c>
      <c r="F85" s="5" t="s">
        <v>821</v>
      </c>
      <c r="G85" s="5" t="s">
        <v>5</v>
      </c>
      <c r="H85" s="5">
        <v>1</v>
      </c>
      <c r="I85" s="5">
        <v>27.3</v>
      </c>
      <c r="J85" s="5">
        <v>82.5</v>
      </c>
      <c r="K85" s="5">
        <v>23.9</v>
      </c>
      <c r="L85" s="5">
        <v>4.5</v>
      </c>
      <c r="M85" s="5" t="s">
        <v>721</v>
      </c>
      <c r="N85" s="5" t="s">
        <v>730</v>
      </c>
      <c r="O85" s="3" t="s">
        <v>398</v>
      </c>
      <c r="P85" s="3" t="s">
        <v>799</v>
      </c>
      <c r="Q85" s="3" t="s">
        <v>5</v>
      </c>
      <c r="R85" s="3">
        <v>1</v>
      </c>
      <c r="S85" s="3">
        <v>5.6</v>
      </c>
      <c r="T85" s="3">
        <v>11.6</v>
      </c>
      <c r="U85" s="3">
        <v>4.5999999999999996</v>
      </c>
      <c r="V85" s="3">
        <v>0.8</v>
      </c>
      <c r="W85" s="3" t="s">
        <v>721</v>
      </c>
      <c r="X85" s="3" t="s">
        <v>730</v>
      </c>
      <c r="Y85" s="18" t="s">
        <v>399</v>
      </c>
      <c r="Z85" s="18" t="s">
        <v>811</v>
      </c>
      <c r="AA85" s="18" t="s">
        <v>5</v>
      </c>
      <c r="AB85" s="18">
        <v>1</v>
      </c>
      <c r="AC85" s="19">
        <v>0.477801268498942</v>
      </c>
      <c r="AD85" s="19">
        <v>7.3995771670190197E-2</v>
      </c>
      <c r="AE85" s="19">
        <v>0.20877378435517899</v>
      </c>
      <c r="AF85" s="19">
        <v>0.14693446088794901</v>
      </c>
      <c r="AG85" s="19">
        <v>0.522198731501057</v>
      </c>
      <c r="AH85" s="19">
        <v>0.395961187169933</v>
      </c>
      <c r="AI85" s="19">
        <v>7.0849495419595898E-2</v>
      </c>
      <c r="AJ85" s="19">
        <v>0.21810967615135399</v>
      </c>
      <c r="AK85" s="19">
        <v>0.258383794209811</v>
      </c>
      <c r="AL85" s="19">
        <v>0.604038812830066</v>
      </c>
      <c r="AM85" s="18" t="s">
        <v>706</v>
      </c>
      <c r="AN85" s="18" t="s">
        <v>731</v>
      </c>
      <c r="AO85" s="2" t="s">
        <v>143</v>
      </c>
      <c r="AP85" s="2">
        <v>41860</v>
      </c>
    </row>
    <row r="86" spans="1:42" x14ac:dyDescent="0.2">
      <c r="A86" s="2" t="s">
        <v>145</v>
      </c>
      <c r="B86" s="2" t="str">
        <f t="shared" si="4"/>
        <v xml:space="preserve">We measured inequities in policing across the San Jose region by looking at differences in arrest rates and the diversity of police officers compared to the public they serve. </v>
      </c>
      <c r="C86" s="2">
        <f t="shared" si="5"/>
        <v>3</v>
      </c>
      <c r="D86" s="2" t="s">
        <v>758</v>
      </c>
      <c r="E86" s="5" t="s">
        <v>397</v>
      </c>
      <c r="F86" s="5" t="s">
        <v>821</v>
      </c>
      <c r="G86" s="5" t="s">
        <v>5</v>
      </c>
      <c r="H86" s="5">
        <v>1</v>
      </c>
      <c r="I86" s="5">
        <v>31</v>
      </c>
      <c r="J86" s="5">
        <v>87</v>
      </c>
      <c r="K86" s="5">
        <v>33.799999999999997</v>
      </c>
      <c r="L86" s="5">
        <v>4.2</v>
      </c>
      <c r="N86" s="5" t="s">
        <v>730</v>
      </c>
      <c r="O86" s="3" t="s">
        <v>398</v>
      </c>
      <c r="P86" s="3" t="s">
        <v>799</v>
      </c>
      <c r="Q86" s="3" t="s">
        <v>5</v>
      </c>
      <c r="R86" s="3">
        <v>1</v>
      </c>
      <c r="S86" s="3">
        <v>6.8</v>
      </c>
      <c r="T86" s="3">
        <v>17.2</v>
      </c>
      <c r="U86" s="3">
        <v>6.7</v>
      </c>
      <c r="V86" s="3">
        <v>0.8</v>
      </c>
      <c r="X86" s="3" t="s">
        <v>730</v>
      </c>
      <c r="Y86" s="18" t="s">
        <v>399</v>
      </c>
      <c r="Z86" s="18" t="s">
        <v>811</v>
      </c>
      <c r="AA86" s="18" t="s">
        <v>5</v>
      </c>
      <c r="AB86" s="18">
        <v>1</v>
      </c>
      <c r="AC86" s="19">
        <v>0.47692307692307601</v>
      </c>
      <c r="AD86" s="19">
        <v>3.0769230769230702E-2</v>
      </c>
      <c r="AE86" s="19">
        <v>0.34615384615384598</v>
      </c>
      <c r="AF86" s="19">
        <v>0.10192307692307601</v>
      </c>
      <c r="AG86" s="19">
        <v>0.52307692307692299</v>
      </c>
      <c r="AH86" s="19">
        <v>0.31622469748662602</v>
      </c>
      <c r="AI86" s="19">
        <v>2.2996248200313301E-2</v>
      </c>
      <c r="AJ86" s="19">
        <v>0.26514076040095602</v>
      </c>
      <c r="AK86" s="19">
        <v>0.35266514609280503</v>
      </c>
      <c r="AL86" s="19">
        <v>0.68377530251337304</v>
      </c>
      <c r="AM86" s="18" t="s">
        <v>706</v>
      </c>
      <c r="AN86" s="18" t="s">
        <v>731</v>
      </c>
      <c r="AO86" s="2" t="s">
        <v>144</v>
      </c>
      <c r="AP86" s="2">
        <v>41940</v>
      </c>
    </row>
    <row r="87" spans="1:42" x14ac:dyDescent="0.2">
      <c r="A87" s="2" t="s">
        <v>147</v>
      </c>
      <c r="B87" s="2" t="str">
        <f t="shared" si="4"/>
        <v xml:space="preserve">We measured inequities in policing across the Seattle region by looking at differences in arrest rates and the diversity of police officers compared to the public they serve. </v>
      </c>
      <c r="C87" s="2">
        <f t="shared" si="5"/>
        <v>3</v>
      </c>
      <c r="D87" s="27"/>
      <c r="E87" s="5" t="s">
        <v>397</v>
      </c>
      <c r="F87" s="5" t="s">
        <v>821</v>
      </c>
      <c r="G87" s="5" t="s">
        <v>5</v>
      </c>
      <c r="H87" s="5">
        <v>1</v>
      </c>
      <c r="I87" s="5">
        <v>19</v>
      </c>
      <c r="J87" s="5">
        <v>74.5</v>
      </c>
      <c r="K87" s="5">
        <v>16.600000000000001</v>
      </c>
      <c r="L87" s="5">
        <v>7.8</v>
      </c>
      <c r="N87" s="5" t="s">
        <v>730</v>
      </c>
      <c r="O87" s="3" t="s">
        <v>398</v>
      </c>
      <c r="P87" s="3" t="s">
        <v>799</v>
      </c>
      <c r="Q87" s="3" t="s">
        <v>5</v>
      </c>
      <c r="R87" s="3">
        <v>1</v>
      </c>
      <c r="S87" s="3">
        <v>1</v>
      </c>
      <c r="T87" s="3">
        <v>3.8</v>
      </c>
      <c r="U87" s="3">
        <v>0.7</v>
      </c>
      <c r="V87" s="3">
        <v>0.4</v>
      </c>
      <c r="X87" s="3" t="s">
        <v>730</v>
      </c>
      <c r="Y87" s="18" t="s">
        <v>399</v>
      </c>
      <c r="Z87" s="18" t="s">
        <v>811</v>
      </c>
      <c r="AA87" s="18" t="s">
        <v>5</v>
      </c>
      <c r="AB87" s="18">
        <v>1</v>
      </c>
      <c r="AC87" s="19">
        <v>0.72279792746113902</v>
      </c>
      <c r="AD87" s="19">
        <v>7.2538860103626895E-2</v>
      </c>
      <c r="AE87" s="19">
        <v>6.4594127806562998E-2</v>
      </c>
      <c r="AF87" s="19">
        <v>5.6994818652849701E-2</v>
      </c>
      <c r="AG87" s="19">
        <v>0.27720207253885998</v>
      </c>
      <c r="AH87" s="19">
        <v>0.63282603905693202</v>
      </c>
      <c r="AI87" s="19">
        <v>5.6442461659747797E-2</v>
      </c>
      <c r="AJ87" s="19">
        <v>0.10049871839678499</v>
      </c>
      <c r="AK87" s="19">
        <v>0.13543561206336899</v>
      </c>
      <c r="AL87" s="19">
        <v>0.36717396094306698</v>
      </c>
      <c r="AN87" s="18" t="s">
        <v>731</v>
      </c>
      <c r="AO87" s="2" t="s">
        <v>146</v>
      </c>
      <c r="AP87" s="2">
        <v>42660</v>
      </c>
    </row>
    <row r="88" spans="1:42" x14ac:dyDescent="0.2">
      <c r="A88" s="2" t="s">
        <v>149</v>
      </c>
      <c r="B88" s="2" t="str">
        <f t="shared" si="4"/>
        <v xml:space="preserve">We measured inequities in policing across the Spokane region by looking at differences in arrest rates and the diversity of police officers compared to the public they serve. </v>
      </c>
      <c r="C88" s="2">
        <f t="shared" si="5"/>
        <v>3</v>
      </c>
      <c r="E88" s="5" t="s">
        <v>397</v>
      </c>
      <c r="F88" s="5" t="s">
        <v>821</v>
      </c>
      <c r="G88" s="5" t="s">
        <v>5</v>
      </c>
      <c r="H88" s="5">
        <v>1</v>
      </c>
      <c r="I88" s="5">
        <v>19.5</v>
      </c>
      <c r="J88" s="5">
        <v>110.8</v>
      </c>
      <c r="K88" s="5">
        <v>12.9</v>
      </c>
      <c r="L88" s="5">
        <v>16.8</v>
      </c>
      <c r="N88" s="5" t="s">
        <v>730</v>
      </c>
      <c r="O88" s="3" t="s">
        <v>398</v>
      </c>
      <c r="P88" s="3" t="s">
        <v>799</v>
      </c>
      <c r="Q88" s="3" t="s">
        <v>5</v>
      </c>
      <c r="R88" s="3">
        <v>1</v>
      </c>
      <c r="S88" s="3">
        <v>2.9</v>
      </c>
      <c r="T88" s="3">
        <v>19</v>
      </c>
      <c r="U88" s="3">
        <v>1.9</v>
      </c>
      <c r="V88" s="3">
        <v>2</v>
      </c>
      <c r="X88" s="3" t="s">
        <v>730</v>
      </c>
      <c r="Y88" s="18" t="s">
        <v>399</v>
      </c>
      <c r="Z88" s="18" t="s">
        <v>811</v>
      </c>
      <c r="AA88" s="18" t="s">
        <v>5</v>
      </c>
      <c r="AB88" s="18">
        <v>1</v>
      </c>
      <c r="AC88" s="19">
        <v>0.94701986754966805</v>
      </c>
      <c r="AD88" s="19">
        <v>1.32450331125827E-2</v>
      </c>
      <c r="AE88" s="19">
        <v>0</v>
      </c>
      <c r="AF88" s="19">
        <v>0</v>
      </c>
      <c r="AG88" s="19">
        <v>5.2980132450331098E-2</v>
      </c>
      <c r="AH88" s="19">
        <v>0.84562368324744497</v>
      </c>
      <c r="AI88" s="19">
        <v>1.6235249898616199E-2</v>
      </c>
      <c r="AJ88" s="19">
        <v>5.73090276060573E-2</v>
      </c>
      <c r="AK88" s="19">
        <v>2.2425099652822401E-2</v>
      </c>
      <c r="AL88" s="19">
        <v>0.154376316752554</v>
      </c>
      <c r="AN88" s="18" t="s">
        <v>731</v>
      </c>
      <c r="AO88" s="2" t="s">
        <v>148</v>
      </c>
      <c r="AP88" s="2">
        <v>44060</v>
      </c>
    </row>
    <row r="89" spans="1:42" x14ac:dyDescent="0.2">
      <c r="A89" s="2" t="s">
        <v>150</v>
      </c>
      <c r="B89" s="2" t="str">
        <f t="shared" si="4"/>
        <v xml:space="preserve">We measured inequities in policing across the Springfield region by looking at differences in arrest rates and the diversity of police officers compared to the public they serve. </v>
      </c>
      <c r="C89" s="2">
        <f t="shared" si="5"/>
        <v>3</v>
      </c>
      <c r="E89" s="5" t="s">
        <v>397</v>
      </c>
      <c r="F89" s="5" t="s">
        <v>821</v>
      </c>
      <c r="G89" s="5" t="s">
        <v>5</v>
      </c>
      <c r="H89" s="5">
        <v>1</v>
      </c>
      <c r="I89" s="5">
        <v>21.7</v>
      </c>
      <c r="J89" s="5">
        <v>54.2</v>
      </c>
      <c r="K89" s="5">
        <v>32.799999999999997</v>
      </c>
      <c r="L89" s="5">
        <v>6.3</v>
      </c>
      <c r="N89" s="5" t="s">
        <v>730</v>
      </c>
      <c r="O89" s="3" t="s">
        <v>398</v>
      </c>
      <c r="P89" s="3" t="s">
        <v>799</v>
      </c>
      <c r="Q89" s="3" t="s">
        <v>5</v>
      </c>
      <c r="R89" s="3">
        <v>1</v>
      </c>
      <c r="S89" s="3">
        <v>2</v>
      </c>
      <c r="T89" s="3">
        <v>4.5</v>
      </c>
      <c r="U89" s="3">
        <v>3.4</v>
      </c>
      <c r="V89" s="3">
        <v>0.1</v>
      </c>
      <c r="X89" s="3" t="s">
        <v>730</v>
      </c>
      <c r="Y89" s="18" t="s">
        <v>399</v>
      </c>
      <c r="Z89" s="18" t="s">
        <v>811</v>
      </c>
      <c r="AA89" s="18" t="s">
        <v>5</v>
      </c>
      <c r="AB89" s="18">
        <v>1</v>
      </c>
      <c r="AC89" s="19">
        <v>0.85763888888888795</v>
      </c>
      <c r="AD89" s="19">
        <v>4.1666666666666602E-2</v>
      </c>
      <c r="AE89" s="19">
        <v>7.9861111111111105E-2</v>
      </c>
      <c r="AF89" s="19">
        <v>2.7777777777777701E-3</v>
      </c>
      <c r="AG89" s="19">
        <v>0.14236111111111099</v>
      </c>
      <c r="AH89" s="19">
        <v>0.70388574369531598</v>
      </c>
      <c r="AI89" s="19">
        <v>5.8812260536398403E-2</v>
      </c>
      <c r="AJ89" s="19">
        <v>0.18534053868587999</v>
      </c>
      <c r="AK89" s="19">
        <v>2.87170469491622E-2</v>
      </c>
      <c r="AL89" s="19">
        <v>0.29611425630468302</v>
      </c>
      <c r="AN89" s="18" t="s">
        <v>731</v>
      </c>
      <c r="AO89" s="2" t="s">
        <v>150</v>
      </c>
      <c r="AP89" s="2">
        <v>44140</v>
      </c>
    </row>
    <row r="90" spans="1:42" x14ac:dyDescent="0.2">
      <c r="A90" s="2" t="s">
        <v>151</v>
      </c>
      <c r="B90" s="2" t="str">
        <f t="shared" si="4"/>
        <v xml:space="preserve">We measured inequities in policing across the Stockton region by looking at differences in arrest rates and the diversity of police officers compared to the public they serve. </v>
      </c>
      <c r="C90" s="2">
        <f t="shared" si="5"/>
        <v>2</v>
      </c>
      <c r="E90" s="5" t="s">
        <v>397</v>
      </c>
      <c r="F90" s="5" t="s">
        <v>821</v>
      </c>
      <c r="G90" s="5" t="s">
        <v>5</v>
      </c>
      <c r="H90" s="5">
        <v>1</v>
      </c>
      <c r="I90" s="5">
        <v>33.700000000000003</v>
      </c>
      <c r="J90" s="5">
        <v>71.5</v>
      </c>
      <c r="K90" s="5">
        <v>23</v>
      </c>
      <c r="L90" s="5">
        <v>7.6</v>
      </c>
      <c r="N90" s="5" t="s">
        <v>730</v>
      </c>
      <c r="O90" s="3" t="s">
        <v>398</v>
      </c>
      <c r="P90" s="3" t="s">
        <v>799</v>
      </c>
      <c r="Q90" s="3" t="s">
        <v>160</v>
      </c>
      <c r="R90" s="3">
        <v>0</v>
      </c>
      <c r="S90" s="3">
        <v>4.4000000000000004</v>
      </c>
      <c r="T90" s="3">
        <v>5.2</v>
      </c>
      <c r="U90" s="3">
        <v>2.6</v>
      </c>
      <c r="V90" s="3">
        <v>1</v>
      </c>
      <c r="X90" s="3" t="s">
        <v>730</v>
      </c>
      <c r="Y90" s="18" t="s">
        <v>399</v>
      </c>
      <c r="Z90" s="18" t="s">
        <v>811</v>
      </c>
      <c r="AA90" s="18" t="s">
        <v>5</v>
      </c>
      <c r="AB90" s="18">
        <v>1</v>
      </c>
      <c r="AC90" s="19">
        <v>0.51821862348178105</v>
      </c>
      <c r="AD90" s="19">
        <v>3.2388663967611302E-2</v>
      </c>
      <c r="AE90" s="19">
        <v>0.30769230769230699</v>
      </c>
      <c r="AF90" s="19">
        <v>7.28744939271255E-2</v>
      </c>
      <c r="AG90" s="19">
        <v>0.48178137651821801</v>
      </c>
      <c r="AH90" s="19">
        <v>0.31848645911745499</v>
      </c>
      <c r="AI90" s="19">
        <v>6.7371125621630903E-2</v>
      </c>
      <c r="AJ90" s="19">
        <v>0.414034147451599</v>
      </c>
      <c r="AK90" s="19">
        <v>0.15201258276629601</v>
      </c>
      <c r="AL90" s="19">
        <v>0.68151354088254401</v>
      </c>
      <c r="AN90" s="18" t="s">
        <v>731</v>
      </c>
      <c r="AO90" s="2" t="s">
        <v>151</v>
      </c>
      <c r="AP90" s="2">
        <v>44700</v>
      </c>
    </row>
    <row r="91" spans="1:42" x14ac:dyDescent="0.2">
      <c r="A91" s="2" t="s">
        <v>152</v>
      </c>
      <c r="B91" s="2" t="str">
        <f t="shared" si="4"/>
        <v xml:space="preserve">We measured inequities in policing across the Syracuse region by looking at differences in arrest rates and the diversity of police officers compared to the public they serve. </v>
      </c>
      <c r="C91" s="2">
        <f t="shared" si="5"/>
        <v>3</v>
      </c>
      <c r="E91" s="5" t="s">
        <v>397</v>
      </c>
      <c r="F91" s="5" t="s">
        <v>821</v>
      </c>
      <c r="G91" s="5" t="s">
        <v>5</v>
      </c>
      <c r="H91" s="5">
        <v>1</v>
      </c>
      <c r="I91" s="5">
        <v>19.5</v>
      </c>
      <c r="J91" s="5">
        <v>138.19999999999999</v>
      </c>
      <c r="K91" s="5">
        <v>43.1</v>
      </c>
      <c r="L91" s="5">
        <v>8.5</v>
      </c>
      <c r="N91" s="5" t="s">
        <v>730</v>
      </c>
      <c r="O91" s="3" t="s">
        <v>398</v>
      </c>
      <c r="P91" s="3" t="s">
        <v>799</v>
      </c>
      <c r="Q91" s="3" t="s">
        <v>5</v>
      </c>
      <c r="R91" s="3">
        <v>1</v>
      </c>
      <c r="S91" s="3">
        <v>3.7</v>
      </c>
      <c r="T91" s="3">
        <v>32.6</v>
      </c>
      <c r="U91" s="3">
        <v>11.9</v>
      </c>
      <c r="V91" s="3">
        <v>1.2</v>
      </c>
      <c r="X91" s="3" t="s">
        <v>730</v>
      </c>
      <c r="Y91" s="18" t="s">
        <v>399</v>
      </c>
      <c r="Z91" s="18" t="s">
        <v>811</v>
      </c>
      <c r="AA91" s="18" t="s">
        <v>5</v>
      </c>
      <c r="AB91" s="18">
        <v>1</v>
      </c>
      <c r="AC91" s="19">
        <v>0.891608391608391</v>
      </c>
      <c r="AD91" s="19">
        <v>5.2447552447552399E-2</v>
      </c>
      <c r="AE91" s="19">
        <v>4.1958041958041897E-2</v>
      </c>
      <c r="AF91" s="19">
        <v>0</v>
      </c>
      <c r="AG91" s="19">
        <v>0.108391608391608</v>
      </c>
      <c r="AH91" s="19">
        <v>0.81737419070041195</v>
      </c>
      <c r="AI91" s="19">
        <v>8.0493120953502001E-2</v>
      </c>
      <c r="AJ91" s="19">
        <v>4.1957891897194399E-2</v>
      </c>
      <c r="AK91" s="19">
        <v>2.8235052481851999E-2</v>
      </c>
      <c r="AL91" s="19">
        <v>0.18262580929958799</v>
      </c>
      <c r="AN91" s="18" t="s">
        <v>731</v>
      </c>
      <c r="AO91" s="2" t="s">
        <v>152</v>
      </c>
      <c r="AP91" s="2">
        <v>45060</v>
      </c>
    </row>
    <row r="92" spans="1:42" x14ac:dyDescent="0.2">
      <c r="A92" s="2" t="s">
        <v>154</v>
      </c>
      <c r="B92" s="2" t="str">
        <f t="shared" si="4"/>
        <v xml:space="preserve">We measured inequities in policing across the Tampa region by looking at differences in arrest rates and the diversity of police officers compared to the public they serve. </v>
      </c>
      <c r="C92" s="2">
        <f t="shared" si="5"/>
        <v>3</v>
      </c>
      <c r="E92" s="5" t="s">
        <v>397</v>
      </c>
      <c r="F92" s="5" t="s">
        <v>821</v>
      </c>
      <c r="G92" s="5" t="s">
        <v>5</v>
      </c>
      <c r="H92" s="5">
        <v>1</v>
      </c>
      <c r="I92" s="5">
        <v>31.3</v>
      </c>
      <c r="J92" s="5">
        <v>89.2</v>
      </c>
      <c r="K92" s="5" t="s">
        <v>359</v>
      </c>
      <c r="L92" s="5">
        <v>7.3</v>
      </c>
      <c r="N92" s="5" t="s">
        <v>740</v>
      </c>
      <c r="O92" s="3" t="s">
        <v>398</v>
      </c>
      <c r="P92" s="3" t="s">
        <v>799</v>
      </c>
      <c r="Q92" s="3" t="s">
        <v>5</v>
      </c>
      <c r="R92" s="3">
        <v>1</v>
      </c>
      <c r="S92" s="3">
        <v>4.5999999999999996</v>
      </c>
      <c r="T92" s="3">
        <v>13.4</v>
      </c>
      <c r="U92" s="3" t="s">
        <v>359</v>
      </c>
      <c r="V92" s="3">
        <v>0.8</v>
      </c>
      <c r="X92" s="3" t="s">
        <v>740</v>
      </c>
      <c r="Y92" s="18" t="s">
        <v>399</v>
      </c>
      <c r="Z92" s="18" t="s">
        <v>811</v>
      </c>
      <c r="AA92" s="18" t="s">
        <v>5</v>
      </c>
      <c r="AB92" s="18">
        <v>1</v>
      </c>
      <c r="AC92" s="19">
        <v>0.708442123585726</v>
      </c>
      <c r="AD92" s="19">
        <v>9.5735422106179205E-2</v>
      </c>
      <c r="AE92" s="19">
        <v>0.170583115752828</v>
      </c>
      <c r="AF92" s="19">
        <v>6.96257615317667E-3</v>
      </c>
      <c r="AG92" s="19">
        <v>0.291557876414273</v>
      </c>
      <c r="AH92" s="19">
        <v>0.62726483032313596</v>
      </c>
      <c r="AI92" s="19">
        <v>0.114586235203087</v>
      </c>
      <c r="AJ92" s="19">
        <v>0.195730018700011</v>
      </c>
      <c r="AK92" s="19">
        <v>3.3765900901235303E-2</v>
      </c>
      <c r="AL92" s="19">
        <v>0.37273516967686299</v>
      </c>
      <c r="AN92" s="18" t="s">
        <v>731</v>
      </c>
      <c r="AO92" s="2" t="s">
        <v>153</v>
      </c>
      <c r="AP92" s="2">
        <v>45300</v>
      </c>
    </row>
    <row r="93" spans="1:42" x14ac:dyDescent="0.2">
      <c r="A93" s="2" t="s">
        <v>155</v>
      </c>
      <c r="B93" s="2" t="str">
        <f t="shared" si="4"/>
        <v xml:space="preserve">We measured inequities in policing across the Toledo region by looking at differences in arrest rates and the diversity of police officers compared to the public they serve. </v>
      </c>
      <c r="C93" s="2">
        <f t="shared" si="5"/>
        <v>3</v>
      </c>
      <c r="E93" s="5" t="s">
        <v>397</v>
      </c>
      <c r="F93" s="5" t="s">
        <v>821</v>
      </c>
      <c r="G93" s="5" t="s">
        <v>5</v>
      </c>
      <c r="H93" s="5">
        <v>1</v>
      </c>
      <c r="I93" s="5">
        <v>11.2</v>
      </c>
      <c r="J93" s="5">
        <v>59.8</v>
      </c>
      <c r="K93" s="5">
        <v>3.9</v>
      </c>
      <c r="L93" s="5">
        <v>1.2</v>
      </c>
      <c r="N93" s="5" t="s">
        <v>730</v>
      </c>
      <c r="O93" s="3" t="s">
        <v>398</v>
      </c>
      <c r="P93" s="3" t="s">
        <v>799</v>
      </c>
      <c r="Q93" s="3" t="s">
        <v>5</v>
      </c>
      <c r="R93" s="3">
        <v>1</v>
      </c>
      <c r="S93" s="3">
        <v>2</v>
      </c>
      <c r="T93" s="3">
        <v>16.399999999999999</v>
      </c>
      <c r="U93" s="3">
        <v>0.8</v>
      </c>
      <c r="V93" s="3">
        <v>0.2</v>
      </c>
      <c r="X93" s="3" t="s">
        <v>730</v>
      </c>
      <c r="Y93" s="18" t="s">
        <v>399</v>
      </c>
      <c r="Z93" s="18" t="s">
        <v>811</v>
      </c>
      <c r="AA93" s="18" t="s">
        <v>5</v>
      </c>
      <c r="AB93" s="18">
        <v>1</v>
      </c>
      <c r="AC93" s="19">
        <v>0.81451612903225801</v>
      </c>
      <c r="AD93" s="19">
        <v>8.0645161290322495E-2</v>
      </c>
      <c r="AE93" s="19">
        <v>0.104838709677419</v>
      </c>
      <c r="AF93" s="19">
        <v>0</v>
      </c>
      <c r="AG93" s="19">
        <v>0.18548387096774099</v>
      </c>
      <c r="AH93" s="19">
        <v>0.73184238096256204</v>
      </c>
      <c r="AI93" s="19">
        <v>0.150281869819617</v>
      </c>
      <c r="AJ93" s="19">
        <v>6.7438512468552397E-2</v>
      </c>
      <c r="AK93" s="19">
        <v>1.66609651279639E-2</v>
      </c>
      <c r="AL93" s="19">
        <v>0.26815761903743701</v>
      </c>
      <c r="AN93" s="18" t="s">
        <v>731</v>
      </c>
      <c r="AO93" s="2" t="s">
        <v>155</v>
      </c>
      <c r="AP93" s="2">
        <v>45780</v>
      </c>
    </row>
    <row r="94" spans="1:42" x14ac:dyDescent="0.2">
      <c r="A94" s="2" t="s">
        <v>156</v>
      </c>
      <c r="B94" s="2" t="str">
        <f t="shared" si="4"/>
        <v xml:space="preserve">We measured inequities in policing across the Tucson region by looking at differences in arrest rates and the diversity of police officers compared to the public they serve. </v>
      </c>
      <c r="C94" s="2">
        <f t="shared" si="5"/>
        <v>3</v>
      </c>
      <c r="E94" s="5" t="s">
        <v>397</v>
      </c>
      <c r="F94" s="5" t="s">
        <v>821</v>
      </c>
      <c r="G94" s="5" t="s">
        <v>5</v>
      </c>
      <c r="H94" s="5">
        <v>1</v>
      </c>
      <c r="I94" s="5">
        <v>42.1</v>
      </c>
      <c r="J94" s="5">
        <v>152.5</v>
      </c>
      <c r="K94" s="5">
        <v>40.200000000000003</v>
      </c>
      <c r="L94" s="5">
        <v>16.399999999999999</v>
      </c>
      <c r="N94" s="5" t="s">
        <v>730</v>
      </c>
      <c r="O94" s="3" t="s">
        <v>398</v>
      </c>
      <c r="P94" s="3" t="s">
        <v>799</v>
      </c>
      <c r="Q94" s="3" t="s">
        <v>5</v>
      </c>
      <c r="R94" s="3">
        <v>1</v>
      </c>
      <c r="S94" s="3">
        <v>4.5</v>
      </c>
      <c r="T94" s="3">
        <v>14.6</v>
      </c>
      <c r="U94" s="3">
        <v>4.5</v>
      </c>
      <c r="V94" s="3">
        <v>1</v>
      </c>
      <c r="X94" s="3" t="s">
        <v>730</v>
      </c>
      <c r="Y94" s="18" t="s">
        <v>399</v>
      </c>
      <c r="Z94" s="18" t="s">
        <v>811</v>
      </c>
      <c r="AA94" s="18" t="s">
        <v>5</v>
      </c>
      <c r="AB94" s="18">
        <v>1</v>
      </c>
      <c r="AC94" s="19">
        <v>0.58552631578947301</v>
      </c>
      <c r="AD94" s="19">
        <v>2.1381578947368401E-2</v>
      </c>
      <c r="AE94" s="19">
        <v>0.34703947368421001</v>
      </c>
      <c r="AF94" s="19">
        <v>3.2894736842105201E-3</v>
      </c>
      <c r="AG94" s="19">
        <v>0.41447368421052599</v>
      </c>
      <c r="AH94" s="19">
        <v>0.517332923159596</v>
      </c>
      <c r="AI94" s="19">
        <v>3.2592262319084603E-2</v>
      </c>
      <c r="AJ94" s="19">
        <v>0.37245170642334002</v>
      </c>
      <c r="AK94" s="19">
        <v>2.79310791301071E-2</v>
      </c>
      <c r="AL94" s="19">
        <v>0.482667076840403</v>
      </c>
      <c r="AN94" s="18" t="s">
        <v>731</v>
      </c>
      <c r="AO94" s="2" t="s">
        <v>156</v>
      </c>
      <c r="AP94" s="2">
        <v>46060</v>
      </c>
    </row>
    <row r="95" spans="1:42" x14ac:dyDescent="0.2">
      <c r="A95" s="2" t="s">
        <v>157</v>
      </c>
      <c r="B95" s="2" t="str">
        <f t="shared" si="4"/>
        <v xml:space="preserve">We measured inequities in policing across the Tulsa region by looking at differences in arrest rates and the diversity of police officers compared to the public they serve. </v>
      </c>
      <c r="C95" s="2">
        <f t="shared" si="5"/>
        <v>3</v>
      </c>
      <c r="E95" s="5" t="s">
        <v>397</v>
      </c>
      <c r="F95" s="5" t="s">
        <v>821</v>
      </c>
      <c r="G95" s="5" t="s">
        <v>5</v>
      </c>
      <c r="H95" s="5">
        <v>1</v>
      </c>
      <c r="I95" s="5">
        <v>25.7</v>
      </c>
      <c r="J95" s="5">
        <v>75.599999999999994</v>
      </c>
      <c r="K95" s="5">
        <v>13.3</v>
      </c>
      <c r="L95" s="5">
        <v>5.6</v>
      </c>
      <c r="N95" s="5" t="s">
        <v>730</v>
      </c>
      <c r="O95" s="3" t="s">
        <v>398</v>
      </c>
      <c r="P95" s="3" t="s">
        <v>799</v>
      </c>
      <c r="Q95" s="3" t="s">
        <v>5</v>
      </c>
      <c r="R95" s="3">
        <v>1</v>
      </c>
      <c r="S95" s="3">
        <v>2.8</v>
      </c>
      <c r="T95" s="3">
        <v>7</v>
      </c>
      <c r="U95" s="3">
        <v>1.5</v>
      </c>
      <c r="V95" s="3">
        <v>0.7</v>
      </c>
      <c r="X95" s="3" t="s">
        <v>730</v>
      </c>
      <c r="Y95" s="18" t="s">
        <v>399</v>
      </c>
      <c r="Z95" s="18" t="s">
        <v>811</v>
      </c>
      <c r="AA95" s="18" t="s">
        <v>5</v>
      </c>
      <c r="AB95" s="18">
        <v>1</v>
      </c>
      <c r="AC95" s="19">
        <v>0.75438596491228005</v>
      </c>
      <c r="AD95" s="19">
        <v>6.43274853801169E-2</v>
      </c>
      <c r="AE95" s="19">
        <v>4.0935672514619798E-2</v>
      </c>
      <c r="AF95" s="19">
        <v>0</v>
      </c>
      <c r="AG95" s="19">
        <v>0.24561403508771901</v>
      </c>
      <c r="AH95" s="19">
        <v>0.64957321734783302</v>
      </c>
      <c r="AI95" s="19">
        <v>7.8008730438424698E-2</v>
      </c>
      <c r="AJ95" s="19">
        <v>0.10647216652010801</v>
      </c>
      <c r="AK95" s="19">
        <v>2.7149479202438299E-2</v>
      </c>
      <c r="AL95" s="19">
        <v>0.35042678265216598</v>
      </c>
      <c r="AN95" s="18" t="s">
        <v>731</v>
      </c>
      <c r="AO95" s="2" t="s">
        <v>157</v>
      </c>
      <c r="AP95" s="2">
        <v>46140</v>
      </c>
    </row>
    <row r="96" spans="1:42" x14ac:dyDescent="0.2">
      <c r="A96" s="2" t="s">
        <v>159</v>
      </c>
      <c r="B96" s="2" t="str">
        <f t="shared" si="4"/>
        <v xml:space="preserve">We measured inequities in policing across the Honolulu region by looking at differences in arrest rates and the diversity of police officers compared to the public they serve. </v>
      </c>
      <c r="C96" s="2">
        <f t="shared" si="5"/>
        <v>3</v>
      </c>
      <c r="E96" s="5" t="s">
        <v>397</v>
      </c>
      <c r="F96" s="5" t="s">
        <v>821</v>
      </c>
      <c r="G96" s="5" t="s">
        <v>5</v>
      </c>
      <c r="H96" s="5">
        <v>1</v>
      </c>
      <c r="I96" s="5">
        <v>21.5</v>
      </c>
      <c r="J96" s="5">
        <v>46.5</v>
      </c>
      <c r="K96" s="5">
        <v>8.1999999999999993</v>
      </c>
      <c r="L96" s="5">
        <v>12.6</v>
      </c>
      <c r="N96" s="5" t="s">
        <v>730</v>
      </c>
      <c r="O96" s="3" t="s">
        <v>398</v>
      </c>
      <c r="P96" s="3" t="s">
        <v>799</v>
      </c>
      <c r="Q96" s="3" t="s">
        <v>5</v>
      </c>
      <c r="R96" s="3">
        <v>1</v>
      </c>
      <c r="S96" s="3">
        <v>1.2</v>
      </c>
      <c r="T96" s="3">
        <v>1.9</v>
      </c>
      <c r="U96" s="3">
        <v>0.4</v>
      </c>
      <c r="V96" s="3">
        <v>1.3</v>
      </c>
      <c r="X96" s="3" t="s">
        <v>730</v>
      </c>
      <c r="Y96" s="18" t="s">
        <v>399</v>
      </c>
      <c r="Z96" s="18" t="s">
        <v>811</v>
      </c>
      <c r="AA96" s="18" t="s">
        <v>5</v>
      </c>
      <c r="AB96" s="18">
        <v>1</v>
      </c>
      <c r="AC96" s="19">
        <v>0.20517560073937099</v>
      </c>
      <c r="AD96" s="19">
        <v>6.0998151571164498E-2</v>
      </c>
      <c r="AE96" s="19">
        <v>0.11645101663585899</v>
      </c>
      <c r="AF96" s="19">
        <v>0.32902033271719</v>
      </c>
      <c r="AG96" s="19">
        <v>0.79482439926062798</v>
      </c>
      <c r="AH96" s="19">
        <v>0.18367703369444799</v>
      </c>
      <c r="AI96" s="19">
        <v>2.2499520217379599E-2</v>
      </c>
      <c r="AJ96" s="19">
        <v>9.8479825267739005E-2</v>
      </c>
      <c r="AK96" s="19">
        <v>0.41728801477628902</v>
      </c>
      <c r="AL96" s="19">
        <v>0.81632296630555201</v>
      </c>
      <c r="AN96" s="18" t="s">
        <v>731</v>
      </c>
      <c r="AO96" s="2" t="s">
        <v>158</v>
      </c>
      <c r="AP96" s="2">
        <v>46520</v>
      </c>
    </row>
    <row r="97" spans="1:42" x14ac:dyDescent="0.2">
      <c r="A97" s="2" t="s">
        <v>162</v>
      </c>
      <c r="B97" s="2" t="str">
        <f t="shared" si="4"/>
        <v xml:space="preserve">We measured inequities in policing across the Virginia Beach region by looking at differences in arrest rates and the diversity of police officers compared to the public they serve. </v>
      </c>
      <c r="C97" s="2">
        <f t="shared" si="5"/>
        <v>3</v>
      </c>
      <c r="E97" s="5" t="s">
        <v>397</v>
      </c>
      <c r="F97" s="5" t="s">
        <v>821</v>
      </c>
      <c r="G97" s="5" t="s">
        <v>5</v>
      </c>
      <c r="H97" s="5">
        <v>1</v>
      </c>
      <c r="I97" s="5">
        <v>23.2</v>
      </c>
      <c r="J97" s="5">
        <v>64.3</v>
      </c>
      <c r="K97" s="5">
        <v>15.2</v>
      </c>
      <c r="L97" s="5">
        <v>6.3</v>
      </c>
      <c r="N97" s="5" t="s">
        <v>730</v>
      </c>
      <c r="O97" s="3" t="s">
        <v>398</v>
      </c>
      <c r="P97" s="3" t="s">
        <v>799</v>
      </c>
      <c r="Q97" s="3" t="s">
        <v>5</v>
      </c>
      <c r="R97" s="3">
        <v>1</v>
      </c>
      <c r="S97" s="3">
        <v>2.8</v>
      </c>
      <c r="T97" s="3">
        <v>9.3000000000000007</v>
      </c>
      <c r="U97" s="3">
        <v>1.8</v>
      </c>
      <c r="V97" s="3">
        <v>0.6</v>
      </c>
      <c r="X97" s="3" t="s">
        <v>730</v>
      </c>
      <c r="Y97" s="18" t="s">
        <v>399</v>
      </c>
      <c r="Z97" s="18" t="s">
        <v>811</v>
      </c>
      <c r="AA97" s="18" t="s">
        <v>5</v>
      </c>
      <c r="AB97" s="18">
        <v>1</v>
      </c>
      <c r="AC97" s="19">
        <v>0.59839357429718798</v>
      </c>
      <c r="AD97" s="19">
        <v>0.27409638554216798</v>
      </c>
      <c r="AE97" s="19">
        <v>7.1285140562248994E-2</v>
      </c>
      <c r="AF97" s="19">
        <v>1.5060240963855401E-2</v>
      </c>
      <c r="AG97" s="19">
        <v>0.40160642570281102</v>
      </c>
      <c r="AH97" s="19">
        <v>0.52959585087595795</v>
      </c>
      <c r="AI97" s="19">
        <v>0.314176216066826</v>
      </c>
      <c r="AJ97" s="19">
        <v>7.1040818059997998E-2</v>
      </c>
      <c r="AK97" s="19">
        <v>3.9949010703695297E-2</v>
      </c>
      <c r="AL97" s="19">
        <v>0.47040414912404099</v>
      </c>
      <c r="AN97" s="18" t="s">
        <v>731</v>
      </c>
      <c r="AO97" s="2" t="s">
        <v>161</v>
      </c>
      <c r="AP97" s="2">
        <v>47260</v>
      </c>
    </row>
    <row r="98" spans="1:42" x14ac:dyDescent="0.2">
      <c r="A98" s="2" t="s">
        <v>164</v>
      </c>
      <c r="B98" s="2" t="str">
        <f t="shared" ref="B98:B101" si="6">"We measured inequities in policing across the "&amp;A98&amp;" region by looking at differences in arrest rates and the diversity of police officers compared to the public they serve. "</f>
        <v xml:space="preserve">We measured inequities in policing across the Washington region by looking at differences in arrest rates and the diversity of police officers compared to the public they serve. </v>
      </c>
      <c r="C98" s="2">
        <f t="shared" si="5"/>
        <v>3</v>
      </c>
      <c r="E98" s="5" t="s">
        <v>397</v>
      </c>
      <c r="F98" s="5" t="s">
        <v>821</v>
      </c>
      <c r="G98" s="5" t="s">
        <v>5</v>
      </c>
      <c r="H98" s="5">
        <v>1</v>
      </c>
      <c r="I98" s="5">
        <v>18.8</v>
      </c>
      <c r="J98" s="5">
        <v>52.8</v>
      </c>
      <c r="K98" s="5">
        <v>22.8</v>
      </c>
      <c r="L98" s="5">
        <v>3.9</v>
      </c>
      <c r="N98" s="5" t="s">
        <v>742</v>
      </c>
      <c r="O98" s="3" t="s">
        <v>398</v>
      </c>
      <c r="P98" s="3" t="s">
        <v>799</v>
      </c>
      <c r="Q98" s="3" t="s">
        <v>5</v>
      </c>
      <c r="R98" s="3">
        <v>1</v>
      </c>
      <c r="S98" s="3">
        <v>3.4</v>
      </c>
      <c r="T98" s="3">
        <v>8.8000000000000007</v>
      </c>
      <c r="U98" s="3">
        <v>3.6</v>
      </c>
      <c r="V98" s="3">
        <v>0.6</v>
      </c>
      <c r="X98" s="3" t="s">
        <v>742</v>
      </c>
      <c r="Y98" s="18" t="s">
        <v>399</v>
      </c>
      <c r="Z98" s="18" t="s">
        <v>811</v>
      </c>
      <c r="AA98" s="18" t="s">
        <v>5</v>
      </c>
      <c r="AB98" s="18">
        <v>1</v>
      </c>
      <c r="AC98" s="19">
        <v>0.54815303430079099</v>
      </c>
      <c r="AD98" s="19">
        <v>0.29309586631486301</v>
      </c>
      <c r="AE98" s="19">
        <v>8.5048372911169706E-2</v>
      </c>
      <c r="AF98" s="19">
        <v>3.1398416886543497E-2</v>
      </c>
      <c r="AG98" s="19">
        <v>0.45184696569920801</v>
      </c>
      <c r="AH98" s="19">
        <v>0.44893534684488801</v>
      </c>
      <c r="AI98" s="19">
        <v>0.25277853223604202</v>
      </c>
      <c r="AJ98" s="19">
        <v>0.15721793139715101</v>
      </c>
      <c r="AK98" s="19">
        <v>0.101475553634813</v>
      </c>
      <c r="AL98" s="19">
        <v>0.551064653155111</v>
      </c>
      <c r="AN98" s="18" t="s">
        <v>731</v>
      </c>
      <c r="AO98" s="2" t="s">
        <v>163</v>
      </c>
      <c r="AP98" s="2">
        <v>47900</v>
      </c>
    </row>
    <row r="99" spans="1:42" x14ac:dyDescent="0.2">
      <c r="A99" s="2" t="s">
        <v>165</v>
      </c>
      <c r="B99" s="2" t="str">
        <f t="shared" si="6"/>
        <v xml:space="preserve">We measured inequities in policing across the Wichita region by looking at differences in arrest rates and the diversity of police officers compared to the public they serve. </v>
      </c>
      <c r="C99" s="2">
        <f t="shared" si="5"/>
        <v>3</v>
      </c>
      <c r="E99" s="5" t="s">
        <v>397</v>
      </c>
      <c r="F99" s="5" t="s">
        <v>821</v>
      </c>
      <c r="G99" s="5" t="s">
        <v>5</v>
      </c>
      <c r="H99" s="5">
        <v>1</v>
      </c>
      <c r="I99" s="5">
        <v>20.5</v>
      </c>
      <c r="J99" s="5">
        <v>71.3</v>
      </c>
      <c r="K99" s="5">
        <v>21.5</v>
      </c>
      <c r="L99" s="5">
        <v>6.6</v>
      </c>
      <c r="N99" s="5" t="s">
        <v>730</v>
      </c>
      <c r="O99" s="3" t="s">
        <v>398</v>
      </c>
      <c r="P99" s="3" t="s">
        <v>799</v>
      </c>
      <c r="Q99" s="3" t="s">
        <v>5</v>
      </c>
      <c r="R99" s="3">
        <v>1</v>
      </c>
      <c r="S99" s="3">
        <v>3.1</v>
      </c>
      <c r="T99" s="3">
        <v>12.7</v>
      </c>
      <c r="U99" s="3">
        <v>3.2</v>
      </c>
      <c r="V99" s="3">
        <v>0.8</v>
      </c>
      <c r="X99" s="3" t="s">
        <v>730</v>
      </c>
      <c r="Y99" s="18" t="s">
        <v>399</v>
      </c>
      <c r="Z99" s="18" t="s">
        <v>811</v>
      </c>
      <c r="AA99" s="18" t="s">
        <v>5</v>
      </c>
      <c r="AB99" s="18">
        <v>1</v>
      </c>
      <c r="AC99" s="19">
        <v>0.78521126760563298</v>
      </c>
      <c r="AD99" s="19">
        <v>3.8732394366197097E-2</v>
      </c>
      <c r="AE99" s="19">
        <v>0.13732394366197101</v>
      </c>
      <c r="AF99" s="19">
        <v>2.1126760563380202E-2</v>
      </c>
      <c r="AG99" s="19">
        <v>0.21478873239436599</v>
      </c>
      <c r="AH99" s="19">
        <v>0.70458028558474495</v>
      </c>
      <c r="AI99" s="19">
        <v>7.8617691221622099E-2</v>
      </c>
      <c r="AJ99" s="19">
        <v>0.134546858757432</v>
      </c>
      <c r="AK99" s="19">
        <v>3.9296778164127598E-2</v>
      </c>
      <c r="AL99" s="19">
        <v>0.295419714415254</v>
      </c>
      <c r="AN99" s="18" t="s">
        <v>731</v>
      </c>
      <c r="AO99" s="2" t="s">
        <v>165</v>
      </c>
      <c r="AP99" s="2">
        <v>48620</v>
      </c>
    </row>
    <row r="100" spans="1:42" x14ac:dyDescent="0.2">
      <c r="A100" s="2" t="s">
        <v>166</v>
      </c>
      <c r="B100" s="2" t="str">
        <f t="shared" si="6"/>
        <v xml:space="preserve">We measured inequities in policing across the Winston-Salem region by looking at differences in arrest rates and the diversity of police officers compared to the public they serve. </v>
      </c>
      <c r="C100" s="2">
        <f t="shared" si="5"/>
        <v>3</v>
      </c>
      <c r="E100" s="5" t="s">
        <v>397</v>
      </c>
      <c r="F100" s="5" t="s">
        <v>821</v>
      </c>
      <c r="G100" s="5" t="s">
        <v>5</v>
      </c>
      <c r="H100" s="5">
        <v>1</v>
      </c>
      <c r="I100" s="5">
        <v>14</v>
      </c>
      <c r="J100" s="5">
        <v>57.5</v>
      </c>
      <c r="K100" s="5">
        <v>14.4</v>
      </c>
      <c r="L100" s="5">
        <v>3.9</v>
      </c>
      <c r="M100" s="5" t="s">
        <v>722</v>
      </c>
      <c r="N100" s="5" t="s">
        <v>730</v>
      </c>
      <c r="O100" s="3" t="s">
        <v>398</v>
      </c>
      <c r="P100" s="3" t="s">
        <v>799</v>
      </c>
      <c r="Q100" s="3" t="s">
        <v>5</v>
      </c>
      <c r="R100" s="3">
        <v>1</v>
      </c>
      <c r="S100" s="3">
        <v>2.5</v>
      </c>
      <c r="T100" s="3">
        <v>11.6</v>
      </c>
      <c r="U100" s="3">
        <v>3.3</v>
      </c>
      <c r="V100" s="3">
        <v>0.5</v>
      </c>
      <c r="W100" s="3" t="s">
        <v>722</v>
      </c>
      <c r="X100" s="3" t="s">
        <v>730</v>
      </c>
      <c r="Y100" s="18" t="s">
        <v>399</v>
      </c>
      <c r="Z100" s="18" t="s">
        <v>811</v>
      </c>
      <c r="AA100" s="18" t="s">
        <v>5</v>
      </c>
      <c r="AB100" s="18">
        <v>1</v>
      </c>
      <c r="AC100" s="19">
        <v>0.75</v>
      </c>
      <c r="AD100" s="19">
        <v>0.234375</v>
      </c>
      <c r="AE100" s="19">
        <v>0</v>
      </c>
      <c r="AF100" s="19">
        <v>1.953125E-2</v>
      </c>
      <c r="AG100" s="19">
        <v>0.25</v>
      </c>
      <c r="AH100" s="19">
        <v>0.63877419641271505</v>
      </c>
      <c r="AI100" s="19">
        <v>0.20612642810631601</v>
      </c>
      <c r="AJ100" s="19">
        <v>0.110643091813177</v>
      </c>
      <c r="AK100" s="19">
        <v>2.08814301781803E-2</v>
      </c>
      <c r="AL100" s="19">
        <v>0.36122580358728401</v>
      </c>
      <c r="AN100" s="18" t="s">
        <v>731</v>
      </c>
      <c r="AO100" s="2" t="s">
        <v>166</v>
      </c>
      <c r="AP100" s="2">
        <v>49180</v>
      </c>
    </row>
    <row r="101" spans="1:42" x14ac:dyDescent="0.2">
      <c r="A101" s="2" t="s">
        <v>167</v>
      </c>
      <c r="B101" s="2" t="str">
        <f t="shared" si="6"/>
        <v xml:space="preserve">We measured inequities in policing across the Worcester region by looking at differences in arrest rates and the diversity of police officers compared to the public they serve. </v>
      </c>
      <c r="C101" s="2">
        <f t="shared" si="5"/>
        <v>3</v>
      </c>
      <c r="E101" s="5" t="s">
        <v>397</v>
      </c>
      <c r="F101" s="5" t="s">
        <v>821</v>
      </c>
      <c r="G101" s="5" t="s">
        <v>5</v>
      </c>
      <c r="H101" s="5">
        <v>1</v>
      </c>
      <c r="I101" s="5">
        <v>19.3</v>
      </c>
      <c r="J101" s="5">
        <v>52.3</v>
      </c>
      <c r="K101" s="5">
        <v>37.4</v>
      </c>
      <c r="L101" s="5">
        <v>3.9</v>
      </c>
      <c r="N101" s="5" t="s">
        <v>730</v>
      </c>
      <c r="O101" s="3" t="s">
        <v>398</v>
      </c>
      <c r="P101" s="3" t="s">
        <v>799</v>
      </c>
      <c r="Q101" s="3" t="s">
        <v>5</v>
      </c>
      <c r="R101" s="3">
        <v>1</v>
      </c>
      <c r="S101" s="3">
        <v>1.4</v>
      </c>
      <c r="T101" s="3">
        <v>5.5</v>
      </c>
      <c r="U101" s="3">
        <v>4.3</v>
      </c>
      <c r="V101" s="3">
        <v>0.2</v>
      </c>
      <c r="X101" s="3" t="s">
        <v>730</v>
      </c>
      <c r="Y101" s="18" t="s">
        <v>399</v>
      </c>
      <c r="Z101" s="18" t="s">
        <v>811</v>
      </c>
      <c r="AA101" s="18" t="s">
        <v>5</v>
      </c>
      <c r="AB101" s="18">
        <v>1</v>
      </c>
      <c r="AC101" s="19">
        <v>0.88</v>
      </c>
      <c r="AD101" s="19">
        <v>6.5000000000000002E-2</v>
      </c>
      <c r="AE101" s="19">
        <v>2.5000000000000001E-2</v>
      </c>
      <c r="AF101" s="19">
        <v>2.2499999999999999E-2</v>
      </c>
      <c r="AG101" s="19">
        <v>0.12</v>
      </c>
      <c r="AH101" s="19">
        <v>0.771659064013138</v>
      </c>
      <c r="AI101" s="19">
        <v>4.1649226951424402E-2</v>
      </c>
      <c r="AJ101" s="19">
        <v>0.115295462416262</v>
      </c>
      <c r="AK101" s="19">
        <v>4.4499425286135201E-2</v>
      </c>
      <c r="AL101" s="19">
        <v>0.228340935986861</v>
      </c>
      <c r="AN101" s="18" t="s">
        <v>731</v>
      </c>
      <c r="AO101" s="2" t="s">
        <v>167</v>
      </c>
      <c r="AP101" s="2">
        <v>49340</v>
      </c>
    </row>
  </sheetData>
  <autoFilter ref="A1:AP101" xr:uid="{00000000-0009-0000-0000-000000000000}">
    <sortState xmlns:xlrd2="http://schemas.microsoft.com/office/spreadsheetml/2017/richdata2" ref="A2:AP101">
      <sortCondition ref="AP1:AP1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overall_scoring</vt:lpstr>
      <vt:lpstr>environment_page</vt:lpstr>
      <vt:lpstr>education_page</vt:lpstr>
      <vt:lpstr>wealth_page</vt:lpstr>
      <vt:lpstr>health_page</vt:lpstr>
      <vt:lpstr>policing_page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2021-04-06T14:53:24Z</dcterms:created>
  <dcterms:modified xsi:type="dcterms:W3CDTF">2021-09-14T13:12:48Z</dcterms:modified>
</cp:coreProperties>
</file>