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codeName="ThisWorkbook" defaultThemeVersion="166925"/>
  <mc:AlternateContent xmlns:mc="http://schemas.openxmlformats.org/markup-compatibility/2006">
    <mc:Choice Requires="x15">
      <x15ac:absPath xmlns:x15ac="http://schemas.microsoft.com/office/spreadsheetml/2010/11/ac" url="/Users/degenhardthf/repos/pyrkit_pub/data/"/>
    </mc:Choice>
  </mc:AlternateContent>
  <xr:revisionPtr revIDLastSave="0" documentId="8_{81635E19-21DF-C049-BDF9-A82BBFF8EC9C}" xr6:coauthVersionLast="47" xr6:coauthVersionMax="47" xr10:uidLastSave="{00000000-0000-0000-0000-000000000000}"/>
  <bookViews>
    <workbookView xWindow="33860" yWindow="-10760" windowWidth="30240" windowHeight="17060" activeTab="1" xr2:uid="{A36FD966-9E32-3D40-B500-D853A176E406}"/>
  </bookViews>
  <sheets>
    <sheet name="Derived Fields" sheetId="43" state="hidden" r:id="rId1"/>
    <sheet name="Required Fields - User Form" sheetId="20" r:id="rId2"/>
    <sheet name="Recommended Fields for dbGaP" sheetId="29" r:id="rId3"/>
    <sheet name="Recommended Fields for CDS" sheetId="44" r:id="rId4"/>
    <sheet name="Recommended Fields for GEO" sheetId="28" r:id="rId5"/>
    <sheet name="Recommended Fields for GDC" sheetId="22" r:id="rId6"/>
    <sheet name="Data Dictionary" sheetId="23" r:id="rId7"/>
    <sheet name="Disease, Diagnoses, Antibodies" sheetId="35" r:id="rId8"/>
    <sheet name="Schema for Required Fields" sheetId="41" state="hidden" r:id="rId9"/>
    <sheet name="sample fields" sheetId="36" state="hidden" r:id="rId10"/>
    <sheet name="Options" sheetId="12" state="hidden" r:id="rId11"/>
    <sheet name="SF_Data_Dictionary" sheetId="33" state="hidden" r:id="rId12"/>
    <sheet name="DependentDropDowns" sheetId="38" state="hidden" r:id="rId13"/>
  </sheets>
  <definedNames>
    <definedName name="_xlnm._FilterDatabase" localSheetId="6" hidden="1">'Data Dictionary'!$A$1:$J$99</definedName>
    <definedName name="_xlnm._FilterDatabase" localSheetId="7" hidden="1">'Disease, Diagnoses, Antibodies'!$B$1:$D$2623</definedName>
    <definedName name="_xlnm._FilterDatabase" localSheetId="11" hidden="1">SF_Data_Dictionary!$A$1:$J$44</definedName>
    <definedName name="Age" localSheetId="3">Table5[Age]</definedName>
    <definedName name="Age">Table5[Age]</definedName>
    <definedName name="Antibodies">DependentDropDowns!#REF!</definedName>
    <definedName name="AntibodyTarget">#REF!</definedName>
    <definedName name="CellLineName" localSheetId="3">Table11[Cell Line Name]</definedName>
    <definedName name="CellLineName">Table11[Cell Line Name]</definedName>
    <definedName name="CellLineSource" localSheetId="3">Table13[Cell Line Source]</definedName>
    <definedName name="CellLineSource">Table13[Cell Line Source]</definedName>
    <definedName name="CellLineType" localSheetId="3">Table12[Cell Line Type]</definedName>
    <definedName name="CellLineType">Table12[Cell Line Type]</definedName>
    <definedName name="Conditions">Options!$N$21:$N$26</definedName>
    <definedName name="Conds">Options!$N$21:$N$26</definedName>
    <definedName name="CultureMedium" localSheetId="3">Table14[Culture Medium]</definedName>
    <definedName name="CultureMedium">Table14[Culture Medium]</definedName>
    <definedName name="DevelopmentalStageorAge" localSheetId="3">Table8[Developmental Stage or Age]</definedName>
    <definedName name="DevelopmentalStageorAge">Table8[Developmental Stage or Age]</definedName>
    <definedName name="Fields" localSheetId="3">Table16[Lists]</definedName>
    <definedName name="Fields">Table16[Lists]</definedName>
    <definedName name="Gender" localSheetId="3">Table6[Gender]</definedName>
    <definedName name="Gender">Table6[Gender]</definedName>
    <definedName name="Genotype">DependentDropDowns!$N$2:$N$8</definedName>
    <definedName name="Human" localSheetId="6">Options!#REF!</definedName>
    <definedName name="Human" localSheetId="3">Options!#REF!</definedName>
    <definedName name="Human" localSheetId="2">Options!#REF!</definedName>
    <definedName name="Human" localSheetId="5">Options!#REF!</definedName>
    <definedName name="Human" localSheetId="4">Options!#REF!</definedName>
    <definedName name="Human" localSheetId="9">#REF!</definedName>
    <definedName name="Human">Options!#REF!</definedName>
    <definedName name="Lists" localSheetId="3">Table16[Lists]</definedName>
    <definedName name="Lists">Table16[Lists]</definedName>
    <definedName name="Mouse" localSheetId="6">Options!#REF!</definedName>
    <definedName name="Mouse" localSheetId="3">Options!#REF!</definedName>
    <definedName name="Mouse" localSheetId="2">Options!#REF!</definedName>
    <definedName name="Mouse" localSheetId="5">Options!#REF!</definedName>
    <definedName name="Mouse" localSheetId="4">Options!#REF!</definedName>
    <definedName name="Mouse" localSheetId="9">#REF!</definedName>
    <definedName name="Mouse">Options!#REF!</definedName>
    <definedName name="Organism" localSheetId="6">Options!$L$2:$L$11</definedName>
    <definedName name="Organism" localSheetId="3">Options!$L$2:$L$11</definedName>
    <definedName name="Organism" localSheetId="2">Options!$L$2:$L$11</definedName>
    <definedName name="Organism" localSheetId="5">Options!$L$2:$L$11</definedName>
    <definedName name="Organism" localSheetId="4">Options!$L$2:$L$11</definedName>
    <definedName name="Organism" localSheetId="9">#REF!</definedName>
    <definedName name="Organism">Options!$L$2:$L$11</definedName>
    <definedName name="OrganismStrain" localSheetId="3">Table10[Organism Strain]</definedName>
    <definedName name="OrganismStrain">Table10[Organism Strain]</definedName>
    <definedName name="Race" localSheetId="3">Table7[Race]</definedName>
    <definedName name="Race">Table7[Race]</definedName>
    <definedName name="Tissue" localSheetId="3">Table3[Tissue]</definedName>
    <definedName name="Tissue">Table3[Tissue]</definedName>
    <definedName name="TissueType" localSheetId="3">Table4[Tissue Type]</definedName>
    <definedName name="TissueType">Table4[Tissue Type]</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8" i="20" l="1"/>
  <c r="D18" i="20"/>
  <c r="L18" i="20"/>
  <c r="L19" i="20"/>
  <c r="K3" i="36"/>
  <c r="E3" i="36"/>
  <c r="D3" i="36"/>
  <c r="D20" i="20" s="1"/>
  <c r="C3" i="36"/>
  <c r="C20" i="20" s="1"/>
  <c r="L1" i="36"/>
  <c r="K18" i="20" s="1"/>
  <c r="P1" i="36"/>
  <c r="O8" i="36"/>
  <c r="O9" i="36"/>
  <c r="O10" i="36"/>
  <c r="O11" i="36"/>
  <c r="O12" i="36"/>
  <c r="O13" i="36"/>
  <c r="O14" i="36"/>
  <c r="O15" i="36"/>
  <c r="O16" i="36"/>
  <c r="O17" i="36"/>
  <c r="O18" i="36"/>
  <c r="O19" i="36"/>
  <c r="O20" i="36"/>
  <c r="O21" i="36"/>
  <c r="O22" i="36"/>
  <c r="O23" i="36"/>
  <c r="O24" i="36"/>
  <c r="O25" i="36"/>
  <c r="O26" i="36"/>
  <c r="O27" i="36"/>
  <c r="O28" i="36"/>
  <c r="O29" i="36"/>
  <c r="O30" i="36"/>
  <c r="O31" i="36"/>
  <c r="O32" i="36"/>
  <c r="O33" i="36"/>
  <c r="O34" i="36"/>
  <c r="O35" i="36"/>
  <c r="O36" i="36"/>
  <c r="O37" i="36"/>
  <c r="O38" i="36"/>
  <c r="O39" i="36"/>
  <c r="O40" i="36"/>
  <c r="O41" i="36"/>
  <c r="O42" i="36"/>
  <c r="O43" i="36"/>
  <c r="O44" i="36"/>
  <c r="O45" i="36"/>
  <c r="O46" i="36"/>
  <c r="O47" i="36"/>
  <c r="O48" i="36"/>
  <c r="O49" i="36"/>
  <c r="O50" i="36"/>
  <c r="O51" i="36"/>
  <c r="O52" i="36"/>
  <c r="O53" i="36"/>
  <c r="O54" i="36"/>
  <c r="O55" i="36"/>
  <c r="O56" i="36"/>
  <c r="O57" i="36"/>
  <c r="O58" i="36"/>
  <c r="O59" i="36"/>
  <c r="O60" i="36"/>
  <c r="O61" i="36"/>
  <c r="O62" i="36"/>
  <c r="O63" i="36"/>
  <c r="O64" i="36"/>
  <c r="O65" i="36"/>
  <c r="O66" i="36"/>
  <c r="O67" i="36"/>
  <c r="O68" i="36"/>
  <c r="O69" i="36"/>
  <c r="O70" i="36"/>
  <c r="O71" i="36"/>
  <c r="O72" i="36"/>
  <c r="O73" i="36"/>
  <c r="O74" i="36"/>
  <c r="O75" i="36"/>
  <c r="O76" i="36"/>
  <c r="O77" i="36"/>
  <c r="O78" i="36"/>
  <c r="O79" i="36"/>
  <c r="O80" i="36"/>
  <c r="O81" i="36"/>
  <c r="O82" i="36"/>
  <c r="O83" i="36"/>
  <c r="O84" i="36"/>
  <c r="O85" i="36"/>
  <c r="O86" i="36"/>
  <c r="O87" i="36"/>
  <c r="O88" i="36"/>
  <c r="O89" i="36"/>
  <c r="O90" i="36"/>
  <c r="O91" i="36"/>
  <c r="O92" i="36"/>
  <c r="O93" i="36"/>
  <c r="O94" i="36"/>
  <c r="O95" i="36"/>
  <c r="O96" i="36"/>
  <c r="O97" i="36"/>
  <c r="O98" i="36"/>
  <c r="O99" i="36"/>
  <c r="O100" i="36"/>
  <c r="O101" i="36"/>
  <c r="O102" i="36"/>
  <c r="O103" i="36"/>
  <c r="O104" i="36"/>
  <c r="O105" i="36"/>
  <c r="O106" i="36"/>
  <c r="O107" i="36"/>
  <c r="O108" i="36"/>
  <c r="O109" i="36"/>
  <c r="O110" i="36"/>
  <c r="O111" i="36"/>
  <c r="O112" i="36"/>
  <c r="O113" i="36"/>
  <c r="O114" i="36"/>
  <c r="O115" i="36"/>
  <c r="O116" i="36"/>
  <c r="O117" i="36"/>
  <c r="O118" i="36"/>
  <c r="O119" i="36"/>
  <c r="O120" i="36"/>
  <c r="O121" i="36"/>
  <c r="O122" i="36"/>
  <c r="O123" i="36"/>
  <c r="O124" i="36"/>
  <c r="O125" i="36"/>
  <c r="O126" i="36"/>
  <c r="O127" i="36"/>
  <c r="O128" i="36"/>
  <c r="O129" i="36"/>
  <c r="O130" i="36"/>
  <c r="O131" i="36"/>
  <c r="O132" i="36"/>
  <c r="O133" i="36"/>
  <c r="O134" i="36"/>
  <c r="O135" i="36"/>
  <c r="O136" i="36"/>
  <c r="O137" i="36"/>
  <c r="O138" i="36"/>
  <c r="O139" i="36"/>
  <c r="O140" i="36"/>
  <c r="O141" i="36"/>
  <c r="O142" i="36"/>
  <c r="O143" i="36"/>
  <c r="O144" i="36"/>
  <c r="O145" i="36"/>
  <c r="O146" i="36"/>
  <c r="O147" i="36"/>
  <c r="O148" i="36"/>
  <c r="O149" i="36"/>
  <c r="O150" i="36"/>
  <c r="O151" i="36"/>
  <c r="O152" i="36"/>
  <c r="O153" i="36"/>
  <c r="O154" i="36"/>
  <c r="O155" i="36"/>
  <c r="O156" i="36"/>
  <c r="O157" i="36"/>
  <c r="O158" i="36"/>
  <c r="O159" i="36"/>
  <c r="O160" i="36"/>
  <c r="O161" i="36"/>
  <c r="O162" i="36"/>
  <c r="O163" i="36"/>
  <c r="O164" i="36"/>
  <c r="O165" i="36"/>
  <c r="O166" i="36"/>
  <c r="O167" i="36"/>
  <c r="O168" i="36"/>
  <c r="O169" i="36"/>
  <c r="O170" i="36"/>
  <c r="O171" i="36"/>
  <c r="O172" i="36"/>
  <c r="O173" i="36"/>
  <c r="O174" i="36"/>
  <c r="O175" i="36"/>
  <c r="O176" i="36"/>
  <c r="O177" i="36"/>
  <c r="O178" i="36"/>
  <c r="O179" i="36"/>
  <c r="O180" i="36"/>
  <c r="O181" i="36"/>
  <c r="O182" i="36"/>
  <c r="O183" i="36"/>
  <c r="O184" i="36"/>
  <c r="O185" i="36"/>
  <c r="O186" i="36"/>
  <c r="O187" i="36"/>
  <c r="O188" i="36"/>
  <c r="O189" i="36"/>
  <c r="O190" i="36"/>
  <c r="O191" i="36"/>
  <c r="O192" i="36"/>
  <c r="O193" i="36"/>
  <c r="O194" i="36"/>
  <c r="O195" i="36"/>
  <c r="O196" i="36"/>
  <c r="O197" i="36"/>
  <c r="O198" i="36"/>
  <c r="O199" i="36"/>
  <c r="O200" i="36"/>
  <c r="O201" i="36"/>
  <c r="O202" i="36"/>
  <c r="O203" i="36"/>
  <c r="O204" i="36"/>
  <c r="O205" i="36"/>
  <c r="O206" i="36"/>
  <c r="O207" i="36"/>
  <c r="O208" i="36"/>
  <c r="O209" i="36"/>
  <c r="O210" i="36"/>
  <c r="O211" i="36"/>
  <c r="O212" i="36"/>
  <c r="O213" i="36"/>
  <c r="O214" i="36"/>
  <c r="O215" i="36"/>
  <c r="O216" i="36"/>
  <c r="O217" i="36"/>
  <c r="O218" i="36"/>
  <c r="O219" i="36"/>
  <c r="O220" i="36"/>
  <c r="O221" i="36"/>
  <c r="O222" i="36"/>
  <c r="O223" i="36"/>
  <c r="O224" i="36"/>
  <c r="O225" i="36"/>
  <c r="O226" i="36"/>
  <c r="O227" i="36"/>
  <c r="O228" i="36"/>
  <c r="O229" i="36"/>
  <c r="O230" i="36"/>
  <c r="O231" i="36"/>
  <c r="O232" i="36"/>
  <c r="O233" i="36"/>
  <c r="O234" i="36"/>
  <c r="O235" i="36"/>
  <c r="O236" i="36"/>
  <c r="O237" i="36"/>
  <c r="O238" i="36"/>
  <c r="O239" i="36"/>
  <c r="O240" i="36"/>
  <c r="O241" i="36"/>
  <c r="O242" i="36"/>
  <c r="O243" i="36"/>
  <c r="O244" i="36"/>
  <c r="O245" i="36"/>
  <c r="O246" i="36"/>
  <c r="O247" i="36"/>
  <c r="O248" i="36"/>
  <c r="O249" i="36"/>
  <c r="O250" i="36"/>
  <c r="O251" i="36"/>
  <c r="O252" i="36"/>
  <c r="O253" i="36"/>
  <c r="O254" i="36"/>
  <c r="O255" i="36"/>
  <c r="O256" i="36"/>
  <c r="O257" i="36"/>
  <c r="O258" i="36"/>
  <c r="O259" i="36"/>
  <c r="O260" i="36"/>
  <c r="O261" i="36"/>
  <c r="O262" i="36"/>
  <c r="O263" i="36"/>
  <c r="O264" i="36"/>
  <c r="O265" i="36"/>
  <c r="O266" i="36"/>
  <c r="O267" i="36"/>
  <c r="O268" i="36"/>
  <c r="O269" i="36"/>
  <c r="O270" i="36"/>
  <c r="O271" i="36"/>
  <c r="O272" i="36"/>
  <c r="O273" i="36"/>
  <c r="O274" i="36"/>
  <c r="O275" i="36"/>
  <c r="O276" i="36"/>
  <c r="O277" i="36"/>
  <c r="O278" i="36"/>
  <c r="O279" i="36"/>
  <c r="O280" i="36"/>
  <c r="O281" i="36"/>
  <c r="O282" i="36"/>
  <c r="O283" i="36"/>
  <c r="O284" i="36"/>
  <c r="O285" i="36"/>
  <c r="O286" i="36"/>
  <c r="O287" i="36"/>
  <c r="O288" i="36"/>
  <c r="O289" i="36"/>
  <c r="O290" i="36"/>
  <c r="O291" i="36"/>
  <c r="O292" i="36"/>
  <c r="O293" i="36"/>
  <c r="O294" i="36"/>
  <c r="O295" i="36"/>
  <c r="O296" i="36"/>
  <c r="O297" i="36"/>
  <c r="O298" i="36"/>
  <c r="O299" i="36"/>
  <c r="O300" i="36"/>
  <c r="O301" i="36"/>
  <c r="O302" i="36"/>
  <c r="O303" i="36"/>
  <c r="O304" i="36"/>
  <c r="O305" i="36"/>
  <c r="O306" i="36"/>
  <c r="O307" i="36"/>
  <c r="O308" i="36"/>
  <c r="O309" i="36"/>
  <c r="O310" i="36"/>
  <c r="O311" i="36"/>
  <c r="O312" i="36"/>
  <c r="O313" i="36"/>
  <c r="O314" i="36"/>
  <c r="O315" i="36"/>
  <c r="O316" i="36"/>
  <c r="O317" i="36"/>
  <c r="O318" i="36"/>
  <c r="O319" i="36"/>
  <c r="O320" i="36"/>
  <c r="O321" i="36"/>
  <c r="O322" i="36"/>
  <c r="O323" i="36"/>
  <c r="O324" i="36"/>
  <c r="O325" i="36"/>
  <c r="O326" i="36"/>
  <c r="O327" i="36"/>
  <c r="O328" i="36"/>
  <c r="O329" i="36"/>
  <c r="O330" i="36"/>
  <c r="O331" i="36"/>
  <c r="O332" i="36"/>
  <c r="O333" i="36"/>
  <c r="O334" i="36"/>
  <c r="O335" i="36"/>
  <c r="O336" i="36"/>
  <c r="O337" i="36"/>
  <c r="O338" i="36"/>
  <c r="O339" i="36"/>
  <c r="O340" i="36"/>
  <c r="O341" i="36"/>
  <c r="O342" i="36"/>
  <c r="O343" i="36"/>
  <c r="O344" i="36"/>
  <c r="O345" i="36"/>
  <c r="O346" i="36"/>
  <c r="O347" i="36"/>
  <c r="O348" i="36"/>
  <c r="O349" i="36"/>
  <c r="O350" i="36"/>
  <c r="O351" i="36"/>
  <c r="O352" i="36"/>
  <c r="O353" i="36"/>
  <c r="O354" i="36"/>
  <c r="O355" i="36"/>
  <c r="O356" i="36"/>
  <c r="O357" i="36"/>
  <c r="O358" i="36"/>
  <c r="O359" i="36"/>
  <c r="O360" i="36"/>
  <c r="O361" i="36"/>
  <c r="O362" i="36"/>
  <c r="O363" i="36"/>
  <c r="O364" i="36"/>
  <c r="O365" i="36"/>
  <c r="O366" i="36"/>
  <c r="O367" i="36"/>
  <c r="O368" i="36"/>
  <c r="O369" i="36"/>
  <c r="O370" i="36"/>
  <c r="O371" i="36"/>
  <c r="O372" i="36"/>
  <c r="O373" i="36"/>
  <c r="O7" i="36"/>
  <c r="O1" i="36"/>
  <c r="N1" i="36"/>
  <c r="J1" i="36"/>
  <c r="J3" i="36" s="1"/>
  <c r="N8" i="36"/>
  <c r="N9" i="36"/>
  <c r="N10" i="36"/>
  <c r="N11" i="36"/>
  <c r="N12" i="36"/>
  <c r="N13" i="36"/>
  <c r="N14" i="36"/>
  <c r="N15" i="36"/>
  <c r="N16" i="36"/>
  <c r="N17" i="36"/>
  <c r="N18" i="36"/>
  <c r="N19" i="36"/>
  <c r="N20" i="36"/>
  <c r="N21" i="36"/>
  <c r="N22" i="36"/>
  <c r="N23" i="36"/>
  <c r="N24" i="36"/>
  <c r="N25" i="36"/>
  <c r="N26" i="36"/>
  <c r="N27" i="36"/>
  <c r="N28" i="36"/>
  <c r="N29" i="36"/>
  <c r="N30" i="36"/>
  <c r="N31" i="36"/>
  <c r="N32" i="36"/>
  <c r="N33" i="36"/>
  <c r="N34" i="36"/>
  <c r="N35" i="36"/>
  <c r="N36" i="36"/>
  <c r="N37" i="36"/>
  <c r="N38" i="36"/>
  <c r="N39" i="36"/>
  <c r="N40" i="36"/>
  <c r="N41" i="36"/>
  <c r="N42" i="36"/>
  <c r="N43" i="36"/>
  <c r="N44" i="36"/>
  <c r="N45" i="36"/>
  <c r="N46" i="36"/>
  <c r="N47" i="36"/>
  <c r="N48" i="36"/>
  <c r="N49" i="36"/>
  <c r="N50" i="36"/>
  <c r="N51" i="36"/>
  <c r="N52" i="36"/>
  <c r="N53" i="36"/>
  <c r="N54" i="36"/>
  <c r="N55" i="36"/>
  <c r="N56" i="36"/>
  <c r="N57" i="36"/>
  <c r="N58" i="36"/>
  <c r="N59" i="36"/>
  <c r="N60" i="36"/>
  <c r="N61" i="36"/>
  <c r="N62" i="36"/>
  <c r="N63" i="36"/>
  <c r="N64" i="36"/>
  <c r="N65" i="36"/>
  <c r="N66" i="36"/>
  <c r="N67" i="36"/>
  <c r="N68" i="36"/>
  <c r="N69" i="36"/>
  <c r="N70" i="36"/>
  <c r="N71" i="36"/>
  <c r="N72" i="36"/>
  <c r="N73" i="36"/>
  <c r="N74" i="36"/>
  <c r="N75" i="36"/>
  <c r="N76" i="36"/>
  <c r="N77" i="36"/>
  <c r="N78" i="36"/>
  <c r="N79" i="36"/>
  <c r="N80" i="36"/>
  <c r="N81" i="36"/>
  <c r="N82" i="36"/>
  <c r="N83" i="36"/>
  <c r="N84" i="36"/>
  <c r="N85" i="36"/>
  <c r="N86" i="36"/>
  <c r="N87" i="36"/>
  <c r="N88" i="36"/>
  <c r="N89" i="36"/>
  <c r="N90" i="36"/>
  <c r="N91" i="36"/>
  <c r="N92" i="36"/>
  <c r="N93" i="36"/>
  <c r="N94" i="36"/>
  <c r="N95" i="36"/>
  <c r="N96" i="36"/>
  <c r="N97" i="36"/>
  <c r="N98" i="36"/>
  <c r="N99" i="36"/>
  <c r="N100" i="36"/>
  <c r="N101" i="36"/>
  <c r="N102" i="36"/>
  <c r="N103" i="36"/>
  <c r="N104" i="36"/>
  <c r="N105" i="36"/>
  <c r="N106" i="36"/>
  <c r="N107" i="36"/>
  <c r="N108" i="36"/>
  <c r="N109" i="36"/>
  <c r="N110" i="36"/>
  <c r="N111" i="36"/>
  <c r="N112" i="36"/>
  <c r="N113" i="36"/>
  <c r="N114" i="36"/>
  <c r="N115" i="36"/>
  <c r="N116" i="36"/>
  <c r="N117" i="36"/>
  <c r="N118" i="36"/>
  <c r="N119" i="36"/>
  <c r="N120" i="36"/>
  <c r="N121" i="36"/>
  <c r="N122" i="36"/>
  <c r="N123" i="36"/>
  <c r="N124" i="36"/>
  <c r="N125" i="36"/>
  <c r="N126" i="36"/>
  <c r="N127" i="36"/>
  <c r="N128" i="36"/>
  <c r="N129" i="36"/>
  <c r="N130" i="36"/>
  <c r="N131" i="36"/>
  <c r="N132" i="36"/>
  <c r="N133" i="36"/>
  <c r="N134" i="36"/>
  <c r="N135" i="36"/>
  <c r="N136" i="36"/>
  <c r="N137" i="36"/>
  <c r="N138" i="36"/>
  <c r="N139" i="36"/>
  <c r="N140" i="36"/>
  <c r="N141" i="36"/>
  <c r="N142" i="36"/>
  <c r="N143" i="36"/>
  <c r="N144" i="36"/>
  <c r="N145" i="36"/>
  <c r="N146" i="36"/>
  <c r="N147" i="36"/>
  <c r="N148" i="36"/>
  <c r="N149" i="36"/>
  <c r="N150" i="36"/>
  <c r="N151" i="36"/>
  <c r="N152" i="36"/>
  <c r="N153" i="36"/>
  <c r="N154" i="36"/>
  <c r="N155" i="36"/>
  <c r="N156" i="36"/>
  <c r="N157" i="36"/>
  <c r="N158" i="36"/>
  <c r="N159" i="36"/>
  <c r="N160" i="36"/>
  <c r="N161" i="36"/>
  <c r="N162" i="36"/>
  <c r="N163" i="36"/>
  <c r="N164" i="36"/>
  <c r="N165" i="36"/>
  <c r="N166" i="36"/>
  <c r="N167" i="36"/>
  <c r="N168" i="36"/>
  <c r="N169" i="36"/>
  <c r="N170" i="36"/>
  <c r="N171" i="36"/>
  <c r="N172" i="36"/>
  <c r="N173" i="36"/>
  <c r="N174" i="36"/>
  <c r="N175" i="36"/>
  <c r="N176" i="36"/>
  <c r="N177" i="36"/>
  <c r="N178" i="36"/>
  <c r="N179" i="36"/>
  <c r="N180" i="36"/>
  <c r="N181" i="36"/>
  <c r="N182" i="36"/>
  <c r="N183" i="36"/>
  <c r="N184" i="36"/>
  <c r="N185" i="36"/>
  <c r="N186" i="36"/>
  <c r="N187" i="36"/>
  <c r="N188" i="36"/>
  <c r="N189" i="36"/>
  <c r="N190" i="36"/>
  <c r="N191" i="36"/>
  <c r="N192" i="36"/>
  <c r="N193" i="36"/>
  <c r="N194" i="36"/>
  <c r="N195" i="36"/>
  <c r="N196" i="36"/>
  <c r="N197" i="36"/>
  <c r="N198" i="36"/>
  <c r="N199" i="36"/>
  <c r="N200" i="36"/>
  <c r="N201" i="36"/>
  <c r="N202" i="36"/>
  <c r="N203" i="36"/>
  <c r="N204" i="36"/>
  <c r="N205" i="36"/>
  <c r="N206" i="36"/>
  <c r="N207" i="36"/>
  <c r="N208" i="36"/>
  <c r="N209" i="36"/>
  <c r="N210" i="36"/>
  <c r="N211" i="36"/>
  <c r="N212" i="36"/>
  <c r="N213" i="36"/>
  <c r="N214" i="36"/>
  <c r="N215" i="36"/>
  <c r="N216" i="36"/>
  <c r="N217" i="36"/>
  <c r="N218" i="36"/>
  <c r="N219" i="36"/>
  <c r="N220" i="36"/>
  <c r="N221" i="36"/>
  <c r="N222" i="36"/>
  <c r="N223" i="36"/>
  <c r="N224" i="36"/>
  <c r="N225" i="36"/>
  <c r="N226" i="36"/>
  <c r="N227" i="36"/>
  <c r="N228" i="36"/>
  <c r="N229" i="36"/>
  <c r="N230" i="36"/>
  <c r="N231" i="36"/>
  <c r="N232" i="36"/>
  <c r="N233" i="36"/>
  <c r="N234" i="36"/>
  <c r="N235" i="36"/>
  <c r="N236" i="36"/>
  <c r="N237" i="36"/>
  <c r="N238" i="36"/>
  <c r="N239" i="36"/>
  <c r="N240" i="36"/>
  <c r="N241" i="36"/>
  <c r="N242" i="36"/>
  <c r="N243" i="36"/>
  <c r="N244" i="36"/>
  <c r="N245" i="36"/>
  <c r="N246" i="36"/>
  <c r="N247" i="36"/>
  <c r="N248" i="36"/>
  <c r="N249" i="36"/>
  <c r="N250" i="36"/>
  <c r="N251" i="36"/>
  <c r="N252" i="36"/>
  <c r="N253" i="36"/>
  <c r="N254" i="36"/>
  <c r="N255" i="36"/>
  <c r="N256" i="36"/>
  <c r="N257" i="36"/>
  <c r="N258" i="36"/>
  <c r="N259" i="36"/>
  <c r="N260" i="36"/>
  <c r="N261" i="36"/>
  <c r="N262" i="36"/>
  <c r="N263" i="36"/>
  <c r="N264" i="36"/>
  <c r="N265" i="36"/>
  <c r="N266" i="36"/>
  <c r="N267" i="36"/>
  <c r="N268" i="36"/>
  <c r="N269" i="36"/>
  <c r="N270" i="36"/>
  <c r="N271" i="36"/>
  <c r="N272" i="36"/>
  <c r="N273" i="36"/>
  <c r="N274" i="36"/>
  <c r="N275" i="36"/>
  <c r="N276" i="36"/>
  <c r="N277" i="36"/>
  <c r="N278" i="36"/>
  <c r="N279" i="36"/>
  <c r="N280" i="36"/>
  <c r="N281" i="36"/>
  <c r="N282" i="36"/>
  <c r="N283" i="36"/>
  <c r="N284" i="36"/>
  <c r="N285" i="36"/>
  <c r="N286" i="36"/>
  <c r="N287" i="36"/>
  <c r="N288" i="36"/>
  <c r="N289" i="36"/>
  <c r="N290" i="36"/>
  <c r="N291" i="36"/>
  <c r="N292" i="36"/>
  <c r="N293" i="36"/>
  <c r="N294" i="36"/>
  <c r="N295" i="36"/>
  <c r="N296" i="36"/>
  <c r="N297" i="36"/>
  <c r="N298" i="36"/>
  <c r="N299" i="36"/>
  <c r="N300" i="36"/>
  <c r="N301" i="36"/>
  <c r="N302" i="36"/>
  <c r="N303" i="36"/>
  <c r="N304" i="36"/>
  <c r="N305" i="36"/>
  <c r="N306" i="36"/>
  <c r="N307" i="36"/>
  <c r="N308" i="36"/>
  <c r="N309" i="36"/>
  <c r="N310" i="36"/>
  <c r="N311" i="36"/>
  <c r="N312" i="36"/>
  <c r="N313" i="36"/>
  <c r="N314" i="36"/>
  <c r="N315" i="36"/>
  <c r="N316" i="36"/>
  <c r="N317" i="36"/>
  <c r="N318" i="36"/>
  <c r="N319" i="36"/>
  <c r="N320" i="36"/>
  <c r="N321" i="36"/>
  <c r="N322" i="36"/>
  <c r="N323" i="36"/>
  <c r="N324" i="36"/>
  <c r="N325" i="36"/>
  <c r="N326" i="36"/>
  <c r="N327" i="36"/>
  <c r="N328" i="36"/>
  <c r="N329" i="36"/>
  <c r="N330" i="36"/>
  <c r="N331" i="36"/>
  <c r="N332" i="36"/>
  <c r="N333" i="36"/>
  <c r="N334" i="36"/>
  <c r="N335" i="36"/>
  <c r="N336" i="36"/>
  <c r="N337" i="36"/>
  <c r="N338" i="36"/>
  <c r="N339" i="36"/>
  <c r="N340" i="36"/>
  <c r="N341" i="36"/>
  <c r="N342" i="36"/>
  <c r="N343" i="36"/>
  <c r="N344" i="36"/>
  <c r="N345" i="36"/>
  <c r="N346" i="36"/>
  <c r="N347" i="36"/>
  <c r="N348" i="36"/>
  <c r="N349" i="36"/>
  <c r="N350" i="36"/>
  <c r="N351" i="36"/>
  <c r="N352" i="36"/>
  <c r="N353" i="36"/>
  <c r="N354" i="36"/>
  <c r="N355" i="36"/>
  <c r="N356" i="36"/>
  <c r="N357" i="36"/>
  <c r="N358" i="36"/>
  <c r="N359" i="36"/>
  <c r="N360" i="36"/>
  <c r="N361" i="36"/>
  <c r="N362" i="36"/>
  <c r="N363" i="36"/>
  <c r="N364" i="36"/>
  <c r="N365" i="36"/>
  <c r="N366" i="36"/>
  <c r="N367" i="36"/>
  <c r="N368" i="36"/>
  <c r="N369" i="36"/>
  <c r="N370" i="36"/>
  <c r="N371" i="36"/>
  <c r="N372" i="36"/>
  <c r="N373" i="36"/>
  <c r="N7" i="36"/>
  <c r="P8" i="36"/>
  <c r="P9" i="36"/>
  <c r="P10" i="36"/>
  <c r="P11" i="36"/>
  <c r="P12" i="36"/>
  <c r="P13" i="36"/>
  <c r="P14" i="36"/>
  <c r="P15" i="36"/>
  <c r="P16" i="36"/>
  <c r="P17" i="36"/>
  <c r="P18" i="36"/>
  <c r="P19" i="36"/>
  <c r="P20" i="36"/>
  <c r="P21" i="36"/>
  <c r="P22" i="36"/>
  <c r="P23" i="36"/>
  <c r="P24" i="36"/>
  <c r="P25" i="36"/>
  <c r="P26" i="36"/>
  <c r="P27" i="36"/>
  <c r="P28" i="36"/>
  <c r="P29" i="36"/>
  <c r="P30" i="36"/>
  <c r="P31" i="36"/>
  <c r="P32" i="36"/>
  <c r="P33" i="36"/>
  <c r="P34" i="36"/>
  <c r="P35" i="36"/>
  <c r="P36" i="36"/>
  <c r="P37" i="36"/>
  <c r="P38" i="36"/>
  <c r="P39" i="36"/>
  <c r="P40" i="36"/>
  <c r="P41" i="36"/>
  <c r="P42" i="36"/>
  <c r="P43" i="36"/>
  <c r="P44" i="36"/>
  <c r="P45" i="36"/>
  <c r="P46" i="36"/>
  <c r="P47" i="36"/>
  <c r="P48" i="36"/>
  <c r="P49" i="36"/>
  <c r="P50" i="36"/>
  <c r="P51" i="36"/>
  <c r="P52" i="36"/>
  <c r="P53" i="36"/>
  <c r="P54" i="36"/>
  <c r="P55" i="36"/>
  <c r="P56" i="36"/>
  <c r="P57" i="36"/>
  <c r="P58" i="36"/>
  <c r="P59" i="36"/>
  <c r="P60" i="36"/>
  <c r="P61" i="36"/>
  <c r="P62" i="36"/>
  <c r="P63" i="36"/>
  <c r="P64" i="36"/>
  <c r="P65" i="36"/>
  <c r="P66" i="36"/>
  <c r="P67" i="36"/>
  <c r="P68" i="36"/>
  <c r="P69" i="36"/>
  <c r="P70" i="36"/>
  <c r="P71" i="36"/>
  <c r="P72" i="36"/>
  <c r="P73" i="36"/>
  <c r="P74" i="36"/>
  <c r="P75" i="36"/>
  <c r="P76" i="36"/>
  <c r="P77" i="36"/>
  <c r="P78" i="36"/>
  <c r="P79" i="36"/>
  <c r="P80" i="36"/>
  <c r="P81" i="36"/>
  <c r="P82" i="36"/>
  <c r="P83" i="36"/>
  <c r="P84" i="36"/>
  <c r="P85" i="36"/>
  <c r="P86" i="36"/>
  <c r="P87" i="36"/>
  <c r="P88" i="36"/>
  <c r="P89" i="36"/>
  <c r="P90" i="36"/>
  <c r="P91" i="36"/>
  <c r="P92" i="36"/>
  <c r="P93" i="36"/>
  <c r="P94" i="36"/>
  <c r="P95" i="36"/>
  <c r="P96" i="36"/>
  <c r="P97" i="36"/>
  <c r="P98" i="36"/>
  <c r="P99" i="36"/>
  <c r="P100" i="36"/>
  <c r="P101" i="36"/>
  <c r="P102" i="36"/>
  <c r="P103" i="36"/>
  <c r="P104" i="36"/>
  <c r="P105" i="36"/>
  <c r="P106" i="36"/>
  <c r="P107" i="36"/>
  <c r="P108" i="36"/>
  <c r="P109" i="36"/>
  <c r="P110" i="36"/>
  <c r="P111" i="36"/>
  <c r="P112" i="36"/>
  <c r="P113" i="36"/>
  <c r="P114" i="36"/>
  <c r="P115" i="36"/>
  <c r="P116" i="36"/>
  <c r="P117" i="36"/>
  <c r="P118" i="36"/>
  <c r="P119" i="36"/>
  <c r="P120" i="36"/>
  <c r="P121" i="36"/>
  <c r="P122" i="36"/>
  <c r="P123" i="36"/>
  <c r="P124" i="36"/>
  <c r="P125" i="36"/>
  <c r="P126" i="36"/>
  <c r="P127" i="36"/>
  <c r="P128" i="36"/>
  <c r="P129" i="36"/>
  <c r="P130" i="36"/>
  <c r="P131" i="36"/>
  <c r="P132" i="36"/>
  <c r="P133" i="36"/>
  <c r="P134" i="36"/>
  <c r="P135" i="36"/>
  <c r="P136" i="36"/>
  <c r="P137" i="36"/>
  <c r="P138" i="36"/>
  <c r="P139" i="36"/>
  <c r="P140" i="36"/>
  <c r="P141" i="36"/>
  <c r="P142" i="36"/>
  <c r="P143" i="36"/>
  <c r="P144" i="36"/>
  <c r="P145" i="36"/>
  <c r="P146" i="36"/>
  <c r="P147" i="36"/>
  <c r="P148" i="36"/>
  <c r="P149" i="36"/>
  <c r="P150" i="36"/>
  <c r="P151" i="36"/>
  <c r="P152" i="36"/>
  <c r="P153" i="36"/>
  <c r="P154" i="36"/>
  <c r="P155" i="36"/>
  <c r="P156" i="36"/>
  <c r="P157" i="36"/>
  <c r="P158" i="36"/>
  <c r="P159" i="36"/>
  <c r="P160" i="36"/>
  <c r="P161" i="36"/>
  <c r="P162" i="36"/>
  <c r="P163" i="36"/>
  <c r="P164" i="36"/>
  <c r="P165" i="36"/>
  <c r="P166" i="36"/>
  <c r="P167" i="36"/>
  <c r="P168" i="36"/>
  <c r="P169" i="36"/>
  <c r="P170" i="36"/>
  <c r="P171" i="36"/>
  <c r="P172" i="36"/>
  <c r="P173" i="36"/>
  <c r="P174" i="36"/>
  <c r="P175" i="36"/>
  <c r="P176" i="36"/>
  <c r="P177" i="36"/>
  <c r="P178" i="36"/>
  <c r="P179" i="36"/>
  <c r="P180" i="36"/>
  <c r="P181" i="36"/>
  <c r="P182" i="36"/>
  <c r="P183" i="36"/>
  <c r="P184" i="36"/>
  <c r="P185" i="36"/>
  <c r="P186" i="36"/>
  <c r="P187" i="36"/>
  <c r="P188" i="36"/>
  <c r="P189" i="36"/>
  <c r="P190" i="36"/>
  <c r="P191" i="36"/>
  <c r="P192" i="36"/>
  <c r="P193" i="36"/>
  <c r="P194" i="36"/>
  <c r="P195" i="36"/>
  <c r="P196" i="36"/>
  <c r="P197" i="36"/>
  <c r="P198" i="36"/>
  <c r="P199" i="36"/>
  <c r="P200" i="36"/>
  <c r="P201" i="36"/>
  <c r="P202" i="36"/>
  <c r="P203" i="36"/>
  <c r="P204" i="36"/>
  <c r="P205" i="36"/>
  <c r="P206" i="36"/>
  <c r="P207" i="36"/>
  <c r="P208" i="36"/>
  <c r="P209" i="36"/>
  <c r="P210" i="36"/>
  <c r="P211" i="36"/>
  <c r="P212" i="36"/>
  <c r="P213" i="36"/>
  <c r="P214" i="36"/>
  <c r="P215" i="36"/>
  <c r="P216" i="36"/>
  <c r="P217" i="36"/>
  <c r="P218" i="36"/>
  <c r="P219" i="36"/>
  <c r="P220" i="36"/>
  <c r="P221" i="36"/>
  <c r="P222" i="36"/>
  <c r="P223" i="36"/>
  <c r="P224" i="36"/>
  <c r="P225" i="36"/>
  <c r="P226" i="36"/>
  <c r="P227" i="36"/>
  <c r="P228" i="36"/>
  <c r="P229" i="36"/>
  <c r="P230" i="36"/>
  <c r="P231" i="36"/>
  <c r="P232" i="36"/>
  <c r="P233" i="36"/>
  <c r="P234" i="36"/>
  <c r="P235" i="36"/>
  <c r="P236" i="36"/>
  <c r="P237" i="36"/>
  <c r="P238" i="36"/>
  <c r="P239" i="36"/>
  <c r="P240" i="36"/>
  <c r="P241" i="36"/>
  <c r="P242" i="36"/>
  <c r="P243" i="36"/>
  <c r="P244" i="36"/>
  <c r="P245" i="36"/>
  <c r="P246" i="36"/>
  <c r="P247" i="36"/>
  <c r="P248" i="36"/>
  <c r="P249" i="36"/>
  <c r="P250" i="36"/>
  <c r="P251" i="36"/>
  <c r="P252" i="36"/>
  <c r="P253" i="36"/>
  <c r="P254" i="36"/>
  <c r="P255" i="36"/>
  <c r="P256" i="36"/>
  <c r="P257" i="36"/>
  <c r="P258" i="36"/>
  <c r="P259" i="36"/>
  <c r="P260" i="36"/>
  <c r="P261" i="36"/>
  <c r="P262" i="36"/>
  <c r="P263" i="36"/>
  <c r="P264" i="36"/>
  <c r="P265" i="36"/>
  <c r="P266" i="36"/>
  <c r="P267" i="36"/>
  <c r="P268" i="36"/>
  <c r="P269" i="36"/>
  <c r="P270" i="36"/>
  <c r="P271" i="36"/>
  <c r="P272" i="36"/>
  <c r="P273" i="36"/>
  <c r="P274" i="36"/>
  <c r="P275" i="36"/>
  <c r="P276" i="36"/>
  <c r="P277" i="36"/>
  <c r="P278" i="36"/>
  <c r="P279" i="36"/>
  <c r="P280" i="36"/>
  <c r="P281" i="36"/>
  <c r="P282" i="36"/>
  <c r="P283" i="36"/>
  <c r="P284" i="36"/>
  <c r="P285" i="36"/>
  <c r="P286" i="36"/>
  <c r="P287" i="36"/>
  <c r="P288" i="36"/>
  <c r="P289" i="36"/>
  <c r="P290" i="36"/>
  <c r="P291" i="36"/>
  <c r="P292" i="36"/>
  <c r="P293" i="36"/>
  <c r="P294" i="36"/>
  <c r="P295" i="36"/>
  <c r="P296" i="36"/>
  <c r="P297" i="36"/>
  <c r="P298" i="36"/>
  <c r="P299" i="36"/>
  <c r="P300" i="36"/>
  <c r="P301" i="36"/>
  <c r="P302" i="36"/>
  <c r="P303" i="36"/>
  <c r="P304" i="36"/>
  <c r="P305" i="36"/>
  <c r="P306" i="36"/>
  <c r="P307" i="36"/>
  <c r="P308" i="36"/>
  <c r="P309" i="36"/>
  <c r="P310" i="36"/>
  <c r="P311" i="36"/>
  <c r="P312" i="36"/>
  <c r="P313" i="36"/>
  <c r="P314" i="36"/>
  <c r="P315" i="36"/>
  <c r="P316" i="36"/>
  <c r="P317" i="36"/>
  <c r="P318" i="36"/>
  <c r="P319" i="36"/>
  <c r="P320" i="36"/>
  <c r="P321" i="36"/>
  <c r="P322" i="36"/>
  <c r="P323" i="36"/>
  <c r="P324" i="36"/>
  <c r="P325" i="36"/>
  <c r="P326" i="36"/>
  <c r="P327" i="36"/>
  <c r="P328" i="36"/>
  <c r="P329" i="36"/>
  <c r="P330" i="36"/>
  <c r="P331" i="36"/>
  <c r="P332" i="36"/>
  <c r="P333" i="36"/>
  <c r="P334" i="36"/>
  <c r="P335" i="36"/>
  <c r="P336" i="36"/>
  <c r="P337" i="36"/>
  <c r="P338" i="36"/>
  <c r="P339" i="36"/>
  <c r="P340" i="36"/>
  <c r="P341" i="36"/>
  <c r="P342" i="36"/>
  <c r="P343" i="36"/>
  <c r="P344" i="36"/>
  <c r="P345" i="36"/>
  <c r="P346" i="36"/>
  <c r="P347" i="36"/>
  <c r="P348" i="36"/>
  <c r="P349" i="36"/>
  <c r="P350" i="36"/>
  <c r="P351" i="36"/>
  <c r="P352" i="36"/>
  <c r="P353" i="36"/>
  <c r="P354" i="36"/>
  <c r="P355" i="36"/>
  <c r="P356" i="36"/>
  <c r="P357" i="36"/>
  <c r="P358" i="36"/>
  <c r="P359" i="36"/>
  <c r="P360" i="36"/>
  <c r="P361" i="36"/>
  <c r="P362" i="36"/>
  <c r="P363" i="36"/>
  <c r="P364" i="36"/>
  <c r="P365" i="36"/>
  <c r="P366" i="36"/>
  <c r="P367" i="36"/>
  <c r="P368" i="36"/>
  <c r="P369" i="36"/>
  <c r="P370" i="36"/>
  <c r="P371" i="36"/>
  <c r="P372" i="36"/>
  <c r="P373" i="36"/>
  <c r="P7" i="36"/>
  <c r="L3" i="36" l="1"/>
  <c r="L20" i="20" s="1"/>
  <c r="L2" i="36"/>
  <c r="K19" i="20" s="1"/>
  <c r="Q8" i="36"/>
  <c r="Q9" i="36"/>
  <c r="Q10" i="36"/>
  <c r="Q11" i="36"/>
  <c r="Q12" i="36"/>
  <c r="Q13" i="36"/>
  <c r="Q14" i="36"/>
  <c r="Q15" i="36"/>
  <c r="Q16" i="36"/>
  <c r="Q17" i="36"/>
  <c r="Q18" i="36"/>
  <c r="Q19" i="36"/>
  <c r="Q20" i="36"/>
  <c r="Q21" i="36"/>
  <c r="Q22" i="36"/>
  <c r="Q23" i="36"/>
  <c r="Q24" i="36"/>
  <c r="Q25" i="36"/>
  <c r="Q26" i="36"/>
  <c r="Q27" i="36"/>
  <c r="Q28" i="36"/>
  <c r="Q29" i="36"/>
  <c r="Q43" i="20" s="1"/>
  <c r="Q30" i="36"/>
  <c r="Q44" i="20" s="1"/>
  <c r="Q31" i="36"/>
  <c r="Q45" i="20" s="1"/>
  <c r="Q32" i="36"/>
  <c r="Q46" i="20" s="1"/>
  <c r="Q33" i="36"/>
  <c r="Q47" i="20" s="1"/>
  <c r="Q34" i="36"/>
  <c r="Q48" i="20" s="1"/>
  <c r="Q35" i="36"/>
  <c r="Q49" i="20" s="1"/>
  <c r="Q36" i="36"/>
  <c r="Q50" i="20" s="1"/>
  <c r="Q37" i="36"/>
  <c r="Q51" i="20" s="1"/>
  <c r="Q38" i="36"/>
  <c r="Q52" i="20" s="1"/>
  <c r="Q39" i="36"/>
  <c r="Q53" i="20" s="1"/>
  <c r="Q40" i="36"/>
  <c r="Q54" i="20" s="1"/>
  <c r="Q41" i="36"/>
  <c r="Q55" i="20" s="1"/>
  <c r="Q42" i="36"/>
  <c r="Q56" i="20" s="1"/>
  <c r="Q43" i="36"/>
  <c r="Q57" i="20" s="1"/>
  <c r="Q44" i="36"/>
  <c r="Q58" i="20" s="1"/>
  <c r="Q45" i="36"/>
  <c r="Q59" i="20" s="1"/>
  <c r="Q46" i="36"/>
  <c r="Q60" i="20" s="1"/>
  <c r="Q47" i="36"/>
  <c r="Q61" i="20" s="1"/>
  <c r="Q48" i="36"/>
  <c r="Q62" i="20" s="1"/>
  <c r="Q49" i="36"/>
  <c r="Q63" i="20" s="1"/>
  <c r="Q50" i="36"/>
  <c r="Q64" i="20" s="1"/>
  <c r="Q51" i="36"/>
  <c r="Q65" i="20" s="1"/>
  <c r="Q52" i="36"/>
  <c r="Q66" i="20" s="1"/>
  <c r="Q53" i="36"/>
  <c r="Q67" i="20" s="1"/>
  <c r="Q54" i="36"/>
  <c r="Q68" i="20" s="1"/>
  <c r="Q55" i="36"/>
  <c r="Q69" i="20" s="1"/>
  <c r="Q56" i="36"/>
  <c r="Q70" i="20" s="1"/>
  <c r="Q57" i="36"/>
  <c r="Q71" i="20" s="1"/>
  <c r="Q58" i="36"/>
  <c r="Q72" i="20" s="1"/>
  <c r="Q59" i="36"/>
  <c r="Q73" i="20" s="1"/>
  <c r="Q60" i="36"/>
  <c r="Q74" i="20" s="1"/>
  <c r="Q61" i="36"/>
  <c r="Q75" i="20" s="1"/>
  <c r="Q62" i="36"/>
  <c r="Q76" i="20" s="1"/>
  <c r="Q63" i="36"/>
  <c r="Q77" i="20" s="1"/>
  <c r="Q64" i="36"/>
  <c r="Q78" i="20" s="1"/>
  <c r="Q65" i="36"/>
  <c r="Q79" i="20" s="1"/>
  <c r="Q66" i="36"/>
  <c r="Q80" i="20" s="1"/>
  <c r="Q67" i="36"/>
  <c r="Q81" i="20" s="1"/>
  <c r="Q68" i="36"/>
  <c r="Q82" i="20" s="1"/>
  <c r="Q69" i="36"/>
  <c r="Q83" i="20" s="1"/>
  <c r="Q70" i="36"/>
  <c r="Q84" i="20" s="1"/>
  <c r="Q71" i="36"/>
  <c r="Q85" i="20" s="1"/>
  <c r="Q72" i="36"/>
  <c r="Q86" i="20" s="1"/>
  <c r="Q73" i="36"/>
  <c r="Q87" i="20" s="1"/>
  <c r="Q74" i="36"/>
  <c r="Q88" i="20" s="1"/>
  <c r="Q75" i="36"/>
  <c r="Q89" i="20" s="1"/>
  <c r="Q76" i="36"/>
  <c r="Q90" i="20" s="1"/>
  <c r="Q77" i="36"/>
  <c r="Q91" i="20" s="1"/>
  <c r="Q78" i="36"/>
  <c r="Q92" i="20" s="1"/>
  <c r="Q79" i="36"/>
  <c r="Q93" i="20" s="1"/>
  <c r="Q80" i="36"/>
  <c r="Q94" i="20" s="1"/>
  <c r="Q81" i="36"/>
  <c r="Q95" i="20" s="1"/>
  <c r="Q82" i="36"/>
  <c r="Q96" i="20" s="1"/>
  <c r="Q83" i="36"/>
  <c r="Q97" i="20" s="1"/>
  <c r="Q84" i="36"/>
  <c r="Q98" i="20" s="1"/>
  <c r="Q85" i="36"/>
  <c r="Q99" i="20" s="1"/>
  <c r="Q86" i="36"/>
  <c r="Q100" i="20" s="1"/>
  <c r="Q87" i="36"/>
  <c r="Q101" i="20" s="1"/>
  <c r="Q88" i="36"/>
  <c r="Q102" i="20" s="1"/>
  <c r="Q89" i="36"/>
  <c r="Q103" i="20" s="1"/>
  <c r="Q90" i="36"/>
  <c r="Q104" i="20" s="1"/>
  <c r="Q91" i="36"/>
  <c r="Q105" i="20" s="1"/>
  <c r="Q92" i="36"/>
  <c r="Q106" i="20" s="1"/>
  <c r="Q93" i="36"/>
  <c r="Q107" i="20" s="1"/>
  <c r="Q94" i="36"/>
  <c r="Q108" i="20" s="1"/>
  <c r="Q95" i="36"/>
  <c r="Q109" i="20" s="1"/>
  <c r="Q96" i="36"/>
  <c r="Q110" i="20" s="1"/>
  <c r="Q97" i="36"/>
  <c r="Q111" i="20" s="1"/>
  <c r="Q98" i="36"/>
  <c r="Q112" i="20" s="1"/>
  <c r="Q99" i="36"/>
  <c r="Q113" i="20" s="1"/>
  <c r="Q100" i="36"/>
  <c r="Q114" i="20" s="1"/>
  <c r="Q101" i="36"/>
  <c r="Q115" i="20" s="1"/>
  <c r="Q102" i="36"/>
  <c r="Q116" i="20" s="1"/>
  <c r="Q103" i="36"/>
  <c r="Q117" i="20" s="1"/>
  <c r="Q104" i="36"/>
  <c r="Q118" i="20" s="1"/>
  <c r="Q105" i="36"/>
  <c r="Q119" i="20" s="1"/>
  <c r="Q106" i="36"/>
  <c r="Q120" i="20" s="1"/>
  <c r="Q107" i="36"/>
  <c r="Q121" i="20" s="1"/>
  <c r="Q108" i="36"/>
  <c r="Q122" i="20" s="1"/>
  <c r="Q109" i="36"/>
  <c r="Q123" i="20" s="1"/>
  <c r="Q110" i="36"/>
  <c r="Q124" i="20" s="1"/>
  <c r="Q111" i="36"/>
  <c r="Q125" i="20" s="1"/>
  <c r="Q112" i="36"/>
  <c r="Q126" i="20" s="1"/>
  <c r="Q113" i="36"/>
  <c r="Q127" i="20" s="1"/>
  <c r="Q114" i="36"/>
  <c r="Q128" i="20" s="1"/>
  <c r="Q115" i="36"/>
  <c r="Q129" i="20" s="1"/>
  <c r="Q116" i="36"/>
  <c r="Q130" i="20" s="1"/>
  <c r="Q117" i="36"/>
  <c r="Q131" i="20" s="1"/>
  <c r="Q118" i="36"/>
  <c r="Q132" i="20" s="1"/>
  <c r="Q119" i="36"/>
  <c r="Q133" i="20" s="1"/>
  <c r="Q120" i="36"/>
  <c r="Q134" i="20" s="1"/>
  <c r="Q121" i="36"/>
  <c r="Q135" i="20" s="1"/>
  <c r="Q122" i="36"/>
  <c r="Q136" i="20" s="1"/>
  <c r="Q123" i="36"/>
  <c r="Q137" i="20" s="1"/>
  <c r="Q124" i="36"/>
  <c r="Q138" i="20" s="1"/>
  <c r="Q125" i="36"/>
  <c r="Q139" i="20" s="1"/>
  <c r="Q126" i="36"/>
  <c r="Q140" i="20" s="1"/>
  <c r="Q127" i="36"/>
  <c r="Q141" i="20" s="1"/>
  <c r="Q128" i="36"/>
  <c r="Q142" i="20" s="1"/>
  <c r="Q129" i="36"/>
  <c r="Q143" i="20" s="1"/>
  <c r="Q130" i="36"/>
  <c r="Q144" i="20" s="1"/>
  <c r="Q131" i="36"/>
  <c r="Q145" i="20" s="1"/>
  <c r="Q132" i="36"/>
  <c r="Q146" i="20" s="1"/>
  <c r="Q133" i="36"/>
  <c r="Q147" i="20" s="1"/>
  <c r="Q134" i="36"/>
  <c r="Q148" i="20" s="1"/>
  <c r="Q135" i="36"/>
  <c r="Q149" i="20" s="1"/>
  <c r="Q136" i="36"/>
  <c r="Q150" i="20" s="1"/>
  <c r="Q137" i="36"/>
  <c r="Q151" i="20" s="1"/>
  <c r="Q138" i="36"/>
  <c r="Q152" i="20" s="1"/>
  <c r="Q139" i="36"/>
  <c r="Q153" i="20" s="1"/>
  <c r="Q140" i="36"/>
  <c r="Q154" i="20" s="1"/>
  <c r="Q141" i="36"/>
  <c r="Q155" i="20" s="1"/>
  <c r="Q142" i="36"/>
  <c r="Q156" i="20" s="1"/>
  <c r="Q143" i="36"/>
  <c r="Q157" i="20" s="1"/>
  <c r="Q144" i="36"/>
  <c r="Q158" i="20" s="1"/>
  <c r="Q145" i="36"/>
  <c r="Q159" i="20" s="1"/>
  <c r="Q146" i="36"/>
  <c r="Q160" i="20" s="1"/>
  <c r="Q147" i="36"/>
  <c r="Q161" i="20" s="1"/>
  <c r="Q148" i="36"/>
  <c r="Q162" i="20" s="1"/>
  <c r="Q149" i="36"/>
  <c r="Q163" i="20" s="1"/>
  <c r="Q150" i="36"/>
  <c r="Q164" i="20" s="1"/>
  <c r="Q151" i="36"/>
  <c r="Q165" i="20" s="1"/>
  <c r="Q152" i="36"/>
  <c r="Q166" i="20" s="1"/>
  <c r="Q153" i="36"/>
  <c r="Q167" i="20" s="1"/>
  <c r="Q154" i="36"/>
  <c r="Q168" i="20" s="1"/>
  <c r="Q155" i="36"/>
  <c r="Q169" i="20" s="1"/>
  <c r="Q156" i="36"/>
  <c r="Q170" i="20" s="1"/>
  <c r="Q157" i="36"/>
  <c r="Q171" i="20" s="1"/>
  <c r="Q158" i="36"/>
  <c r="Q172" i="20" s="1"/>
  <c r="Q159" i="36"/>
  <c r="Q173" i="20" s="1"/>
  <c r="Q160" i="36"/>
  <c r="Q174" i="20" s="1"/>
  <c r="Q161" i="36"/>
  <c r="Q175" i="20" s="1"/>
  <c r="Q162" i="36"/>
  <c r="Q176" i="20" s="1"/>
  <c r="Q163" i="36"/>
  <c r="Q177" i="20" s="1"/>
  <c r="Q164" i="36"/>
  <c r="Q178" i="20" s="1"/>
  <c r="Q165" i="36"/>
  <c r="Q179" i="20" s="1"/>
  <c r="Q166" i="36"/>
  <c r="Q180" i="20" s="1"/>
  <c r="Q167" i="36"/>
  <c r="Q181" i="20" s="1"/>
  <c r="Q168" i="36"/>
  <c r="Q182" i="20" s="1"/>
  <c r="Q169" i="36"/>
  <c r="Q183" i="20" s="1"/>
  <c r="Q170" i="36"/>
  <c r="Q184" i="20" s="1"/>
  <c r="Q171" i="36"/>
  <c r="Q185" i="20" s="1"/>
  <c r="Q172" i="36"/>
  <c r="Q186" i="20" s="1"/>
  <c r="Q173" i="36"/>
  <c r="Q187" i="20" s="1"/>
  <c r="Q174" i="36"/>
  <c r="Q188" i="20" s="1"/>
  <c r="Q175" i="36"/>
  <c r="Q189" i="20" s="1"/>
  <c r="Q176" i="36"/>
  <c r="Q190" i="20" s="1"/>
  <c r="Q177" i="36"/>
  <c r="Q191" i="20" s="1"/>
  <c r="Q178" i="36"/>
  <c r="Q192" i="20" s="1"/>
  <c r="Q179" i="36"/>
  <c r="Q193" i="20" s="1"/>
  <c r="Q180" i="36"/>
  <c r="Q194" i="20" s="1"/>
  <c r="Q181" i="36"/>
  <c r="Q195" i="20" s="1"/>
  <c r="Q182" i="36"/>
  <c r="Q196" i="20" s="1"/>
  <c r="Q183" i="36"/>
  <c r="Q197" i="20" s="1"/>
  <c r="Q184" i="36"/>
  <c r="Q198" i="20" s="1"/>
  <c r="Q185" i="36"/>
  <c r="Q199" i="20" s="1"/>
  <c r="Q186" i="36"/>
  <c r="Q200" i="20" s="1"/>
  <c r="Q187" i="36"/>
  <c r="Q201" i="20" s="1"/>
  <c r="Q188" i="36"/>
  <c r="Q202" i="20" s="1"/>
  <c r="Q189" i="36"/>
  <c r="Q203" i="20" s="1"/>
  <c r="Q190" i="36"/>
  <c r="Q204" i="20" s="1"/>
  <c r="Q191" i="36"/>
  <c r="Q205" i="20" s="1"/>
  <c r="Q192" i="36"/>
  <c r="Q206" i="20" s="1"/>
  <c r="Q193" i="36"/>
  <c r="Q207" i="20" s="1"/>
  <c r="Q194" i="36"/>
  <c r="Q208" i="20" s="1"/>
  <c r="Q195" i="36"/>
  <c r="Q209" i="20" s="1"/>
  <c r="Q196" i="36"/>
  <c r="Q210" i="20" s="1"/>
  <c r="Q197" i="36"/>
  <c r="Q211" i="20" s="1"/>
  <c r="Q198" i="36"/>
  <c r="Q212" i="20" s="1"/>
  <c r="Q199" i="36"/>
  <c r="Q213" i="20" s="1"/>
  <c r="Q200" i="36"/>
  <c r="Q214" i="20" s="1"/>
  <c r="Q201" i="36"/>
  <c r="Q215" i="20" s="1"/>
  <c r="Q202" i="36"/>
  <c r="Q216" i="20" s="1"/>
  <c r="Q203" i="36"/>
  <c r="Q217" i="20" s="1"/>
  <c r="Q204" i="36"/>
  <c r="Q218" i="20" s="1"/>
  <c r="Q205" i="36"/>
  <c r="Q219" i="20" s="1"/>
  <c r="Q206" i="36"/>
  <c r="Q220" i="20" s="1"/>
  <c r="Q207" i="36"/>
  <c r="Q221" i="20" s="1"/>
  <c r="Q208" i="36"/>
  <c r="Q222" i="20" s="1"/>
  <c r="Q209" i="36"/>
  <c r="Q223" i="20" s="1"/>
  <c r="Q210" i="36"/>
  <c r="Q224" i="20" s="1"/>
  <c r="Q211" i="36"/>
  <c r="Q225" i="20" s="1"/>
  <c r="Q212" i="36"/>
  <c r="Q226" i="20" s="1"/>
  <c r="Q213" i="36"/>
  <c r="Q227" i="20" s="1"/>
  <c r="Q214" i="36"/>
  <c r="Q228" i="20" s="1"/>
  <c r="Q215" i="36"/>
  <c r="Q229" i="20" s="1"/>
  <c r="Q216" i="36"/>
  <c r="Q230" i="20" s="1"/>
  <c r="Q217" i="36"/>
  <c r="Q231" i="20" s="1"/>
  <c r="Q218" i="36"/>
  <c r="Q232" i="20" s="1"/>
  <c r="Q219" i="36"/>
  <c r="Q233" i="20" s="1"/>
  <c r="Q220" i="36"/>
  <c r="Q234" i="20" s="1"/>
  <c r="Q221" i="36"/>
  <c r="Q235" i="20" s="1"/>
  <c r="Q222" i="36"/>
  <c r="Q236" i="20" s="1"/>
  <c r="Q223" i="36"/>
  <c r="Q237" i="20" s="1"/>
  <c r="Q224" i="36"/>
  <c r="Q238" i="20" s="1"/>
  <c r="Q225" i="36"/>
  <c r="Q239" i="20" s="1"/>
  <c r="Q226" i="36"/>
  <c r="Q240" i="20" s="1"/>
  <c r="Q227" i="36"/>
  <c r="Q241" i="20" s="1"/>
  <c r="Q228" i="36"/>
  <c r="Q242" i="20" s="1"/>
  <c r="Q229" i="36"/>
  <c r="Q243" i="20" s="1"/>
  <c r="Q230" i="36"/>
  <c r="Q244" i="20" s="1"/>
  <c r="Q231" i="36"/>
  <c r="Q245" i="20" s="1"/>
  <c r="Q232" i="36"/>
  <c r="Q246" i="20" s="1"/>
  <c r="Q233" i="36"/>
  <c r="Q247" i="20" s="1"/>
  <c r="Q234" i="36"/>
  <c r="Q248" i="20" s="1"/>
  <c r="Q235" i="36"/>
  <c r="Q249" i="20" s="1"/>
  <c r="Q236" i="36"/>
  <c r="Q250" i="20" s="1"/>
  <c r="Q237" i="36"/>
  <c r="Q251" i="20" s="1"/>
  <c r="Q238" i="36"/>
  <c r="Q252" i="20" s="1"/>
  <c r="Q239" i="36"/>
  <c r="Q253" i="20" s="1"/>
  <c r="Q240" i="36"/>
  <c r="Q254" i="20" s="1"/>
  <c r="Q241" i="36"/>
  <c r="Q255" i="20" s="1"/>
  <c r="Q242" i="36"/>
  <c r="Q256" i="20" s="1"/>
  <c r="Q243" i="36"/>
  <c r="Q257" i="20" s="1"/>
  <c r="Q244" i="36"/>
  <c r="Q258" i="20" s="1"/>
  <c r="Q245" i="36"/>
  <c r="Q259" i="20" s="1"/>
  <c r="Q246" i="36"/>
  <c r="Q260" i="20" s="1"/>
  <c r="Q247" i="36"/>
  <c r="Q261" i="20" s="1"/>
  <c r="Q248" i="36"/>
  <c r="Q262" i="20" s="1"/>
  <c r="Q249" i="36"/>
  <c r="Q263" i="20" s="1"/>
  <c r="Q250" i="36"/>
  <c r="Q264" i="20" s="1"/>
  <c r="Q251" i="36"/>
  <c r="Q265" i="20" s="1"/>
  <c r="Q252" i="36"/>
  <c r="Q266" i="20" s="1"/>
  <c r="Q253" i="36"/>
  <c r="Q267" i="20" s="1"/>
  <c r="Q254" i="36"/>
  <c r="Q268" i="20" s="1"/>
  <c r="Q255" i="36"/>
  <c r="Q269" i="20" s="1"/>
  <c r="Q256" i="36"/>
  <c r="Q270" i="20" s="1"/>
  <c r="Q257" i="36"/>
  <c r="Q271" i="20" s="1"/>
  <c r="Q258" i="36"/>
  <c r="Q272" i="20" s="1"/>
  <c r="Q259" i="36"/>
  <c r="Q273" i="20" s="1"/>
  <c r="Q260" i="36"/>
  <c r="Q274" i="20" s="1"/>
  <c r="Q261" i="36"/>
  <c r="Q275" i="20" s="1"/>
  <c r="Q262" i="36"/>
  <c r="Q276" i="20" s="1"/>
  <c r="Q263" i="36"/>
  <c r="Q277" i="20" s="1"/>
  <c r="Q264" i="36"/>
  <c r="Q278" i="20" s="1"/>
  <c r="Q265" i="36"/>
  <c r="Q279" i="20" s="1"/>
  <c r="Q266" i="36"/>
  <c r="Q280" i="20" s="1"/>
  <c r="Q267" i="36"/>
  <c r="Q281" i="20" s="1"/>
  <c r="Q268" i="36"/>
  <c r="Q282" i="20" s="1"/>
  <c r="Q269" i="36"/>
  <c r="Q283" i="20" s="1"/>
  <c r="Q270" i="36"/>
  <c r="Q284" i="20" s="1"/>
  <c r="Q271" i="36"/>
  <c r="Q285" i="20" s="1"/>
  <c r="Q272" i="36"/>
  <c r="Q286" i="20" s="1"/>
  <c r="Q273" i="36"/>
  <c r="Q287" i="20" s="1"/>
  <c r="Q274" i="36"/>
  <c r="Q288" i="20" s="1"/>
  <c r="Q275" i="36"/>
  <c r="Q289" i="20" s="1"/>
  <c r="Q276" i="36"/>
  <c r="Q290" i="20" s="1"/>
  <c r="Q277" i="36"/>
  <c r="Q291" i="20" s="1"/>
  <c r="Q278" i="36"/>
  <c r="Q292" i="20" s="1"/>
  <c r="Q279" i="36"/>
  <c r="Q293" i="20" s="1"/>
  <c r="Q280" i="36"/>
  <c r="Q294" i="20" s="1"/>
  <c r="Q281" i="36"/>
  <c r="Q295" i="20" s="1"/>
  <c r="Q282" i="36"/>
  <c r="Q296" i="20" s="1"/>
  <c r="Q283" i="36"/>
  <c r="Q297" i="20" s="1"/>
  <c r="Q284" i="36"/>
  <c r="Q298" i="20" s="1"/>
  <c r="Q285" i="36"/>
  <c r="Q299" i="20" s="1"/>
  <c r="Q286" i="36"/>
  <c r="Q300" i="20" s="1"/>
  <c r="Q287" i="36"/>
  <c r="Q301" i="20" s="1"/>
  <c r="Q288" i="36"/>
  <c r="Q302" i="20" s="1"/>
  <c r="Q289" i="36"/>
  <c r="Q303" i="20" s="1"/>
  <c r="Q290" i="36"/>
  <c r="Q304" i="20" s="1"/>
  <c r="Q291" i="36"/>
  <c r="Q305" i="20" s="1"/>
  <c r="Q292" i="36"/>
  <c r="Q306" i="20" s="1"/>
  <c r="Q293" i="36"/>
  <c r="Q307" i="20" s="1"/>
  <c r="Q294" i="36"/>
  <c r="Q308" i="20" s="1"/>
  <c r="Q295" i="36"/>
  <c r="Q309" i="20" s="1"/>
  <c r="Q296" i="36"/>
  <c r="Q310" i="20" s="1"/>
  <c r="Q297" i="36"/>
  <c r="Q311" i="20" s="1"/>
  <c r="Q298" i="36"/>
  <c r="Q312" i="20" s="1"/>
  <c r="Q299" i="36"/>
  <c r="Q313" i="20" s="1"/>
  <c r="Q300" i="36"/>
  <c r="Q314" i="20" s="1"/>
  <c r="Q301" i="36"/>
  <c r="Q315" i="20" s="1"/>
  <c r="Q302" i="36"/>
  <c r="Q316" i="20" s="1"/>
  <c r="Q303" i="36"/>
  <c r="Q317" i="20" s="1"/>
  <c r="Q304" i="36"/>
  <c r="Q318" i="20" s="1"/>
  <c r="Q305" i="36"/>
  <c r="Q319" i="20" s="1"/>
  <c r="Q306" i="36"/>
  <c r="Q320" i="20" s="1"/>
  <c r="Q307" i="36"/>
  <c r="Q321" i="20" s="1"/>
  <c r="Q308" i="36"/>
  <c r="Q322" i="20" s="1"/>
  <c r="Q309" i="36"/>
  <c r="Q323" i="20" s="1"/>
  <c r="Q310" i="36"/>
  <c r="Q324" i="20" s="1"/>
  <c r="Q311" i="36"/>
  <c r="Q325" i="20" s="1"/>
  <c r="Q312" i="36"/>
  <c r="Q326" i="20" s="1"/>
  <c r="Q313" i="36"/>
  <c r="Q327" i="20" s="1"/>
  <c r="Q314" i="36"/>
  <c r="Q328" i="20" s="1"/>
  <c r="Q315" i="36"/>
  <c r="Q316" i="36"/>
  <c r="Q317" i="36"/>
  <c r="Q318" i="36"/>
  <c r="Q319" i="36"/>
  <c r="Q320" i="36"/>
  <c r="Q321" i="36"/>
  <c r="Q322" i="36"/>
  <c r="Q323" i="36"/>
  <c r="Q324" i="36"/>
  <c r="Q325" i="36"/>
  <c r="Q326" i="36"/>
  <c r="Q327" i="36"/>
  <c r="Q328" i="36"/>
  <c r="Q329" i="36"/>
  <c r="Q330" i="36"/>
  <c r="Q331" i="36"/>
  <c r="Q332" i="36"/>
  <c r="Q333" i="36"/>
  <c r="Q334" i="36"/>
  <c r="Q335" i="36"/>
  <c r="Q336" i="36"/>
  <c r="Q337" i="36"/>
  <c r="Q338" i="36"/>
  <c r="Q339" i="36"/>
  <c r="Q340" i="36"/>
  <c r="Q341" i="36"/>
  <c r="Q342" i="36"/>
  <c r="Q343" i="36"/>
  <c r="Q344" i="36"/>
  <c r="Q345" i="36"/>
  <c r="Q346" i="36"/>
  <c r="Q347" i="36"/>
  <c r="Q348" i="36"/>
  <c r="Q349" i="36"/>
  <c r="Q350" i="36"/>
  <c r="Q351" i="36"/>
  <c r="Q352" i="36"/>
  <c r="Q353" i="36"/>
  <c r="Q354" i="36"/>
  <c r="Q355" i="36"/>
  <c r="Q356" i="36"/>
  <c r="Q357" i="36"/>
  <c r="Q358" i="36"/>
  <c r="Q359" i="36"/>
  <c r="Q360" i="36"/>
  <c r="Q361" i="36"/>
  <c r="Q362" i="36"/>
  <c r="Q363" i="36"/>
  <c r="Q364" i="36"/>
  <c r="Q365" i="36"/>
  <c r="Q366" i="36"/>
  <c r="Q367" i="36"/>
  <c r="Q368" i="36"/>
  <c r="Q369" i="36"/>
  <c r="Q370" i="36"/>
  <c r="Q371" i="36"/>
  <c r="Q372" i="36"/>
  <c r="Q373" i="36"/>
  <c r="P43" i="20"/>
  <c r="P44" i="20"/>
  <c r="P45" i="20"/>
  <c r="P46" i="20"/>
  <c r="P47" i="20"/>
  <c r="P48" i="20"/>
  <c r="P49" i="20"/>
  <c r="P50" i="20"/>
  <c r="P51" i="20"/>
  <c r="P52" i="20"/>
  <c r="P53" i="20"/>
  <c r="P54" i="20"/>
  <c r="P55" i="20"/>
  <c r="P56" i="20"/>
  <c r="P57" i="20"/>
  <c r="P58" i="20"/>
  <c r="P59" i="20"/>
  <c r="P60" i="20"/>
  <c r="P61" i="20"/>
  <c r="P62" i="20"/>
  <c r="P63" i="20"/>
  <c r="P64" i="20"/>
  <c r="P65" i="20"/>
  <c r="P66" i="20"/>
  <c r="P67" i="20"/>
  <c r="P68" i="20"/>
  <c r="P69" i="20"/>
  <c r="P70" i="20"/>
  <c r="P71" i="20"/>
  <c r="P72" i="20"/>
  <c r="P73" i="20"/>
  <c r="P74" i="20"/>
  <c r="P75" i="20"/>
  <c r="P76" i="20"/>
  <c r="P77" i="20"/>
  <c r="P78" i="20"/>
  <c r="P79" i="20"/>
  <c r="P80" i="20"/>
  <c r="P81" i="20"/>
  <c r="P82" i="20"/>
  <c r="P83" i="20"/>
  <c r="P84" i="20"/>
  <c r="P85" i="20"/>
  <c r="P86" i="20"/>
  <c r="P87" i="20"/>
  <c r="P88" i="20"/>
  <c r="P89" i="20"/>
  <c r="P90" i="20"/>
  <c r="P91" i="20"/>
  <c r="P92" i="20"/>
  <c r="P93" i="20"/>
  <c r="P94" i="20"/>
  <c r="P95" i="20"/>
  <c r="P96" i="20"/>
  <c r="P97" i="20"/>
  <c r="P98" i="20"/>
  <c r="P99" i="20"/>
  <c r="P100" i="20"/>
  <c r="P101" i="20"/>
  <c r="P102" i="20"/>
  <c r="P103" i="20"/>
  <c r="P104" i="20"/>
  <c r="P105" i="20"/>
  <c r="P106" i="20"/>
  <c r="P107" i="20"/>
  <c r="P108" i="20"/>
  <c r="P109" i="20"/>
  <c r="P110" i="20"/>
  <c r="P111" i="20"/>
  <c r="P112" i="20"/>
  <c r="P113" i="20"/>
  <c r="P114" i="20"/>
  <c r="P115" i="20"/>
  <c r="P116" i="20"/>
  <c r="P117" i="20"/>
  <c r="P118" i="20"/>
  <c r="P119" i="20"/>
  <c r="P120" i="20"/>
  <c r="P121" i="20"/>
  <c r="P122" i="20"/>
  <c r="P123" i="20"/>
  <c r="P124" i="20"/>
  <c r="P125" i="20"/>
  <c r="P126" i="20"/>
  <c r="P127" i="20"/>
  <c r="P128" i="20"/>
  <c r="P129" i="20"/>
  <c r="P130" i="20"/>
  <c r="P131" i="20"/>
  <c r="P132" i="20"/>
  <c r="P133" i="20"/>
  <c r="P134" i="20"/>
  <c r="P135" i="20"/>
  <c r="P136" i="20"/>
  <c r="P137" i="20"/>
  <c r="P138" i="20"/>
  <c r="P139" i="20"/>
  <c r="P140" i="20"/>
  <c r="P141" i="20"/>
  <c r="P142" i="20"/>
  <c r="P143" i="20"/>
  <c r="P144" i="20"/>
  <c r="P145" i="20"/>
  <c r="P146" i="20"/>
  <c r="P147" i="20"/>
  <c r="P148" i="20"/>
  <c r="P149" i="20"/>
  <c r="P150" i="20"/>
  <c r="P151" i="20"/>
  <c r="P152" i="20"/>
  <c r="P153" i="20"/>
  <c r="P154" i="20"/>
  <c r="P155" i="20"/>
  <c r="P156" i="20"/>
  <c r="P157" i="20"/>
  <c r="P158" i="20"/>
  <c r="P159" i="20"/>
  <c r="P160" i="20"/>
  <c r="P161" i="20"/>
  <c r="P162" i="20"/>
  <c r="P163" i="20"/>
  <c r="P164" i="20"/>
  <c r="P165" i="20"/>
  <c r="P166" i="20"/>
  <c r="P167" i="20"/>
  <c r="P168" i="20"/>
  <c r="P169" i="20"/>
  <c r="P170" i="20"/>
  <c r="P171" i="20"/>
  <c r="P172" i="20"/>
  <c r="P173" i="20"/>
  <c r="P174" i="20"/>
  <c r="P175" i="20"/>
  <c r="P176" i="20"/>
  <c r="P177" i="20"/>
  <c r="P178" i="20"/>
  <c r="P179" i="20"/>
  <c r="P180" i="20"/>
  <c r="P181" i="20"/>
  <c r="P182" i="20"/>
  <c r="P183" i="20"/>
  <c r="P184" i="20"/>
  <c r="P185" i="20"/>
  <c r="P186" i="20"/>
  <c r="P187" i="20"/>
  <c r="P188" i="20"/>
  <c r="P189" i="20"/>
  <c r="P190" i="20"/>
  <c r="P191" i="20"/>
  <c r="P192" i="20"/>
  <c r="P193" i="20"/>
  <c r="P194" i="20"/>
  <c r="P195" i="20"/>
  <c r="P196" i="20"/>
  <c r="P197" i="20"/>
  <c r="P198" i="20"/>
  <c r="P199" i="20"/>
  <c r="P200" i="20"/>
  <c r="P201" i="20"/>
  <c r="P202" i="20"/>
  <c r="P203" i="20"/>
  <c r="P204" i="20"/>
  <c r="P205" i="20"/>
  <c r="P206" i="20"/>
  <c r="P207" i="20"/>
  <c r="P208" i="20"/>
  <c r="P209" i="20"/>
  <c r="P210" i="20"/>
  <c r="P211" i="20"/>
  <c r="P212" i="20"/>
  <c r="P213" i="20"/>
  <c r="P214" i="20"/>
  <c r="P215" i="20"/>
  <c r="P216" i="20"/>
  <c r="P217" i="20"/>
  <c r="P218" i="20"/>
  <c r="P219" i="20"/>
  <c r="P220" i="20"/>
  <c r="P221" i="20"/>
  <c r="P222" i="20"/>
  <c r="P223" i="20"/>
  <c r="P224" i="20"/>
  <c r="P225" i="20"/>
  <c r="P226" i="20"/>
  <c r="P227" i="20"/>
  <c r="P228" i="20"/>
  <c r="P229" i="20"/>
  <c r="P230" i="20"/>
  <c r="P231" i="20"/>
  <c r="P232" i="20"/>
  <c r="P233" i="20"/>
  <c r="P234" i="20"/>
  <c r="P235" i="20"/>
  <c r="P236" i="20"/>
  <c r="P237" i="20"/>
  <c r="P238" i="20"/>
  <c r="P239" i="20"/>
  <c r="P240" i="20"/>
  <c r="P241" i="20"/>
  <c r="P242" i="20"/>
  <c r="P243" i="20"/>
  <c r="P244" i="20"/>
  <c r="P245" i="20"/>
  <c r="P246" i="20"/>
  <c r="P247" i="20"/>
  <c r="P248" i="20"/>
  <c r="P249" i="20"/>
  <c r="P250" i="20"/>
  <c r="P251" i="20"/>
  <c r="P252" i="20"/>
  <c r="P253" i="20"/>
  <c r="P254" i="20"/>
  <c r="P255" i="20"/>
  <c r="P256" i="20"/>
  <c r="P257" i="20"/>
  <c r="P258" i="20"/>
  <c r="P259" i="20"/>
  <c r="P260" i="20"/>
  <c r="P261" i="20"/>
  <c r="P262" i="20"/>
  <c r="P263" i="20"/>
  <c r="P264" i="20"/>
  <c r="P265" i="20"/>
  <c r="P266" i="20"/>
  <c r="P267" i="20"/>
  <c r="P268" i="20"/>
  <c r="P269" i="20"/>
  <c r="P270" i="20"/>
  <c r="P271" i="20"/>
  <c r="P272" i="20"/>
  <c r="P273" i="20"/>
  <c r="P274" i="20"/>
  <c r="P275" i="20"/>
  <c r="P276" i="20"/>
  <c r="P277" i="20"/>
  <c r="P278" i="20"/>
  <c r="P279" i="20"/>
  <c r="P280" i="20"/>
  <c r="P281" i="20"/>
  <c r="P282" i="20"/>
  <c r="P283" i="20"/>
  <c r="P284" i="20"/>
  <c r="P285" i="20"/>
  <c r="P286" i="20"/>
  <c r="P287" i="20"/>
  <c r="P288" i="20"/>
  <c r="P289" i="20"/>
  <c r="P290" i="20"/>
  <c r="P291" i="20"/>
  <c r="P292" i="20"/>
  <c r="P293" i="20"/>
  <c r="P294" i="20"/>
  <c r="P295" i="20"/>
  <c r="P296" i="20"/>
  <c r="P297" i="20"/>
  <c r="P298" i="20"/>
  <c r="P299" i="20"/>
  <c r="P300" i="20"/>
  <c r="P301" i="20"/>
  <c r="P302" i="20"/>
  <c r="P303" i="20"/>
  <c r="P304" i="20"/>
  <c r="P305" i="20"/>
  <c r="P306" i="20"/>
  <c r="P307" i="20"/>
  <c r="P308" i="20"/>
  <c r="P309" i="20"/>
  <c r="P310" i="20"/>
  <c r="P311" i="20"/>
  <c r="P312" i="20"/>
  <c r="P313" i="20"/>
  <c r="P314" i="20"/>
  <c r="P315" i="20"/>
  <c r="P316" i="20"/>
  <c r="P317" i="20"/>
  <c r="P318" i="20"/>
  <c r="P319" i="20"/>
  <c r="P320" i="20"/>
  <c r="P321" i="20"/>
  <c r="P322" i="20"/>
  <c r="P323" i="20"/>
  <c r="P324" i="20"/>
  <c r="P325" i="20"/>
  <c r="P326" i="20"/>
  <c r="P327" i="20"/>
  <c r="P328" i="20"/>
  <c r="O43" i="20"/>
  <c r="O44" i="20"/>
  <c r="O45" i="20"/>
  <c r="O46" i="20"/>
  <c r="O47" i="20"/>
  <c r="O48" i="20"/>
  <c r="O49" i="20"/>
  <c r="O50" i="20"/>
  <c r="O51" i="20"/>
  <c r="O52" i="20"/>
  <c r="O53" i="20"/>
  <c r="O54" i="20"/>
  <c r="O55" i="20"/>
  <c r="O56" i="20"/>
  <c r="O57" i="20"/>
  <c r="O58" i="20"/>
  <c r="O59" i="20"/>
  <c r="O60" i="20"/>
  <c r="O61" i="20"/>
  <c r="O62" i="20"/>
  <c r="O63" i="20"/>
  <c r="O64" i="20"/>
  <c r="O65" i="20"/>
  <c r="O66" i="20"/>
  <c r="O67" i="20"/>
  <c r="O68" i="20"/>
  <c r="O69" i="20"/>
  <c r="O70" i="20"/>
  <c r="O71" i="20"/>
  <c r="O72" i="20"/>
  <c r="O73" i="20"/>
  <c r="O74" i="20"/>
  <c r="O75" i="20"/>
  <c r="O76" i="20"/>
  <c r="O77" i="20"/>
  <c r="O78" i="20"/>
  <c r="O79" i="20"/>
  <c r="O80" i="20"/>
  <c r="O81" i="20"/>
  <c r="O82" i="20"/>
  <c r="O83" i="20"/>
  <c r="O84" i="20"/>
  <c r="O85" i="20"/>
  <c r="O86" i="20"/>
  <c r="O87" i="20"/>
  <c r="O88" i="20"/>
  <c r="O89" i="20"/>
  <c r="O90" i="20"/>
  <c r="O91" i="20"/>
  <c r="O92" i="20"/>
  <c r="O93" i="20"/>
  <c r="O94" i="20"/>
  <c r="O95" i="20"/>
  <c r="O96" i="20"/>
  <c r="O97" i="20"/>
  <c r="O98" i="20"/>
  <c r="O99" i="20"/>
  <c r="O100" i="20"/>
  <c r="O101" i="20"/>
  <c r="O102" i="20"/>
  <c r="O103" i="20"/>
  <c r="O104" i="20"/>
  <c r="O105" i="20"/>
  <c r="O106" i="20"/>
  <c r="O107" i="20"/>
  <c r="O108" i="20"/>
  <c r="O109" i="20"/>
  <c r="O110" i="20"/>
  <c r="O111" i="20"/>
  <c r="O112" i="20"/>
  <c r="O113" i="20"/>
  <c r="O114" i="20"/>
  <c r="O115" i="20"/>
  <c r="O116" i="20"/>
  <c r="O117" i="20"/>
  <c r="O118" i="20"/>
  <c r="O119" i="20"/>
  <c r="O120" i="20"/>
  <c r="O121" i="20"/>
  <c r="O122" i="20"/>
  <c r="O123" i="20"/>
  <c r="O124" i="20"/>
  <c r="O125" i="20"/>
  <c r="O126" i="20"/>
  <c r="O127" i="20"/>
  <c r="O128" i="20"/>
  <c r="O129" i="20"/>
  <c r="O130" i="20"/>
  <c r="O131" i="20"/>
  <c r="O132" i="20"/>
  <c r="O133" i="20"/>
  <c r="O134" i="20"/>
  <c r="O135" i="20"/>
  <c r="O136" i="20"/>
  <c r="O137" i="20"/>
  <c r="O138" i="20"/>
  <c r="O139" i="20"/>
  <c r="O140" i="20"/>
  <c r="O141" i="20"/>
  <c r="O142" i="20"/>
  <c r="O143" i="20"/>
  <c r="O144" i="20"/>
  <c r="O145" i="20"/>
  <c r="O146" i="20"/>
  <c r="O147" i="20"/>
  <c r="O148" i="20"/>
  <c r="O149" i="20"/>
  <c r="O150" i="20"/>
  <c r="O151" i="20"/>
  <c r="O152" i="20"/>
  <c r="O153" i="20"/>
  <c r="O154" i="20"/>
  <c r="O155" i="20"/>
  <c r="O156" i="20"/>
  <c r="O157" i="20"/>
  <c r="O158" i="20"/>
  <c r="O159" i="20"/>
  <c r="O160" i="20"/>
  <c r="O161" i="20"/>
  <c r="O162" i="20"/>
  <c r="O163" i="20"/>
  <c r="O164" i="20"/>
  <c r="O165" i="20"/>
  <c r="O166" i="20"/>
  <c r="O167" i="20"/>
  <c r="O168" i="20"/>
  <c r="O169" i="20"/>
  <c r="O170" i="20"/>
  <c r="O171" i="20"/>
  <c r="O172" i="20"/>
  <c r="O173" i="20"/>
  <c r="O174" i="20"/>
  <c r="O175" i="20"/>
  <c r="O176" i="20"/>
  <c r="O177" i="20"/>
  <c r="O178" i="20"/>
  <c r="O179" i="20"/>
  <c r="O180" i="20"/>
  <c r="O181" i="20"/>
  <c r="O182" i="20"/>
  <c r="O183" i="20"/>
  <c r="O184" i="20"/>
  <c r="O185" i="20"/>
  <c r="O186" i="20"/>
  <c r="O187" i="20"/>
  <c r="O188" i="20"/>
  <c r="O189" i="20"/>
  <c r="O190" i="20"/>
  <c r="O191" i="20"/>
  <c r="O192" i="20"/>
  <c r="O193" i="20"/>
  <c r="O194" i="20"/>
  <c r="O195" i="20"/>
  <c r="O196" i="20"/>
  <c r="O197" i="20"/>
  <c r="O198" i="20"/>
  <c r="O199" i="20"/>
  <c r="O200" i="20"/>
  <c r="O201" i="20"/>
  <c r="O202" i="20"/>
  <c r="O203" i="20"/>
  <c r="O204" i="20"/>
  <c r="O205" i="20"/>
  <c r="O206" i="20"/>
  <c r="O207" i="20"/>
  <c r="O208" i="20"/>
  <c r="O209" i="20"/>
  <c r="O210" i="20"/>
  <c r="O211" i="20"/>
  <c r="O212" i="20"/>
  <c r="O213" i="20"/>
  <c r="O214" i="20"/>
  <c r="O215" i="20"/>
  <c r="O216" i="20"/>
  <c r="O217" i="20"/>
  <c r="O218" i="20"/>
  <c r="O219" i="20"/>
  <c r="O220" i="20"/>
  <c r="O221" i="20"/>
  <c r="O222" i="20"/>
  <c r="O223" i="20"/>
  <c r="O224" i="20"/>
  <c r="O225" i="20"/>
  <c r="O226" i="20"/>
  <c r="O227" i="20"/>
  <c r="O228" i="20"/>
  <c r="O229" i="20"/>
  <c r="O230" i="20"/>
  <c r="O231" i="20"/>
  <c r="O232" i="20"/>
  <c r="O233" i="20"/>
  <c r="O234" i="20"/>
  <c r="O235" i="20"/>
  <c r="O236" i="20"/>
  <c r="O237" i="20"/>
  <c r="O238" i="20"/>
  <c r="O239" i="20"/>
  <c r="O240" i="20"/>
  <c r="O241" i="20"/>
  <c r="O242" i="20"/>
  <c r="O243" i="20"/>
  <c r="O244" i="20"/>
  <c r="O245" i="20"/>
  <c r="O246" i="20"/>
  <c r="O247" i="20"/>
  <c r="O248" i="20"/>
  <c r="O249" i="20"/>
  <c r="O250" i="20"/>
  <c r="O251" i="20"/>
  <c r="O252" i="20"/>
  <c r="O253" i="20"/>
  <c r="O254" i="20"/>
  <c r="O255" i="20"/>
  <c r="O256" i="20"/>
  <c r="O257" i="20"/>
  <c r="O258" i="20"/>
  <c r="O259" i="20"/>
  <c r="O260" i="20"/>
  <c r="O261" i="20"/>
  <c r="O262" i="20"/>
  <c r="O263" i="20"/>
  <c r="O264" i="20"/>
  <c r="O265" i="20"/>
  <c r="O266" i="20"/>
  <c r="O267" i="20"/>
  <c r="O268" i="20"/>
  <c r="O269" i="20"/>
  <c r="O270" i="20"/>
  <c r="O271" i="20"/>
  <c r="O272" i="20"/>
  <c r="O273" i="20"/>
  <c r="O274" i="20"/>
  <c r="O275" i="20"/>
  <c r="O276" i="20"/>
  <c r="O277" i="20"/>
  <c r="O278" i="20"/>
  <c r="O279" i="20"/>
  <c r="O280" i="20"/>
  <c r="O281" i="20"/>
  <c r="O282" i="20"/>
  <c r="O283" i="20"/>
  <c r="O284" i="20"/>
  <c r="O285" i="20"/>
  <c r="O286" i="20"/>
  <c r="O287" i="20"/>
  <c r="O288" i="20"/>
  <c r="O289" i="20"/>
  <c r="O290" i="20"/>
  <c r="O291" i="20"/>
  <c r="O292" i="20"/>
  <c r="O293" i="20"/>
  <c r="O294" i="20"/>
  <c r="O295" i="20"/>
  <c r="O296" i="20"/>
  <c r="O297" i="20"/>
  <c r="O298" i="20"/>
  <c r="O299" i="20"/>
  <c r="O300" i="20"/>
  <c r="O301" i="20"/>
  <c r="O302" i="20"/>
  <c r="O303" i="20"/>
  <c r="O304" i="20"/>
  <c r="O305" i="20"/>
  <c r="O306" i="20"/>
  <c r="O307" i="20"/>
  <c r="O308" i="20"/>
  <c r="O309" i="20"/>
  <c r="O310" i="20"/>
  <c r="O311" i="20"/>
  <c r="O312" i="20"/>
  <c r="O313" i="20"/>
  <c r="O314" i="20"/>
  <c r="O315" i="20"/>
  <c r="O316" i="20"/>
  <c r="O317" i="20"/>
  <c r="O318" i="20"/>
  <c r="O319" i="20"/>
  <c r="O320" i="20"/>
  <c r="O321" i="20"/>
  <c r="O322" i="20"/>
  <c r="O323" i="20"/>
  <c r="O324" i="20"/>
  <c r="O325" i="20"/>
  <c r="O326" i="20"/>
  <c r="O327" i="20"/>
  <c r="O328" i="20"/>
  <c r="N43" i="20"/>
  <c r="N44" i="20"/>
  <c r="N45" i="20"/>
  <c r="N46" i="20"/>
  <c r="N47" i="20"/>
  <c r="N48" i="20"/>
  <c r="N49" i="20"/>
  <c r="N50" i="20"/>
  <c r="N51" i="20"/>
  <c r="N52" i="20"/>
  <c r="N53" i="20"/>
  <c r="N54" i="20"/>
  <c r="N55" i="20"/>
  <c r="N56" i="20"/>
  <c r="N57" i="20"/>
  <c r="N58" i="20"/>
  <c r="N59" i="20"/>
  <c r="N60" i="20"/>
  <c r="N61" i="20"/>
  <c r="N62" i="20"/>
  <c r="N63" i="20"/>
  <c r="N64" i="20"/>
  <c r="N65" i="20"/>
  <c r="N66" i="20"/>
  <c r="N67" i="20"/>
  <c r="N68" i="20"/>
  <c r="N69" i="20"/>
  <c r="N70" i="20"/>
  <c r="N71" i="20"/>
  <c r="N72" i="20"/>
  <c r="N73" i="20"/>
  <c r="N74" i="20"/>
  <c r="N75" i="20"/>
  <c r="N76" i="20"/>
  <c r="N77" i="20"/>
  <c r="N78" i="20"/>
  <c r="N79" i="20"/>
  <c r="N80" i="20"/>
  <c r="N81" i="20"/>
  <c r="N82" i="20"/>
  <c r="N83" i="20"/>
  <c r="N84" i="20"/>
  <c r="N85" i="20"/>
  <c r="N86" i="20"/>
  <c r="N87" i="20"/>
  <c r="N88" i="20"/>
  <c r="N89" i="20"/>
  <c r="N90" i="20"/>
  <c r="N91" i="20"/>
  <c r="N92" i="20"/>
  <c r="N93" i="20"/>
  <c r="N94" i="20"/>
  <c r="N95" i="20"/>
  <c r="N96" i="20"/>
  <c r="N97" i="20"/>
  <c r="N98" i="20"/>
  <c r="N99" i="20"/>
  <c r="N100" i="20"/>
  <c r="N101" i="20"/>
  <c r="N102" i="20"/>
  <c r="N103" i="20"/>
  <c r="N104" i="20"/>
  <c r="N105" i="20"/>
  <c r="N106" i="20"/>
  <c r="N107" i="20"/>
  <c r="N108" i="20"/>
  <c r="N109" i="20"/>
  <c r="N110" i="20"/>
  <c r="N111" i="20"/>
  <c r="N112" i="20"/>
  <c r="N113" i="20"/>
  <c r="N114" i="20"/>
  <c r="N115" i="20"/>
  <c r="N116" i="20"/>
  <c r="N117" i="20"/>
  <c r="N118" i="20"/>
  <c r="N119" i="20"/>
  <c r="N120" i="20"/>
  <c r="N121" i="20"/>
  <c r="N122" i="20"/>
  <c r="N123" i="20"/>
  <c r="N124" i="20"/>
  <c r="N125" i="20"/>
  <c r="N126" i="20"/>
  <c r="N127" i="20"/>
  <c r="N128" i="20"/>
  <c r="N129" i="20"/>
  <c r="N130" i="20"/>
  <c r="N131" i="20"/>
  <c r="N132" i="20"/>
  <c r="N133" i="20"/>
  <c r="N134" i="20"/>
  <c r="N135" i="20"/>
  <c r="N136" i="20"/>
  <c r="N137" i="20"/>
  <c r="N138" i="20"/>
  <c r="N139" i="20"/>
  <c r="N140" i="20"/>
  <c r="N141" i="20"/>
  <c r="N142" i="20"/>
  <c r="N143" i="20"/>
  <c r="N144" i="20"/>
  <c r="N145" i="20"/>
  <c r="N146" i="20"/>
  <c r="N147" i="20"/>
  <c r="N148" i="20"/>
  <c r="N149" i="20"/>
  <c r="N150" i="20"/>
  <c r="N151" i="20"/>
  <c r="N152" i="20"/>
  <c r="N153" i="20"/>
  <c r="N154" i="20"/>
  <c r="N155" i="20"/>
  <c r="N156" i="20"/>
  <c r="N157" i="20"/>
  <c r="N158" i="20"/>
  <c r="N159" i="20"/>
  <c r="N160" i="20"/>
  <c r="N161" i="20"/>
  <c r="N162" i="20"/>
  <c r="N163" i="20"/>
  <c r="N164" i="20"/>
  <c r="N165" i="20"/>
  <c r="N166" i="20"/>
  <c r="N167" i="20"/>
  <c r="N168" i="20"/>
  <c r="N169" i="20"/>
  <c r="N170" i="20"/>
  <c r="N171" i="20"/>
  <c r="N172" i="20"/>
  <c r="N173" i="20"/>
  <c r="N174" i="20"/>
  <c r="N175" i="20"/>
  <c r="N176" i="20"/>
  <c r="N177" i="20"/>
  <c r="N178" i="20"/>
  <c r="N179" i="20"/>
  <c r="N180" i="20"/>
  <c r="N181" i="20"/>
  <c r="N182" i="20"/>
  <c r="N183" i="20"/>
  <c r="N184" i="20"/>
  <c r="N185" i="20"/>
  <c r="N186" i="20"/>
  <c r="N187" i="20"/>
  <c r="N188" i="20"/>
  <c r="N189" i="20"/>
  <c r="N190" i="20"/>
  <c r="N191" i="20"/>
  <c r="N192" i="20"/>
  <c r="N193" i="20"/>
  <c r="N194" i="20"/>
  <c r="N195" i="20"/>
  <c r="N196" i="20"/>
  <c r="N197" i="20"/>
  <c r="N198" i="20"/>
  <c r="N199" i="20"/>
  <c r="N200" i="20"/>
  <c r="N201" i="20"/>
  <c r="N202" i="20"/>
  <c r="N203" i="20"/>
  <c r="N204" i="20"/>
  <c r="N205" i="20"/>
  <c r="N206" i="20"/>
  <c r="N207" i="20"/>
  <c r="N208" i="20"/>
  <c r="N209" i="20"/>
  <c r="N210" i="20"/>
  <c r="N211" i="20"/>
  <c r="N212" i="20"/>
  <c r="N213" i="20"/>
  <c r="N214" i="20"/>
  <c r="N215" i="20"/>
  <c r="N216" i="20"/>
  <c r="N217" i="20"/>
  <c r="N218" i="20"/>
  <c r="N219" i="20"/>
  <c r="N220" i="20"/>
  <c r="N221" i="20"/>
  <c r="N222" i="20"/>
  <c r="N223" i="20"/>
  <c r="N224" i="20"/>
  <c r="N225" i="20"/>
  <c r="N226" i="20"/>
  <c r="N227" i="20"/>
  <c r="N228" i="20"/>
  <c r="N229" i="20"/>
  <c r="N230" i="20"/>
  <c r="N231" i="20"/>
  <c r="N232" i="20"/>
  <c r="N233" i="20"/>
  <c r="N234" i="20"/>
  <c r="N235" i="20"/>
  <c r="N236" i="20"/>
  <c r="N237" i="20"/>
  <c r="N238" i="20"/>
  <c r="N239" i="20"/>
  <c r="N240" i="20"/>
  <c r="N241" i="20"/>
  <c r="N242" i="20"/>
  <c r="N243" i="20"/>
  <c r="N244" i="20"/>
  <c r="N245" i="20"/>
  <c r="N246" i="20"/>
  <c r="N247" i="20"/>
  <c r="N248" i="20"/>
  <c r="N249" i="20"/>
  <c r="N250" i="20"/>
  <c r="N251" i="20"/>
  <c r="N252" i="20"/>
  <c r="N253" i="20"/>
  <c r="N254" i="20"/>
  <c r="N255" i="20"/>
  <c r="N256" i="20"/>
  <c r="N257" i="20"/>
  <c r="N258" i="20"/>
  <c r="N259" i="20"/>
  <c r="N260" i="20"/>
  <c r="N261" i="20"/>
  <c r="N262" i="20"/>
  <c r="N263" i="20"/>
  <c r="N264" i="20"/>
  <c r="N265" i="20"/>
  <c r="N266" i="20"/>
  <c r="N267" i="20"/>
  <c r="N268" i="20"/>
  <c r="N269" i="20"/>
  <c r="N270" i="20"/>
  <c r="N271" i="20"/>
  <c r="N272" i="20"/>
  <c r="N273" i="20"/>
  <c r="N274" i="20"/>
  <c r="N275" i="20"/>
  <c r="N276" i="20"/>
  <c r="N277" i="20"/>
  <c r="N278" i="20"/>
  <c r="N279" i="20"/>
  <c r="N280" i="20"/>
  <c r="N281" i="20"/>
  <c r="N282" i="20"/>
  <c r="N283" i="20"/>
  <c r="N284" i="20"/>
  <c r="N285" i="20"/>
  <c r="N286" i="20"/>
  <c r="N287" i="20"/>
  <c r="N288" i="20"/>
  <c r="N289" i="20"/>
  <c r="N290" i="20"/>
  <c r="N291" i="20"/>
  <c r="N292" i="20"/>
  <c r="N293" i="20"/>
  <c r="N294" i="20"/>
  <c r="N295" i="20"/>
  <c r="N296" i="20"/>
  <c r="N297" i="20"/>
  <c r="N298" i="20"/>
  <c r="N299" i="20"/>
  <c r="N300" i="20"/>
  <c r="N301" i="20"/>
  <c r="N302" i="20"/>
  <c r="N303" i="20"/>
  <c r="N304" i="20"/>
  <c r="N305" i="20"/>
  <c r="N306" i="20"/>
  <c r="N307" i="20"/>
  <c r="N308" i="20"/>
  <c r="N309" i="20"/>
  <c r="N310" i="20"/>
  <c r="N311" i="20"/>
  <c r="N312" i="20"/>
  <c r="N313" i="20"/>
  <c r="N314" i="20"/>
  <c r="N315" i="20"/>
  <c r="N316" i="20"/>
  <c r="N317" i="20"/>
  <c r="N318" i="20"/>
  <c r="N319" i="20"/>
  <c r="N320" i="20"/>
  <c r="N321" i="20"/>
  <c r="N322" i="20"/>
  <c r="N323" i="20"/>
  <c r="N324" i="20"/>
  <c r="N325" i="20"/>
  <c r="N326" i="20"/>
  <c r="N327" i="20"/>
  <c r="N328" i="20"/>
  <c r="K20" i="20"/>
  <c r="Q7" i="36"/>
  <c r="M18" i="20"/>
  <c r="O3" i="36" l="1"/>
  <c r="O20" i="20" s="1"/>
  <c r="O2" i="36"/>
  <c r="O19" i="20" s="1"/>
  <c r="Q1" i="36"/>
  <c r="B63" i="41"/>
  <c r="B64" i="41"/>
  <c r="B65" i="41"/>
  <c r="B66" i="41"/>
  <c r="B67" i="41"/>
  <c r="B68" i="41"/>
  <c r="B69" i="41"/>
  <c r="B62" i="41"/>
  <c r="B57" i="41"/>
  <c r="B58" i="41"/>
  <c r="B59" i="41"/>
  <c r="B56" i="41"/>
  <c r="B55" i="41"/>
  <c r="B54" i="41"/>
  <c r="B53" i="41"/>
  <c r="B52" i="41"/>
  <c r="B51" i="41"/>
  <c r="B43" i="41"/>
  <c r="B44" i="41"/>
  <c r="B45" i="41"/>
  <c r="B46" i="41"/>
  <c r="B47" i="41"/>
  <c r="B42" i="41"/>
  <c r="B41" i="41"/>
  <c r="B40" i="41"/>
  <c r="B39" i="41"/>
  <c r="B29" i="41"/>
  <c r="B30" i="41"/>
  <c r="B31" i="41"/>
  <c r="B32" i="41"/>
  <c r="B33" i="41"/>
  <c r="B34" i="41"/>
  <c r="B35" i="41"/>
  <c r="B2" i="41"/>
  <c r="B10" i="41"/>
  <c r="B11" i="41"/>
  <c r="B12" i="41"/>
  <c r="B13" i="41"/>
  <c r="B14" i="41"/>
  <c r="B15" i="41"/>
  <c r="B16" i="41"/>
  <c r="B17" i="41"/>
  <c r="B18" i="41"/>
  <c r="B19" i="41"/>
  <c r="B20" i="41"/>
  <c r="B21" i="41"/>
  <c r="B22" i="41"/>
  <c r="B23" i="41"/>
  <c r="B9" i="41"/>
  <c r="B28" i="41"/>
  <c r="B27" i="41"/>
  <c r="B3" i="41"/>
  <c r="B5" i="41"/>
  <c r="B6" i="41"/>
  <c r="B7" i="41"/>
  <c r="B8" i="41"/>
  <c r="B4" i="41"/>
  <c r="B19" i="20"/>
  <c r="E18" i="20"/>
  <c r="C2" i="36"/>
  <c r="C19" i="20" s="1"/>
  <c r="K2" i="36"/>
  <c r="A20" i="20"/>
  <c r="A19" i="20"/>
  <c r="A18" i="20"/>
  <c r="B18" i="20"/>
  <c r="I1" i="36"/>
  <c r="I3" i="36" s="1"/>
  <c r="H1" i="36"/>
  <c r="H3" i="36" s="1"/>
  <c r="G1" i="36"/>
  <c r="F1" i="36"/>
  <c r="F3" i="36" s="1"/>
  <c r="G18" i="20" l="1"/>
  <c r="G3" i="36"/>
  <c r="M20" i="20"/>
  <c r="M19" i="20"/>
  <c r="H18" i="20"/>
  <c r="F18" i="20"/>
  <c r="I18" i="20"/>
  <c r="J18" i="20"/>
  <c r="N2" i="36"/>
  <c r="N19" i="20" s="1"/>
  <c r="P2" i="36"/>
  <c r="P19" i="20" s="1"/>
  <c r="N3" i="36"/>
  <c r="N20" i="20" s="1"/>
  <c r="P3" i="36"/>
  <c r="P20" i="20" s="1"/>
  <c r="Q2" i="36"/>
  <c r="Q19" i="20" s="1"/>
  <c r="Q3" i="36"/>
  <c r="Q20" i="20" s="1"/>
  <c r="E2" i="36"/>
  <c r="D2" i="36"/>
  <c r="D19" i="20" s="1"/>
  <c r="E20" i="20" l="1"/>
  <c r="E19" i="20"/>
  <c r="F2" i="36" l="1"/>
  <c r="G2" i="36"/>
  <c r="G19" i="20" s="1"/>
  <c r="H2" i="36"/>
  <c r="I2" i="36"/>
  <c r="J2" i="36"/>
  <c r="J19" i="20" l="1"/>
  <c r="H19" i="20"/>
  <c r="J20" i="20"/>
  <c r="I20" i="20"/>
  <c r="G20" i="20"/>
  <c r="F20" i="20"/>
  <c r="I19" i="20"/>
  <c r="F19" i="20"/>
  <c r="H20" i="20"/>
  <c r="B20"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Maggie Cam</author>
  </authors>
  <commentList>
    <comment ref="A2" authorId="0" shapeId="0" xr:uid="{38873142-4E3C-C14C-A190-EC23066A82EB}">
      <text>
        <r>
          <rPr>
            <sz val="14"/>
            <color rgb="FF000000"/>
            <rFont val="Calibri"/>
            <family val="2"/>
          </rPr>
          <t xml:space="preserve">Data Owners are budgeted entities who receive funding to conduct the research that produce the studies and/or samples from which these data were generated. Data Owners are typically Investigators whose research is reviewed at Site Visit.  
</t>
        </r>
        <r>
          <rPr>
            <sz val="14"/>
            <color rgb="FF000000"/>
            <rFont val="Calibri"/>
            <family val="2"/>
          </rPr>
          <t xml:space="preserve">
</t>
        </r>
        <r>
          <rPr>
            <b/>
            <sz val="14"/>
            <color rgb="FF000000"/>
            <rFont val="Calibri"/>
            <family val="2"/>
          </rPr>
          <t xml:space="preserve">Format: </t>
        </r>
        <r>
          <rPr>
            <sz val="14"/>
            <color rgb="FF000000"/>
            <rFont val="Calibri"/>
            <family val="2"/>
          </rPr>
          <t xml:space="preserve">LastName, FirstName  
</t>
        </r>
        <r>
          <rPr>
            <sz val="14"/>
            <color rgb="FF000000"/>
            <rFont val="Calibri"/>
            <family val="2"/>
          </rPr>
          <t xml:space="preserve">
</t>
        </r>
        <r>
          <rPr>
            <b/>
            <sz val="14"/>
            <color rgb="FF000000"/>
            <rFont val="Calibri"/>
            <family val="2"/>
          </rPr>
          <t xml:space="preserve">Example: </t>
        </r>
        <r>
          <rPr>
            <sz val="14"/>
            <color rgb="FF000000"/>
            <rFont val="Calibri"/>
            <family val="2"/>
          </rPr>
          <t>Franklin, Rosalind</t>
        </r>
      </text>
    </comment>
    <comment ref="A3" authorId="0" shapeId="0" xr:uid="{28162538-320D-534A-B386-BD7A0AB02512}">
      <text>
        <r>
          <rPr>
            <sz val="14"/>
            <color rgb="FF000000"/>
            <rFont val="Calibri"/>
            <family val="2"/>
          </rPr>
          <t xml:space="preserve">Data Owner's  Lab/Branch, Division, and Institute/Center.
</t>
        </r>
        <r>
          <rPr>
            <sz val="14"/>
            <color rgb="FF000000"/>
            <rFont val="Calibri"/>
            <family val="2"/>
          </rPr>
          <t xml:space="preserve">
</t>
        </r>
        <r>
          <rPr>
            <b/>
            <sz val="14"/>
            <color rgb="FF000000"/>
            <rFont val="Calibri"/>
            <family val="2"/>
          </rPr>
          <t xml:space="preserve">Example: </t>
        </r>
        <r>
          <rPr>
            <sz val="14"/>
            <color rgb="FF000000"/>
            <rFont val="Calibri"/>
            <family val="2"/>
          </rPr>
          <t>Laboratory of Human Carcinogenesis (LHC), CCR, NCI</t>
        </r>
      </text>
    </comment>
    <comment ref="A4" authorId="0" shapeId="0" xr:uid="{597AF63B-56A9-1244-B96A-2A5583D93B2A}">
      <text>
        <r>
          <rPr>
            <sz val="14"/>
            <color rgb="FF000000"/>
            <rFont val="Calibri"/>
            <family val="2"/>
          </rPr>
          <t xml:space="preserve">Data Curators are staff designated by Data Owners to carry out data management activities on their behalf. Data Curators are typically permanent, senior laboratory members such as staff scientists or lab managers.  Data Owners normally designate only one Data Curator. Please check with the Data Owner if you are unsure who serves as their designated Data Curator. 
</t>
        </r>
        <r>
          <rPr>
            <sz val="14"/>
            <color rgb="FF000000"/>
            <rFont val="Calibri"/>
            <family val="2"/>
          </rPr>
          <t xml:space="preserve">
</t>
        </r>
        <r>
          <rPr>
            <b/>
            <sz val="14"/>
            <color rgb="FF000000"/>
            <rFont val="Calibri"/>
            <family val="2"/>
          </rPr>
          <t xml:space="preserve">Format: </t>
        </r>
        <r>
          <rPr>
            <sz val="14"/>
            <color rgb="FF000000"/>
            <rFont val="Calibri"/>
            <family val="2"/>
          </rPr>
          <t xml:space="preserve">LastName, FirstName 
</t>
        </r>
        <r>
          <rPr>
            <sz val="14"/>
            <color rgb="FF000000"/>
            <rFont val="Calibri"/>
            <family val="2"/>
          </rPr>
          <t xml:space="preserve">
</t>
        </r>
        <r>
          <rPr>
            <b/>
            <sz val="14"/>
            <color rgb="FF000000"/>
            <rFont val="Calibri"/>
            <family val="2"/>
          </rPr>
          <t xml:space="preserve">Example: </t>
        </r>
        <r>
          <rPr>
            <sz val="14"/>
            <color rgb="FF000000"/>
            <rFont val="Calibri"/>
            <family val="2"/>
          </rPr>
          <t>Franklin, Rosalind</t>
        </r>
      </text>
    </comment>
    <comment ref="A5" authorId="0" shapeId="0" xr:uid="{56C5BA46-F8FC-1945-8594-19B4B1537D18}">
      <text>
        <r>
          <rPr>
            <sz val="14"/>
            <color rgb="FF000000"/>
            <rFont val="Calibri"/>
            <family val="2"/>
          </rPr>
          <t xml:space="preserve">The Project Scientist or POC is typically a Fellow or other group member with primary responsibility for analysis of the data.  
</t>
        </r>
        <r>
          <rPr>
            <sz val="14"/>
            <color rgb="FF000000"/>
            <rFont val="Calibri"/>
            <family val="2"/>
          </rPr>
          <t xml:space="preserve">
</t>
        </r>
        <r>
          <rPr>
            <b/>
            <sz val="14"/>
            <color rgb="FF000000"/>
            <rFont val="Calibri"/>
            <family val="2"/>
          </rPr>
          <t xml:space="preserve">Format: </t>
        </r>
        <r>
          <rPr>
            <sz val="14"/>
            <color rgb="FF000000"/>
            <rFont val="Calibri"/>
            <family val="2"/>
          </rPr>
          <t xml:space="preserve">LastName, FirstName 
</t>
        </r>
        <r>
          <rPr>
            <sz val="14"/>
            <color rgb="FF000000"/>
            <rFont val="Calibri"/>
            <family val="2"/>
          </rPr>
          <t xml:space="preserve">
</t>
        </r>
        <r>
          <rPr>
            <b/>
            <sz val="14"/>
            <color rgb="FF000000"/>
            <rFont val="Calibri"/>
            <family val="2"/>
          </rPr>
          <t xml:space="preserve">Example: </t>
        </r>
        <r>
          <rPr>
            <sz val="14"/>
            <color rgb="FF000000"/>
            <rFont val="Calibri"/>
            <family val="2"/>
          </rPr>
          <t xml:space="preserve">Mullis, Kary </t>
        </r>
      </text>
    </comment>
    <comment ref="A6" authorId="0" shapeId="0" xr:uid="{1EF5D726-E548-6D4E-B1FB-C68E7212D79F}">
      <text>
        <r>
          <rPr>
            <sz val="14"/>
            <color rgb="FF000000"/>
            <rFont val="Calibri"/>
            <family val="2"/>
          </rPr>
          <t xml:space="preserve">Project POC email address. Must be a valid NIH email. 
</t>
        </r>
        <r>
          <rPr>
            <sz val="14"/>
            <color rgb="FF000000"/>
            <rFont val="Calibri"/>
            <family val="2"/>
          </rPr>
          <t xml:space="preserve">
</t>
        </r>
        <r>
          <rPr>
            <b/>
            <sz val="14"/>
            <color rgb="FF000000"/>
            <rFont val="Calibri"/>
            <family val="2"/>
          </rPr>
          <t xml:space="preserve">Example: </t>
        </r>
        <r>
          <rPr>
            <sz val="14"/>
            <color rgb="FF000000"/>
            <rFont val="Calibri"/>
            <family val="2"/>
          </rPr>
          <t xml:space="preserve">jane.doe@nih.gov </t>
        </r>
      </text>
    </comment>
    <comment ref="A7" authorId="0" shapeId="0" xr:uid="{71507397-B1B1-404A-AC25-D5C926F0C723}">
      <text>
        <r>
          <rPr>
            <sz val="14"/>
            <color rgb="FF000000"/>
            <rFont val="Calibri"/>
            <family val="2"/>
          </rPr>
          <t xml:space="preserve">List of major contributors for the project (not necessarily all collaborators) e.g. a collaborator who provided samples or holds the IRB approval.
</t>
        </r>
        <r>
          <rPr>
            <sz val="14"/>
            <color rgb="FF000000"/>
            <rFont val="Calibri"/>
            <family val="2"/>
          </rPr>
          <t xml:space="preserve">
</t>
        </r>
        <r>
          <rPr>
            <b/>
            <sz val="14"/>
            <color rgb="FF000000"/>
            <rFont val="Calibri"/>
            <family val="2"/>
          </rPr>
          <t xml:space="preserve">Format: </t>
        </r>
        <r>
          <rPr>
            <sz val="14"/>
            <color rgb="FF000000"/>
            <rFont val="Calibri"/>
            <family val="2"/>
          </rPr>
          <t xml:space="preserve">First Last, First Last 
</t>
        </r>
        <r>
          <rPr>
            <sz val="14"/>
            <color rgb="FF000000"/>
            <rFont val="Calibri"/>
            <family val="2"/>
          </rPr>
          <t xml:space="preserve">
</t>
        </r>
        <r>
          <rPr>
            <b/>
            <sz val="14"/>
            <color rgb="FF000000"/>
            <rFont val="Calibri"/>
            <family val="2"/>
          </rPr>
          <t xml:space="preserve">Example: </t>
        </r>
        <r>
          <rPr>
            <sz val="14"/>
            <color rgb="FF000000"/>
            <rFont val="Calibri"/>
            <family val="2"/>
          </rPr>
          <t xml:space="preserve">Rosalind Franklin, Kary Mullis, Linus Torvalds, Dennis Ritchie, Guido van Rossum </t>
        </r>
      </text>
    </comment>
    <comment ref="A8" authorId="0" shapeId="0" xr:uid="{57BFBA07-213A-0D4F-9631-9C1F7A53E013}">
      <text>
        <r>
          <rPr>
            <sz val="14"/>
            <color rgb="FF000000"/>
            <rFont val="+mn-lt"/>
            <charset val="1"/>
          </rPr>
          <t xml:space="preserve">Funding approval date of the project. If this date is not available, then the date of data upload will be used (today's date). </t>
        </r>
        <r>
          <rPr>
            <b/>
            <sz val="14"/>
            <color rgb="FF000000"/>
            <rFont val="+mn-lt"/>
            <charset val="1"/>
          </rPr>
          <t>Format:</t>
        </r>
        <r>
          <rPr>
            <sz val="14"/>
            <color rgb="FF000000"/>
            <rFont val="+mn-lt"/>
            <charset val="1"/>
          </rPr>
          <t xml:space="preserve"> YYYY-MM-DD
</t>
        </r>
        <r>
          <rPr>
            <sz val="14"/>
            <color rgb="FF000000"/>
            <rFont val="+mn-lt"/>
            <charset val="1"/>
          </rPr>
          <t xml:space="preserve">
</t>
        </r>
        <r>
          <rPr>
            <b/>
            <sz val="14"/>
            <color rgb="FF000000"/>
            <rFont val="+mn-lt"/>
            <charset val="1"/>
          </rPr>
          <t>Example</t>
        </r>
        <r>
          <rPr>
            <sz val="14"/>
            <color rgb="FF000000"/>
            <rFont val="+mn-lt"/>
            <charset val="1"/>
          </rPr>
          <t>: 2021-05-23</t>
        </r>
      </text>
    </comment>
    <comment ref="A9" authorId="0" shapeId="0" xr:uid="{FAFD218E-CFA4-4445-88F4-DC07806B0582}">
      <text>
        <r>
          <rPr>
            <sz val="14"/>
            <color rgb="FF000000"/>
            <rFont val="Calibri"/>
            <family val="2"/>
          </rPr>
          <t xml:space="preserve">Unique identifier for a project or study. For projects that are utilizing the NCI Sequencing Facility or SCAF, please use the CS number(s). If your project has been assigned a CCBR ID number, please also provide it. If you have neither CS or CCBR number, then please leave blank. If providing multiple numbers, please separate with a comma. 
</t>
        </r>
        <r>
          <rPr>
            <sz val="14"/>
            <color rgb="FF000000"/>
            <rFont val="Calibri"/>
            <family val="2"/>
          </rPr>
          <t xml:space="preserve">
</t>
        </r>
        <r>
          <rPr>
            <b/>
            <sz val="14"/>
            <color rgb="FF000000"/>
            <rFont val="Calibri"/>
            <family val="2"/>
          </rPr>
          <t xml:space="preserve">Example: </t>
        </r>
        <r>
          <rPr>
            <sz val="14"/>
            <color rgb="FF000000"/>
            <rFont val="Calibri"/>
            <family val="2"/>
          </rPr>
          <t>CS028802</t>
        </r>
      </text>
    </comment>
    <comment ref="A10" authorId="0" shapeId="0" xr:uid="{5ADEDC60-C476-4141-9D7B-02764D6D2299}">
      <text>
        <r>
          <rPr>
            <sz val="14"/>
            <color rgb="FF000000"/>
            <rFont val="Calibri"/>
            <family val="2"/>
          </rPr>
          <t xml:space="preserve">Project titles should be short but informative and name, for example, the disease, allele, or protein under study, as appropriate.
</t>
        </r>
        <r>
          <rPr>
            <sz val="14"/>
            <color rgb="FF000000"/>
            <rFont val="Calibri"/>
            <family val="2"/>
          </rPr>
          <t xml:space="preserve">
</t>
        </r>
        <r>
          <rPr>
            <b/>
            <sz val="14"/>
            <color rgb="FF000000"/>
            <rFont val="Calibri"/>
            <family val="2"/>
          </rPr>
          <t xml:space="preserve">Example: </t>
        </r>
        <r>
          <rPr>
            <sz val="14"/>
            <color rgb="FF000000"/>
            <rFont val="Calibri"/>
            <family val="2"/>
          </rPr>
          <t>Expression profile of Gastro-Entero-Pancreatic Neuroendocrine Tumors (GEP-NET)</t>
        </r>
      </text>
    </comment>
    <comment ref="A11" authorId="0" shapeId="0" xr:uid="{AC75D710-B069-5346-A444-50EE9DF2E629}">
      <text>
        <r>
          <rPr>
            <sz val="14"/>
            <color rgb="FF000000"/>
            <rFont val="+mn-lt"/>
            <charset val="1"/>
          </rPr>
          <t>A longer paragraph-style summary of the project (similar to an abstract) which includes research goals and experimental design and summary of the samples. Include details such as type of patients, trial-phase, target genes under study, drugs or treatment tested, and any other relevant information. Summarize details about the samples in the dataset. The project description should be more than 20 words.</t>
        </r>
        <r>
          <rPr>
            <sz val="14"/>
            <color rgb="FF000000"/>
            <rFont val="Calibri"/>
            <family val="2"/>
          </rPr>
          <t xml:space="preserve">
</t>
        </r>
        <r>
          <rPr>
            <sz val="14"/>
            <color rgb="FF000000"/>
            <rFont val="Calibri"/>
            <family val="2"/>
          </rPr>
          <t xml:space="preserve">
</t>
        </r>
        <r>
          <rPr>
            <b/>
            <sz val="14"/>
            <color rgb="FF000000"/>
            <rFont val="Calibri"/>
            <family val="2"/>
          </rPr>
          <t xml:space="preserve">Example: </t>
        </r>
        <r>
          <rPr>
            <sz val="14"/>
            <color rgb="FF000000"/>
            <rFont val="Calibri"/>
            <family val="2"/>
          </rPr>
          <t>Primary keratinocytes were grown in culture from the KrasG12D-Lox-Stop-Lox mouse model. Expression of the oncogenic KrasG12D is achieved by tretament of the cultures with an adeno Cre. Two genetic backgrounds are being compared, one that is permissive to tumor formation (FVB/N) and one that is resistant (C57Bl/6). The goal of this project is to compare the gene signature elicited by oncogenic KrasG12D in primary keratinocytes of two different genetic backgrounds (C57Bl/6 and FVB/N).</t>
        </r>
      </text>
    </comment>
    <comment ref="A12" authorId="0" shapeId="0" xr:uid="{99B96E0E-9E99-1E42-8777-6862884890C9}">
      <text>
        <r>
          <rPr>
            <sz val="14"/>
            <color rgb="FF000000"/>
            <rFont val="+mn-lt"/>
            <charset val="1"/>
          </rPr>
          <t xml:space="preserve">Location of the data's origin. 
</t>
        </r>
        <r>
          <rPr>
            <sz val="14"/>
            <color rgb="FF000000"/>
            <rFont val="+mn-lt"/>
            <charset val="1"/>
          </rPr>
          <t xml:space="preserve">
</t>
        </r>
        <r>
          <rPr>
            <b/>
            <sz val="14"/>
            <color rgb="FF000000"/>
            <rFont val="+mn-lt"/>
            <charset val="1"/>
          </rPr>
          <t xml:space="preserve">Example: </t>
        </r>
        <r>
          <rPr>
            <sz val="14"/>
            <color rgb="FF000000"/>
            <rFont val="+mn-lt"/>
            <charset val="1"/>
          </rPr>
          <t>NCI SF</t>
        </r>
      </text>
    </comment>
    <comment ref="A13" authorId="0" shapeId="0" xr:uid="{99460FCD-8F00-5D44-954B-EAEAD0FE42D9}">
      <text>
        <r>
          <rPr>
            <sz val="14"/>
            <color rgb="FF000000"/>
            <rFont val="+mn-lt"/>
            <charset val="1"/>
          </rPr>
          <t xml:space="preserve">Model and Manufacturer of sequencer or microarray. 
</t>
        </r>
        <r>
          <rPr>
            <sz val="14"/>
            <color rgb="FF000000"/>
            <rFont val="+mn-lt"/>
            <charset val="1"/>
          </rPr>
          <t xml:space="preserve">
</t>
        </r>
        <r>
          <rPr>
            <b/>
            <sz val="14"/>
            <color rgb="FF000000"/>
            <rFont val="+mn-lt"/>
            <charset val="1"/>
          </rPr>
          <t xml:space="preserve">Example: </t>
        </r>
        <r>
          <rPr>
            <sz val="14"/>
            <color rgb="FF000000"/>
            <rFont val="+mn-lt"/>
            <charset val="1"/>
          </rPr>
          <t xml:space="preserve">Illumina HiSeq 2500 </t>
        </r>
      </text>
    </comment>
    <comment ref="A14" authorId="0" shapeId="0" xr:uid="{57F4B28D-9732-7A40-9B65-2A9049873624}">
      <text>
        <r>
          <rPr>
            <sz val="14"/>
            <color rgb="FF000000"/>
            <rFont val="Calibri"/>
            <family val="2"/>
          </rPr>
          <t xml:space="preserve">Is this a cell line? Selection will auto-populate the required sample level metadata for Cell Line.
</t>
        </r>
        <r>
          <rPr>
            <sz val="14"/>
            <color rgb="FF000000"/>
            <rFont val="Calibri"/>
            <family val="2"/>
          </rPr>
          <t xml:space="preserve">
</t>
        </r>
        <r>
          <rPr>
            <b/>
            <sz val="14"/>
            <color rgb="FF000000"/>
            <rFont val="Calibri"/>
            <family val="2"/>
          </rPr>
          <t>Valid Entry:</t>
        </r>
        <r>
          <rPr>
            <sz val="14"/>
            <color rgb="FF000000"/>
            <rFont val="Calibri"/>
            <family val="2"/>
          </rPr>
          <t xml:space="preserve"> TRUE, FALSE 
</t>
        </r>
        <r>
          <rPr>
            <sz val="14"/>
            <color rgb="FF000000"/>
            <rFont val="Calibri"/>
            <family val="2"/>
          </rPr>
          <t xml:space="preserve">
</t>
        </r>
        <r>
          <rPr>
            <b/>
            <sz val="14"/>
            <color rgb="FF000000"/>
            <rFont val="Calibri"/>
            <family val="2"/>
          </rPr>
          <t xml:space="preserve">Note: </t>
        </r>
        <r>
          <rPr>
            <sz val="14"/>
            <color rgb="FF000000"/>
            <rFont val="Calibri"/>
            <family val="2"/>
          </rPr>
          <t>If "Other" or "Unknown", please choose FALSE.</t>
        </r>
      </text>
    </comment>
    <comment ref="A15" authorId="0" shapeId="0" xr:uid="{2C69C827-1131-264F-BE85-57067078B1AA}">
      <text>
        <r>
          <rPr>
            <sz val="14"/>
            <color rgb="FF000000"/>
            <rFont val="Calibri"/>
            <family val="2"/>
          </rPr>
          <t xml:space="preserve">Taxonomic name of the studied organism.
</t>
        </r>
        <r>
          <rPr>
            <sz val="14"/>
            <color rgb="FF000000"/>
            <rFont val="Calibri"/>
            <family val="2"/>
          </rPr>
          <t xml:space="preserve">
</t>
        </r>
        <r>
          <rPr>
            <b/>
            <sz val="14"/>
            <color rgb="FF000000"/>
            <rFont val="Calibri"/>
            <family val="2"/>
          </rPr>
          <t xml:space="preserve">Please indicate Organism even if Cell Line is True.
</t>
        </r>
        <r>
          <rPr>
            <sz val="14"/>
            <color rgb="FF000000"/>
            <rFont val="Calibri"/>
            <family val="2"/>
          </rPr>
          <t xml:space="preserve">
</t>
        </r>
        <r>
          <rPr>
            <b/>
            <sz val="14"/>
            <color rgb="FF000000"/>
            <rFont val="Calibri"/>
            <family val="2"/>
          </rPr>
          <t xml:space="preserve">Note: </t>
        </r>
        <r>
          <rPr>
            <sz val="14"/>
            <color rgb="FF000000"/>
            <rFont val="Calibri"/>
            <family val="2"/>
          </rPr>
          <t xml:space="preserve">Drop-down selection will populate the required sample-level metadata of the chosen Organism.
</t>
        </r>
        <r>
          <rPr>
            <sz val="14"/>
            <color rgb="FF000000"/>
            <rFont val="Calibri"/>
            <family val="2"/>
          </rPr>
          <t xml:space="preserve">
</t>
        </r>
        <r>
          <rPr>
            <b/>
            <sz val="14"/>
            <color rgb="FF000000"/>
            <rFont val="Calibri"/>
            <family val="2"/>
          </rPr>
          <t xml:space="preserve">Example: </t>
        </r>
        <r>
          <rPr>
            <sz val="14"/>
            <color rgb="FF000000"/>
            <rFont val="Calibri"/>
            <family val="2"/>
          </rPr>
          <t xml:space="preserve">Human
</t>
        </r>
      </text>
    </comment>
    <comment ref="K17" authorId="1" shapeId="0" xr:uid="{38B39018-602F-7D47-B932-FA16F1E008AE}">
      <text>
        <r>
          <rPr>
            <sz val="14"/>
            <color rgb="FF000000"/>
            <rFont val="Tahoma"/>
            <family val="2"/>
          </rPr>
          <t xml:space="preserve">In order to update the sample metadata in DME (Data Storage), these fields will need to be filled out. </t>
        </r>
      </text>
    </comment>
    <comment ref="M17" authorId="1" shapeId="0" xr:uid="{7FC557E3-F1BC-CE4A-B912-F4F43CFC8672}">
      <text>
        <r>
          <rPr>
            <sz val="18"/>
            <color rgb="FF000000"/>
            <rFont val="Calibri"/>
            <family val="2"/>
            <scheme val="minor"/>
          </rPr>
          <t xml:space="preserve">Please enter Condition(s) required for Analysis by overwriting the default names we provide, e.g. "Condition 1" with your own preferred field name. Please leave these fields blank if not needed.
</t>
        </r>
        <r>
          <rPr>
            <sz val="10"/>
            <color rgb="FF000000"/>
            <rFont val="Calibri"/>
            <family val="2"/>
            <scheme val="minor"/>
          </rPr>
          <t xml:space="preserve">
</t>
        </r>
        <r>
          <rPr>
            <sz val="18"/>
            <color rgb="FF000000"/>
            <rFont val="Calibri"/>
            <family val="2"/>
            <scheme val="minor"/>
          </rPr>
          <t xml:space="preserve">These conditional fields are optional, "ChIp-Seq Input File" and "ChIP-seq Antibody" are required for ChIP-seq Library Strategy, and "Paired Normal File" &amp; "Matched Seq File" are required for Exome- or Genome-seq. </t>
        </r>
        <r>
          <rPr>
            <sz val="10"/>
            <color rgb="FF000000"/>
            <rFont val="Calibri"/>
            <family val="2"/>
            <scheme val="minor"/>
          </rPr>
          <t xml:space="preserve">
</t>
        </r>
      </text>
    </comment>
    <comment ref="A18" authorId="0" shapeId="0" xr:uid="{43C7E5BE-416B-7049-9C83-93427B0DA0AD}">
      <text>
        <r>
          <rPr>
            <b/>
            <u/>
            <sz val="14"/>
            <color rgb="FF000000"/>
            <rFont val="Calibri"/>
            <family val="2"/>
          </rPr>
          <t xml:space="preserve">SAMPLE NAME
</t>
        </r>
        <r>
          <rPr>
            <sz val="14"/>
            <color rgb="FF000000"/>
            <rFont val="Calibri"/>
            <family val="2"/>
          </rPr>
          <t xml:space="preserve">
</t>
        </r>
        <r>
          <rPr>
            <sz val="14"/>
            <color rgb="FF000000"/>
            <rFont val="Calibri"/>
            <family val="2"/>
          </rPr>
          <t xml:space="preserve">The sample name should be a unique name for a group of samples. There are no enforced sample naming conventions; however, this name should contain some basic information about the sample's relationship to the overall experiment. This could be information about the sample's genotype (such as the KO vs. WT), the histology of the biopsied sample, the treatment status of the sample (Tg vs control), or information pertaining to the sample's membership to a group, etc. Format: sample names cannot contain any whitespace or hypens (i.e. "Sample 1" or "Sample-1"); cannot start with a number (i.e. "1_Sample"); cannot contain the following sub-strings "R1" or "R2". 
</t>
        </r>
        <r>
          <rPr>
            <sz val="14"/>
            <color rgb="FF000000"/>
            <rFont val="Calibri"/>
            <family val="2"/>
          </rPr>
          <t xml:space="preserve">
</t>
        </r>
        <r>
          <rPr>
            <b/>
            <u/>
            <sz val="14"/>
            <color rgb="FF000000"/>
            <rFont val="Calibri"/>
            <family val="2"/>
          </rPr>
          <t>NOTE:</t>
        </r>
        <r>
          <rPr>
            <sz val="14"/>
            <color rgb="FF000000"/>
            <rFont val="Calibri"/>
            <family val="2"/>
          </rPr>
          <t xml:space="preserve"> The sample name will need to be mapped back to the raw data file name (column L). 
</t>
        </r>
        <r>
          <rPr>
            <sz val="14"/>
            <color rgb="FF000000"/>
            <rFont val="Tahoma"/>
            <family val="2"/>
          </rPr>
          <t xml:space="preserve">
</t>
        </r>
        <r>
          <rPr>
            <b/>
            <i/>
            <u/>
            <sz val="14"/>
            <color rgb="FF000000"/>
            <rFont val="Calibri"/>
            <family val="2"/>
          </rPr>
          <t xml:space="preserve">Example 1. </t>
        </r>
        <r>
          <rPr>
            <sz val="14"/>
            <color rgb="FF000000"/>
            <rFont val="Calibri"/>
            <family val="2"/>
          </rPr>
          <t xml:space="preserve">Sample names for a tumor, normal pair:
</t>
        </r>
        <r>
          <rPr>
            <sz val="14"/>
            <color rgb="FF000000"/>
            <rFont val="Calibri"/>
            <family val="2"/>
          </rPr>
          <t xml:space="preserve">- T12345_Tumor_M_NSCLC_RUL
</t>
        </r>
        <r>
          <rPr>
            <sz val="14"/>
            <color rgb="FF000000"/>
            <rFont val="Calibri"/>
            <family val="2"/>
          </rPr>
          <t xml:space="preserve">- T12345_Normal_M_NSCLC_RUL
</t>
        </r>
        <r>
          <rPr>
            <sz val="14"/>
            <color rgb="FF000000"/>
            <rFont val="Calibri"/>
            <family val="2"/>
          </rPr>
          <t xml:space="preserve">where "T12345" is the subject id, "Tumor/Normal" is the tissue type, "M" is the biological sex of the subject and "NSCLC" is the histology type of the tumor, and "RUL" is the biospy site of the tumor (Right Upper Lung). 
</t>
        </r>
        <r>
          <rPr>
            <sz val="14"/>
            <color rgb="FF000000"/>
            <rFont val="Calibri"/>
            <family val="2"/>
          </rPr>
          <t xml:space="preserve">
</t>
        </r>
        <r>
          <rPr>
            <b/>
            <i/>
            <u/>
            <sz val="14"/>
            <color rgb="FF000000"/>
            <rFont val="Calibri"/>
            <family val="2"/>
          </rPr>
          <t>Example 2</t>
        </r>
        <r>
          <rPr>
            <sz val="14"/>
            <color rgb="FF000000"/>
            <rFont val="Calibri"/>
            <family val="2"/>
          </rPr>
          <t xml:space="preserve">. Samples names for a knock-out experiment with two replicates:
</t>
        </r>
        <r>
          <rPr>
            <sz val="14"/>
            <color rgb="FF000000"/>
            <rFont val="Calibri"/>
            <family val="2"/>
          </rPr>
          <t xml:space="preserve">- Rbfox2_KO_1
</t>
        </r>
        <r>
          <rPr>
            <sz val="14"/>
            <color rgb="FF000000"/>
            <rFont val="Calibri"/>
            <family val="2"/>
          </rPr>
          <t xml:space="preserve">- Rbfox2_KO_2
</t>
        </r>
        <r>
          <rPr>
            <sz val="14"/>
            <color rgb="FF000000"/>
            <rFont val="Calibri"/>
            <family val="2"/>
          </rPr>
          <t xml:space="preserve">- Rbfox2_WT_1
</t>
        </r>
        <r>
          <rPr>
            <sz val="14"/>
            <color rgb="FF000000"/>
            <rFont val="Calibri"/>
            <family val="2"/>
          </rPr>
          <t xml:space="preserve">- Rbfox2_WT_2
</t>
        </r>
        <r>
          <rPr>
            <sz val="14"/>
            <color rgb="FF000000"/>
            <rFont val="Calibri"/>
            <family val="2"/>
          </rPr>
          <t xml:space="preserve">where "Rbfox2" is knocked-out gene encoding for a RBP, "KO/WT" is the knock-out status, and "1/2" denotes a biological replicate for a given group.                                              
</t>
        </r>
        <r>
          <rPr>
            <sz val="14"/>
            <color rgb="FF000000"/>
            <rFont val="Calibri"/>
            <family val="2"/>
          </rPr>
          <t xml:space="preserve">
</t>
        </r>
        <r>
          <rPr>
            <b/>
            <i/>
            <u/>
            <sz val="14"/>
            <color rgb="FF000000"/>
            <rFont val="Calibri"/>
            <family val="2"/>
          </rPr>
          <t xml:space="preserve">Example 3. </t>
        </r>
        <r>
          <rPr>
            <sz val="14"/>
            <color rgb="FF000000"/>
            <rFont val="Calibri"/>
            <family val="2"/>
          </rPr>
          <t xml:space="preserve">Multimodal Single Cell samples: 
</t>
        </r>
        <r>
          <rPr>
            <sz val="14"/>
            <color rgb="FF000000"/>
            <rFont val="Calibri"/>
            <family val="2"/>
          </rPr>
          <t xml:space="preserve">- Pt6pre_TIL_CD45pos_CD3neg_CITEseq
</t>
        </r>
        <r>
          <rPr>
            <sz val="14"/>
            <color rgb="FF000000"/>
            <rFont val="Calibri"/>
            <family val="2"/>
          </rPr>
          <t xml:space="preserve">- Pt6pre_TIL_CD45pos_CD3neg_scRNAseq
</t>
        </r>
        <r>
          <rPr>
            <sz val="14"/>
            <color rgb="FF000000"/>
            <rFont val="Calibri"/>
            <family val="2"/>
          </rPr>
          <t>- Pt6pre_TIL_CD45pos_CD3neg_scTCRseq</t>
        </r>
      </text>
    </comment>
    <comment ref="B18" authorId="0" shapeId="0" xr:uid="{53BD4E8F-2360-8A49-AD99-BC737C411BA3}">
      <text>
        <r>
          <rPr>
            <sz val="14"/>
            <color rgb="FF000000"/>
            <rFont val="+mn-lt"/>
            <charset val="1"/>
          </rPr>
          <t xml:space="preserve">Unique identifer for a given patient, subject, or sample from a biological organism. This field can be used for pairing a given sample which was profiled via multiple assays like "RNA-seq and WES" or "RNA-seq and ATAC-seq". This field can also be used to pair tumor/normal pairs. This field can be the same as the "Sample Name" field or a user-defined Sample ID. For Cell Lines, please use the this field as Sample ID. 
</t>
        </r>
        <r>
          <rPr>
            <sz val="14"/>
            <color rgb="FF000000"/>
            <rFont val="+mn-lt"/>
            <charset val="1"/>
          </rPr>
          <t xml:space="preserve">
</t>
        </r>
        <r>
          <rPr>
            <b/>
            <sz val="14"/>
            <color rgb="FF000000"/>
            <rFont val="+mn-lt"/>
            <charset val="1"/>
          </rPr>
          <t xml:space="preserve">Example: </t>
        </r>
        <r>
          <rPr>
            <sz val="14"/>
            <color rgb="FF000000"/>
            <rFont val="+mn-lt"/>
            <charset val="1"/>
          </rPr>
          <t>T12345, Pt6pre</t>
        </r>
      </text>
    </comment>
    <comment ref="K18" authorId="1" shapeId="0" xr:uid="{41C0A4B8-822E-3A4D-8715-A693DB47282E}">
      <text>
        <r>
          <rPr>
            <sz val="14"/>
            <color rgb="FF000000"/>
            <rFont val="Tahoma"/>
            <family val="2"/>
          </rPr>
          <t xml:space="preserve">Please refer to the original filename for the raw FASTQ files generated by the sequencing facility.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4" authorId="0" shapeId="0" xr:uid="{A5840DA8-8FCF-7042-82F0-A0894AA73592}">
      <text>
        <r>
          <rPr>
            <sz val="10"/>
            <color rgb="FF000000"/>
            <rFont val="Calibri"/>
            <family val="2"/>
          </rPr>
          <t xml:space="preserve">List of people contributing to the project or than the requestor: 
</t>
        </r>
        <r>
          <rPr>
            <sz val="10"/>
            <color rgb="FF000000"/>
            <rFont val="Calibri"/>
            <family val="2"/>
          </rPr>
          <t xml:space="preserve">
</t>
        </r>
        <r>
          <rPr>
            <sz val="10"/>
            <color rgb="FF000000"/>
            <rFont val="Calibri"/>
            <family val="2"/>
          </rPr>
          <t xml:space="preserve">Format: First Last, First Last 
</t>
        </r>
        <r>
          <rPr>
            <sz val="10"/>
            <color rgb="FF000000"/>
            <rFont val="Calibri"/>
            <family val="2"/>
          </rPr>
          <t xml:space="preserve">
</t>
        </r>
        <r>
          <rPr>
            <sz val="10"/>
            <color rgb="FF000000"/>
            <rFont val="Calibri"/>
            <family val="2"/>
          </rPr>
          <t>Example: Rosalind Franklin, Kary Mullis, Linus Torvalds, Dennis Ritchie, Guido van Rossum</t>
        </r>
      </text>
    </comment>
    <comment ref="A5" authorId="0" shapeId="0" xr:uid="{02607CE3-DEBC-6A44-A400-3E77746ED171}">
      <text>
        <r>
          <rPr>
            <sz val="10"/>
            <color rgb="FF000000"/>
            <rFont val="Calibri"/>
            <family val="2"/>
          </rPr>
          <t>*need data dictionary entry*</t>
        </r>
      </text>
    </comment>
    <comment ref="A6" authorId="0" shapeId="0" xr:uid="{6ED43498-660F-6F42-B50E-7062AF9C198A}">
      <text>
        <r>
          <rPr>
            <sz val="10"/>
            <color rgb="FF000000"/>
            <rFont val="Calibri"/>
            <family val="2"/>
          </rPr>
          <t xml:space="preserve">PubMed ID of the publication 
</t>
        </r>
        <r>
          <rPr>
            <sz val="10"/>
            <color rgb="FF000000"/>
            <rFont val="Calibri"/>
            <family val="2"/>
          </rPr>
          <t xml:space="preserve">
</t>
        </r>
        <r>
          <rPr>
            <sz val="10"/>
            <color rgb="FF000000"/>
            <rFont val="Calibri"/>
            <family val="2"/>
          </rPr>
          <t xml:space="preserve">Example: 27565351 </t>
        </r>
      </text>
    </comment>
    <comment ref="A7" authorId="0" shapeId="0" xr:uid="{D0E8FCDB-5C03-A049-A3C7-CD46ACACE028}">
      <text>
        <r>
          <rPr>
            <sz val="10"/>
            <color rgb="FF000000"/>
            <rFont val="Calibri"/>
            <family val="2"/>
          </rPr>
          <t xml:space="preserve">Accession Identifer of any included public dataset, such as data from GEO, dbGaP Accession Number, or ArrayExpress 
</t>
        </r>
        <r>
          <rPr>
            <sz val="10"/>
            <color rgb="FF000000"/>
            <rFont val="Calibri"/>
            <family val="2"/>
          </rPr>
          <t xml:space="preserve">
</t>
        </r>
        <r>
          <rPr>
            <sz val="10"/>
            <color rgb="FF000000"/>
            <rFont val="Calibri"/>
            <family val="2"/>
          </rPr>
          <t xml:space="preserve">Example: GSE117850 </t>
        </r>
      </text>
    </comment>
    <comment ref="A8" authorId="0" shapeId="0" xr:uid="{0AC6B7F1-EF14-C04A-A3BA-D1565B693014}">
      <text>
        <r>
          <rPr>
            <sz val="10"/>
            <color rgb="FF000000"/>
            <rFont val="Calibri"/>
            <family val="2"/>
          </rPr>
          <t xml:space="preserve">Secondary Project affiliation, such as an extramural collaborator's affiliation. Provide if different than PI's affiliation. 
</t>
        </r>
        <r>
          <rPr>
            <sz val="10"/>
            <color rgb="FF000000"/>
            <rFont val="Calibri"/>
            <family val="2"/>
          </rPr>
          <t xml:space="preserve">
</t>
        </r>
        <r>
          <rPr>
            <sz val="10"/>
            <color rgb="FF000000"/>
            <rFont val="Calibri"/>
            <family val="2"/>
          </rPr>
          <t xml:space="preserve">Example: John Hopkins University </t>
        </r>
      </text>
    </comment>
    <comment ref="A9" authorId="0" shapeId="0" xr:uid="{35C520C1-FD08-1E4F-9134-276E1E13CFB8}">
      <text>
        <r>
          <rPr>
            <sz val="10"/>
            <color rgb="FF000000"/>
            <rFont val="Calibri"/>
            <family val="2"/>
          </rPr>
          <t xml:space="preserve">Name of the disease or biological state of interest 
</t>
        </r>
        <r>
          <rPr>
            <sz val="10"/>
            <color rgb="FF000000"/>
            <rFont val="Calibri"/>
            <family val="2"/>
          </rPr>
          <t xml:space="preserve">
</t>
        </r>
        <r>
          <rPr>
            <sz val="10"/>
            <color rgb="FF000000"/>
            <rFont val="Calibri"/>
            <family val="2"/>
          </rPr>
          <t xml:space="preserve">Example: Gastro-Entero-Pancreatic Neuroendocrine Tumors (GEP-NET) </t>
        </r>
      </text>
    </comment>
    <comment ref="A12" authorId="0" shapeId="0" xr:uid="{FA091D4D-54C5-DA47-A60D-02A16011528D}">
      <text>
        <r>
          <rPr>
            <sz val="10"/>
            <color rgb="FF000000"/>
            <rFont val="Tahoma"/>
            <family val="2"/>
          </rPr>
          <t xml:space="preserve">Name of the sample. The sample name should be unique for a group of samples. There are no enforced sample naming conventions; however, this name should contain some basic information about the sample's relationship to the overall experiment. This could be information about the sample's genotype (such as the KO vs. WT), the histology of the biopsied sample, the treatment status of the sample (Tg vs control), or information pertaining to the sample's membership to a group, etc. Format: sample names cannot contain any whitespace or hypens (i.e. "Sample 1" or "Sample-1"); cannot start with a number (i.e. "1_Sample"); cannot contain the following sub-strings "R1" or "R2". Ideally, this field should mappable to the filename of the sample's raw data (where the sample name is the base name of a FastQ file or CEL file,  i.e. "sampleName.R1.fastq.gz", "sampleName.R2.fastq.gz", "sampleName.CEL.gz". 
</t>
        </r>
        <r>
          <rPr>
            <sz val="10"/>
            <color rgb="FF000000"/>
            <rFont val="Tahoma"/>
            <family val="2"/>
          </rPr>
          <t xml:space="preserve">
</t>
        </r>
        <r>
          <rPr>
            <sz val="10"/>
            <color rgb="FF000000"/>
            <rFont val="Tahoma"/>
            <family val="2"/>
          </rPr>
          <t xml:space="preserve">NOTE: If the provided sample name cannot be mapped back to its raw data, then an additional file will need to be provided to map the sample to its raw data and results.
</t>
        </r>
        <r>
          <rPr>
            <sz val="10"/>
            <color rgb="FF000000"/>
            <rFont val="Tahoma"/>
            <family val="2"/>
          </rPr>
          <t xml:space="preserve">
</t>
        </r>
      </text>
    </comment>
    <comment ref="B12" authorId="0" shapeId="0" xr:uid="{49BEC9B9-B3D3-0F4B-99B9-8B18D967198B}">
      <text>
        <r>
          <rPr>
            <sz val="10"/>
            <color rgb="FF000000"/>
            <rFont val="Calibri"/>
            <family val="2"/>
          </rPr>
          <t xml:space="preserve">Histopathology information  </t>
        </r>
      </text>
    </comment>
    <comment ref="C12" authorId="0" shapeId="0" xr:uid="{F8F65E82-E153-8F48-8867-6594B2766C30}">
      <text>
        <r>
          <rPr>
            <sz val="10"/>
            <color rgb="FF000000"/>
            <rFont val="Calibri"/>
            <family val="2"/>
          </rPr>
          <t xml:space="preserve">Histopathology information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4" authorId="0" shapeId="0" xr:uid="{D8482EDE-1389-4878-A1B8-044C5AFCAC3A}">
      <text>
        <r>
          <rPr>
            <sz val="10"/>
            <color rgb="FF000000"/>
            <rFont val="Calibri"/>
            <family val="2"/>
          </rPr>
          <t xml:space="preserve">Accession Identifer of any included public dataset, such as data from GEO, dbGaP Accession Number, or ArrayExpress. 
</t>
        </r>
        <r>
          <rPr>
            <sz val="10"/>
            <color rgb="FF000000"/>
            <rFont val="Calibri"/>
            <family val="2"/>
          </rPr>
          <t xml:space="preserve">
</t>
        </r>
        <r>
          <rPr>
            <sz val="10"/>
            <color rgb="FF000000"/>
            <rFont val="Calibri"/>
            <family val="2"/>
          </rPr>
          <t xml:space="preserve">Example: GSE117850 </t>
        </r>
      </text>
    </comment>
    <comment ref="A7" authorId="0" shapeId="0" xr:uid="{B460E4EE-359B-49F8-9BBA-2F39856BFC62}">
      <text>
        <r>
          <rPr>
            <sz val="10"/>
            <color rgb="FF000000"/>
            <rFont val="Tahoma"/>
            <family val="2"/>
          </rPr>
          <t xml:space="preserve">Name of the sample. The sample name should be unique for a group of samples. There are no enforced sample naming conventions; however, this name should contain some basic information about the sample's relationship to the overall experiment. This could be information about the sample's genotype (such as the KO vs. WT), the histology of the biopsied sample, the treatment status of the sample (Tg vs control), or information pertaining to the sample's membership to a group, etc. Format: sample names cannot contain any whitespace or hypens (i.e. "Sample 1" or "Sample-1"); cannot start with a number (i.e. "1_Sample"); cannot contain the following sub-strings "R1" or "R2". Ideally, this field should mappable to the filename of the sample's raw data (where the sample name is the base name of a FastQ file or CEL file,  i.e. "sampleName.R1.fastq.gz", "sampleName.R2.fastq.gz", "sampleName.CEL.gz". 
</t>
        </r>
        <r>
          <rPr>
            <sz val="10"/>
            <color rgb="FF000000"/>
            <rFont val="Tahoma"/>
            <family val="2"/>
          </rPr>
          <t xml:space="preserve">
</t>
        </r>
        <r>
          <rPr>
            <sz val="10"/>
            <color rgb="FF000000"/>
            <rFont val="Tahoma"/>
            <family val="2"/>
          </rPr>
          <t xml:space="preserve">NOTE: If the provided sample name cannot be mapped back to its raw data, then an additional file will need to be provided to map the sample to its raw data and results.
</t>
        </r>
        <r>
          <rPr>
            <sz val="10"/>
            <color rgb="FF000000"/>
            <rFont val="Tahoma"/>
            <family val="2"/>
          </rPr>
          <t xml:space="preserve">
</t>
        </r>
      </text>
    </comment>
    <comment ref="B7" authorId="0" shapeId="0" xr:uid="{78650648-6F55-4BBA-8C3E-CD712B392C0E}">
      <text>
        <r>
          <rPr>
            <sz val="10"/>
            <color rgb="FF000000"/>
            <rFont val="Calibri"/>
            <family val="2"/>
          </rPr>
          <t xml:space="preserve">Short unique identifier for the sequencing library. </t>
        </r>
      </text>
    </comment>
    <comment ref="C7" authorId="0" shapeId="0" xr:uid="{1993F81C-2A1F-4F1F-9D78-1B6CD8CF8C99}">
      <text>
        <r>
          <rPr>
            <sz val="10"/>
            <color rgb="FF000000"/>
            <rFont val="Calibri"/>
            <family val="2"/>
          </rPr>
          <t>Paired-end or Single</t>
        </r>
      </text>
    </comment>
    <comment ref="D7" authorId="0" shapeId="0" xr:uid="{1DFD16B2-0359-4A6F-9054-678F16BCDBD8}">
      <text>
        <r>
          <rPr>
            <sz val="10"/>
            <color rgb="FF000000"/>
            <rFont val="Calibri"/>
            <family val="2"/>
          </rPr>
          <t>This is only if you are submitting a bam file aligned against a NCBI assembly.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4" authorId="0" shapeId="0" xr:uid="{A8EF1B2C-F8A1-CE4F-BFFA-7E3EF038F876}">
      <text>
        <r>
          <rPr>
            <sz val="10"/>
            <color rgb="FF000000"/>
            <rFont val="Calibri"/>
            <family val="2"/>
          </rPr>
          <t xml:space="preserve">List of people contributing to the project or than the requestor: 
</t>
        </r>
        <r>
          <rPr>
            <sz val="10"/>
            <color rgb="FF000000"/>
            <rFont val="Calibri"/>
            <family val="2"/>
          </rPr>
          <t xml:space="preserve">
</t>
        </r>
        <r>
          <rPr>
            <sz val="10"/>
            <color rgb="FF000000"/>
            <rFont val="Calibri"/>
            <family val="2"/>
          </rPr>
          <t xml:space="preserve">Format: First Last, First Last 
</t>
        </r>
        <r>
          <rPr>
            <sz val="10"/>
            <color rgb="FF000000"/>
            <rFont val="Calibri"/>
            <family val="2"/>
          </rPr>
          <t xml:space="preserve">
</t>
        </r>
        <r>
          <rPr>
            <sz val="10"/>
            <color rgb="FF000000"/>
            <rFont val="Calibri"/>
            <family val="2"/>
          </rPr>
          <t>Example: Rosalind Franklin, Kary Mullis, Linus Torvalds, Dennis Ritchie, Guido van Rossum</t>
        </r>
      </text>
    </comment>
    <comment ref="A5" authorId="0" shapeId="0" xr:uid="{BC620C7E-269E-7247-B16D-F212ED1411A2}">
      <text>
        <r>
          <rPr>
            <sz val="10"/>
            <color rgb="FF000000"/>
            <rFont val="Calibri"/>
            <family val="2"/>
          </rPr>
          <t>*need data dictionary entry*</t>
        </r>
      </text>
    </comment>
    <comment ref="A6" authorId="0" shapeId="0" xr:uid="{057C5BC6-B8EB-C545-B958-69ACD64AD172}">
      <text>
        <r>
          <rPr>
            <sz val="10"/>
            <color rgb="FF000000"/>
            <rFont val="Calibri"/>
            <family val="2"/>
          </rPr>
          <t xml:space="preserve">PubMed ID of the publication 
</t>
        </r>
        <r>
          <rPr>
            <sz val="10"/>
            <color rgb="FF000000"/>
            <rFont val="Calibri"/>
            <family val="2"/>
          </rPr>
          <t xml:space="preserve">
</t>
        </r>
        <r>
          <rPr>
            <sz val="10"/>
            <color rgb="FF000000"/>
            <rFont val="Calibri"/>
            <family val="2"/>
          </rPr>
          <t xml:space="preserve">Example: 27565351 </t>
        </r>
      </text>
    </comment>
    <comment ref="A7" authorId="0" shapeId="0" xr:uid="{6F8D4414-A7C8-D441-82A2-FB54B65BCA07}">
      <text>
        <r>
          <rPr>
            <sz val="10"/>
            <color rgb="FF000000"/>
            <rFont val="Calibri"/>
            <family val="2"/>
          </rPr>
          <t xml:space="preserve">Accession Identifer of any included public dataset, such as data from GEO, dbGaP Accession Number, or ArrayExpress 
</t>
        </r>
        <r>
          <rPr>
            <sz val="10"/>
            <color rgb="FF000000"/>
            <rFont val="Calibri"/>
            <family val="2"/>
          </rPr>
          <t xml:space="preserve">
</t>
        </r>
        <r>
          <rPr>
            <sz val="10"/>
            <color rgb="FF000000"/>
            <rFont val="Calibri"/>
            <family val="2"/>
          </rPr>
          <t xml:space="preserve">Example: GSE117850 </t>
        </r>
      </text>
    </comment>
    <comment ref="A8" authorId="0" shapeId="0" xr:uid="{1E62402E-948A-A742-A941-20C70DC6D44B}">
      <text>
        <r>
          <rPr>
            <sz val="10"/>
            <color rgb="FF000000"/>
            <rFont val="Calibri"/>
            <family val="2"/>
          </rPr>
          <t xml:space="preserve">Secondary Project affiliation, such as an extramural collaborator's affiliation. Provide if different than PI's affiliation. 
</t>
        </r>
        <r>
          <rPr>
            <sz val="10"/>
            <color rgb="FF000000"/>
            <rFont val="Calibri"/>
            <family val="2"/>
          </rPr>
          <t xml:space="preserve">
</t>
        </r>
        <r>
          <rPr>
            <sz val="10"/>
            <color rgb="FF000000"/>
            <rFont val="Calibri"/>
            <family val="2"/>
          </rPr>
          <t xml:space="preserve">Example: John Hopkins University </t>
        </r>
      </text>
    </comment>
    <comment ref="A9" authorId="0" shapeId="0" xr:uid="{C36957AD-17CA-5847-B6F9-CFF7E80E8DBD}">
      <text>
        <r>
          <rPr>
            <sz val="10"/>
            <color rgb="FF000000"/>
            <rFont val="Calibri"/>
            <family val="2"/>
          </rPr>
          <t xml:space="preserve">Name of the disease or biological state of interest 
</t>
        </r>
        <r>
          <rPr>
            <sz val="10"/>
            <color rgb="FF000000"/>
            <rFont val="Calibri"/>
            <family val="2"/>
          </rPr>
          <t xml:space="preserve">
</t>
        </r>
        <r>
          <rPr>
            <sz val="10"/>
            <color rgb="FF000000"/>
            <rFont val="Calibri"/>
            <family val="2"/>
          </rPr>
          <t xml:space="preserve">Example: Gastro-Entero-Pancreatic Neuroendocrine Tumors (GEP-NET) </t>
        </r>
      </text>
    </comment>
    <comment ref="A12" authorId="0" shapeId="0" xr:uid="{C275A4D4-9556-FD4D-92D7-7853E24AEAE8}">
      <text>
        <r>
          <rPr>
            <sz val="10"/>
            <color rgb="FF000000"/>
            <rFont val="Tahoma"/>
            <family val="2"/>
          </rPr>
          <t xml:space="preserve">Name of the sample. The sample name should be unique for a group of samples. There are no enforced sample naming conventions; however, this name should contain some basic information about the sample's relationship to the overall experiment. This could be information about the sample's genotype (such as the KO vs. WT), the histology of the biopsied sample, the treatment status of the sample (Tg vs control), or information pertaining to the sample's membership to a group, etc. Format: sample names cannot contain any whitespace or hypens (i.e. "Sample 1" or "Sample-1"); cannot start with a number (i.e. "1_Sample"); cannot contain the following sub-strings "R1" or "R2". Ideally, this field should mappable to the filename of the sample's raw data (where the sample name is the base name of a FastQ file or CEL file,  i.e. "sampleName.R1.fastq.gz", "sampleName.R2.fastq.gz", "sampleName.CEL.gz". 
</t>
        </r>
        <r>
          <rPr>
            <sz val="10"/>
            <color rgb="FF000000"/>
            <rFont val="Tahoma"/>
            <family val="2"/>
          </rPr>
          <t xml:space="preserve">
</t>
        </r>
        <r>
          <rPr>
            <sz val="10"/>
            <color rgb="FF000000"/>
            <rFont val="Tahoma"/>
            <family val="2"/>
          </rPr>
          <t xml:space="preserve">NOTE: If the provided sample name cannot be mapped back to its raw data, then an additional file will need to be provided to map the sample to its raw data and results.
</t>
        </r>
        <r>
          <rPr>
            <sz val="10"/>
            <color rgb="FF000000"/>
            <rFont val="Tahoma"/>
            <family val="2"/>
          </rPr>
          <t xml:space="preserve">
</t>
        </r>
      </text>
    </comment>
    <comment ref="B12" authorId="0" shapeId="0" xr:uid="{1D0BF484-083A-7D46-989E-8113935CDCE6}">
      <text>
        <r>
          <rPr>
            <sz val="10"/>
            <color rgb="FF000000"/>
            <rFont val="Calibri"/>
            <family val="2"/>
          </rPr>
          <t>Describe the treatment(s) applied to the biological material prior to extraction.</t>
        </r>
      </text>
    </comment>
    <comment ref="C12" authorId="0" shapeId="0" xr:uid="{616E2E63-F78F-244C-98BA-D9D8968E3FA5}">
      <text>
        <r>
          <rPr>
            <sz val="10"/>
            <color rgb="FF000000"/>
            <rFont val="Calibri"/>
            <family val="2"/>
          </rPr>
          <t xml:space="preserve">Describe the conditions used to grow or maintain the organism or cells prior to extraction.
</t>
        </r>
      </text>
    </comment>
    <comment ref="D12" authorId="0" shapeId="0" xr:uid="{AC897612-282C-8F44-8393-05531CA7301A}">
      <text>
        <r>
          <rPr>
            <sz val="10"/>
            <color rgb="FF000000"/>
            <rFont val="Calibri"/>
            <family val="2"/>
          </rPr>
          <t xml:space="preserve">Library contruction stragety (gDNA, mRNA, total RNA)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4" authorId="0" shapeId="0" xr:uid="{829939A0-90EB-F049-9506-FFE6437203E9}">
      <text>
        <r>
          <rPr>
            <sz val="10"/>
            <color rgb="FF000000"/>
            <rFont val="Calibri"/>
            <family val="2"/>
          </rPr>
          <t xml:space="preserve">Any necessary supllmentary files needed for project.
</t>
        </r>
      </text>
    </comment>
    <comment ref="A5" authorId="0" shapeId="0" xr:uid="{2759F1A9-7CAC-F741-B770-E575CE670584}">
      <text>
        <r>
          <rPr>
            <sz val="10"/>
            <color rgb="FF000000"/>
            <rFont val="Calibri"/>
            <family val="2"/>
          </rPr>
          <t xml:space="preserve">PubMed ID of the publication 
</t>
        </r>
        <r>
          <rPr>
            <sz val="10"/>
            <color rgb="FF000000"/>
            <rFont val="Calibri"/>
            <family val="2"/>
          </rPr>
          <t xml:space="preserve">
</t>
        </r>
        <r>
          <rPr>
            <sz val="10"/>
            <color rgb="FF000000"/>
            <rFont val="Calibri"/>
            <family val="2"/>
          </rPr>
          <t xml:space="preserve">Example: 27565351 </t>
        </r>
      </text>
    </comment>
    <comment ref="A6" authorId="0" shapeId="0" xr:uid="{515CB2F0-5599-D04A-A146-4C6FFC77058B}">
      <text>
        <r>
          <rPr>
            <sz val="10"/>
            <color rgb="FF000000"/>
            <rFont val="Calibri"/>
            <family val="2"/>
          </rPr>
          <t xml:space="preserve">Accession Identifer of any included public dataset, such as data from GEO, dbGaP Accession Number, or ArrayExpress. 
</t>
        </r>
        <r>
          <rPr>
            <sz val="10"/>
            <color rgb="FF000000"/>
            <rFont val="Calibri"/>
            <family val="2"/>
          </rPr>
          <t xml:space="preserve">
</t>
        </r>
        <r>
          <rPr>
            <sz val="10"/>
            <color rgb="FF000000"/>
            <rFont val="Calibri"/>
            <family val="2"/>
          </rPr>
          <t xml:space="preserve">Example: GSE117850 </t>
        </r>
      </text>
    </comment>
    <comment ref="A7" authorId="0" shapeId="0" xr:uid="{A7D8A368-D340-2B42-9AA8-44BD06932827}">
      <text>
        <r>
          <rPr>
            <sz val="10"/>
            <color rgb="FF000000"/>
            <rFont val="Calibri"/>
            <family val="2"/>
          </rPr>
          <t xml:space="preserve">Secondary Project affiliation, such as an extramural collaborator's affiliation. Provide if different than PI's affiliation. 
</t>
        </r>
        <r>
          <rPr>
            <sz val="10"/>
            <color rgb="FF000000"/>
            <rFont val="Calibri"/>
            <family val="2"/>
          </rPr>
          <t xml:space="preserve">
</t>
        </r>
        <r>
          <rPr>
            <sz val="10"/>
            <color rgb="FF000000"/>
            <rFont val="Calibri"/>
            <family val="2"/>
          </rPr>
          <t xml:space="preserve">Example: John Hopkins University </t>
        </r>
      </text>
    </comment>
    <comment ref="A8" authorId="0" shapeId="0" xr:uid="{67C6BE84-1BA9-C447-AF67-FB0963BA6A21}">
      <text>
        <r>
          <rPr>
            <sz val="10"/>
            <color rgb="FF000000"/>
            <rFont val="Calibri"/>
            <family val="2"/>
          </rPr>
          <t xml:space="preserve">Name of the disease or biological state of interest 
</t>
        </r>
        <r>
          <rPr>
            <sz val="10"/>
            <color rgb="FF000000"/>
            <rFont val="Calibri"/>
            <family val="2"/>
          </rPr>
          <t xml:space="preserve">
</t>
        </r>
        <r>
          <rPr>
            <sz val="10"/>
            <color rgb="FF000000"/>
            <rFont val="Calibri"/>
            <family val="2"/>
          </rPr>
          <t xml:space="preserve">Example: Gastro-Entero-Pancreatic Neuroendocrine Tumors (GEP-NET) </t>
        </r>
      </text>
    </comment>
    <comment ref="A9" authorId="0" shapeId="0" xr:uid="{C9DA94C8-D26C-DD4D-9F3B-FFD7E944DB03}">
      <text>
        <r>
          <rPr>
            <sz val="10"/>
            <color rgb="FF000000"/>
            <rFont val="Tahoma"/>
            <family val="2"/>
          </rPr>
          <t>Link to Github hash for the CWL workflow used.</t>
        </r>
      </text>
    </comment>
    <comment ref="A10" authorId="0" shapeId="0" xr:uid="{AB593C91-9FEC-844E-B6BA-E2D2E9871940}">
      <text>
        <r>
          <rPr>
            <sz val="10"/>
            <color rgb="FF000000"/>
            <rFont val="Tahoma"/>
            <family val="2"/>
          </rPr>
          <t>Generic name for the workflow used to analyze a data set.</t>
        </r>
      </text>
    </comment>
    <comment ref="A13" authorId="0" shapeId="0" xr:uid="{F56AC3C5-64B7-644E-888E-1CE2713E58FE}">
      <text>
        <r>
          <rPr>
            <sz val="10"/>
            <color rgb="FF000000"/>
            <rFont val="Tahoma"/>
            <family val="2"/>
          </rPr>
          <t xml:space="preserve">Name of the sample. The sample name should be unique for a group of samples. There are no enforced sample naming conventions; however, this name should contain some basic information about the sample's relationship to the overall experiment. This could be information about the sample's genotype (such as the KO vs. WT), the histology of the biopsied sample, the treatment status of the sample (Tg vs control), or information pertaining to the sample's membership to a group, etc. Format: sample names cannot contain any whitespace or hypens (i.e. "Sample 1" or "Sample-1"); cannot start with a number (i.e. "1_Sample"); cannot contain the following sub-strings "R1" or "R2". Ideally, this field should mappable to the filename of the sample's raw data (where the sample name is the base name of a FastQ file or CEL file,  i.e. "sampleName.R1.fastq.gz", "sampleName.R2.fastq.gz", "sampleName.CEL.gz". 
</t>
        </r>
        <r>
          <rPr>
            <sz val="10"/>
            <color rgb="FF000000"/>
            <rFont val="Tahoma"/>
            <family val="2"/>
          </rPr>
          <t xml:space="preserve">
</t>
        </r>
        <r>
          <rPr>
            <sz val="10"/>
            <color rgb="FF000000"/>
            <rFont val="Tahoma"/>
            <family val="2"/>
          </rPr>
          <t xml:space="preserve">NOTE: If the provided sample name cannot be mapped back to its raw data, then an additional file will need to be provided to map the sample to its raw data and results.
</t>
        </r>
        <r>
          <rPr>
            <sz val="10"/>
            <color rgb="FF000000"/>
            <rFont val="Tahoma"/>
            <family val="2"/>
          </rPr>
          <t xml:space="preserve">
</t>
        </r>
      </text>
    </comment>
    <comment ref="B13" authorId="0" shapeId="0" xr:uid="{6265FFEF-D95B-FA41-A2F2-B5639F8932FF}">
      <text>
        <r>
          <rPr>
            <sz val="10"/>
            <color rgb="FF000000"/>
            <rFont val="Calibri"/>
            <family val="2"/>
          </rPr>
          <t xml:space="preserve">The text term used to describe the type of malignant disease, as categorized by the World Health Organization's (WHO) International Classification of Diseases for Oncology (ICD-O). 
</t>
        </r>
        <r>
          <rPr>
            <sz val="10"/>
            <color rgb="FF000000"/>
            <rFont val="Tahoma"/>
            <family val="2"/>
          </rPr>
          <t xml:space="preserve">
</t>
        </r>
        <r>
          <rPr>
            <b/>
            <sz val="10"/>
            <color rgb="FF000000"/>
            <rFont val="Tahoma"/>
            <family val="2"/>
          </rPr>
          <t xml:space="preserve">Example: </t>
        </r>
        <r>
          <rPr>
            <sz val="10"/>
            <color rgb="FF000000"/>
            <rFont val="Calibri"/>
            <family val="2"/>
          </rPr>
          <t>Basal Cell Neoplasms</t>
        </r>
      </text>
    </comment>
    <comment ref="C13" authorId="0" shapeId="0" xr:uid="{2A1CBF5D-5DAF-1846-93FC-23BD1A58C34B}">
      <text>
        <r>
          <rPr>
            <sz val="10"/>
            <color rgb="FF000000"/>
            <rFont val="Calibri"/>
            <family val="2"/>
          </rPr>
          <t xml:space="preserve">Text term used to describe the patient's histologic diagnosis, as described by the World Health Organization's (WHO) International Classification of Diseases for Oncology (ICD-O). 
</t>
        </r>
        <r>
          <rPr>
            <sz val="10"/>
            <color rgb="FF000000"/>
            <rFont val="Calibri"/>
            <family val="2"/>
          </rPr>
          <t xml:space="preserve">
</t>
        </r>
        <r>
          <rPr>
            <b/>
            <sz val="10"/>
            <color rgb="FF000000"/>
            <rFont val="Calibri"/>
            <family val="2"/>
          </rPr>
          <t xml:space="preserve">Please see the "Disease and Diagnosis" tab for an extensive list of choices.
</t>
        </r>
        <r>
          <rPr>
            <sz val="10"/>
            <color rgb="FF000000"/>
            <rFont val="Calibri"/>
            <family val="2"/>
          </rPr>
          <t xml:space="preserve">
</t>
        </r>
        <r>
          <rPr>
            <b/>
            <sz val="10"/>
            <color rgb="FF000000"/>
            <rFont val="Calibri"/>
            <family val="2"/>
          </rPr>
          <t xml:space="preserve">Example: Gastro-Entero-Pancreatic Neuroendocrine Tumors (GEP-NET) </t>
        </r>
      </text>
    </comment>
    <comment ref="D13" authorId="0" shapeId="0" xr:uid="{210A3711-2CEF-7B41-88DE-15263E18C49D}">
      <text>
        <r>
          <rPr>
            <sz val="10"/>
            <color rgb="FF000000"/>
            <rFont val="Calibri"/>
            <family val="2"/>
          </rPr>
          <t xml:space="preserve">Library contruction stragety (gDNA, mRNA, total RNA) </t>
        </r>
      </text>
    </comment>
    <comment ref="E13" authorId="0" shapeId="0" xr:uid="{80ABA157-7220-684D-A010-EF37C01A8209}">
      <text>
        <r>
          <rPr>
            <sz val="10"/>
            <color rgb="FF000000"/>
            <rFont val="Calibri"/>
            <family val="2"/>
          </rPr>
          <t xml:space="preserve">The text term used to describe the anatomic site of origin, of the patient's malignant disease, as described by the World Health Organization's (WHO) International Classification of Diseases for Oncology (ICD-O). (caDSR 6161034) </t>
        </r>
      </text>
    </comment>
    <comment ref="F13" authorId="0" shapeId="0" xr:uid="{250D611D-0FAB-D34A-978E-521D688FD21B}">
      <text>
        <r>
          <rPr>
            <sz val="10"/>
            <color rgb="FF000000"/>
            <rFont val="Tahoma"/>
            <family val="2"/>
          </rPr>
          <t>The third edition of the International Classification of Diseases for Oncology, published in 2000 used principally in tumor and cancer registries for coding the site (topography) and the histology (morphology) of neoplasms. The study of the structure of the cells and their arrangement to constitute tissues and, finally, the association among these to form organs. In pathology, the microscopic process of identifying normal and abnormal morphologic characteristics in tissues, by employing various cytochemical and immunocytochemical stains. A system of numbered categories for representation of data. (caDSR 3226275)</t>
        </r>
      </text>
    </comment>
    <comment ref="G13" authorId="0" shapeId="0" xr:uid="{D916978E-BD55-3F43-A476-B3BDAF180FF0}">
      <text>
        <r>
          <rPr>
            <sz val="10"/>
            <color rgb="FF000000"/>
            <rFont val="Tahoma"/>
            <family val="2"/>
          </rPr>
          <t>Metastatic site of the devired sample. If the tumor has not metastasized, enter "primary".</t>
        </r>
      </text>
    </comment>
    <comment ref="H13" authorId="0" shapeId="0" xr:uid="{567086AD-6421-0B44-89C6-28368381B5AD}">
      <text>
        <r>
          <rPr>
            <sz val="10"/>
            <color rgb="FF000000"/>
            <rFont val="Tahoma"/>
            <family val="2"/>
          </rPr>
          <t xml:space="preserve">Histopathology information
</t>
        </r>
        <r>
          <rPr>
            <sz val="10"/>
            <color rgb="FF000000"/>
            <rFont val="Tahoma"/>
            <family val="2"/>
          </rPr>
          <t xml:space="preserve">
</t>
        </r>
        <r>
          <rPr>
            <b/>
            <sz val="10"/>
            <color rgb="FF000000"/>
            <rFont val="Tahoma"/>
            <family val="2"/>
          </rPr>
          <t xml:space="preserve">Example: </t>
        </r>
        <r>
          <rPr>
            <sz val="10"/>
            <color rgb="FF000000"/>
            <rFont val="Calibri"/>
            <family val="2"/>
          </rPr>
          <t xml:space="preserve">Squamous cell carcinoma (SCC) </t>
        </r>
      </text>
    </comment>
    <comment ref="I13" authorId="0" shapeId="0" xr:uid="{B900281B-6799-C040-90EC-7EA31AC743A5}">
      <text>
        <r>
          <rPr>
            <sz val="10"/>
            <color rgb="FF000000"/>
            <rFont val="Calibri"/>
            <family val="2"/>
          </rPr>
          <t xml:space="preserve">Describe the conditions used to grow or maintain the organism or cells prior to extraction 
</t>
        </r>
        <r>
          <rPr>
            <sz val="10"/>
            <color rgb="FF000000"/>
            <rFont val="Calibri"/>
            <family val="2"/>
          </rPr>
          <t xml:space="preserve">
</t>
        </r>
        <r>
          <rPr>
            <b/>
            <sz val="10"/>
            <color rgb="FF000000"/>
            <rFont val="Calibri"/>
            <family val="2"/>
          </rPr>
          <t xml:space="preserve">Example: </t>
        </r>
        <r>
          <rPr>
            <sz val="10"/>
            <color rgb="FF000000"/>
            <rFont val="Calibri"/>
            <family val="2"/>
          </rPr>
          <t xml:space="preserve">ES cell–derived NS cells were routinely generated by re-plating d 7 adherent neural differentiation cultures (typically 2–3 </t>
        </r>
        <r>
          <rPr>
            <sz val="10"/>
            <color rgb="FF000000"/>
            <rFont val="Calibri"/>
            <family val="2"/>
          </rPr>
          <t>×</t>
        </r>
        <r>
          <rPr>
            <sz val="10"/>
            <color rgb="FF000000"/>
            <rFont val="Calibri"/>
            <family val="2"/>
          </rPr>
          <t xml:space="preserve"> 106 cells into a T75 flask) on uncoated plastic in NS-A medium (Euroclone, Milan, Italy) supplemented with modified N2 and 10 ng/ml of both EGF and FGF-2 (NS expansion medium). </t>
        </r>
      </text>
    </comment>
    <comment ref="J13" authorId="0" shapeId="0" xr:uid="{9380E153-E76A-2E41-A776-1B3D5A98AE8F}">
      <text>
        <r>
          <rPr>
            <sz val="10"/>
            <color rgb="FF000000"/>
            <rFont val="Tahoma"/>
            <family val="2"/>
          </rPr>
          <t>The text term used to describe a gene targeted or included in molecular analysis. For rearrangements, this is shold be used to represent the reference gene. (caDSR 6142392)</t>
        </r>
      </text>
    </comment>
    <comment ref="K13" authorId="0" shapeId="0" xr:uid="{B2D5D332-9F5E-014A-B4C0-977DE5F93757}">
      <text>
        <r>
          <rPr>
            <sz val="10"/>
            <color rgb="FF000000"/>
            <rFont val="Tahoma"/>
            <family val="2"/>
          </rPr>
          <t>The text term used to describe the result of the molecular test. If the test result was a numeric value see test_value. (caDSR 6142397)</t>
        </r>
      </text>
    </comment>
    <comment ref="L13" authorId="0" shapeId="0" xr:uid="{C81B16A1-D8EA-F344-8923-1E9F05469763}">
      <text>
        <r>
          <rPr>
            <sz val="10"/>
            <color rgb="FF000000"/>
            <rFont val="Calibri"/>
            <family val="2"/>
          </rPr>
          <t xml:space="preserve">Description that can uniquely identify a target capture kit. Suggested value is a combination of vendor, kit name, and kit version. </t>
        </r>
      </text>
    </comment>
    <comment ref="M13" authorId="0" shapeId="0" xr:uid="{A6F79D61-E2D3-2641-AF7C-37F3758FA934}">
      <text>
        <r>
          <rPr>
            <sz val="10"/>
            <color rgb="FF000000"/>
            <rFont val="Tahoma"/>
            <family val="2"/>
          </rPr>
          <t>The survival state of the person registered on the protocol. (caDSR 5)</t>
        </r>
      </text>
    </comment>
    <comment ref="N13" authorId="0" shapeId="0" xr:uid="{65E34F6B-4753-964B-94CC-42C61C5E04E7}">
      <text>
        <r>
          <rPr>
            <sz val="10"/>
            <color rgb="FF000000"/>
            <rFont val="Calibri"/>
            <family val="2"/>
          </rPr>
          <t>Ethnicity of the derived sample.</t>
        </r>
      </text>
    </comment>
    <comment ref="O13" authorId="0" shapeId="0" xr:uid="{76121F14-EA87-B94B-93A6-AF738D3936C3}">
      <text>
        <r>
          <rPr>
            <sz val="10"/>
            <color rgb="FF000000"/>
            <rFont val="Calibri"/>
            <family val="2"/>
          </rPr>
          <t xml:space="preserve">Smoking status of the dervied sample (i.e. Current, Former, Never, Unknown)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ledoux</author>
    <author>Microsoft Office User</author>
    <author>barrett</author>
  </authors>
  <commentList>
    <comment ref="I3" authorId="0" shapeId="0" xr:uid="{56DB48C1-5085-144B-B218-F50BBD694703}">
      <text>
        <r>
          <rPr>
            <b/>
            <sz val="8"/>
            <color rgb="FF000000"/>
            <rFont val="Tahoma"/>
            <family val="2"/>
          </rPr>
          <t xml:space="preserve">"Firstname,Initial,Lastname".
</t>
        </r>
        <r>
          <rPr>
            <b/>
            <sz val="8"/>
            <color rgb="FF000000"/>
            <rFont val="Tahoma"/>
            <family val="2"/>
          </rPr>
          <t xml:space="preserve">Example: "John,H,Smith" or "Jane,Doe". 
</t>
        </r>
        <r>
          <rPr>
            <b/>
            <sz val="8"/>
            <color rgb="FF000000"/>
            <rFont val="Tahoma"/>
            <family val="2"/>
          </rPr>
          <t>Each contributor on a separate line, add as many contributor lines as required.</t>
        </r>
      </text>
    </comment>
    <comment ref="H4" authorId="1" shapeId="0" xr:uid="{843E93D5-58C6-974A-81FD-35FA4272AD16}">
      <text>
        <r>
          <rPr>
            <sz val="10"/>
            <color rgb="FF000000"/>
            <rFont val="Calibri"/>
            <family val="2"/>
          </rPr>
          <t>Name of the center (e.g. Broad Institute of MIT and Harvard).</t>
        </r>
      </text>
    </comment>
    <comment ref="I10" authorId="0" shapeId="0" xr:uid="{1582F3F3-1C17-EE4F-89B6-3AD05761BE1D}">
      <text>
        <r>
          <rPr>
            <b/>
            <sz val="8"/>
            <color rgb="FF000000"/>
            <rFont val="Tahoma"/>
            <family val="2"/>
          </rPr>
          <t xml:space="preserve">"Firstname,Initial,Lastname".
</t>
        </r>
        <r>
          <rPr>
            <b/>
            <sz val="8"/>
            <color rgb="FF000000"/>
            <rFont val="Tahoma"/>
            <family val="2"/>
          </rPr>
          <t xml:space="preserve">Example: "John,H,Smith" or "Jane,Doe". 
</t>
        </r>
        <r>
          <rPr>
            <b/>
            <sz val="8"/>
            <color rgb="FF000000"/>
            <rFont val="Tahoma"/>
            <family val="2"/>
          </rPr>
          <t>Each contributor on a separate line, add as many contributor lines as required.</t>
        </r>
      </text>
    </comment>
    <comment ref="H13" authorId="1" shapeId="0" xr:uid="{982BCE93-DD73-834E-A984-3C49851EFD83}">
      <text>
        <r>
          <rPr>
            <sz val="10"/>
            <color rgb="FF000000"/>
            <rFont val="Calibri"/>
            <family val="2"/>
          </rPr>
          <t>Any specifically defined piece of work that is undertaken or attempted to meet a single requirement. (NCIt C47885)</t>
        </r>
      </text>
    </comment>
    <comment ref="I13" authorId="0" shapeId="0" xr:uid="{58AA4CAB-54BF-A64E-ABFE-8C43F432F0C4}">
      <text>
        <r>
          <rPr>
            <b/>
            <sz val="8"/>
            <color rgb="FF000000"/>
            <rFont val="Tahoma"/>
            <family val="2"/>
          </rPr>
          <t xml:space="preserve">Unique title (less than 255 characters) that describes the overall study. </t>
        </r>
      </text>
    </comment>
    <comment ref="I14" authorId="0" shapeId="0" xr:uid="{9D208663-E95B-2A44-A035-AE261994226F}">
      <text>
        <r>
          <rPr>
            <b/>
            <sz val="8"/>
            <color rgb="FF000000"/>
            <rFont val="Tahoma"/>
            <family val="2"/>
          </rPr>
          <t>Thorough description of the goals and objectives of this study. The abstract from the associated manuscript may be suitable. Include as much text as necessary.</t>
        </r>
      </text>
    </comment>
    <comment ref="I16" authorId="0" shapeId="0" xr:uid="{8E08C875-84AC-9D44-B63B-0F62EABD0771}">
      <text>
        <r>
          <rPr>
            <b/>
            <sz val="8"/>
            <color rgb="FF000000"/>
            <rFont val="Tahoma"/>
            <family val="2"/>
          </rPr>
          <t>Identify the organism(s) from which the sequences were derived.</t>
        </r>
      </text>
    </comment>
    <comment ref="H17" authorId="1" shapeId="0" xr:uid="{703647C5-4C46-B748-B5EC-5598D98A3292}">
      <text>
        <r>
          <rPr>
            <sz val="10"/>
            <color rgb="FF000000"/>
            <rFont val="Calibri"/>
            <family val="2"/>
          </rPr>
          <t>Name of the center that provided the sequence files.</t>
        </r>
      </text>
    </comment>
    <comment ref="F21" authorId="1" shapeId="0" xr:uid="{A860192C-29FE-CF4E-8651-3909F978DB6D}">
      <text>
        <r>
          <rPr>
            <sz val="10"/>
            <color rgb="FF000000"/>
            <rFont val="Tahoma"/>
            <family val="2"/>
          </rPr>
          <t>Open, Controlled, or Closed access?</t>
        </r>
      </text>
    </comment>
    <comment ref="I23" authorId="0" shapeId="0" xr:uid="{CF8E34FC-BFC5-F740-A44A-F9D342F3D3E4}">
      <text>
        <r>
          <rPr>
            <b/>
            <sz val="8"/>
            <color rgb="FF000000"/>
            <rFont val="Tahoma"/>
            <family val="2"/>
          </rPr>
          <t xml:space="preserve">[optional] 
</t>
        </r>
        <r>
          <rPr>
            <b/>
            <sz val="8"/>
            <color rgb="FF000000"/>
            <rFont val="Tahoma"/>
            <family val="2"/>
          </rPr>
          <t>If you submit a matrix table containing processed data for all samples, include the file name here.</t>
        </r>
      </text>
    </comment>
    <comment ref="F24" authorId="1" shapeId="0" xr:uid="{81A5AE3D-ECD5-2048-BC87-F97303395160}">
      <text>
        <r>
          <rPr>
            <sz val="10"/>
            <color rgb="FF000000"/>
            <rFont val="Tahoma"/>
            <family val="2"/>
          </rPr>
          <t>PubMed ID for publication and related Publications</t>
        </r>
      </text>
    </comment>
    <comment ref="F25" authorId="1" shapeId="0" xr:uid="{38E2A663-15B1-454F-8F3A-E3892043E587}">
      <text>
        <r>
          <rPr>
            <sz val="10"/>
            <color rgb="FF000000"/>
            <rFont val="Calibri"/>
            <family val="2"/>
          </rPr>
          <t>The dbgap accession number provided for the program.</t>
        </r>
      </text>
    </comment>
    <comment ref="H25" authorId="1" shapeId="0" xr:uid="{F0FCE21E-A122-F349-9AFA-6A3CF44C6C89}">
      <text>
        <r>
          <rPr>
            <sz val="10"/>
            <color rgb="FF000000"/>
            <rFont val="Calibri"/>
            <family val="2"/>
          </rPr>
          <t>The dbgap accession number provided for the program.</t>
        </r>
      </text>
    </comment>
    <comment ref="H26" authorId="1" shapeId="0" xr:uid="{1A6F5700-748C-C543-BFB7-E85084C6DABE}">
      <text>
        <r>
          <rPr>
            <sz val="10"/>
            <color rgb="FF000000"/>
            <rFont val="Calibri"/>
            <family val="2"/>
          </rPr>
          <t>Type classification of the center (e.g. CGCC).</t>
        </r>
      </text>
    </comment>
    <comment ref="H27" authorId="1" shapeId="0" xr:uid="{ED0A3631-95EC-3541-B417-0944115C7D81}">
      <text>
        <r>
          <rPr>
            <sz val="10"/>
            <color rgb="FF000000"/>
            <rFont val="Tahoma"/>
            <family val="2"/>
          </rPr>
          <t>Link to Github hash for the CWL workflow used.</t>
        </r>
      </text>
    </comment>
    <comment ref="H28" authorId="1" shapeId="0" xr:uid="{04C22A87-6A4F-C94C-AB42-2B9D312ABAE2}">
      <text>
        <r>
          <rPr>
            <sz val="10"/>
            <color rgb="FF000000"/>
            <rFont val="Tahoma"/>
            <family val="2"/>
          </rPr>
          <t>Generic name for the workflow used to analyze a data set.</t>
        </r>
      </text>
    </comment>
    <comment ref="F34" authorId="1" shapeId="0" xr:uid="{3EF27E42-7DD2-DF4C-B5CA-2FB1A9FBDA3C}">
      <text>
        <r>
          <rPr>
            <sz val="10"/>
            <color rgb="FF000000"/>
            <rFont val="Tahoma"/>
            <family val="2"/>
          </rPr>
          <t>Sample ID</t>
        </r>
      </text>
    </comment>
    <comment ref="I34" authorId="0" shapeId="0" xr:uid="{4A6BD29B-4C64-0A44-B740-6B46680C9C7E}">
      <text>
        <r>
          <rPr>
            <b/>
            <sz val="8"/>
            <color rgb="FF000000"/>
            <rFont val="Tahoma"/>
            <family val="2"/>
          </rPr>
          <t xml:space="preserve">Unique title that describes the Sample. </t>
        </r>
      </text>
    </comment>
    <comment ref="F35" authorId="1" shapeId="0" xr:uid="{D603270E-51CB-6A42-B23C-66BF89B9427C}">
      <text>
        <r>
          <rPr>
            <sz val="10"/>
            <color rgb="FF000000"/>
            <rFont val="Calibri"/>
            <family val="2"/>
          </rPr>
          <t>Subject ID</t>
        </r>
      </text>
    </comment>
    <comment ref="I35" authorId="0" shapeId="0" xr:uid="{0DF28EA3-B107-4246-A668-2B959CFED1FD}">
      <text>
        <r>
          <rPr>
            <b/>
            <sz val="8"/>
            <color rgb="FF000000"/>
            <rFont val="Tahoma"/>
            <family val="2"/>
          </rPr>
          <t>An arbitrary and unique identifier for each sample. This information will not appear in the final records and is only used as an internal reference. Each row represents a GEO Sample record.</t>
        </r>
      </text>
    </comment>
    <comment ref="F36" authorId="1" shapeId="0" xr:uid="{D113A4B7-7AF8-954F-BC8D-27AE384352D7}">
      <text>
        <r>
          <rPr>
            <sz val="10"/>
            <color rgb="FF000000"/>
            <rFont val="Calibri"/>
            <family val="2"/>
          </rPr>
          <t>Subject Cancer Histology</t>
        </r>
      </text>
    </comment>
    <comment ref="H36" authorId="1" shapeId="0" xr:uid="{F5A896A2-AFD8-D447-96EC-C2A60D4DDC12}">
      <text>
        <r>
          <rPr>
            <sz val="10"/>
            <color rgb="FF000000"/>
            <rFont val="Calibri"/>
            <family val="2"/>
          </rPr>
          <t>The text term used to describe the type of malignant disease, as categorized by the World Health Organization's (WHO) International Classification of Diseases for Oncology (ICD-O). (caDSR 6161017)</t>
        </r>
      </text>
    </comment>
    <comment ref="I36" authorId="0" shapeId="0" xr:uid="{4F6BE7CF-421D-B444-894B-420DEFD4BD84}">
      <text>
        <r>
          <rPr>
            <sz val="8"/>
            <color rgb="FF000000"/>
            <rFont val="Tahoma"/>
            <family val="2"/>
          </rPr>
          <t>Replace 'tag' with a biosource characteristic (e.g. "strain", "tissue", "developmental stage", "tumor stage", etc), and then enter the value for each sample beneath (e.g. "129SV", "brain", "embryo", etc). You may add multiple characteristics columns to this template (as presented in EXAMPLE 1 worksheet).</t>
        </r>
      </text>
    </comment>
    <comment ref="F37" authorId="1" shapeId="0" xr:uid="{3BBF7426-D7E7-A24C-B3B8-06C892C9D08C}">
      <text>
        <r>
          <rPr>
            <sz val="10"/>
            <color rgb="FF000000"/>
            <rFont val="Calibri"/>
            <family val="2"/>
          </rPr>
          <t>Method used for FACS T cell selection</t>
        </r>
      </text>
    </comment>
    <comment ref="H37" authorId="1" shapeId="0" xr:uid="{117F0863-E7DD-6E4A-A434-C19CD330E663}">
      <text>
        <r>
          <rPr>
            <sz val="10"/>
            <color rgb="FF000000"/>
            <rFont val="Calibri"/>
            <family val="2"/>
          </rPr>
          <t>Library strategy.</t>
        </r>
      </text>
    </comment>
    <comment ref="I37" authorId="2" shapeId="0" xr:uid="{DEEDCDC3-BA74-494A-B4EF-52FBD76A13C1}">
      <text>
        <r>
          <rPr>
            <b/>
            <sz val="8"/>
            <color rgb="FF000000"/>
            <rFont val="Tahoma"/>
            <family val="2"/>
          </rPr>
          <t xml:space="preserve">A Sequence Read Archive-specific field that describes the sequencing technique for this library. Please select one of the following terms:
</t>
        </r>
        <r>
          <rPr>
            <b/>
            <sz val="8"/>
            <color rgb="FF000000"/>
            <rFont val="Tahoma"/>
            <family val="2"/>
          </rPr>
          <t xml:space="preserve">
</t>
        </r>
        <r>
          <rPr>
            <b/>
            <sz val="8"/>
            <color rgb="FF000000"/>
            <rFont val="Tahoma"/>
            <family val="2"/>
          </rPr>
          <t xml:space="preserve">RNA-Seq
</t>
        </r>
        <r>
          <rPr>
            <b/>
            <sz val="8"/>
            <color rgb="FF000000"/>
            <rFont val="Tahoma"/>
            <family val="2"/>
          </rPr>
          <t xml:space="preserve">miRNA-Seq
</t>
        </r>
        <r>
          <rPr>
            <b/>
            <sz val="8"/>
            <color rgb="FF000000"/>
            <rFont val="Tahoma"/>
            <family val="2"/>
          </rPr>
          <t xml:space="preserve">ncRNA-Seq
</t>
        </r>
        <r>
          <rPr>
            <b/>
            <sz val="8"/>
            <color rgb="FF000000"/>
            <rFont val="Tahoma"/>
            <family val="2"/>
          </rPr>
          <t xml:space="preserve">RNA-Seq (size fractionation)
</t>
        </r>
        <r>
          <rPr>
            <b/>
            <sz val="8"/>
            <color rgb="FF000000"/>
            <rFont val="Tahoma"/>
            <family val="2"/>
          </rPr>
          <t xml:space="preserve">RNA-Seq (CAGE)
</t>
        </r>
        <r>
          <rPr>
            <b/>
            <sz val="8"/>
            <color rgb="FF000000"/>
            <rFont val="Tahoma"/>
            <family val="2"/>
          </rPr>
          <t xml:space="preserve">RNA-Seq (RACE)
</t>
        </r>
        <r>
          <rPr>
            <b/>
            <sz val="8"/>
            <color rgb="FF000000"/>
            <rFont val="Tahoma"/>
            <family val="2"/>
          </rPr>
          <t xml:space="preserve">ssRNA-seq
</t>
        </r>
        <r>
          <rPr>
            <b/>
            <sz val="8"/>
            <color rgb="FF000000"/>
            <rFont val="Tahoma"/>
            <family val="2"/>
          </rPr>
          <t xml:space="preserve">ChIP-Seq
</t>
        </r>
        <r>
          <rPr>
            <b/>
            <sz val="8"/>
            <color rgb="FF000000"/>
            <rFont val="Tahoma"/>
            <family val="2"/>
          </rPr>
          <t xml:space="preserve">MNase-Seq
</t>
        </r>
        <r>
          <rPr>
            <b/>
            <sz val="8"/>
            <color rgb="FF000000"/>
            <rFont val="Tahoma"/>
            <family val="2"/>
          </rPr>
          <t xml:space="preserve">MBD-Seq
</t>
        </r>
        <r>
          <rPr>
            <b/>
            <sz val="8"/>
            <color rgb="FF000000"/>
            <rFont val="Tahoma"/>
            <family val="2"/>
          </rPr>
          <t xml:space="preserve">MRE-Seq
</t>
        </r>
        <r>
          <rPr>
            <b/>
            <sz val="8"/>
            <color rgb="FF000000"/>
            <rFont val="Tahoma"/>
            <family val="2"/>
          </rPr>
          <t xml:space="preserve">Bisulfite-Seq
</t>
        </r>
        <r>
          <rPr>
            <b/>
            <sz val="8"/>
            <color rgb="FF000000"/>
            <rFont val="Tahoma"/>
            <family val="2"/>
          </rPr>
          <t xml:space="preserve">Bisulfite-Seq (reduced representation)
</t>
        </r>
        <r>
          <rPr>
            <b/>
            <sz val="8"/>
            <color rgb="FF000000"/>
            <rFont val="Tahoma"/>
            <family val="2"/>
          </rPr>
          <t xml:space="preserve">MeDIP-Seq
</t>
        </r>
        <r>
          <rPr>
            <b/>
            <sz val="8"/>
            <color rgb="FF000000"/>
            <rFont val="Tahoma"/>
            <family val="2"/>
          </rPr>
          <t xml:space="preserve">DNase-Hypersensitivity
</t>
        </r>
        <r>
          <rPr>
            <b/>
            <sz val="8"/>
            <color rgb="FF000000"/>
            <rFont val="Tahoma"/>
            <family val="2"/>
          </rPr>
          <t xml:space="preserve">Tn-Seq
</t>
        </r>
        <r>
          <rPr>
            <b/>
            <sz val="8"/>
            <color rgb="FF000000"/>
            <rFont val="Tahoma"/>
            <family val="2"/>
          </rPr>
          <t xml:space="preserve">FAIRE-seq
</t>
        </r>
        <r>
          <rPr>
            <b/>
            <sz val="8"/>
            <color rgb="FF000000"/>
            <rFont val="Tahoma"/>
            <family val="2"/>
          </rPr>
          <t xml:space="preserve">SELEX
</t>
        </r>
        <r>
          <rPr>
            <b/>
            <sz val="8"/>
            <color rgb="FF000000"/>
            <rFont val="Tahoma"/>
            <family val="2"/>
          </rPr>
          <t xml:space="preserve">RIP-Seq
</t>
        </r>
        <r>
          <rPr>
            <b/>
            <sz val="8"/>
            <color rgb="FF000000"/>
            <rFont val="Tahoma"/>
            <family val="2"/>
          </rPr>
          <t xml:space="preserve">ATAC-seq
</t>
        </r>
        <r>
          <rPr>
            <b/>
            <sz val="8"/>
            <color rgb="FF000000"/>
            <rFont val="Tahoma"/>
            <family val="2"/>
          </rPr>
          <t xml:space="preserve">ChIA-PET
</t>
        </r>
        <r>
          <rPr>
            <b/>
            <sz val="8"/>
            <color rgb="FF000000"/>
            <rFont val="Tahoma"/>
            <family val="2"/>
          </rPr>
          <t xml:space="preserve">Hi-C
</t>
        </r>
        <r>
          <rPr>
            <b/>
            <sz val="8"/>
            <color rgb="FF000000"/>
            <rFont val="Tahoma"/>
            <family val="2"/>
          </rPr>
          <t xml:space="preserve">OTHER: specify
</t>
        </r>
      </text>
    </comment>
    <comment ref="F38" authorId="1" shapeId="0" xr:uid="{99D17392-11E2-BB4B-9153-DDA29EC55D01}">
      <text>
        <r>
          <rPr>
            <sz val="10"/>
            <color rgb="FF000000"/>
            <rFont val="Calibri"/>
            <family val="2"/>
          </rPr>
          <t>Analyte type</t>
        </r>
      </text>
    </comment>
    <comment ref="H38" authorId="1" shapeId="0" xr:uid="{5ECB9786-FBF3-3D46-AD13-40F0873455BE}">
      <text>
        <r>
          <rPr>
            <sz val="10"/>
            <color rgb="FF000000"/>
            <rFont val="Calibri"/>
            <family val="2"/>
          </rPr>
          <t>Text term that represents the kind of molecular specimen analyte. (caDSR 5432595)</t>
        </r>
      </text>
    </comment>
    <comment ref="F39" authorId="1" shapeId="0" xr:uid="{569507D0-4D58-134F-AF6D-844B5F113ABD}">
      <text>
        <r>
          <rPr>
            <sz val="10"/>
            <color rgb="FF000000"/>
            <rFont val="Calibri"/>
            <family val="2"/>
          </rPr>
          <t>Body site where sample was collected</t>
        </r>
      </text>
    </comment>
    <comment ref="H39" authorId="1" shapeId="0" xr:uid="{F86FA02B-B1E7-E149-B232-526E9EE96D71}">
      <text>
        <r>
          <rPr>
            <sz val="10"/>
            <color rgb="FF000000"/>
            <rFont val="Calibri"/>
            <family val="2"/>
          </rPr>
          <t>The text term used to describe the anatomic site of origin, of the patient's malignant disease, as described by the World Health Organization's (WHO) International Classification of Diseases for Oncology (ICD-O).(caDSR 6161035)</t>
        </r>
      </text>
    </comment>
    <comment ref="H40" authorId="1" shapeId="0" xr:uid="{052273DA-0135-4E47-A9FF-7124D7356B9B}">
      <text>
        <r>
          <rPr>
            <sz val="10"/>
            <color rgb="FF000000"/>
            <rFont val="Tahoma"/>
            <family val="2"/>
          </rPr>
          <t>Text term that represents a description of the kind of tissue collected with respect to disease status or proximity to tumor tissue. Valid Entry: Tumor, Normal, Abnormal, Peritumoral, Unknown, Not Reported</t>
        </r>
      </text>
    </comment>
    <comment ref="F41" authorId="1" shapeId="0" xr:uid="{B804AEEA-B64D-C444-B46C-23B496853652}">
      <text>
        <r>
          <rPr>
            <sz val="10"/>
            <color rgb="FF000000"/>
            <rFont val="Calibri"/>
            <family val="2"/>
          </rPr>
          <t>patient age at resection</t>
        </r>
      </text>
    </comment>
    <comment ref="H41" authorId="1" shapeId="0" xr:uid="{45360C6F-61A8-0F45-ABC7-6AB77701AAE8}">
      <text>
        <r>
          <rPr>
            <sz val="10"/>
            <color rgb="FF000000"/>
            <rFont val="Calibri"/>
            <family val="2"/>
          </rPr>
          <t>Age at the time of diagnosis expressed in number of days since birth. (caDSR 3225640)</t>
        </r>
      </text>
    </comment>
    <comment ref="F42" authorId="1" shapeId="0" xr:uid="{0DDE4393-9F0B-D345-92B0-1C72D29A4E6E}">
      <text>
        <r>
          <rPr>
            <sz val="10"/>
            <color rgb="FF000000"/>
            <rFont val="Calibri"/>
            <family val="2"/>
          </rPr>
          <t>biological sex</t>
        </r>
      </text>
    </comment>
    <comment ref="H42" authorId="1" shapeId="0" xr:uid="{256FC12D-E321-5949-A60D-C5D430FD679B}">
      <text>
        <r>
          <rPr>
            <sz val="10"/>
            <color rgb="FF000000"/>
            <rFont val="Calibri"/>
            <family val="2"/>
          </rPr>
          <t>Text designations that identify gender. Gender is described as the assemblage of properties that distinguish people on the basis of their societal roles. [Explanatory Comment 1: Identification of gender is based upon self-report and may come from a form, questionnaire, interview, etc.] (caDSR 2200604)</t>
        </r>
      </text>
    </comment>
    <comment ref="F43" authorId="1" shapeId="0" xr:uid="{A9787E3F-60F2-B143-8FDF-07DD3B222D22}">
      <text>
        <r>
          <rPr>
            <sz val="10"/>
            <color rgb="FF000000"/>
            <rFont val="Calibri"/>
            <family val="2"/>
          </rPr>
          <t>An arbitrary classification of a taxonomic group that is a division of a species. It usually arises as a consequence of geographical isolation within a species and is characterized by shared heredity, physical attributes and behavior, and in the case of humans, by common history, nationality, or geographic distribution. The provided values are based on the categories defined by the U.S. Office of Management and Business and used by the U.S. Census Bureau. (caDSR 2192199)</t>
        </r>
      </text>
    </comment>
    <comment ref="H43" authorId="1" shapeId="0" xr:uid="{B6A66A5A-B1CF-BF49-BC9E-037D387D529C}">
      <text>
        <r>
          <rPr>
            <sz val="10"/>
            <color rgb="FF000000"/>
            <rFont val="Calibri"/>
            <family val="2"/>
          </rPr>
          <t>An arbitrary classification of a taxonomic group that is a division of a species. It usually arises as a consequence of geographical isolation within a species and is characterized by shared heredity, physical attributes and behavior, and in the case of humans, by common history, nationality, or geographic distribution. The provided values are based on the categories defined by the U.S. Office of Management and Business and used by the U.S. Census Bureau. (caDSR 2192199)</t>
        </r>
      </text>
    </comment>
    <comment ref="I57" authorId="0" shapeId="0" xr:uid="{51F20CD2-CCAF-B446-A26A-F7C027EFB0CD}">
      <text>
        <r>
          <rPr>
            <b/>
            <sz val="8"/>
            <color rgb="FF000000"/>
            <rFont val="Tahoma"/>
            <family val="2"/>
          </rPr>
          <t>Identify the organism(s) from which the sequences were derived.</t>
        </r>
      </text>
    </comment>
    <comment ref="H61" authorId="1" shapeId="0" xr:uid="{73C70E33-423C-274B-8F50-7CDE5AB2E5CA}">
      <text>
        <r>
          <rPr>
            <sz val="10"/>
            <color rgb="FF000000"/>
            <rFont val="Calibri"/>
            <family val="2"/>
          </rPr>
          <t>Text term used to describe the patient's histologic diagnosis, as described by the World Health Organization's (WHO) International Classification of Diseases for Oncology (ICD-O). (caDSR 6161032)</t>
        </r>
      </text>
    </comment>
    <comment ref="I62" authorId="0" shapeId="0" xr:uid="{E0FE6A96-4937-084B-9A65-161D6F3B2209}">
      <text>
        <r>
          <rPr>
            <b/>
            <sz val="8"/>
            <color rgb="FF000000"/>
            <rFont val="Tahoma"/>
            <family val="2"/>
          </rPr>
          <t>Type of molecule that was extracted from the biological material. Include one of the following: total RNA, polyA RNA, cytoplasmic RNA, nuclear RNA, genomic DNA, protein, or other.</t>
        </r>
      </text>
    </comment>
    <comment ref="H63" authorId="1" shapeId="0" xr:uid="{8D18DD77-D24C-F448-9D20-6B102EB91B97}">
      <text>
        <r>
          <rPr>
            <sz val="10"/>
            <color rgb="FF000000"/>
            <rFont val="Calibri"/>
            <family val="2"/>
          </rPr>
          <t>The text term used to describe the anatomic site of origin, of the patient's malignant disease, as described by the World Health Organization's (WHO) International Classification of Diseases for Oncology (ICD-O). (caDSR 6161034)</t>
        </r>
      </text>
    </comment>
    <comment ref="H64" authorId="1" shapeId="0" xr:uid="{368221D6-1D0B-2845-A447-7441B08A3642}">
      <text>
        <r>
          <rPr>
            <sz val="10"/>
            <color rgb="FF000000"/>
            <rFont val="Calibri"/>
            <family val="2"/>
          </rPr>
          <t>The third edition of the International Classification of Diseases for Oncology, published in 2000 used principally in tumor and cancer registries for coding the site (topography) and the histology (morphology) of neoplasms. The study of the structure of the cells and their arrangement to constitute tissues and, finally, the association among these to form organs. In pathology, the microscopic process of identifying normal and abnormal morphologic characteristics in tissues, by employing various cytochemical and immunocytochemical stains. A system of numbered categories for representation of data. (caDSR 3226275)</t>
        </r>
      </text>
    </comment>
    <comment ref="H65" authorId="1" shapeId="0" xr:uid="{E1F01AD2-FE07-1E40-A87C-2E62F7DE6218}">
      <text>
        <r>
          <rPr>
            <sz val="10"/>
            <color rgb="FF000000"/>
            <rFont val="Calibri"/>
            <family val="2"/>
          </rPr>
          <t>The text term used to describe the primary site of disease, as categorized by the World Health Organization's (WHO) International Classification of Diseases for Oncology (ICD-O). This categorization groups cases into general categories. Reference tissue_or_organ_of_origin on the diagnosis node for more specific primary sites of disease. (caDSR 6161019)</t>
        </r>
      </text>
    </comment>
    <comment ref="F66" authorId="1" shapeId="0" xr:uid="{513306B9-C425-E446-8855-34820CE39CD2}">
      <text>
        <r>
          <rPr>
            <sz val="10"/>
            <color rgb="FF000000"/>
            <rFont val="Calibri"/>
            <family val="2"/>
          </rPr>
          <t>Cell or tissue type or subtype of sample</t>
        </r>
      </text>
    </comment>
    <comment ref="I67" authorId="0" shapeId="0" xr:uid="{9524512E-6CD0-F24F-99C8-B203C4D0B6E6}">
      <text>
        <r>
          <rPr>
            <b/>
            <sz val="8"/>
            <color rgb="FF000000"/>
            <rFont val="Tahoma"/>
            <family val="2"/>
          </rPr>
          <t>[Optional]  Describe the conditions that were used to grow or maintain organisms or cells prior to extract preparation.</t>
        </r>
      </text>
    </comment>
    <comment ref="H68" authorId="1" shapeId="0" xr:uid="{CBE49AA7-2CB0-9541-ABC7-971466C03B6A}">
      <text>
        <r>
          <rPr>
            <sz val="10"/>
            <color rgb="FF000000"/>
            <rFont val="Calibri"/>
            <family val="2"/>
          </rPr>
          <t>The text term used to describe a gene targeted or included in molecular analysis. For rearrangements, this is shold be used to represent the reference gene. (caDSR 6142392)</t>
        </r>
      </text>
    </comment>
    <comment ref="H69" authorId="1" shapeId="0" xr:uid="{9DE2E57A-76CD-EF42-B8A9-D64EACF3BA92}">
      <text>
        <r>
          <rPr>
            <sz val="10"/>
            <color rgb="FF000000"/>
            <rFont val="Calibri"/>
            <family val="2"/>
          </rPr>
          <t>The text term used to describe the result of the molecular test. If the test result was a numeric value see test_value. (caDSR 6142397)</t>
        </r>
      </text>
    </comment>
    <comment ref="H70" authorId="1" shapeId="0" xr:uid="{97F7DE8B-7894-9245-BF7C-F68EACF08915}">
      <text>
        <r>
          <rPr>
            <sz val="10"/>
            <color rgb="FF000000"/>
            <rFont val="Tahoma"/>
            <family val="2"/>
          </rPr>
          <t>Description that can uniquely identify a target capture kit. Suggested value is a combination of vendor, kit name, and kit version.</t>
        </r>
      </text>
    </comment>
    <comment ref="H71" authorId="1" shapeId="0" xr:uid="{6A13BB55-EEF6-4C44-8B33-A1886F7DADB1}">
      <text>
        <r>
          <rPr>
            <sz val="10"/>
            <color rgb="FF000000"/>
            <rFont val="Calibri"/>
            <family val="2"/>
          </rPr>
          <t>The survival state of the person registered on the protocol. (caDSR 5)</t>
        </r>
      </text>
    </comment>
    <comment ref="H72" authorId="1" shapeId="0" xr:uid="{08DB5C00-943F-4249-A990-6A74568FF5A9}">
      <text>
        <r>
          <rPr>
            <sz val="10"/>
            <color rgb="FF000000"/>
            <rFont val="Calibri"/>
            <family val="2"/>
          </rPr>
          <t>An individual's self-described social and cultural grouping, specifically whether an individual describes themselves as Hispanic or Latino. The provided values are based on the categories defined by the U.S. Office of Management and Business and used by the U.S. Census Bureau. (caDSR 2192217)</t>
        </r>
      </text>
    </comment>
    <comment ref="H73" authorId="1" shapeId="0" xr:uid="{3084ECAF-9ADE-0648-B84F-564CB86CC1C4}">
      <text>
        <r>
          <rPr>
            <sz val="10"/>
            <color rgb="FF000000"/>
            <rFont val="Calibri"/>
            <family val="2"/>
          </rPr>
          <t>Category describing current smoking status and smoking history as self-reported by a patient. (caDSR 2181650)</t>
        </r>
      </text>
    </comment>
    <comment ref="H83" authorId="1" shapeId="0" xr:uid="{966DC689-CC6F-9B45-843A-93CB21A08416}">
      <text>
        <r>
          <rPr>
            <sz val="10"/>
            <color rgb="FF000000"/>
            <rFont val="Calibri"/>
            <family val="2"/>
            <scheme val="minor"/>
          </rPr>
          <t xml:space="preserve">Are the reads paired end? 
</t>
        </r>
        <r>
          <rPr>
            <sz val="10"/>
            <color rgb="FF000000"/>
            <rFont val="Tahoma"/>
            <family val="2"/>
          </rPr>
          <t xml:space="preserve">
</t>
        </r>
        <r>
          <rPr>
            <sz val="10"/>
            <color rgb="FF000000"/>
            <rFont val="Tahoma"/>
            <family val="2"/>
          </rPr>
          <t>*if "paired-end" report "Yes", if not "paired-end" report "No"*</t>
        </r>
      </text>
    </comment>
    <comment ref="H86" authorId="1" shapeId="0" xr:uid="{DDE93AF8-D667-8048-8FE2-8F05F8491751}">
      <text>
        <r>
          <rPr>
            <sz val="10"/>
            <color rgb="FF000000"/>
            <rFont val="Calibri"/>
            <family val="2"/>
          </rPr>
          <t xml:space="preserve">Broad categorization of the contents of the data file.
</t>
        </r>
        <r>
          <rPr>
            <sz val="10"/>
            <color rgb="FF000000"/>
            <rFont val="Tahoma"/>
            <family val="2"/>
          </rPr>
          <t xml:space="preserve">
</t>
        </r>
        <r>
          <rPr>
            <sz val="10"/>
            <color rgb="FF000000"/>
            <rFont val="Tahoma"/>
            <family val="2"/>
          </rPr>
          <t xml:space="preserve">e.g. </t>
        </r>
        <r>
          <rPr>
            <sz val="10"/>
            <color rgb="FF000000"/>
            <rFont val="Calibri"/>
            <family val="2"/>
          </rPr>
          <t xml:space="preserve">Sequencing Data, Sequencing Reads, Raw Sequencing Data
</t>
        </r>
      </text>
    </comment>
    <comment ref="H87" authorId="1" shapeId="0" xr:uid="{18E19B67-CCA0-154D-A6C7-6FF0125BBCEF}">
      <text>
        <r>
          <rPr>
            <sz val="10"/>
            <color rgb="FF000000"/>
            <rFont val="Tahoma"/>
            <family val="2"/>
          </rPr>
          <t xml:space="preserve">Specific content of the data file
</t>
        </r>
        <r>
          <rPr>
            <sz val="10"/>
            <color rgb="FF000000"/>
            <rFont val="Tahoma"/>
            <family val="2"/>
          </rPr>
          <t xml:space="preserve">
</t>
        </r>
        <r>
          <rPr>
            <sz val="10"/>
            <color rgb="FF000000"/>
            <rFont val="Tahoma"/>
            <family val="2"/>
          </rPr>
          <t>*All metadata files will be labeled Analysis Metadata"</t>
        </r>
      </text>
    </comment>
    <comment ref="H91" authorId="1" shapeId="0" xr:uid="{F706B7C6-8208-0740-99D8-17D9BCF0B196}">
      <text>
        <r>
          <rPr>
            <sz val="10"/>
            <color rgb="FF000000"/>
            <rFont val="+mn-lt"/>
            <charset val="1"/>
          </rPr>
          <t xml:space="preserve">Format of the data files.
</t>
        </r>
        <r>
          <rPr>
            <sz val="10"/>
            <color rgb="FF000000"/>
            <rFont val="+mn-lt"/>
            <charset val="1"/>
          </rPr>
          <t xml:space="preserve">
</t>
        </r>
        <r>
          <rPr>
            <sz val="10"/>
            <color rgb="FF000000"/>
            <rFont val="+mn-lt"/>
            <charset val="1"/>
          </rPr>
          <t xml:space="preserve">Examples:
</t>
        </r>
        <r>
          <rPr>
            <sz val="10"/>
            <color rgb="FF000000"/>
            <rFont val="+mn-lt"/>
            <charset val="1"/>
          </rPr>
          <t xml:space="preserve">SRA XML
</t>
        </r>
        <r>
          <rPr>
            <sz val="10"/>
            <color rgb="FF000000"/>
            <rFont val="+mn-lt"/>
            <charset val="1"/>
          </rPr>
          <t xml:space="preserve">MAGE-TAB
</t>
        </r>
        <r>
          <rPr>
            <sz val="10"/>
            <color rgb="FF000000"/>
            <rFont val="+mn-lt"/>
            <charset val="1"/>
          </rPr>
          <t xml:space="preserve">SDRF
</t>
        </r>
        <r>
          <rPr>
            <sz val="10"/>
            <color rgb="FF000000"/>
            <rFont val="+mn-lt"/>
            <charset val="1"/>
          </rPr>
          <t xml:space="preserve">IDF
</t>
        </r>
        <r>
          <rPr>
            <sz val="10"/>
            <color rgb="FF000000"/>
            <rFont val="+mn-lt"/>
            <charset val="1"/>
          </rPr>
          <t xml:space="preserve">ADF
</t>
        </r>
      </text>
    </comment>
  </commentList>
</comments>
</file>

<file path=xl/sharedStrings.xml><?xml version="1.0" encoding="utf-8"?>
<sst xmlns="http://schemas.openxmlformats.org/spreadsheetml/2006/main" count="4895" uniqueCount="4264">
  <si>
    <t>Field Name</t>
  </si>
  <si>
    <t>How Derived</t>
  </si>
  <si>
    <t>Notes</t>
  </si>
  <si>
    <t>Disease</t>
  </si>
  <si>
    <t>DERIVED from Sample level</t>
  </si>
  <si>
    <t>Since multiple diseases can be reported in the samples, this will need to be a list of instances, either with or without counts. Example for 13 total samples: breast cancer (10), prostate cancer (3)</t>
  </si>
  <si>
    <t>Number of Samples</t>
  </si>
  <si>
    <t>DERIVED from count of Sample level</t>
  </si>
  <si>
    <t>Count of unique sample names in the Sample-Level.</t>
  </si>
  <si>
    <t>Access</t>
  </si>
  <si>
    <t>See Notes</t>
  </si>
  <si>
    <t>This will be default to Closed and the Data Owner will decide later in NIDAP if it will change.</t>
  </si>
  <si>
    <t>Project Status</t>
  </si>
  <si>
    <t>This will be default to Active and the Data Owner will decide later in NIDAP if it will change.</t>
  </si>
  <si>
    <t>Library Strategy</t>
  </si>
  <si>
    <t>Since multiple Library Strategies can be reported in the samples, this will need to be a list of instances, either with or without counts. Example for 13 total samples: Exome-seq (10), mRNA-seq (3)</t>
  </si>
  <si>
    <t>Analyte Type</t>
  </si>
  <si>
    <t>Since multiple Analyte Type can be reported in the samples, this will need to be a list of instances, either with or without counts. Example for 13 total samples: DNA (10), mRNA (3)</t>
  </si>
  <si>
    <t>Tissue</t>
  </si>
  <si>
    <t>DERIVED from Sample level if Cell Line is False</t>
  </si>
  <si>
    <t>Since multiple Tissue can be reported in the samples, this will need to be a list of instances, either with or without counts. Example for 13 total samples: Blood (10), Bone marrow (3)</t>
  </si>
  <si>
    <t>Tissue Type</t>
  </si>
  <si>
    <t>Since multiple Tissue Type can be reported in the samples, this will need to be a list of instances, either with or without counts. Example for 13 total samples: Tumor (10), Normal (3)</t>
  </si>
  <si>
    <t>Cell Line Name</t>
  </si>
  <si>
    <t>DERIVED from Sample level if Cell Line is True</t>
  </si>
  <si>
    <t>Since multiple Tissue Type can be reported in the samples, this will need to be a list of instances, either with or without counts.</t>
  </si>
  <si>
    <t>Cell Line Type</t>
  </si>
  <si>
    <t>Project-level Metadata</t>
  </si>
  <si>
    <t>Data Owner</t>
  </si>
  <si>
    <t>Green cells contain drop down functionality where clicking on the gray arrow will open a selection window for possible choices.</t>
  </si>
  <si>
    <t>Data Owner Affiliation</t>
  </si>
  <si>
    <t>Data Curator (for the Data Owner)</t>
  </si>
  <si>
    <t>Project Scientist/Project POC</t>
  </si>
  <si>
    <t>Project Scientist/Project POC Email</t>
  </si>
  <si>
    <t>Key Collaborator(s)</t>
  </si>
  <si>
    <t>Start Date</t>
  </si>
  <si>
    <t>Project ID</t>
  </si>
  <si>
    <t>Project Title</t>
  </si>
  <si>
    <t>Project Description</t>
  </si>
  <si>
    <t>*fill out before Sample-level</t>
  </si>
  <si>
    <t>Sequencing Platform</t>
  </si>
  <si>
    <t>These fields are not required for depositing data into DME storage, but the platform can map and export information to prepare your data for submission to dbGaP. Therefore, please fill out as many  fields as possible, as it will aid in your future repository submissions. The other required fields for dbGaP will be mapped from your entries into the Required Fields tab.</t>
  </si>
  <si>
    <t>Project-level metadata</t>
  </si>
  <si>
    <t>Recommended Fields</t>
  </si>
  <si>
    <t>Values</t>
  </si>
  <si>
    <t>Collaborators</t>
  </si>
  <si>
    <t>Project Supplementary file</t>
  </si>
  <si>
    <t>PubMed ID</t>
  </si>
  <si>
    <t>Public Data Accession ID</t>
  </si>
  <si>
    <t>Other Affiliation</t>
  </si>
  <si>
    <t>Study Disease</t>
  </si>
  <si>
    <t>Sample-level metadata</t>
  </si>
  <si>
    <t>Sample Name</t>
  </si>
  <si>
    <t>CANCER_HISTOLOGY</t>
  </si>
  <si>
    <t>These fields are not required for depositing data into DME storage, but the platform can map and export information to prepare your data for submission to CDS (human data only). Therefore, please fill out as many fields as possible, as it will aid in your future repository submissions. The other required fields for CDS will be mapped from your entries into the Required Fields tab.</t>
  </si>
  <si>
    <t>Library ID</t>
  </si>
  <si>
    <t>Library Layout</t>
  </si>
  <si>
    <t>Reference Genome Assembly</t>
  </si>
  <si>
    <t>These fields are not required for depositing data into DME storage, but the platform can map and export information to prepare your data for submission to GDC (human data only). Therefore, please fill out as many fields as possible, as it will aid in your future repository submissions. The other required fields for CDS will be mapped from your entries into the Required Fields tab.</t>
  </si>
  <si>
    <t>Workflow Link</t>
  </si>
  <si>
    <t>Workflow Type</t>
  </si>
  <si>
    <t>Disease Type</t>
  </si>
  <si>
    <t>Primary Diagnosis</t>
  </si>
  <si>
    <t>Library Selection</t>
  </si>
  <si>
    <t>Site of Resection or Biopsy</t>
  </si>
  <si>
    <t>Morphology</t>
  </si>
  <si>
    <t>Metastasis Site</t>
  </si>
  <si>
    <t xml:space="preserve">Histology </t>
  </si>
  <si>
    <t>Growth Protocol</t>
  </si>
  <si>
    <t>Gene Symbol</t>
  </si>
  <si>
    <t>Test Result</t>
  </si>
  <si>
    <t>Target Capture Kit</t>
  </si>
  <si>
    <t>Vital Status</t>
  </si>
  <si>
    <t>Ethnicity</t>
  </si>
  <si>
    <t>Smoking Status</t>
  </si>
  <si>
    <t>These fields are not required for depositing data into DME storage, but the platform can map and export information to prepare your data for submission to GEO. Therefore, please fill out as many fields as possible, as it will aid in your future repository submissions. The other required fields for CDS will be mapped from your entries into the Required Fields tab.</t>
  </si>
  <si>
    <t>Treatment Protocol</t>
  </si>
  <si>
    <t>Genotype</t>
  </si>
  <si>
    <t>Data Dictionary</t>
  </si>
  <si>
    <t>PI_Lab Collection</t>
  </si>
  <si>
    <t>Field</t>
  </si>
  <si>
    <t>dme_name</t>
  </si>
  <si>
    <t>Description</t>
  </si>
  <si>
    <t>Example</t>
  </si>
  <si>
    <t>dbGaP_name</t>
  </si>
  <si>
    <t>CDS_name</t>
  </si>
  <si>
    <t>gdc_name</t>
  </si>
  <si>
    <t>geo_name</t>
  </si>
  <si>
    <t xml:space="preserve">Required  </t>
  </si>
  <si>
    <t>data_owner</t>
  </si>
  <si>
    <r>
      <t xml:space="preserve">Data Owners are budgeted entities who receive funding to conduct the research that produce the studies and/or samples from which these data were generated. Data Owners are typically Investigators whose research is reviewed at Site Visit. </t>
    </r>
    <r>
      <rPr>
        <b/>
        <sz val="12"/>
        <color theme="1"/>
        <rFont val="Calibri"/>
        <family val="2"/>
        <scheme val="minor"/>
      </rPr>
      <t>Format:</t>
    </r>
    <r>
      <rPr>
        <sz val="12"/>
        <color theme="1"/>
        <rFont val="Calibri"/>
        <family val="2"/>
        <scheme val="minor"/>
      </rPr>
      <t xml:space="preserve"> LastName, FirstName  </t>
    </r>
  </si>
  <si>
    <t>Franklin, Rosalind</t>
  </si>
  <si>
    <t>Study Attribution</t>
  </si>
  <si>
    <t>primary_investigator_name</t>
  </si>
  <si>
    <t>contributor</t>
  </si>
  <si>
    <t>affiliation</t>
  </si>
  <si>
    <t xml:space="preserve">Information for the Data Owner's Lab such as the Lab/Branch, Division, and Institute/Center.
</t>
  </si>
  <si>
    <t>Laboratory of Human Carcinogenesis (LHC), CCR, NCI</t>
  </si>
  <si>
    <t>funding_agency</t>
  </si>
  <si>
    <t xml:space="preserve">center_name </t>
  </si>
  <si>
    <r>
      <t>Data Curators are staff designated by Data Owners to carry out data management activities on their behalf. Data Curators are typically permanent, senior laboratory members such as staff scientists or lab managers.  Data Owners normally designate only one Data Curator. Please check with the Data Owner if you are unsure who serves as their designated Data Curator. </t>
    </r>
    <r>
      <rPr>
        <b/>
        <sz val="12"/>
        <color theme="1"/>
        <rFont val="Calibri"/>
        <family val="2"/>
        <scheme val="minor"/>
      </rPr>
      <t>Format:</t>
    </r>
    <r>
      <rPr>
        <sz val="12"/>
        <color theme="1"/>
        <rFont val="Calibri"/>
        <family val="2"/>
        <scheme val="minor"/>
      </rPr>
      <t xml:space="preserve"> LastName, FirstName</t>
    </r>
  </si>
  <si>
    <t>Project Collection</t>
  </si>
  <si>
    <t>contact_name</t>
  </si>
  <si>
    <r>
      <t xml:space="preserve">The Project Scientist or POC is typically a Fellow or other group member with primary responsibility for analysis of the data. </t>
    </r>
    <r>
      <rPr>
        <b/>
        <sz val="12"/>
        <color theme="1"/>
        <rFont val="Calibri"/>
        <family val="2"/>
        <scheme val="minor"/>
      </rPr>
      <t>Format:</t>
    </r>
    <r>
      <rPr>
        <sz val="12"/>
        <color theme="1"/>
        <rFont val="Calibri"/>
        <family val="2"/>
        <scheme val="minor"/>
      </rPr>
      <t xml:space="preserve"> LastName, FirstName</t>
    </r>
  </si>
  <si>
    <t>Mullis, Kary</t>
  </si>
  <si>
    <t>poc_email</t>
  </si>
  <si>
    <t>Project POC email address. Must be a valid NIH email.</t>
  </si>
  <si>
    <t>jane.doe@nih.gov</t>
  </si>
  <si>
    <t>primary_investigator_email</t>
  </si>
  <si>
    <t>collaborators</t>
  </si>
  <si>
    <r>
      <t xml:space="preserve">List of major contributors for the project (not necessarily all collaborators) e.g. a collaborator who provided samples or holds the IRB approval. </t>
    </r>
    <r>
      <rPr>
        <b/>
        <sz val="12"/>
        <color theme="1"/>
        <rFont val="Calibri"/>
        <family val="2"/>
        <scheme val="minor"/>
      </rPr>
      <t xml:space="preserve">Format: </t>
    </r>
    <r>
      <rPr>
        <sz val="12"/>
        <color theme="1"/>
        <rFont val="Calibri"/>
        <family val="2"/>
        <scheme val="minor"/>
      </rPr>
      <t>First Last, First Last</t>
    </r>
  </si>
  <si>
    <t>Rosalind Franklin, Kary Mullis, Linus Torvalds, Dennis Ritchie, Guido van Rossum</t>
  </si>
  <si>
    <t>co_investigator_name</t>
  </si>
  <si>
    <t>project_start_date</t>
  </si>
  <si>
    <r>
      <t xml:space="preserve">Approval date of the project. If this date is not available, then the date of data upload will be used (today's date). </t>
    </r>
    <r>
      <rPr>
        <b/>
        <sz val="12"/>
        <color theme="1"/>
        <rFont val="Calibri"/>
        <family val="2"/>
        <scheme val="minor"/>
      </rPr>
      <t>Format:</t>
    </r>
    <r>
      <rPr>
        <sz val="12"/>
        <color theme="1"/>
        <rFont val="Calibri"/>
        <family val="2"/>
        <scheme val="minor"/>
      </rPr>
      <t xml:space="preserve"> YYYY-MM-DD</t>
    </r>
  </si>
  <si>
    <t>Required</t>
  </si>
  <si>
    <t>project_id</t>
  </si>
  <si>
    <t xml:space="preserve">Unique identifier for a project or study. For projects that are utilizing the NCI Sequencing Facility or SCAF, please use the CS number(s). If your project has been assigned a CCBR ID number, please also provide it. If you have neither CS or CCBR number, then please leave blank. If providing muliptle numbers, please separate with a comma. </t>
  </si>
  <si>
    <t>CS028802</t>
  </si>
  <si>
    <t>project_title</t>
  </si>
  <si>
    <t>Project titles should be short but informative and name the disease, allele, or protein under study.</t>
  </si>
  <si>
    <t>Expression profile of Gastro-Entero-Pancreatic Neuroendocrine Tumors (GEP-NET)</t>
  </si>
  <si>
    <t>study_name</t>
  </si>
  <si>
    <t>project_name</t>
  </si>
  <si>
    <t>title</t>
  </si>
  <si>
    <t>project_description</t>
  </si>
  <si>
    <t xml:space="preserve">A longer paragraph-style summary of the project (similar to an abstract) which includes research goals and experimental design and summary of the samples. Include details such as type of patients, trial-phase, target genes under study, drugs or treatment tested, and any other relevant information. Summarize details about the samples in the dataset. The project description should be more than 20 words.
</t>
  </si>
  <si>
    <t>Primary keratinocytes were grown in culture from the KrasG12D-Lox-Stop-Lox mouse model. Expression of the oncogenic KrasG12D is achieved by tretament of the cultures with an adeno Cre. Two genetic backgrounds are being compared, one that is permissive to tumor formation (FVB/N) and one that is resistant (C57Bl/6). The goal of this project is to compare the gene signature elicited by oncogenic KrasG12D in primary keratinocytes of two different genetic backgrounds (C57Bl/6 and FVB/N).</t>
  </si>
  <si>
    <t>Study Description</t>
  </si>
  <si>
    <t>short_description, experimental_strategy_and_data_subtype, design_description</t>
  </si>
  <si>
    <t>summary</t>
  </si>
  <si>
    <t>Is Cell Line?</t>
  </si>
  <si>
    <t>is_cell_line</t>
  </si>
  <si>
    <r>
      <t xml:space="preserve">Is this a cell line? </t>
    </r>
    <r>
      <rPr>
        <b/>
        <sz val="12"/>
        <color theme="1"/>
        <rFont val="Calibri"/>
        <family val="2"/>
        <scheme val="minor"/>
      </rPr>
      <t>Valid Entry:</t>
    </r>
    <r>
      <rPr>
        <sz val="12"/>
        <color theme="1"/>
        <rFont val="Calibri"/>
        <family val="2"/>
        <scheme val="minor"/>
      </rPr>
      <t xml:space="preserve"> TRUE, FALSE </t>
    </r>
    <r>
      <rPr>
        <b/>
        <sz val="12"/>
        <color theme="1"/>
        <rFont val="Calibri"/>
        <family val="2"/>
        <scheme val="minor"/>
      </rPr>
      <t>Note</t>
    </r>
    <r>
      <rPr>
        <sz val="12"/>
        <color theme="1"/>
        <rFont val="Calibri"/>
        <family val="2"/>
        <scheme val="minor"/>
      </rPr>
      <t>: If "Other" or "Unknown", please choose FALSE.</t>
    </r>
  </si>
  <si>
    <t>Organism</t>
  </si>
  <si>
    <t>organism</t>
  </si>
  <si>
    <t>Taxonomic name of the studied organism.</t>
  </si>
  <si>
    <t>Human</t>
  </si>
  <si>
    <t>organism_species</t>
  </si>
  <si>
    <t>Data Generating Facility</t>
  </si>
  <si>
    <t>origin</t>
  </si>
  <si>
    <t>Location of the data's origin.</t>
  </si>
  <si>
    <t>NCI SF</t>
  </si>
  <si>
    <t>sequencing_center</t>
  </si>
  <si>
    <t>Model and Manufacturer of sequencer or microarray.</t>
  </si>
  <si>
    <t>Illumina HiSeq 2500</t>
  </si>
  <si>
    <t>Molecular Data</t>
  </si>
  <si>
    <t>platform</t>
  </si>
  <si>
    <t>platform_name</t>
  </si>
  <si>
    <t>derived</t>
  </si>
  <si>
    <t>number_of_cases</t>
  </si>
  <si>
    <r>
      <t xml:space="preserve">Total number of sample in the project. </t>
    </r>
    <r>
      <rPr>
        <b/>
        <sz val="12"/>
        <color theme="1"/>
        <rFont val="Calibri"/>
        <family val="2"/>
        <scheme val="minor"/>
      </rPr>
      <t>Format:</t>
    </r>
    <r>
      <rPr>
        <sz val="12"/>
        <color theme="1"/>
        <rFont val="Calibri"/>
        <family val="2"/>
        <scheme val="minor"/>
      </rPr>
      <t xml:space="preserve"> Integer</t>
    </r>
  </si>
  <si>
    <t>number_of_samples</t>
  </si>
  <si>
    <t>access</t>
  </si>
  <si>
    <r>
      <t>Closed access:</t>
    </r>
    <r>
      <rPr>
        <sz val="12"/>
        <color theme="1"/>
        <rFont val="Calibri"/>
        <family val="2"/>
        <scheme val="minor"/>
      </rPr>
      <t xml:space="preserve"> data are visible only to those designated by the Data Owner; includes the Data Curator, Data Generator, and Project Scientist. </t>
    </r>
    <r>
      <rPr>
        <b/>
        <sz val="12"/>
        <color theme="1"/>
        <rFont val="Calibri"/>
        <family val="2"/>
        <scheme val="minor"/>
      </rPr>
      <t>Default status is Closed Access.</t>
    </r>
    <r>
      <rPr>
        <sz val="12"/>
        <color theme="1"/>
        <rFont val="Calibri"/>
        <family val="2"/>
        <scheme val="minor"/>
      </rPr>
      <t xml:space="preserve"> 
</t>
    </r>
    <r>
      <rPr>
        <b/>
        <sz val="12"/>
        <color theme="1"/>
        <rFont val="Calibri"/>
        <family val="2"/>
        <scheme val="minor"/>
      </rPr>
      <t>Open Access:</t>
    </r>
    <r>
      <rPr>
        <sz val="12"/>
        <color theme="1"/>
        <rFont val="Calibri"/>
        <family val="2"/>
        <scheme val="minor"/>
      </rPr>
      <t xml:space="preserve"> data are visible to all with access to the DME or NIDAP. Appropriate for public data with no access control.
</t>
    </r>
    <r>
      <rPr>
        <b/>
        <sz val="12"/>
        <color theme="1"/>
        <rFont val="Calibri"/>
        <family val="2"/>
        <scheme val="minor"/>
      </rPr>
      <t>Controlled Access:</t>
    </r>
    <r>
      <rPr>
        <sz val="12"/>
        <color theme="1"/>
        <rFont val="Calibri"/>
        <family val="2"/>
        <scheme val="minor"/>
      </rPr>
      <t xml:space="preserve"> project-level data but not sample-level data are visible to all with access to DME or NIDAP.  Data Owners receive and selectively approve requests for sample-level access.</t>
    </r>
  </si>
  <si>
    <t>Open Access</t>
  </si>
  <si>
    <t>Authorized Access</t>
  </si>
  <si>
    <t>acl</t>
  </si>
  <si>
    <t>status</t>
  </si>
  <si>
    <r>
      <t xml:space="preserve">Is the project Active or Completed? This field is used at Annual Review. </t>
    </r>
    <r>
      <rPr>
        <b/>
        <sz val="12"/>
        <color theme="1"/>
        <rFont val="Calibri"/>
        <family val="2"/>
        <scheme val="minor"/>
      </rPr>
      <t>Default status is Active.</t>
    </r>
  </si>
  <si>
    <t>Active</t>
  </si>
  <si>
    <t>Recommended</t>
  </si>
  <si>
    <t>project_sup_file</t>
  </si>
  <si>
    <t>Any necessary supllmentary files needed for project.</t>
  </si>
  <si>
    <t>supplementary file</t>
  </si>
  <si>
    <t>pubmed_id</t>
  </si>
  <si>
    <t>PubMed ID of the publication.</t>
  </si>
  <si>
    <t>Selected Publications</t>
  </si>
  <si>
    <t>public_repo_id</t>
  </si>
  <si>
    <t>Accession Identifer of any included public dataset, such as data from GEO or ArrayExpress.</t>
  </si>
  <si>
    <t>GSE117850</t>
  </si>
  <si>
    <t>dbgap_accession_number</t>
  </si>
  <si>
    <t>phs_accession</t>
  </si>
  <si>
    <t>secondary_affiliation</t>
  </si>
  <si>
    <t>Secondary Project affiliation, such as an extramural collaborator's affiliation. Provide if different than PI's affiliation.</t>
  </si>
  <si>
    <t>John Hopkins University</t>
  </si>
  <si>
    <t>funding_source_program_name</t>
  </si>
  <si>
    <t>center_type</t>
  </si>
  <si>
    <t>Recommended (GDC Only)</t>
  </si>
  <si>
    <t>workflow_link</t>
  </si>
  <si>
    <t>Link to Github hash for the CWL workflow used.</t>
  </si>
  <si>
    <t>workflow_type</t>
  </si>
  <si>
    <t>Generic name for the workflow used to analyze a data set.</t>
  </si>
  <si>
    <t>Recommended (CDS Only)</t>
  </si>
  <si>
    <t>library_id</t>
  </si>
  <si>
    <t>Short unique identifier for the sequencing library.</t>
  </si>
  <si>
    <t>library_layout</t>
  </si>
  <si>
    <t>Paired-end or Single</t>
  </si>
  <si>
    <t>reference_genome_assembly</t>
  </si>
  <si>
    <t>This is only if you are submitting a bam file aligned against a NCBI assembly.</t>
  </si>
  <si>
    <t>Sample Collection</t>
  </si>
  <si>
    <t>sample_name</t>
  </si>
  <si>
    <r>
      <t>Name of the sample. The sample name should be unique. There are no enforced sample naming conventions; however, this name should contain some basic information about the sample's relationship to the overall experiment. This could be information about the sample's genotype (such as the KO vs. WT), the histology of the biopsied sample, the treatment status of the sample (Tg vs control), or information pertaining to the sample's membership to a group, etc. Format: sample names cannot contain any whitespace or hypens (i.e. "Sample 1" or "Sample-1"); cannot start with a number (i.e. "1_Sample"); cannot contain the following sub-strings "R1" or "R2". Ideally, this field should mappable to the filename of the sample's raw data (where the sample name is the base name of a FastQ file or CEL file,  i.e. "</t>
    </r>
    <r>
      <rPr>
        <b/>
        <sz val="12"/>
        <color theme="1"/>
        <rFont val="Calibri"/>
        <family val="2"/>
        <scheme val="minor"/>
      </rPr>
      <t>sampleName</t>
    </r>
    <r>
      <rPr>
        <sz val="12"/>
        <color theme="1"/>
        <rFont val="Calibri"/>
        <family val="2"/>
        <scheme val="minor"/>
      </rPr>
      <t>.R1.fastq.gz", "</t>
    </r>
    <r>
      <rPr>
        <b/>
        <sz val="12"/>
        <color theme="1"/>
        <rFont val="Calibri"/>
        <family val="2"/>
        <scheme val="minor"/>
      </rPr>
      <t>sampleName</t>
    </r>
    <r>
      <rPr>
        <sz val="12"/>
        <color theme="1"/>
        <rFont val="Calibri"/>
        <family val="2"/>
        <scheme val="minor"/>
      </rPr>
      <t>.R2.fastq.gz", "</t>
    </r>
    <r>
      <rPr>
        <b/>
        <sz val="12"/>
        <color theme="1"/>
        <rFont val="Calibri"/>
        <family val="2"/>
        <scheme val="minor"/>
      </rPr>
      <t>sampleName</t>
    </r>
    <r>
      <rPr>
        <sz val="12"/>
        <color theme="1"/>
        <rFont val="Calibri"/>
        <family val="2"/>
        <scheme val="minor"/>
      </rPr>
      <t xml:space="preserve">.CEL.gz". 
</t>
    </r>
    <r>
      <rPr>
        <b/>
        <u/>
        <sz val="12"/>
        <color theme="1"/>
        <rFont val="Calibri (Body)"/>
      </rPr>
      <t>NOTE:</t>
    </r>
    <r>
      <rPr>
        <sz val="12"/>
        <color theme="1"/>
        <rFont val="Calibri"/>
        <family val="2"/>
        <scheme val="minor"/>
      </rPr>
      <t xml:space="preserve"> If the provided sample name cannot be mapped back to its raw data, then an additional file will need to be provided to map the sample to its raw data and results.</t>
    </r>
  </si>
  <si>
    <t>Example 1. Sample names for a tumor, normal pair:
- T12345_Tumor_M_NSCLC_RUL
- T12345_Normal_M_NSCLC_RUL
where "T12345" is the subject id, "Tumor/Normal" is the tissue type, "M" is the biological sex of the subject and "NSCLC" is the histology type of the tumor, and "RUL" is the biospy site of the tumor (Right Upper Lung). 
Example 2. Samples names for a knock-out experiment with two replicates:
- Rbfox2_KO_1
- Rbfox2_KO_2
- Rbfox2_WT_1
- Rbfox2_WT_2
where "Rbfox2" is knocked-out gene encoding for a RBP, "KO/WT" is the knock-out status, and "1/2" denotes a biological replicate for a given group.                                              
Example 3. Multimodal Single Cell samples: 
- Pt6pre_TIL_CD45pos_CD3neg_CITEseq
- Pt6pre_TIL_CD45pos_CD3neg_scRNAseq
- Pt6pre_TIL_CD45pos_CD3neg_scTCRseq</t>
  </si>
  <si>
    <t>SAMPLE_ID</t>
  </si>
  <si>
    <t>sample_description</t>
  </si>
  <si>
    <t>Subject ID</t>
  </si>
  <si>
    <t>sample_id</t>
  </si>
  <si>
    <t xml:space="preserve">Unique identifer for a given patient, subject, or sample from a biological organism. This field can be used for pairing a given sample which was profiled via multiple assays like "RNA-seq and WES" or "RNA-seq and ATAC-seq". This field can also be used to pair tumor/normal pairs. This field can be the same as the "Sample Name" field or a user-defined Sample ID. For Cell Lines, please use the this field as Sample ID. </t>
  </si>
  <si>
    <t>T12345, Pt6pre</t>
  </si>
  <si>
    <t>SUBJECT_ID</t>
  </si>
  <si>
    <t>sample_id, participant_id</t>
  </si>
  <si>
    <t>Sample name</t>
  </si>
  <si>
    <t>disease</t>
  </si>
  <si>
    <t>The type of malignant disease.</t>
  </si>
  <si>
    <t>Breast Cancer</t>
  </si>
  <si>
    <t>HISTOLOGICAL_TYPE</t>
  </si>
  <si>
    <r>
      <t xml:space="preserve">characteristics: </t>
    </r>
    <r>
      <rPr>
        <b/>
        <sz val="10"/>
        <color rgb="FFFF0000"/>
        <rFont val="Arial"/>
        <family val="2"/>
      </rPr>
      <t>disease</t>
    </r>
  </si>
  <si>
    <t>method</t>
  </si>
  <si>
    <t>Sequencing method used for this project. For multimodal single cell experiments, please use one row per Library Strategy method. ChIP-seq, Exome-seq, and Whole Genome-seq will require additional fields in the Conditions section (blue).</t>
  </si>
  <si>
    <t>RNA-Seq</t>
  </si>
  <si>
    <t>SELECTION</t>
  </si>
  <si>
    <t>library_source, study_data_types</t>
  </si>
  <si>
    <t>library_strategy</t>
  </si>
  <si>
    <t>library strategy</t>
  </si>
  <si>
    <t>sample_type</t>
  </si>
  <si>
    <t>DNA</t>
  </si>
  <si>
    <t>ANALYTE_TYPE</t>
  </si>
  <si>
    <t>library_selection, sample_type</t>
  </si>
  <si>
    <t>analyte_type</t>
  </si>
  <si>
    <t xml:space="preserve">tissue </t>
  </si>
  <si>
    <t>Please select name of the studied tissue or organ.  NOS is "Not otherwise specified."</t>
  </si>
  <si>
    <t>Lung</t>
  </si>
  <si>
    <t>BODY_SITE</t>
  </si>
  <si>
    <t>sample_anatomic_site</t>
  </si>
  <si>
    <t>tissue_or_organ_of_origin</t>
  </si>
  <si>
    <r>
      <t xml:space="preserve">characteristics: </t>
    </r>
    <r>
      <rPr>
        <sz val="10"/>
        <color rgb="FFFF0000"/>
        <rFont val="Arial"/>
        <family val="2"/>
      </rPr>
      <t>tissue</t>
    </r>
  </si>
  <si>
    <t>tissue_type</t>
  </si>
  <si>
    <t>Tumor</t>
  </si>
  <si>
    <t>sample_tumor_status</t>
  </si>
  <si>
    <t>Age</t>
  </si>
  <si>
    <t>age</t>
  </si>
  <si>
    <r>
      <t xml:space="preserve">Age of the sample before extraction in Years. </t>
    </r>
    <r>
      <rPr>
        <b/>
        <sz val="12"/>
        <color theme="1"/>
        <rFont val="Calibri"/>
        <family val="2"/>
        <scheme val="minor"/>
      </rPr>
      <t>Please enter a numerical value.</t>
    </r>
  </si>
  <si>
    <t>AGE</t>
  </si>
  <si>
    <t>age_at_diagnosis</t>
  </si>
  <si>
    <t>Gender</t>
  </si>
  <si>
    <t>biological_sex</t>
  </si>
  <si>
    <t>Female</t>
  </si>
  <si>
    <t>SEX</t>
  </si>
  <si>
    <t>gender</t>
  </si>
  <si>
    <t>Race</t>
  </si>
  <si>
    <t>race</t>
  </si>
  <si>
    <t>A classification that is characterized by shared heredity, physical attributes and behavior, by common history, nationality, or geographic distribution.</t>
  </si>
  <si>
    <t>White</t>
  </si>
  <si>
    <t>Organism Strain</t>
  </si>
  <si>
    <t>strain</t>
  </si>
  <si>
    <t>Mouse or strain of organism.</t>
  </si>
  <si>
    <t>C57BL/6</t>
  </si>
  <si>
    <r>
      <t xml:space="preserve">characteristics: </t>
    </r>
    <r>
      <rPr>
        <b/>
        <sz val="10"/>
        <color rgb="FFFF0000"/>
        <rFont val="Arial"/>
        <family val="2"/>
      </rPr>
      <t>organism strain</t>
    </r>
  </si>
  <si>
    <t>genotype</t>
  </si>
  <si>
    <t>Genotype of sample, such as WT, KO, or Gene-Transfected.</t>
  </si>
  <si>
    <t>WT</t>
  </si>
  <si>
    <r>
      <t xml:space="preserve">characteristics: </t>
    </r>
    <r>
      <rPr>
        <b/>
        <sz val="10"/>
        <color rgb="FFFF0000"/>
        <rFont val="Arial"/>
        <family val="2"/>
      </rPr>
      <t>genotype</t>
    </r>
  </si>
  <si>
    <t>cell_line_name</t>
  </si>
  <si>
    <t xml:space="preserve">Cell line name or cell culture biomaterial. Use ATCC or CCLE nomenclture when possible. Please use the official name from Cellosaurus https://web.expasy.org/cellosaurus/ </t>
  </si>
  <si>
    <t>NCI-H716</t>
  </si>
  <si>
    <r>
      <t xml:space="preserve">characteristics: </t>
    </r>
    <r>
      <rPr>
        <b/>
        <sz val="10"/>
        <color rgb="FFFF0000"/>
        <rFont val="Arial"/>
        <family val="2"/>
      </rPr>
      <t>cell line</t>
    </r>
  </si>
  <si>
    <t>Cell Line Source</t>
  </si>
  <si>
    <t>cell_line_source</t>
  </si>
  <si>
    <t>Source for cell line, such as patient, xenograft, third party (commercial, ATCC), lab-acquired , or mouse.</t>
  </si>
  <si>
    <t>lab-acquired</t>
  </si>
  <si>
    <t>cell_line_type</t>
  </si>
  <si>
    <t>The type of cell line, such as Established cell line (ATCC), Primary Tumor Cells, Tumor organoids, or Transformed cells.</t>
  </si>
  <si>
    <t>primary tumor cells</t>
  </si>
  <si>
    <t>Developmental Stage or Age</t>
  </si>
  <si>
    <t>develop_stage</t>
  </si>
  <si>
    <t>The developmental stage or age of the organism sample, such as the embryonic stage.</t>
  </si>
  <si>
    <t>Culture Medium</t>
  </si>
  <si>
    <t>culture_medium</t>
  </si>
  <si>
    <t>Culture medium for the cell line, specify if 3D or organoid culture.</t>
  </si>
  <si>
    <t>DMEM with 5%FBS</t>
  </si>
  <si>
    <t>Required (for Genome-seq and Whole Exome-seq)</t>
  </si>
  <si>
    <t>Paired Normal Sample Name</t>
  </si>
  <si>
    <t>paired_normal_file</t>
  </si>
  <si>
    <t>Paired normal sample name for variant calling.</t>
  </si>
  <si>
    <t>N12345_M_AA_C_NSCLC_RU.R1, N12345_M_AA_C_NSCLC_RU.R2</t>
  </si>
  <si>
    <t>Optional (for Genome-seq and Whole Exome-seq)</t>
  </si>
  <si>
    <t>Matched RNASeq Sample Name</t>
  </si>
  <si>
    <t>matched_seq_file</t>
  </si>
  <si>
    <t>Matched sequencing file, if applicable to your project.</t>
  </si>
  <si>
    <t xml:space="preserve"> Pt6pre_TIL_CD45pos_CD3neg_RNAseq</t>
  </si>
  <si>
    <t>Required (for ChIP-seq)</t>
  </si>
  <si>
    <t>ChIP Input</t>
  </si>
  <si>
    <t>chip_input_file</t>
  </si>
  <si>
    <t>Sample name or File nameInput or IGG file for ChIP-seq peak calling.</t>
  </si>
  <si>
    <t>WCE_p20_input</t>
  </si>
  <si>
    <t>ChIP Antibody</t>
  </si>
  <si>
    <t>chip_antibody</t>
  </si>
  <si>
    <t>Target of antibody used for Immunoprecipitation (IP). Please choose ChIP Antibody Target from "Disease, Diagnoses, Antibodies" tab.</t>
  </si>
  <si>
    <t>H3K4me3</t>
  </si>
  <si>
    <t>Batch</t>
  </si>
  <si>
    <t>batch</t>
  </si>
  <si>
    <t>The technical batch that each sample is from and is required for analysis in NIDAP. Ways in which different batch IDs can arise, e.g. sample libraries being prepared on different days, or by different staff members, or being sent off for sequencing on different dates. If this column is left blank, it will be auto-populated to show every sample as having the same batch ID.</t>
  </si>
  <si>
    <t>“Batch_1”, “Batch_2”; “Person_A”, “Person_B”; “Date_A”, “Date_B”.</t>
  </si>
  <si>
    <t>Raw Data Sample Name</t>
  </si>
  <si>
    <t>raw_file_1</t>
  </si>
  <si>
    <t>T12345_M_AA_C_NSCLC_RU</t>
  </si>
  <si>
    <t>file_description</t>
  </si>
  <si>
    <t>Optional</t>
  </si>
  <si>
    <t>Condition</t>
  </si>
  <si>
    <t>Any experimental and/or technical condition that would be required for analysis of samples.</t>
  </si>
  <si>
    <t>e.g. Tumor Stage, Treatment, Drug, Response, Time, or Genotype Description</t>
  </si>
  <si>
    <t>disease_type</t>
  </si>
  <si>
    <t>The text term used to describe the type of malignant disease, as categorized by the World Health Organization's (WHO) International Classification of Diseases for Oncology (ICD-O).</t>
  </si>
  <si>
    <t>study_disease</t>
  </si>
  <si>
    <t>Text term used to describe the patient's histologic diagnosis, as described by the World Health Organization's (WHO) International Classification of Diseases for Oncology (ICD-O).</t>
  </si>
  <si>
    <t>Gastro-Entero-Pancreatic Neuroendocrine Tumors (GEP-NET)</t>
  </si>
  <si>
    <t>primary_diagnosis</t>
  </si>
  <si>
    <t>library_selection</t>
  </si>
  <si>
    <t>Library contruction stragety (gDNA, mRNA, total RNA).</t>
  </si>
  <si>
    <t>total RNA</t>
  </si>
  <si>
    <t>molecule</t>
  </si>
  <si>
    <t>site_of_resection</t>
  </si>
  <si>
    <t>The text term used to describe the anatomic site of origin, of the patient's malignant disease, as described by the World Health Organization's (WHO) International Classification of Diseases for Oncology (ICD-O). (caDSR 6161034)</t>
  </si>
  <si>
    <t>site_of_resection_or_biopsy</t>
  </si>
  <si>
    <t>morphology</t>
  </si>
  <si>
    <t>The third edition of the International Classification of Diseases for Oncology, published in 2000 used principally in tumor and cancer registries for coding the site (topography) and the histology (morphology) of neoplasms. The study of the structure of the cells and their arrangement to constitute tissues and, finally, the association among these to form organs. In pathology, the microscopic process of identifying normal and abnormal morphologic characteristics in tissues, by employing various cytochemical and immunocytochemical stains. A system of numbered categories for representation of data. (caDSR 3226275)</t>
  </si>
  <si>
    <t>metastasis_site</t>
  </si>
  <si>
    <t>Metastatic site of the devired sample. If the tumor has not metastasized, enter "primary".</t>
  </si>
  <si>
    <t>liver metastasis</t>
  </si>
  <si>
    <t xml:space="preserve">primary_site </t>
  </si>
  <si>
    <t>Histology</t>
  </si>
  <si>
    <t>histology</t>
  </si>
  <si>
    <t>Histopathology information.</t>
  </si>
  <si>
    <t>Squamous cell carcinoma (SCC)</t>
  </si>
  <si>
    <t>HISTOLOGICAL_SITE</t>
  </si>
  <si>
    <t>growth_protocol</t>
  </si>
  <si>
    <t>Describe the conditions used to grow or maintain the organism or cells prior to extraction.</t>
  </si>
  <si>
    <t>ES cell–derived NS cells were routinely generated by re-plating d 7 adherent neural differentiation cultures (typically 2–3 × 106 cells into a T75 flask) on uncoated plastic in NS-A medium (Euroclone, Milan, Italy) supplemented with modified N2 and 10 ng/ml of both EGF and FGF-2 (NS expansion medium).</t>
  </si>
  <si>
    <t>growth protocol</t>
  </si>
  <si>
    <t>gene_symbol</t>
  </si>
  <si>
    <t>The text term used to describe a gene targeted or included in molecular analysis. For rearrangements, this is shold be used to represent the reference gene. (caDSR 6142392)</t>
  </si>
  <si>
    <t>test_result</t>
  </si>
  <si>
    <t>The text term used to describe the result of the molecular test. If the test result was a numeric value see test_value. (caDSR 6142397)</t>
  </si>
  <si>
    <t>target_capture_kit</t>
  </si>
  <si>
    <t>Description that can uniquely identify a target capture kit. Suggested value is a combination of vendor, kit name, and kit version.</t>
  </si>
  <si>
    <t>vital_status</t>
  </si>
  <si>
    <t>The survival state of the person registered on the protocol. (caDSR 5)</t>
  </si>
  <si>
    <t>ethnicity</t>
  </si>
  <si>
    <t>Ethnicity of the derived sample.</t>
  </si>
  <si>
    <t>Hispanic</t>
  </si>
  <si>
    <t>smoking_status</t>
  </si>
  <si>
    <t>Smoking status of the dervied sample (i.e. Current, Former, Never, Unknown).</t>
  </si>
  <si>
    <t>Current</t>
  </si>
  <si>
    <t>tobacco_smoking_status</t>
  </si>
  <si>
    <t>Analysis Collection</t>
  </si>
  <si>
    <t>uploader_generated</t>
  </si>
  <si>
    <t>assembly_name</t>
  </si>
  <si>
    <t>Name of the reference genome or assembly used for analysis.</t>
  </si>
  <si>
    <t>mm10</t>
  </si>
  <si>
    <t>genomefa</t>
  </si>
  <si>
    <t>Absolute path to the genomic FASTA file used to process a set of samples.</t>
  </si>
  <si>
    <t>/data/CCBR_Pipeliner/db/PipeDB/Indices/mm10_basic/indexes/mm10.fa</t>
  </si>
  <si>
    <t>gtf</t>
  </si>
  <si>
    <t>Absolute path to the an annotation in GTF format used to process a set of samples.</t>
  </si>
  <si>
    <t>/data/CCBR_Pipeliner/db/PipeDB/Indices/GTFs/mm10/gencode.vM21.annotation.gtf</t>
  </si>
  <si>
    <t>gtf_ver</t>
  </si>
  <si>
    <t>Version of the GTF file.</t>
  </si>
  <si>
    <t>vM21</t>
  </si>
  <si>
    <t>input_samples_list</t>
  </si>
  <si>
    <t>List of samples processed.</t>
  </si>
  <si>
    <t>BC220_DT_Mock_1,BC220_DT_Mock_1</t>
  </si>
  <si>
    <t>md5_all_inputs</t>
  </si>
  <si>
    <t>MD5 checksum of all the pipeline's inputs.</t>
  </si>
  <si>
    <t>f63ab9966e22f548934c31172388b750</t>
  </si>
  <si>
    <t>checksum_algorithm</t>
  </si>
  <si>
    <t>md5_all_inputs_serial</t>
  </si>
  <si>
    <t>A shorten MD5 checksum or barcode of all the pipeline's inputs.</t>
  </si>
  <si>
    <t>f63-93-b750</t>
  </si>
  <si>
    <t>md5sum</t>
  </si>
  <si>
    <t>pipeline_ver</t>
  </si>
  <si>
    <t>Version of the pipeline processing the samples.</t>
  </si>
  <si>
    <t>v1.0.2</t>
  </si>
  <si>
    <t>NEW</t>
  </si>
  <si>
    <t>runtype</t>
  </si>
  <si>
    <t>Paired-end or single-end</t>
  </si>
  <si>
    <t>paired-end</t>
  </si>
  <si>
    <t>is_paired_end</t>
  </si>
  <si>
    <t>Data Object</t>
  </si>
  <si>
    <t>data_category</t>
  </si>
  <si>
    <t>Broad categorization of the contents of the data file.</t>
  </si>
  <si>
    <t>Sequencing Data, Sequencing Reads, or Raw Sequencing Data</t>
  </si>
  <si>
    <t>data_type</t>
  </si>
  <si>
    <t>Specific content of the data file.</t>
  </si>
  <si>
    <t>Analysis Metadata</t>
  </si>
  <si>
    <t>file_type</t>
  </si>
  <si>
    <t>file_size</t>
  </si>
  <si>
    <t>Size of the file.</t>
  </si>
  <si>
    <t>2GB</t>
  </si>
  <si>
    <t>data_compression_status</t>
  </si>
  <si>
    <t>Compression status of a file or data object residing in DME.</t>
  </si>
  <si>
    <t>Compressed</t>
  </si>
  <si>
    <t>data_encryption_status</t>
  </si>
  <si>
    <t>Encryption status of a file or data object to residing in DME.</t>
  </si>
  <si>
    <t>Unspecified</t>
  </si>
  <si>
    <t>File type of data object.</t>
  </si>
  <si>
    <t>FASTQ</t>
  </si>
  <si>
    <t>data_format</t>
  </si>
  <si>
    <t>object_name</t>
  </si>
  <si>
    <t>Name of the uploaded file.</t>
  </si>
  <si>
    <t>BC220_ST_RAS_1.R1.fastq.gz</t>
  </si>
  <si>
    <t xml:space="preserve"> file_name</t>
  </si>
  <si>
    <t>phi_content</t>
  </si>
  <si>
    <t>Does the file contain protected health information?</t>
  </si>
  <si>
    <t>pii_content</t>
  </si>
  <si>
    <t>Does the file contain personally identifiable information?</t>
  </si>
  <si>
    <t>alias</t>
  </si>
  <si>
    <t>An alias name of the uploaded file.</t>
  </si>
  <si>
    <t>/gpfs/gsfs4/users/CCBR/rawdata/ccbr1103/BC220_ST_RAS_1_1.fastq.gz</t>
  </si>
  <si>
    <t>analysis_team</t>
  </si>
  <si>
    <t>Team or group resposible for the analysis and interpretion of the data.</t>
  </si>
  <si>
    <t>CCBR</t>
  </si>
  <si>
    <t>md5_checksum</t>
  </si>
  <si>
    <t>MD5 checksum of the file prior to upload.</t>
  </si>
  <si>
    <t>7502d229fbd36cbb5673af5f4fb2edb1</t>
  </si>
  <si>
    <t>checksum_value</t>
  </si>
  <si>
    <t xml:space="preserve"> md5sum</t>
  </si>
  <si>
    <t>MD5 checksum of all the pipeline's inputs to tie file to a pipeline run.</t>
  </si>
  <si>
    <t>A shorten MD5 checksum or barcode of all the pipeline's inputs to tie file to a pipeline run.</t>
  </si>
  <si>
    <t>Disease (NIDAP)</t>
  </si>
  <si>
    <t>Disease Type (GDC and CDS)</t>
  </si>
  <si>
    <t>Primary Diagnosis (GDC and CDS)</t>
  </si>
  <si>
    <t>ChIP Antibody Targets</t>
  </si>
  <si>
    <t>Disease list for NIDAP can be found here: https://www.icrpartnership.org/cancer-type-list</t>
  </si>
  <si>
    <t>Not Site-Specific Cancer</t>
  </si>
  <si>
    <t>Not Applicable</t>
  </si>
  <si>
    <t>Abdominal desmoid</t>
  </si>
  <si>
    <t>Disease Type, Primary Diagnosis, and other GDC and CDS terminology can be found here: https://docs.gdc.cancer.gov/Data_Dictionary/viewer/</t>
  </si>
  <si>
    <t>Adrenocortical Cancer</t>
  </si>
  <si>
    <t>Acinar Cell Neoplasms</t>
  </si>
  <si>
    <t>Abdominal fibromatosis</t>
  </si>
  <si>
    <t>H3K27me3</t>
  </si>
  <si>
    <t>Anal Cancer</t>
  </si>
  <si>
    <t>Adenomas and Adenocarcinomas</t>
  </si>
  <si>
    <t>Achromic nevus</t>
  </si>
  <si>
    <t>H3K36me3</t>
  </si>
  <si>
    <t>Bladder Cancer</t>
  </si>
  <si>
    <t>Adnexal and Skin Appendage Neoplasms</t>
  </si>
  <si>
    <t>Acidophil adenocarcinoma</t>
  </si>
  <si>
    <t>H3K4me1</t>
  </si>
  <si>
    <t>Blood Cancer</t>
  </si>
  <si>
    <t>Basal Cell Neoplasms</t>
  </si>
  <si>
    <t>Acidophil adenoma</t>
  </si>
  <si>
    <t>H3K9me3</t>
  </si>
  <si>
    <t>Bone Cancer, Osteosarcoma / Malignant Fibrous Histiocytoma</t>
  </si>
  <si>
    <t>Blood Vessel Tumors</t>
  </si>
  <si>
    <t>Acidophil carcinoma</t>
  </si>
  <si>
    <t>H3K27ac</t>
  </si>
  <si>
    <t>Bone Marrow Transplantation</t>
  </si>
  <si>
    <t>Chronic Myeloproliferative Disorders</t>
  </si>
  <si>
    <t>Acinar adenocarcinoma</t>
  </si>
  <si>
    <t>H3K4me2</t>
  </si>
  <si>
    <t>Brain Tumor</t>
  </si>
  <si>
    <t>Complex Epithelial Neoplasms</t>
  </si>
  <si>
    <t>Acinar adenocarcinoma, sarcomatoid</t>
  </si>
  <si>
    <t>H3K9ac</t>
  </si>
  <si>
    <t>Complex Mixed and Stromal Neoplasms</t>
  </si>
  <si>
    <t>Acinar adenoma</t>
  </si>
  <si>
    <t>H3K79me2</t>
  </si>
  <si>
    <t>Cervical Cancer</t>
  </si>
  <si>
    <t>Cystic, Mucinous and Serous Neoplasms</t>
  </si>
  <si>
    <t>Acinar carcinoma</t>
  </si>
  <si>
    <t>H3K9me2</t>
  </si>
  <si>
    <t>Colon and Rectal Cancer</t>
  </si>
  <si>
    <t>Ductal and Lobular Neoplasms</t>
  </si>
  <si>
    <t>Acinar cell adenoma</t>
  </si>
  <si>
    <t>H3K79me1</t>
  </si>
  <si>
    <t>Ear Cancer</t>
  </si>
  <si>
    <t>Epithelial Neoplasms, NOS</t>
  </si>
  <si>
    <t>Acinar cell carcinoma</t>
  </si>
  <si>
    <t>H4K20me1</t>
  </si>
  <si>
    <t>Endometrial Cancer</t>
  </si>
  <si>
    <t>Fibroepithelial Neoplasms</t>
  </si>
  <si>
    <t>Acinar cell cystadenocarcinoma</t>
  </si>
  <si>
    <t>H3K9me1</t>
  </si>
  <si>
    <t>Esophageal / Oesophageal Cancer</t>
  </si>
  <si>
    <t>Fibromatous Neoplasms</t>
  </si>
  <si>
    <t>Acinar cell tumor</t>
  </si>
  <si>
    <t>H4K8ac</t>
  </si>
  <si>
    <t>Eye Cancer</t>
  </si>
  <si>
    <t>Germ Cell Neoplasms</t>
  </si>
  <si>
    <t>Acinic cell adenocarcinoma</t>
  </si>
  <si>
    <t>Other</t>
  </si>
  <si>
    <t>Gallbladder Cancer</t>
  </si>
  <si>
    <t>Giant Cell Tumors</t>
  </si>
  <si>
    <t>Acinic cell adenoma</t>
  </si>
  <si>
    <t>AGO2</t>
  </si>
  <si>
    <t>Gastrointestinal Tract</t>
  </si>
  <si>
    <t>Gliomas</t>
  </si>
  <si>
    <t>Acinic cell tumor</t>
  </si>
  <si>
    <t>ARNT</t>
  </si>
  <si>
    <t>Genital System, Female</t>
  </si>
  <si>
    <t>Granular Cell Tumors and Alveolar Soft Part Sarcomas</t>
  </si>
  <si>
    <t>Acoustic neuroma</t>
  </si>
  <si>
    <t>ATF2</t>
  </si>
  <si>
    <t>Genital System, Male</t>
  </si>
  <si>
    <t>Hodgkin Lymphoma</t>
  </si>
  <si>
    <t>Acquired cystic disease-associated renal cell carcinoma (RCC)</t>
  </si>
  <si>
    <t>ATF6</t>
  </si>
  <si>
    <t>Head and Neck Cancer</t>
  </si>
  <si>
    <t>Immunoproliferative Diseases</t>
  </si>
  <si>
    <t>Acquired tufted hemangioma</t>
  </si>
  <si>
    <t>BCL11A</t>
  </si>
  <si>
    <t>Heart Cancer</t>
  </si>
  <si>
    <t>Leukemias, NOS</t>
  </si>
  <si>
    <t>Acral lentiginous melanoma, malignant</t>
  </si>
  <si>
    <t>BCLAF1</t>
  </si>
  <si>
    <t>Hodgkin's Disease</t>
  </si>
  <si>
    <t>Lipomatous Neoplasms</t>
  </si>
  <si>
    <t>ACTH-producing tumor</t>
  </si>
  <si>
    <t>CBFB</t>
  </si>
  <si>
    <t>Kaposi's Sarcoma</t>
  </si>
  <si>
    <t>Lymphatic Vessel Tumors</t>
  </si>
  <si>
    <t>Acute basophilic leukaemia</t>
  </si>
  <si>
    <t>CDC5L</t>
  </si>
  <si>
    <t>Kidney Cancer</t>
  </si>
  <si>
    <t>Lymphoid Leukemias</t>
  </si>
  <si>
    <t>Acute bilineal leukemia</t>
  </si>
  <si>
    <t>CEBPB</t>
  </si>
  <si>
    <t>Laryngeal Cancer</t>
  </si>
  <si>
    <t>Malignant Lymphomas, NOS or Diffuse</t>
  </si>
  <si>
    <t>Acute biphenotypic leukemia</t>
  </si>
  <si>
    <t>CHD4</t>
  </si>
  <si>
    <t>Leukemia / Leukaemia</t>
  </si>
  <si>
    <t>Mast Cell Tumors</t>
  </si>
  <si>
    <t>Acute erythremia</t>
  </si>
  <si>
    <t>CLOCK</t>
  </si>
  <si>
    <t>Liver Cancer</t>
  </si>
  <si>
    <t>Mature B-Cell Lymphomas</t>
  </si>
  <si>
    <t>Acute erythremic myelosis</t>
  </si>
  <si>
    <t>CREB1</t>
  </si>
  <si>
    <t>Lung Cancer</t>
  </si>
  <si>
    <t>Mature T- and NK-Cell Lymphomas</t>
  </si>
  <si>
    <t>Acute erythroid leukaemia</t>
  </si>
  <si>
    <t>CREBBP</t>
  </si>
  <si>
    <t>Melanoma</t>
  </si>
  <si>
    <t>Meningiomas</t>
  </si>
  <si>
    <t>Acute granulocytic leukemia</t>
  </si>
  <si>
    <t>CTCF</t>
  </si>
  <si>
    <t>Myeloma</t>
  </si>
  <si>
    <t>Mesonephromas</t>
  </si>
  <si>
    <t>Acute leukemia, Burkitt type</t>
  </si>
  <si>
    <t>CXXC1</t>
  </si>
  <si>
    <t>Nasal Cavity and Paranasal Sinus Cancer</t>
  </si>
  <si>
    <t>Mesothelial Neoplasms</t>
  </si>
  <si>
    <t>Acute leukemia, NOS</t>
  </si>
  <si>
    <t>DDIT3</t>
  </si>
  <si>
    <t>Nervous System</t>
  </si>
  <si>
    <t>Miscellaneous Bone Tumors</t>
  </si>
  <si>
    <t>Acute lymphatic leukemia</t>
  </si>
  <si>
    <t>DDX20</t>
  </si>
  <si>
    <t>Neuroblastoma</t>
  </si>
  <si>
    <t>Miscellaneous Tumors</t>
  </si>
  <si>
    <t>Acute lymphoblastic leukemia-lymphoma, NOS</t>
  </si>
  <si>
    <t>DDX5</t>
  </si>
  <si>
    <t>Non-Hodgkin's Lymphoma</t>
  </si>
  <si>
    <t>Mucoepidermoid Neoplasms</t>
  </si>
  <si>
    <t>Acute lymphoblastic leukemia, L2 type, NOS</t>
  </si>
  <si>
    <t>DEAF1</t>
  </si>
  <si>
    <t>Oral Cavity and Lip Cancer</t>
  </si>
  <si>
    <t>Myelodysplastic Syndromes</t>
  </si>
  <si>
    <t>Acute lymphoblastic leukemia, mature B-cell type</t>
  </si>
  <si>
    <t>E2F1</t>
  </si>
  <si>
    <t>Ovarian Cancer</t>
  </si>
  <si>
    <t>Myeloid Leukemias</t>
  </si>
  <si>
    <t>Acute lymphoblastic leukemia, NOS</t>
  </si>
  <si>
    <t>eGFP</t>
  </si>
  <si>
    <t>Pancreatic Cancer</t>
  </si>
  <si>
    <t>Myomatous Neoplasms</t>
  </si>
  <si>
    <t>Acute lymphoblastic leukemia, precursor cell type</t>
  </si>
  <si>
    <t>EGR1</t>
  </si>
  <si>
    <t>Parathyroid Cancer</t>
  </si>
  <si>
    <t>Myxomatous Neoplasms</t>
  </si>
  <si>
    <t>Acute lymphocytic leukemia</t>
  </si>
  <si>
    <t>ELF1</t>
  </si>
  <si>
    <t>Penile Cancer</t>
  </si>
  <si>
    <t>Neoplasms, NOS</t>
  </si>
  <si>
    <t>Acute lymphoid leukemia</t>
  </si>
  <si>
    <t>EP300</t>
  </si>
  <si>
    <t>Pharyngeal Cancer</t>
  </si>
  <si>
    <t>Neoplasms of Histiocytes and Accessory Lymphoid Cells</t>
  </si>
  <si>
    <t>Acute megakaryoblastic leukaemia</t>
  </si>
  <si>
    <t>ERF</t>
  </si>
  <si>
    <t>Pituitary Tumor</t>
  </si>
  <si>
    <t>Nerve Sheath Tumors</t>
  </si>
  <si>
    <t>Acute mixed lineage leukemia</t>
  </si>
  <si>
    <t>ESR1</t>
  </si>
  <si>
    <t>Primary CNS Lymphoma</t>
  </si>
  <si>
    <t>Neuroepitheliomatous Neoplasms</t>
  </si>
  <si>
    <t>Acute monoblastic and monocytic leukemia</t>
  </si>
  <si>
    <t>EWSR1</t>
  </si>
  <si>
    <t>Primary of Unknown Origin</t>
  </si>
  <si>
    <t>Nevi and Melanomas</t>
  </si>
  <si>
    <t>Acute monoblastic leukemia</t>
  </si>
  <si>
    <t>EZH2</t>
  </si>
  <si>
    <t>Prostate Cancer</t>
  </si>
  <si>
    <t>Odontogenic Tumors</t>
  </si>
  <si>
    <t>Acute monocytic leukemia</t>
  </si>
  <si>
    <t>FOXM1</t>
  </si>
  <si>
    <t>Respiratory System</t>
  </si>
  <si>
    <t>Osseous and Chondromatous Neoplasms</t>
  </si>
  <si>
    <t>Acute myeloblastic leukemia</t>
  </si>
  <si>
    <t>FOXO1</t>
  </si>
  <si>
    <t>Retinoblastoma</t>
  </si>
  <si>
    <t>Other Hematologic Disorders</t>
  </si>
  <si>
    <t>Acute myelocytic leukemia</t>
  </si>
  <si>
    <t>FOXO3</t>
  </si>
  <si>
    <t>Salivary Gland Cancer</t>
  </si>
  <si>
    <t>Other Leukemias</t>
  </si>
  <si>
    <t>Acute myelofibrosis</t>
  </si>
  <si>
    <t>GABPA</t>
  </si>
  <si>
    <t>Sarcoma</t>
  </si>
  <si>
    <t>Paragangliomas and Glomus Tumors</t>
  </si>
  <si>
    <t>Acute myelogenous leukemia</t>
  </si>
  <si>
    <t>H2AFZ</t>
  </si>
  <si>
    <t>Sarcoma, Rhabdomyosarcoma, Childhood</t>
  </si>
  <si>
    <t>Plasma Cell Tumors</t>
  </si>
  <si>
    <t>Acute myeloid leukaemia, t(8;21)(q22;q22)</t>
  </si>
  <si>
    <t>HDAC1</t>
  </si>
  <si>
    <t>Sarcoma, Soft Tissue</t>
  </si>
  <si>
    <t>Precursor Cell Lymphoblastic Lymphoma</t>
  </si>
  <si>
    <t>Acute myeloid leukemia (megakaryoblastic) with t(1;22)(p13;q13); RBM15-MKL1</t>
  </si>
  <si>
    <t>HDAC2</t>
  </si>
  <si>
    <t>Skin Cancer</t>
  </si>
  <si>
    <t>Soft Tissue Tumors and Sarcomas, NOS</t>
  </si>
  <si>
    <t>Acute myeloid leukemia with abnormal marrow eosinophils (includes all variants)</t>
  </si>
  <si>
    <t>HES1</t>
  </si>
  <si>
    <t>Small Intestine Cancer</t>
  </si>
  <si>
    <t>Specialized Gonadal Neoplasms</t>
  </si>
  <si>
    <t>Acute myeloid leukemia with inv(3)(q21q26.2) or t(3;3)(q21;q26.2); RPN1-EVI1</t>
  </si>
  <si>
    <t>HIF1A</t>
  </si>
  <si>
    <t>Stomach Cancer</t>
  </si>
  <si>
    <t>Squamous Cell Neoplasms</t>
  </si>
  <si>
    <t>Acute myeloid leukemia with maturation</t>
  </si>
  <si>
    <t>HMGB1</t>
  </si>
  <si>
    <t>Testicular Cancer</t>
  </si>
  <si>
    <t>Synovial-like Neoplasms</t>
  </si>
  <si>
    <t>Acute myeloid leukemia with multilineage dysplasia</t>
  </si>
  <si>
    <t>HNRNPA1</t>
  </si>
  <si>
    <t>Thymoma, Malignant</t>
  </si>
  <si>
    <t>Thymic Epithelial Neoplasms</t>
  </si>
  <si>
    <t>Acute myeloid leukemia with mutated CEBPA</t>
  </si>
  <si>
    <t>HNRNPA2B1</t>
  </si>
  <si>
    <t>Thyroid Cancer</t>
  </si>
  <si>
    <t>Transitional Cell Papillomas and Carcinomas</t>
  </si>
  <si>
    <t>Acute myeloid leukemia with mutated NPM1</t>
  </si>
  <si>
    <t>HNRNPC</t>
  </si>
  <si>
    <t>Urinary System</t>
  </si>
  <si>
    <t>Trophoblastic neoplasms</t>
  </si>
  <si>
    <t>Acute myeloid leukemia with myelodysplasia-related changes</t>
  </si>
  <si>
    <t>HNRNPD</t>
  </si>
  <si>
    <t>Vaginal Cancer</t>
  </si>
  <si>
    <t>Unknown</t>
  </si>
  <si>
    <t>Acute myeloid leukemia with prior myelodysplastic syndrome</t>
  </si>
  <si>
    <t>HNRNPK</t>
  </si>
  <si>
    <t>Vascular System</t>
  </si>
  <si>
    <t>Not Reported</t>
  </si>
  <si>
    <t>Acute myeloid leukemia with t(6;9)(p23;q34); DEK-NUP214</t>
  </si>
  <si>
    <t>HNRNPL</t>
  </si>
  <si>
    <t>Vulva Cancer</t>
  </si>
  <si>
    <t>Acute myeloid leukemia with t(8;21)(q22;q22); RUNX1-RUNX1T1</t>
  </si>
  <si>
    <t>HNRNPU</t>
  </si>
  <si>
    <t>Wilms' Tumor</t>
  </si>
  <si>
    <t>Acute myeloid leukemia with t(9;11)(p22;q23); MLLT3-MLL</t>
  </si>
  <si>
    <t>HNRNPUL1</t>
  </si>
  <si>
    <t>Uncoded</t>
  </si>
  <si>
    <t>Acute myeloid leukemia without maturation</t>
  </si>
  <si>
    <t>IGF2BP1</t>
  </si>
  <si>
    <t>Acute myeloid leukemia without prior myelodysplastic syndrome</t>
  </si>
  <si>
    <t>IGF2BP3</t>
  </si>
  <si>
    <t>Acute myeloid leukemia, AML1(CBF-alpha)/ETO</t>
  </si>
  <si>
    <t>IRF8</t>
  </si>
  <si>
    <t>Acute myeloid leukemia, CBF-beta/MYH11</t>
  </si>
  <si>
    <t>JUNB</t>
  </si>
  <si>
    <t>Acute myeloid leukemia, inv(16)(p13;q22)</t>
  </si>
  <si>
    <t>KDM1A</t>
  </si>
  <si>
    <t>Acute myeloid leukemia, M6 type</t>
  </si>
  <si>
    <t>KLF4</t>
  </si>
  <si>
    <t>Acute myeloid leukemia, minimal differentiation</t>
  </si>
  <si>
    <t>MAFK</t>
  </si>
  <si>
    <t>Acute myeloid leukemia, MLL</t>
  </si>
  <si>
    <t>MATR3</t>
  </si>
  <si>
    <t>Acute myeloid leukemia, NOS</t>
  </si>
  <si>
    <t>MECP2</t>
  </si>
  <si>
    <t>Acute myeloid leukemia, PML/RAR-alpha</t>
  </si>
  <si>
    <t>MNT</t>
  </si>
  <si>
    <t>Acute myeloid leukemia, t(15:17)(g22;q11-12)</t>
  </si>
  <si>
    <t>MTA2</t>
  </si>
  <si>
    <t>Acute myeloid leukemia, t(16;16)(p 13;q 11)</t>
  </si>
  <si>
    <t>MYF5</t>
  </si>
  <si>
    <t>Acute myelomonocytic leukemia</t>
  </si>
  <si>
    <t>NCOA1</t>
  </si>
  <si>
    <t>Acute myelomonocytic leukemia with abnormal eosinophils</t>
  </si>
  <si>
    <t>NFATC3</t>
  </si>
  <si>
    <t>Acute myelosclerosis, NOS</t>
  </si>
  <si>
    <t>NFRKB</t>
  </si>
  <si>
    <t>Acute myloid leukemia, 11q23 abnormalities</t>
  </si>
  <si>
    <t>NONO</t>
  </si>
  <si>
    <t>Acute non-lymphocytic leukemia</t>
  </si>
  <si>
    <t>NR3C1</t>
  </si>
  <si>
    <t>Acute panmyelosis with myelofibrosis</t>
  </si>
  <si>
    <t>NRF1</t>
  </si>
  <si>
    <t>Acute panmyelosis, NOS</t>
  </si>
  <si>
    <t>PGR</t>
  </si>
  <si>
    <t>Acute progressive histiocytosis X</t>
  </si>
  <si>
    <t>PHB2</t>
  </si>
  <si>
    <t>Acute promyelocytic leukaemia, PML-RAR-alpha</t>
  </si>
  <si>
    <t>POLR2A</t>
  </si>
  <si>
    <t>Acute promyelocytic leukaemia, t(15;17)(q22;q11-12)</t>
  </si>
  <si>
    <t>PRDM16</t>
  </si>
  <si>
    <t>Acute promyelocytic leukemia, NOS</t>
  </si>
  <si>
    <t>RAD21</t>
  </si>
  <si>
    <t>Adamantinoma of long bones</t>
  </si>
  <si>
    <t>RALY</t>
  </si>
  <si>
    <t>Adamantinoma, malignant</t>
  </si>
  <si>
    <t>RELB</t>
  </si>
  <si>
    <t>Adamantinoma, NOS</t>
  </si>
  <si>
    <t>REST</t>
  </si>
  <si>
    <t>Adenoacanthoma</t>
  </si>
  <si>
    <t>RNF2</t>
  </si>
  <si>
    <t>Adenoameloblastoma</t>
  </si>
  <si>
    <t>RUNX1</t>
  </si>
  <si>
    <t>Adenocarcinoid tumor</t>
  </si>
  <si>
    <t>RpII215</t>
  </si>
  <si>
    <t>Adenocarcinoma admixed with neuroendocrine carcinoma</t>
  </si>
  <si>
    <t>SMAD4</t>
  </si>
  <si>
    <t>Adenocarcinoma combined with other types of carcinoma</t>
  </si>
  <si>
    <t>STAT6</t>
  </si>
  <si>
    <t>Adenocarcinoma in a polyp, NOS</t>
  </si>
  <si>
    <t>SUZ12</t>
  </si>
  <si>
    <t>Adenocarcinoma in adenomatous polyp</t>
  </si>
  <si>
    <t>Su(var)205</t>
  </si>
  <si>
    <t>Adenocarcinoma in adenomatous polyposis coli</t>
  </si>
  <si>
    <t>TARDBP</t>
  </si>
  <si>
    <t>Adenocarcinoma in multiple adenomatous polyps</t>
  </si>
  <si>
    <t>TCF7L2</t>
  </si>
  <si>
    <t>Adenocarcinoma in polypoid adenoma</t>
  </si>
  <si>
    <t>TRIM28</t>
  </si>
  <si>
    <t>Adenocarcinoma in situ in a polyp, NOS</t>
  </si>
  <si>
    <t>TSC22D4</t>
  </si>
  <si>
    <t>Adenocarcinoma in situ in adenomatous polyp</t>
  </si>
  <si>
    <t>VDR</t>
  </si>
  <si>
    <t>Adenocarcinoma in situ in polypoid adenoma</t>
  </si>
  <si>
    <t>WHSC1</t>
  </si>
  <si>
    <t>Adenocarcinoma in situ in tubular adenoma</t>
  </si>
  <si>
    <t>YBX1</t>
  </si>
  <si>
    <t>Adenocarcinoma in situ in tubulovillous adenoma</t>
  </si>
  <si>
    <t>ZBTB33</t>
  </si>
  <si>
    <t>Adenocarcinoma in situ in villous adenoma</t>
  </si>
  <si>
    <t>ZEB2</t>
  </si>
  <si>
    <t>Adenocarcinoma in situ, mucinous</t>
  </si>
  <si>
    <t>ZFYVE20</t>
  </si>
  <si>
    <t>Adenocarcinoma in situ, non-mucinous</t>
  </si>
  <si>
    <t>Adenocarcinoma in situ, NOS</t>
  </si>
  <si>
    <t>Adenocarcinoma in tubolovillous adenoma</t>
  </si>
  <si>
    <t>Adenocarcinoma in tubular adenoma</t>
  </si>
  <si>
    <t>Adenocarcinoma in villous adenoma</t>
  </si>
  <si>
    <t>Adenocarcinoma of anal ducts</t>
  </si>
  <si>
    <t>Adenocarcinoma of anal glands</t>
  </si>
  <si>
    <t>Adenocarcinoma of rete ovarii</t>
  </si>
  <si>
    <t>Adenocarcinoma with apocrine metaplasia</t>
  </si>
  <si>
    <t>Adenocarcinoma with cartilaginous and osseous metaplasia</t>
  </si>
  <si>
    <t>Adenocarcinoma with cartilaginous metaplasia</t>
  </si>
  <si>
    <t>Adenocarcinoma with mixed subtypes</t>
  </si>
  <si>
    <t>Adenocarcinoma with neuroendocrine differentiation</t>
  </si>
  <si>
    <t>Adenocarcinoma with osseous metaplasia</t>
  </si>
  <si>
    <t>Adenocarcinoma with spindle cell metaplasia</t>
  </si>
  <si>
    <t>Adenocarcinoma with squamous metaplasia</t>
  </si>
  <si>
    <t>Adenocarcinoma, cribriform comedo-type</t>
  </si>
  <si>
    <t>Adenocarcinoma, cylindroid</t>
  </si>
  <si>
    <t>Adenocarcinoma, diffuse type</t>
  </si>
  <si>
    <t>Adenocarcinoma, endocervical type</t>
  </si>
  <si>
    <t>Adenocarcinoma, intestinal type</t>
  </si>
  <si>
    <t>Adenocarcinoma, metastatic, NOS</t>
  </si>
  <si>
    <t>Adenocarcinoma, NOS</t>
  </si>
  <si>
    <t>Adenocarcinoma, pancreatobiliary type</t>
  </si>
  <si>
    <t>Adenocystic carcinoma</t>
  </si>
  <si>
    <t>Adenofibroma, NOS</t>
  </si>
  <si>
    <t>Adenoid basal carcinoma</t>
  </si>
  <si>
    <t>Adenoid cystic carcinoma</t>
  </si>
  <si>
    <t>Adenolipoma</t>
  </si>
  <si>
    <t>Adenolymphoma</t>
  </si>
  <si>
    <t>Adenoma of nipple</t>
  </si>
  <si>
    <t>Adenoma, NOS</t>
  </si>
  <si>
    <t>Adenomatoid odontogenic tumor</t>
  </si>
  <si>
    <t>Adenomatoid tumor, NOS</t>
  </si>
  <si>
    <t>Adenomatosis, NOS</t>
  </si>
  <si>
    <t>Adenomatous polyp, NOS</t>
  </si>
  <si>
    <t>Adenomatous polyposis coli</t>
  </si>
  <si>
    <t>Adenomyoepithelioma</t>
  </si>
  <si>
    <t>Adenomyoepithelioma with carcinoma</t>
  </si>
  <si>
    <t>Adenomyoma</t>
  </si>
  <si>
    <t>Adenosarcoma</t>
  </si>
  <si>
    <t>Adenosquamous carcinoma</t>
  </si>
  <si>
    <t>Adnexal carcinoma</t>
  </si>
  <si>
    <t>Adnexal tumor, benign</t>
  </si>
  <si>
    <t>Adrenal cortical adenocarcinoma</t>
  </si>
  <si>
    <t>Adrenal cortical adenoma, clear cell</t>
  </si>
  <si>
    <t>Adrenal cortical adenoma, compact cell</t>
  </si>
  <si>
    <t>Adrenal cortical adenoma, glomerulosa cell</t>
  </si>
  <si>
    <t>Adrenal cortical adenoma, mixed cell</t>
  </si>
  <si>
    <t>Adrenal cortical adenoma, NOS</t>
  </si>
  <si>
    <t>Adrenal cortical adenoma, pigmented</t>
  </si>
  <si>
    <t>Adrenal cortical carcinoma</t>
  </si>
  <si>
    <t>Adrenal cortical tumor, benign</t>
  </si>
  <si>
    <t>Adrenal cortical tumor, malignant</t>
  </si>
  <si>
    <t>Adrenal cortical tumor, NOS</t>
  </si>
  <si>
    <t>Adrenal medullary paraganglioma</t>
  </si>
  <si>
    <t>Adrenal medullary paraganglioma, malignant</t>
  </si>
  <si>
    <t>Adrenal rest tumor</t>
  </si>
  <si>
    <t>Adult cystic teratoma</t>
  </si>
  <si>
    <t>Adult granulosa cell tumor</t>
  </si>
  <si>
    <t>Adult rhabdomyoma</t>
  </si>
  <si>
    <t>Adult T-cell leukemia</t>
  </si>
  <si>
    <t>Adult T-cell leukemia/lymphoma (HTLV-1 positive) (includes all variants)</t>
  </si>
  <si>
    <t>Adult T-cell lymphoma</t>
  </si>
  <si>
    <t>Adult T-cell lymphoma/leukemia</t>
  </si>
  <si>
    <t>Adult teratoma, NOS</t>
  </si>
  <si>
    <t>Aggressive angiomyxoma</t>
  </si>
  <si>
    <t>Aggressive digital papillary adenoma</t>
  </si>
  <si>
    <t>Aggressive fibromatosis</t>
  </si>
  <si>
    <t>Aggressive NK-cell leukaemia</t>
  </si>
  <si>
    <t>Aggressive osteoblastoma</t>
  </si>
  <si>
    <t>Aggressive systemic mastocytosis</t>
  </si>
  <si>
    <t>Agnogenic myeloid metaplasia</t>
  </si>
  <si>
    <t>AIN III</t>
  </si>
  <si>
    <t>Aleukemic granulocytic leukemia</t>
  </si>
  <si>
    <t>Aleukemic leukemia, NOS</t>
  </si>
  <si>
    <t>Aleukemic lymphatic leukemia</t>
  </si>
  <si>
    <t>Aleukemic lymphocytic leukemia</t>
  </si>
  <si>
    <t>Aleukemic lymphoid leukemia</t>
  </si>
  <si>
    <t>Aleukemic monocytic leukemia</t>
  </si>
  <si>
    <t>Aleukemic myelogenous leukemia</t>
  </si>
  <si>
    <t>Aleukemic myeloid leukemia</t>
  </si>
  <si>
    <t>ALK positive large B-cell lymphoma</t>
  </si>
  <si>
    <t>Alpha cell tumor, malignant</t>
  </si>
  <si>
    <t>Alpha cell tumor, NOS</t>
  </si>
  <si>
    <t>Alpha heavy chain disease</t>
  </si>
  <si>
    <t>Alveolar adenocarcinoma</t>
  </si>
  <si>
    <t>Alveolar adenoma</t>
  </si>
  <si>
    <t>Alveolar carcinoma</t>
  </si>
  <si>
    <t>Alveolar cell carcinoma</t>
  </si>
  <si>
    <t>Alveolar rhabdomyosarcoma</t>
  </si>
  <si>
    <t>Alveolar soft part sarcoma</t>
  </si>
  <si>
    <t>Amelanotic melanoma</t>
  </si>
  <si>
    <t>Ameloblastic carcinoma</t>
  </si>
  <si>
    <t>Ameloblastic fibro-odontoma</t>
  </si>
  <si>
    <t>Ameloblastic fibro-odontosarcoma</t>
  </si>
  <si>
    <t>Ameloblastic fibrodentinoma</t>
  </si>
  <si>
    <t>Ameloblastic fibrodentinosarcoma</t>
  </si>
  <si>
    <t>Ameloblastic fibroma</t>
  </si>
  <si>
    <t>Ameloblastic fibrosarcoma</t>
  </si>
  <si>
    <t>Ameloblastic odontosarcoma</t>
  </si>
  <si>
    <t>Ameloblastic sarcoma</t>
  </si>
  <si>
    <t>Ameloblastoma, malignant</t>
  </si>
  <si>
    <t>Ameloblastoma, NOS</t>
  </si>
  <si>
    <t>AML M6</t>
  </si>
  <si>
    <t>Anal intraepithelial neoplasia, grade III</t>
  </si>
  <si>
    <t>Anal intraepithelial neoplasia, low grade</t>
  </si>
  <si>
    <t>Anaplastic astrocytoma, IDH-mutant</t>
  </si>
  <si>
    <t>Anaplastic astrocytoma, IDH-wildtype</t>
  </si>
  <si>
    <t>Anaplastic large B-cell lymphoma</t>
  </si>
  <si>
    <t>Anaplastic large cell lymphoma, ALK negative</t>
  </si>
  <si>
    <t>Anaplastic large cell lymphoma, ALK positive</t>
  </si>
  <si>
    <t>Anaplastic large cell lymphoma, CD30+</t>
  </si>
  <si>
    <t>Anaplastic large cell lymphoma, NOS</t>
  </si>
  <si>
    <t>Anaplastic large cell lymphoma, T cell and Null cell type</t>
  </si>
  <si>
    <t>Anaplastic medulloblastoma</t>
  </si>
  <si>
    <t>Anaplastic oligoastrocytoma</t>
  </si>
  <si>
    <t>Anaplastic oligodendroglioma, IDH-mutant and 1p/19q-codeleted</t>
  </si>
  <si>
    <t>Anaplastic pleomorphic xanthroastrocytoma</t>
  </si>
  <si>
    <t>Ancient schwannoma</t>
  </si>
  <si>
    <t>Androblastoma, benign</t>
  </si>
  <si>
    <t>Androblastoma, malignant</t>
  </si>
  <si>
    <t>Androblastoma, NOS</t>
  </si>
  <si>
    <t>Angioblastic meningioma</t>
  </si>
  <si>
    <t>Angioblastoma</t>
  </si>
  <si>
    <t>Angiocentric glioma</t>
  </si>
  <si>
    <t>Angiocentric immunoproliferative lesion</t>
  </si>
  <si>
    <t>Angiocentric T-cell lymphoma</t>
  </si>
  <si>
    <t>Angioendothelioma</t>
  </si>
  <si>
    <t>Angioendotheliomatosis</t>
  </si>
  <si>
    <t>Angiofibroma, NOS</t>
  </si>
  <si>
    <t>Angioimmunoblastic lymphadenopathy</t>
  </si>
  <si>
    <t>Angioimmunoblastic lymphoma</t>
  </si>
  <si>
    <t>Angioimmunoblastic T-cell lymphoma</t>
  </si>
  <si>
    <t>Angiokeratoma</t>
  </si>
  <si>
    <t>Angioleiomyoma</t>
  </si>
  <si>
    <t>Angiolipoma, NOS</t>
  </si>
  <si>
    <t>Angioma, NOS</t>
  </si>
  <si>
    <t>Angiomatoid fibrous histiocytoma</t>
  </si>
  <si>
    <t>Angiomatous meningioma</t>
  </si>
  <si>
    <t>Angiomyofibroblastoma</t>
  </si>
  <si>
    <t>Angiomyolipoma</t>
  </si>
  <si>
    <t>Angiomyoma</t>
  </si>
  <si>
    <t>Angiomyosarcoma</t>
  </si>
  <si>
    <t>Angiomyxoma</t>
  </si>
  <si>
    <t>Angiosarcoma</t>
  </si>
  <si>
    <t>Angiotropic lymphoma</t>
  </si>
  <si>
    <t>Aortic body paraganglioma</t>
  </si>
  <si>
    <t>Aortic body tumor</t>
  </si>
  <si>
    <t>Aorticopulmonary paraganglioma</t>
  </si>
  <si>
    <t>Apocrine adenocarcinoma</t>
  </si>
  <si>
    <t>Apocrine adenoma</t>
  </si>
  <si>
    <t>Apocrine cystadenoma</t>
  </si>
  <si>
    <t>Apudoma</t>
  </si>
  <si>
    <t>Argentaffinoma, malignant</t>
  </si>
  <si>
    <t>Argentaffinoma, NOS</t>
  </si>
  <si>
    <t>Arrhenoblastoma, benign</t>
  </si>
  <si>
    <t>Arrhenoblastoma, malignant</t>
  </si>
  <si>
    <t>Arrhenoblastoma, NOS</t>
  </si>
  <si>
    <t>Arteriovenous hemangioma</t>
  </si>
  <si>
    <t>Askin tumor</t>
  </si>
  <si>
    <t>Astroblastoma</t>
  </si>
  <si>
    <t>Astrocytic glioma</t>
  </si>
  <si>
    <t>Astrocytoma, anaplastic</t>
  </si>
  <si>
    <t>Astrocytoma, low grade</t>
  </si>
  <si>
    <t>Astrocytoma, NOS</t>
  </si>
  <si>
    <t>Astroglioma</t>
  </si>
  <si>
    <t>Atypical adenoma</t>
  </si>
  <si>
    <t>Atypical carcinoid tumor</t>
  </si>
  <si>
    <t>Atypical choroid plexus papilloma</t>
  </si>
  <si>
    <t>Atypical chronic myeloid leukemia, BCR/ABL negative</t>
  </si>
  <si>
    <t>Atypical chronic myeloid leukemia, Philadelphia chromosome (Ph1) negative</t>
  </si>
  <si>
    <t>Atypical fibrous histiocytoma</t>
  </si>
  <si>
    <t>Atypical fibroxanthoma</t>
  </si>
  <si>
    <t>Atypical follicular adenoma</t>
  </si>
  <si>
    <t>Atypical hyperplasia/Endometrioid intraepithelial neoplasm</t>
  </si>
  <si>
    <t>Atypical leiomyoma</t>
  </si>
  <si>
    <t>Atypical lipoma</t>
  </si>
  <si>
    <t>Atypical medullary carcinoma</t>
  </si>
  <si>
    <t>Atypical meningioma</t>
  </si>
  <si>
    <t>Atypical polypoid adenomyoma</t>
  </si>
  <si>
    <t>Atypical proliferating clear cell tumor</t>
  </si>
  <si>
    <t>Atypical proliferating serous tumor</t>
  </si>
  <si>
    <t>Atypical proliferative endometrioid tumor</t>
  </si>
  <si>
    <t>Atypical proliferative mucinous tumor</t>
  </si>
  <si>
    <t>Atypical proliferative papillary serous tumor</t>
  </si>
  <si>
    <t>Atypical teratoid/rhabdoid tumor</t>
  </si>
  <si>
    <t>B cell lymphoma, NOS</t>
  </si>
  <si>
    <t>B lymphoblastic leukemia/lymphoma with hyperdiploidy</t>
  </si>
  <si>
    <t>B lymphoblastic leukemia/lymphoma with hypodiploidy (Hypodiploid ALL)</t>
  </si>
  <si>
    <t>B lymphoblastic leukemia/lymphoma with t(1;19)(q23;p13.3); E2A-PBX1 (TCF3-PBX1)</t>
  </si>
  <si>
    <t>B lymphoblastic leukemia/lymphoma with t(12;21)(p13;q22); TEL-AML1 (ETV6-RUNX1)</t>
  </si>
  <si>
    <t>B lymphoblastic leukemia/lymphoma with t(5;14)(q31;q32); IL3-IGH</t>
  </si>
  <si>
    <t>B lymphoblastic leukemia/lymphoma with t(9;22)(q34;q11.2); BCR-ABL1</t>
  </si>
  <si>
    <t>B lymphoblastic leukemia/lymphoma with t(v;11q23); MLL rearranged</t>
  </si>
  <si>
    <t>B lymphoblastic leukemia/lymphoma, NOS</t>
  </si>
  <si>
    <t>B-ALL</t>
  </si>
  <si>
    <t>B-cell lymphocytic leukemia/small lymphocytic lymphoma</t>
  </si>
  <si>
    <t>B-cell lymphoma, unclassifiable, with features intermediate between diffuse large B-cell lymphoma and Burkitt lymphoma</t>
  </si>
  <si>
    <t>B-cell lymphoma, unclassifiable, with features intermediate between diffuse large B-cell lymphoma and classical Hodgkin lymphoma</t>
  </si>
  <si>
    <t>Balloon cell melanoma</t>
  </si>
  <si>
    <t>Balloon cell nevus</t>
  </si>
  <si>
    <t>BALT lymphoma</t>
  </si>
  <si>
    <t>Basal cell adenocarcinoma</t>
  </si>
  <si>
    <t>Basal cell adenoma</t>
  </si>
  <si>
    <t>Basal cell carcinoma, desmoplastic type</t>
  </si>
  <si>
    <t>Basal cell carcinoma, fibroepithelial</t>
  </si>
  <si>
    <t>Basal cell carcinoma, micronodular</t>
  </si>
  <si>
    <t>Basal cell carcinoma, morpheic</t>
  </si>
  <si>
    <t>Basal cell carcinoma, nodular</t>
  </si>
  <si>
    <t>Basal cell carcinoma, NOS</t>
  </si>
  <si>
    <t>Basal cell epithelioma</t>
  </si>
  <si>
    <t>Basal cell tumor</t>
  </si>
  <si>
    <t>Basaloid carcinoma</t>
  </si>
  <si>
    <t>Basaloid squamous cell carcinoma</t>
  </si>
  <si>
    <t>Basophil adenocarcinoma</t>
  </si>
  <si>
    <t>Basophil adenoma</t>
  </si>
  <si>
    <t>Basophil carcinoma</t>
  </si>
  <si>
    <t>Basosquamous carcinoma</t>
  </si>
  <si>
    <t>Bednar tumor</t>
  </si>
  <si>
    <t>Bellini duct carcinoma</t>
  </si>
  <si>
    <t>Benign cystic nephroma</t>
  </si>
  <si>
    <t>Benign fibrous histiocytoma</t>
  </si>
  <si>
    <t>Beta cell adenoma</t>
  </si>
  <si>
    <t>Beta cell tumor, malignant</t>
  </si>
  <si>
    <t>Bile duct adenocarcinoma</t>
  </si>
  <si>
    <t>Bile duct adenoma</t>
  </si>
  <si>
    <t>Bile duct carcinoma</t>
  </si>
  <si>
    <t>Bile duct cystadenocarcinoma</t>
  </si>
  <si>
    <t>Bile duct cystadenoma</t>
  </si>
  <si>
    <t>Biliary intraepithelial neoplasia, grade 3</t>
  </si>
  <si>
    <t>Biliary intraepithelial neoplasia, high grade</t>
  </si>
  <si>
    <t>Biliary intraepithelial neoplasia, low grade</t>
  </si>
  <si>
    <t>Biliary papillomatosis</t>
  </si>
  <si>
    <t>Biphenotypic sinonasal sarcoma</t>
  </si>
  <si>
    <t>Bizarre leiomyoma</t>
  </si>
  <si>
    <t>Black adenoma</t>
  </si>
  <si>
    <t>Blast cell leukemia</t>
  </si>
  <si>
    <t>Blastic NK cell lymphoma</t>
  </si>
  <si>
    <t>Blastic plasmacytoid dendritic cell neoplasm</t>
  </si>
  <si>
    <t>Blastoma, NOS</t>
  </si>
  <si>
    <t>Blue nevus, malignant</t>
  </si>
  <si>
    <t>Blue nevus, NOS</t>
  </si>
  <si>
    <t>Botryoid sarcoma</t>
  </si>
  <si>
    <t>Bowen disease</t>
  </si>
  <si>
    <t>Brenner tumor, borderline malignancy</t>
  </si>
  <si>
    <t>Brenner tumor, malignant</t>
  </si>
  <si>
    <t>Brenner tumor, NOS</t>
  </si>
  <si>
    <t>Brenner tumor, proliferating</t>
  </si>
  <si>
    <t>Bronchial adenoma, carcinoid</t>
  </si>
  <si>
    <t>Bronchial adenoma, cylindroid</t>
  </si>
  <si>
    <t>Bronchial adenoma, NOS</t>
  </si>
  <si>
    <t>Bronchial-associated lymphoid tissue lymphoma</t>
  </si>
  <si>
    <t>Bronchio-alveolar carcinoma, mixed mucinous and non-mucinous</t>
  </si>
  <si>
    <t>Bronchio-alveolar carcinoma, mucinous</t>
  </si>
  <si>
    <t>Bronchiolar adenocarcinoma</t>
  </si>
  <si>
    <t>Bronchiolar carcinoma</t>
  </si>
  <si>
    <t>Bronchiolo-alveolar adenocarcinoma, NOS</t>
  </si>
  <si>
    <t>Bronchiolo-alveolar carcinoma, Clara cell</t>
  </si>
  <si>
    <t>Bronchiolo-alveolar carcinoma, Clara cell and goblet cell type</t>
  </si>
  <si>
    <t>Bronchiolo-alveolar carcinoma, goblet cell type</t>
  </si>
  <si>
    <t>Bronchiolo-alveolar carcinoma, indeterminate type</t>
  </si>
  <si>
    <t>Bronchiolo-alveolar carcinoma, non-mucinous</t>
  </si>
  <si>
    <t>Bronchiolo-alveolar carcinoma, NOS</t>
  </si>
  <si>
    <t>Bronchiolo-alveolar carcinoma, type II pneumocyte and goblet cell type</t>
  </si>
  <si>
    <t>Bronchiolo-alveolar carcinoma; type II pneumocyte</t>
  </si>
  <si>
    <t>Brooke tumor</t>
  </si>
  <si>
    <t>Brown fat tumor</t>
  </si>
  <si>
    <t>Burkitt cell leukemia</t>
  </si>
  <si>
    <t>Burkitt lymphoma, NOS (Includes all variants)</t>
  </si>
  <si>
    <t>Burkitt tumor</t>
  </si>
  <si>
    <t>Burkitt-like lymphoma</t>
  </si>
  <si>
    <t>C cell carcinoma</t>
  </si>
  <si>
    <t>c-ALL</t>
  </si>
  <si>
    <t>Calcifying epithelial odontogenic tumor</t>
  </si>
  <si>
    <t>Calcifying epithelioma of Malherbe</t>
  </si>
  <si>
    <t>Calcifying nested epithelial stromal tumor</t>
  </si>
  <si>
    <t>Calcifying odontogenic cyst</t>
  </si>
  <si>
    <t>Canalicular adenoma</t>
  </si>
  <si>
    <t>Cancer</t>
  </si>
  <si>
    <t>Capillary hemangioma</t>
  </si>
  <si>
    <t>Capillary lymphangioma</t>
  </si>
  <si>
    <t>Carcinofibroma</t>
  </si>
  <si>
    <t>Carcinoid tumor of uncertain malignant potential</t>
  </si>
  <si>
    <t>Carcinoid tumor, argentaffin, malignant</t>
  </si>
  <si>
    <t>Carcinoid tumor, argentaffin, NOS</t>
  </si>
  <si>
    <t>Carcinoid tumor, NOS</t>
  </si>
  <si>
    <t>Carcinoid tumor, NOS, of appendix</t>
  </si>
  <si>
    <t>Carcinoid, NOS</t>
  </si>
  <si>
    <t>Carcinoid, NOS, of appendix</t>
  </si>
  <si>
    <t>Carcinoma in a polyp, NOS</t>
  </si>
  <si>
    <t>Carcinoma in adenomatous polyp</t>
  </si>
  <si>
    <t>Carcinoma in pleomorphic adenoma</t>
  </si>
  <si>
    <t>Carcinoma in situ in a polyp, NOS</t>
  </si>
  <si>
    <t>Carcinoma in situ in adenomatous polyp</t>
  </si>
  <si>
    <t>Carcinoma in situ, NOS</t>
  </si>
  <si>
    <t>Carcinoma showing thymus-like differentiation</t>
  </si>
  <si>
    <t>Carcinoma showing thymus-like element</t>
  </si>
  <si>
    <t>Carcinoma simplex</t>
  </si>
  <si>
    <t>Carcinoma with apocrine metaplasia</t>
  </si>
  <si>
    <t>Carcinoma with chondroid differentiation</t>
  </si>
  <si>
    <t>Carcinoma with neuroendocrine differentiation</t>
  </si>
  <si>
    <t>Carcinoma with osseous differentiation</t>
  </si>
  <si>
    <t>Carcinoma with osteoclast-like giant cells</t>
  </si>
  <si>
    <t>Carcinoma with other types mesenchymal differentiation</t>
  </si>
  <si>
    <t>Carcinoma with productive fibrosis</t>
  </si>
  <si>
    <t>Carcinoma, anaplastic, NOS</t>
  </si>
  <si>
    <t>Carcinoma, diffuse type</t>
  </si>
  <si>
    <t>Carcinoma, intestinal type</t>
  </si>
  <si>
    <t>Carcinoma, metastatic, NOS</t>
  </si>
  <si>
    <t>Carcinoma, NOS</t>
  </si>
  <si>
    <t>Carcinoma, undifferentiated, NOS</t>
  </si>
  <si>
    <t>Carcinomatosis</t>
  </si>
  <si>
    <t>Carcinosarcoma, embryonal</t>
  </si>
  <si>
    <t>Carcinosarcoma, NOS</t>
  </si>
  <si>
    <t>Carotid body paraganglioma</t>
  </si>
  <si>
    <t>Carotid body tumor</t>
  </si>
  <si>
    <t>Cartilaginous exostosis</t>
  </si>
  <si>
    <t>CASTLE</t>
  </si>
  <si>
    <t>Cavernous hemangioma</t>
  </si>
  <si>
    <t>Cavernous lymphangioma</t>
  </si>
  <si>
    <t>Cellular angiofibroma</t>
  </si>
  <si>
    <t>Cellular blue nevus</t>
  </si>
  <si>
    <t>Cellular ependymoma</t>
  </si>
  <si>
    <t>Cellular fibroma</t>
  </si>
  <si>
    <t>Cellular leiomyoma</t>
  </si>
  <si>
    <t>Cellular schwannoma</t>
  </si>
  <si>
    <t>Cementifying fibroma</t>
  </si>
  <si>
    <t>Cemento-ossifying fibroma</t>
  </si>
  <si>
    <t>Cementoblastoma, benign</t>
  </si>
  <si>
    <t>Cementoma, NOS</t>
  </si>
  <si>
    <t>Central neuroblastoma</t>
  </si>
  <si>
    <t>Central neurocytoma</t>
  </si>
  <si>
    <t>Central odontogenic fibroma</t>
  </si>
  <si>
    <t>Central osteosarcoma</t>
  </si>
  <si>
    <t>Central primitive neuroectodermal tumor, NOS</t>
  </si>
  <si>
    <t>Cerebellar liponeurocytoma</t>
  </si>
  <si>
    <t>Cerebellar sarcoma, NOS</t>
  </si>
  <si>
    <t>Ceruminous adenocarcinoma</t>
  </si>
  <si>
    <t>Ceruminous adenoma</t>
  </si>
  <si>
    <t>Ceruminous carcinoma</t>
  </si>
  <si>
    <t>Cervical intraepithelial neoplasia, grade III</t>
  </si>
  <si>
    <t>Cervical intraepithelial neoplasia, low grade</t>
  </si>
  <si>
    <t>Chemodectoma</t>
  </si>
  <si>
    <t>Chief cell adenoma</t>
  </si>
  <si>
    <t>Chloroma</t>
  </si>
  <si>
    <t>Cholangiocarcinoma</t>
  </si>
  <si>
    <t>Cholangioma</t>
  </si>
  <si>
    <t>Chondroblastic osteosarcoma</t>
  </si>
  <si>
    <t>Chondroblastoma, malignant</t>
  </si>
  <si>
    <t>Chondroblastoma, NOS</t>
  </si>
  <si>
    <t>Chondroid chordoma</t>
  </si>
  <si>
    <t>Chondroid lipoma</t>
  </si>
  <si>
    <t>Chondroid syringoma</t>
  </si>
  <si>
    <t>Chondroma, NOS</t>
  </si>
  <si>
    <t>Chondromatosis, NOS</t>
  </si>
  <si>
    <t>Chondromatous giant cell tumor</t>
  </si>
  <si>
    <t>Chondromyxoid fibroma</t>
  </si>
  <si>
    <t>Chondrosarcoma grade 2/3</t>
  </si>
  <si>
    <t>Chondrosarcoma, NOS</t>
  </si>
  <si>
    <t>Chordoid glioma</t>
  </si>
  <si>
    <t>Chordoid glioma of third ventricle</t>
  </si>
  <si>
    <t>Chordoid meningioma</t>
  </si>
  <si>
    <t>Chordoma, NOS</t>
  </si>
  <si>
    <t>Chorioadenoma</t>
  </si>
  <si>
    <t>Chorioadenoma destruens</t>
  </si>
  <si>
    <t>Chorioangioma</t>
  </si>
  <si>
    <t>Choriocarcinoma combined with embryonal carcinoma</t>
  </si>
  <si>
    <t>Choriocarcinoma combined with other germ cell elements</t>
  </si>
  <si>
    <t>Choriocarcinoma combined with teratorna</t>
  </si>
  <si>
    <t>Choriocarcinoma, NOS</t>
  </si>
  <si>
    <t>Chorioepithelioma</t>
  </si>
  <si>
    <t>Chorionepithelioma</t>
  </si>
  <si>
    <t>Choroid plexus carcinoma</t>
  </si>
  <si>
    <t>Choroid plexus papilloma, anaplastic</t>
  </si>
  <si>
    <t>Choroid plexus papilloma, malignant</t>
  </si>
  <si>
    <t>Choroid plexus papilloma, NOS</t>
  </si>
  <si>
    <t>Chromaffin paraganglioma</t>
  </si>
  <si>
    <t>Chromaffin tumor</t>
  </si>
  <si>
    <t>Chromaffinoma</t>
  </si>
  <si>
    <t>Chromophobe adenocarcinoma</t>
  </si>
  <si>
    <t>Chromophobe adenoma</t>
  </si>
  <si>
    <t>Chromophobe carcinoma</t>
  </si>
  <si>
    <t>Chromophobe cell renal carcinoma</t>
  </si>
  <si>
    <t>Chronic eosinophilic leukemia, NOS</t>
  </si>
  <si>
    <t>Chronic erythremia</t>
  </si>
  <si>
    <t>Chronic granulocytic leukemia, BCR/ABL</t>
  </si>
  <si>
    <t>Chronic granulocytic leukemia, NOS</t>
  </si>
  <si>
    <t>Chronic granulocytic leukemia, Philadelphia chromosome (Ph1) positive</t>
  </si>
  <si>
    <t>Chronic granulocytic leukemia, t(9;22)(q34;q11)</t>
  </si>
  <si>
    <t>Chronic idiopathic myelofibrosis</t>
  </si>
  <si>
    <t>Chronic leukemia, NOS</t>
  </si>
  <si>
    <t>Chronic lymphatic leukemia</t>
  </si>
  <si>
    <t>Chronic lymphocytic leukemia</t>
  </si>
  <si>
    <t>Chronic lymphocytic leukemia, B-cell type (includes all variants of BCLL)</t>
  </si>
  <si>
    <t>Chronic lymphoid leukemia</t>
  </si>
  <si>
    <t>Chronic lymphoproliferative disorder of NK cells</t>
  </si>
  <si>
    <t>Chronic monocytic leukemia</t>
  </si>
  <si>
    <t>Chronic myelocytic leukemia, NOS</t>
  </si>
  <si>
    <t>Chronic myelogenous leukemia, BCR-ABL positive</t>
  </si>
  <si>
    <t>Chronic myelogenous leukemia, Philadelphia chromosome (Ph 1) positive</t>
  </si>
  <si>
    <t>Chronic myelogenous leukemia, t(9;22)(q34;q11)</t>
  </si>
  <si>
    <t>Chronic myeloid leukemia, NOS</t>
  </si>
  <si>
    <t>Chronic myelomonocytic leukemia in transformation</t>
  </si>
  <si>
    <t>Chronic myelomonocytic leukemia, NOS</t>
  </si>
  <si>
    <t>Chronic myelomonocytic leukemia, Type 1</t>
  </si>
  <si>
    <t>Chronic myelomonocytic leukemia, Type II</t>
  </si>
  <si>
    <t>Chronic myeloproliferative disease, NOS</t>
  </si>
  <si>
    <t>Chronic myeloproliferative disorder</t>
  </si>
  <si>
    <t>Chronic neutrophilic leukemia</t>
  </si>
  <si>
    <t>CIN III with severe dysplasia</t>
  </si>
  <si>
    <t>Cin III, NOS</t>
  </si>
  <si>
    <t>Circumscribed arachnoidal cerebellar sarcoma</t>
  </si>
  <si>
    <t>Classical Hodgkin lymphoma, lymphocyte depletion, diffuse fibrosis</t>
  </si>
  <si>
    <t>Classical Hodgkin lymphoma, lymphocyte depletion, NOS</t>
  </si>
  <si>
    <t>Classical Hodgkin lymphoma, lymphocyte depletion, reticular</t>
  </si>
  <si>
    <t>Classical Hodgkin lymphoma, lymphocyte-rich</t>
  </si>
  <si>
    <t>Classical Hodgkin lymphoma, mixed cellularity, NOS</t>
  </si>
  <si>
    <t>Classical Hodgkin lymphoma, nodular sclerosis, cellular phase</t>
  </si>
  <si>
    <t>Classical Hodgkin lymphoma, nodular sclerosis, grade 1</t>
  </si>
  <si>
    <t>Classical Hodgkin lymphoma, nodular sclerosis, grade 2</t>
  </si>
  <si>
    <t>Classical Hodgkin lymphoma, nodular sclerosis, NOS</t>
  </si>
  <si>
    <t>Clear cell (glycogen-rich) urothelial carcinoma</t>
  </si>
  <si>
    <t>Clear cell adenocarcinofibroma</t>
  </si>
  <si>
    <t>Clear cell adenocarcinoma, mesonephroid</t>
  </si>
  <si>
    <t>Clear cell adenocarcinoma, NOS</t>
  </si>
  <si>
    <t>Clear cell adenofibroma</t>
  </si>
  <si>
    <t>Clear cell adenofibroma of borderline malignancy</t>
  </si>
  <si>
    <t>Clear cell adenoma</t>
  </si>
  <si>
    <t>Clear cell carcinoma</t>
  </si>
  <si>
    <t>Clear cell chondrosarcoma</t>
  </si>
  <si>
    <t>Clear cell cystadenocarcinofibroma</t>
  </si>
  <si>
    <t>Clear cell cystadenofibroma</t>
  </si>
  <si>
    <t>Clear cell cystadenofibroma of borderline malignancy</t>
  </si>
  <si>
    <t>Clear cell cystadenoma</t>
  </si>
  <si>
    <t>Clear cell cystic tumor of borderline malignancy</t>
  </si>
  <si>
    <t>Clear cell ependymoma</t>
  </si>
  <si>
    <t>Clear cell hidradenoma</t>
  </si>
  <si>
    <t>Clear cell meningioma</t>
  </si>
  <si>
    <t>Clear cell odontogenic carcinoma</t>
  </si>
  <si>
    <t>Clear cell odontogenic tumor</t>
  </si>
  <si>
    <t>Clear cell sarcoma of kidney</t>
  </si>
  <si>
    <t>Clear cell sarcoma, NOS</t>
  </si>
  <si>
    <t>Clear cell sarcoma, of tendons and aponeuroses</t>
  </si>
  <si>
    <t>Clear cell tumor, NOS</t>
  </si>
  <si>
    <t>Cloacogenic carcinoma</t>
  </si>
  <si>
    <t>CNS Embryonal tumor with rhabdoid features</t>
  </si>
  <si>
    <t>Codman tumor</t>
  </si>
  <si>
    <t>Collecting duct carcinoma</t>
  </si>
  <si>
    <t>Colloid adenocarcinoma</t>
  </si>
  <si>
    <t>Colloid adenoma</t>
  </si>
  <si>
    <t>Colloid carcinoma</t>
  </si>
  <si>
    <t>Columnar cell papilloma</t>
  </si>
  <si>
    <t>Combined carcinoid and adenocarcinoma</t>
  </si>
  <si>
    <t>Combined hepatocellular carcinoma and cholangiocarcinoma</t>
  </si>
  <si>
    <t>Combined large cell neuroendocrine carcinoma</t>
  </si>
  <si>
    <t>Combined small cell carcinoma</t>
  </si>
  <si>
    <t>Combined small cell-adenocarcinoma</t>
  </si>
  <si>
    <t>Combined small cell-large carcinoma</t>
  </si>
  <si>
    <t>Combined small cell-squamous cell carcinoma</t>
  </si>
  <si>
    <t>Combined/mixed carcinoid and adenocarcinoma</t>
  </si>
  <si>
    <t>Comedocarcinoma, noninfiltrating</t>
  </si>
  <si>
    <t>Comedocarcinoma, NOS</t>
  </si>
  <si>
    <t>Common ALL</t>
  </si>
  <si>
    <t>Common precursor B ALL</t>
  </si>
  <si>
    <t>Complete hydatidiform mole</t>
  </si>
  <si>
    <t>Complex odontoma</t>
  </si>
  <si>
    <t>Composite carcinoid</t>
  </si>
  <si>
    <t>Composite Hodgkin and non-Hodgkin lymphoma</t>
  </si>
  <si>
    <t>Compound nevus</t>
  </si>
  <si>
    <t>Compound odontoma</t>
  </si>
  <si>
    <t>Condylomatous carcinoma</t>
  </si>
  <si>
    <t>Congenital fibrosarcoma</t>
  </si>
  <si>
    <t>Congenital generalized fibromatosis</t>
  </si>
  <si>
    <t>Congenital peribronchial myofibroblastic tumor</t>
  </si>
  <si>
    <t>Conventional central osteosarcoma</t>
  </si>
  <si>
    <t>Cortical T ALL</t>
  </si>
  <si>
    <t>CPNET</t>
  </si>
  <si>
    <t>Craniopharyngioma</t>
  </si>
  <si>
    <t>Craniopharyngioma, adamantinomatous</t>
  </si>
  <si>
    <t>Craniopharyngioma, papillary</t>
  </si>
  <si>
    <t>Cribriform carcinoma in situ</t>
  </si>
  <si>
    <t>Cribriform carcinoma, NOS</t>
  </si>
  <si>
    <t>Cribriform comedo-type carcinoma</t>
  </si>
  <si>
    <t>Cutaneous histiocytoma, NOS</t>
  </si>
  <si>
    <t>Cutaneous lymphoma, NOS</t>
  </si>
  <si>
    <t>Cutaneous mastocytosis</t>
  </si>
  <si>
    <t>Cutaneous T-cell lymphoma, NOS</t>
  </si>
  <si>
    <t>Cylindrical cell carcinoma</t>
  </si>
  <si>
    <t>Cylindrical cell papilloma</t>
  </si>
  <si>
    <t>Cylindroma of skin</t>
  </si>
  <si>
    <t>Cylindroma, NOS</t>
  </si>
  <si>
    <t>Cyst-associated renal cell carcinoma</t>
  </si>
  <si>
    <t>Cystadenocarcinoma, NOS</t>
  </si>
  <si>
    <t>Cystadenofibroma, NOS</t>
  </si>
  <si>
    <t>Cystadenoma, NOS</t>
  </si>
  <si>
    <t>Cystic astrocytoma</t>
  </si>
  <si>
    <t>Cystic hygroma</t>
  </si>
  <si>
    <t>Cystic hypersecretory carcinoma</t>
  </si>
  <si>
    <t>Cystic lymphangioma</t>
  </si>
  <si>
    <t>Cystic mesothelioma, benign</t>
  </si>
  <si>
    <t>Cystic mesothelioma, NOS</t>
  </si>
  <si>
    <t>Cystic partially differentiated nephroblastoma</t>
  </si>
  <si>
    <t>Cystic teratoma, NOS</t>
  </si>
  <si>
    <t>Cystic tumor of atrio-ventricular node</t>
  </si>
  <si>
    <t>Cystoma, NOS</t>
  </si>
  <si>
    <t>Cystosarcoma phyllodes, benign</t>
  </si>
  <si>
    <t>Cystosarcoma phyllodes, malignant</t>
  </si>
  <si>
    <t>Cystosarcoma phyllodes, NOS</t>
  </si>
  <si>
    <t>Dabska tumor</t>
  </si>
  <si>
    <t>DCIS, comedo type</t>
  </si>
  <si>
    <t>DCIS, NOS</t>
  </si>
  <si>
    <t>DCIS, papillary</t>
  </si>
  <si>
    <t>Dedifferentiated chondrosarcoma</t>
  </si>
  <si>
    <t>Dedifferentiated chordoma</t>
  </si>
  <si>
    <t>Dedifferentiated liposarcoma</t>
  </si>
  <si>
    <t>Deep histiocytoma</t>
  </si>
  <si>
    <t>Degenerated schwannoma</t>
  </si>
  <si>
    <t>Dendritic cell sarcoma, NOS</t>
  </si>
  <si>
    <t>Dentinoma</t>
  </si>
  <si>
    <t>Dermal and epidermal nevus</t>
  </si>
  <si>
    <t>Dermal nevus</t>
  </si>
  <si>
    <t>Dermatofibroma lenticulare</t>
  </si>
  <si>
    <t>Dermatofibroma, NOS</t>
  </si>
  <si>
    <t>Dermatofibrosarcoma protuberans, NOS</t>
  </si>
  <si>
    <t>Dermatofibrosarcoma, NOS</t>
  </si>
  <si>
    <t>Dermoid cyst with malignant transformation</t>
  </si>
  <si>
    <t>Dermoid cyst with secondary tumor</t>
  </si>
  <si>
    <t>Dermoid cyst, NOS</t>
  </si>
  <si>
    <t>Dermoid, NOS</t>
  </si>
  <si>
    <t>Desmoid, NOS</t>
  </si>
  <si>
    <t>Desmoplastic fibroma</t>
  </si>
  <si>
    <t>Desmoplastic infantile astrocytoma</t>
  </si>
  <si>
    <t>Desmoplastic infantile ganglioglioma</t>
  </si>
  <si>
    <t>Desmoplastic medulloblastoma</t>
  </si>
  <si>
    <t>Desmoplastic melanoma, amelanotic</t>
  </si>
  <si>
    <t>Desmoplastic melanoma, malignant</t>
  </si>
  <si>
    <t>Desmoplastic mesothelioma</t>
  </si>
  <si>
    <t>Desmoplastic nodular medulloblastoma</t>
  </si>
  <si>
    <t>Desmoplastic small round cell tumor</t>
  </si>
  <si>
    <t>Di Guglielmo disease</t>
  </si>
  <si>
    <t>Differentiated penile intraepithelial neoplasia</t>
  </si>
  <si>
    <t>Differentiated-type vulvar intraepithelial neoplasia</t>
  </si>
  <si>
    <t>Diffuse astrocytoma</t>
  </si>
  <si>
    <t>Diffuse astrocytoma, IDH-mutant</t>
  </si>
  <si>
    <t>Diffuse astrocytoma, IDH-wildtype</t>
  </si>
  <si>
    <t>Diffuse astrocytoma, low grade</t>
  </si>
  <si>
    <t>Diffuse cutaneous mastocytosis</t>
  </si>
  <si>
    <t>Diffuse intraductal papillomatosis</t>
  </si>
  <si>
    <t>Diffuse large B-cell lymphoma associated with chronic inflammation</t>
  </si>
  <si>
    <t>Diffuse large B-cell lymphoma, NOS</t>
  </si>
  <si>
    <t>Diffuse leptomeningeal glioneuronal tumor</t>
  </si>
  <si>
    <t>Diffuse melanocytosis</t>
  </si>
  <si>
    <t>Diffuse meningiomatosis</t>
  </si>
  <si>
    <t>Diffuse midline glioma, H3 K27M-mutant</t>
  </si>
  <si>
    <t>Digital papillary adenocarcinoma</t>
  </si>
  <si>
    <t>Diktyoma, benign</t>
  </si>
  <si>
    <t>Diktyoma, malignant</t>
  </si>
  <si>
    <t>DIN 3</t>
  </si>
  <si>
    <t>Duct adenocarcinoma, NOS</t>
  </si>
  <si>
    <t>Duct adenoma, NOS</t>
  </si>
  <si>
    <t>Duct carcinoma, desmoplastic type</t>
  </si>
  <si>
    <t>Duct carcinoma, NOS</t>
  </si>
  <si>
    <t>Duct cell carcinoma</t>
  </si>
  <si>
    <t>Ductal carcinoma in situ, comedo type</t>
  </si>
  <si>
    <t>Ductal carcinoma in situ, cribriform type</t>
  </si>
  <si>
    <t>Ductal carcinoma in situ, micropapillary</t>
  </si>
  <si>
    <t>Ductal carcinoma in situ, NOS</t>
  </si>
  <si>
    <t>Ductal carcinoma in situ, papillary</t>
  </si>
  <si>
    <t>Ductal carcinoma in situ, solid type</t>
  </si>
  <si>
    <t>Ductal carcinoma, cribriform type</t>
  </si>
  <si>
    <t>Ductal carcinoma, NOS</t>
  </si>
  <si>
    <t>Ductal intraepithelial neoplasia 3</t>
  </si>
  <si>
    <t>Ductal papilloma</t>
  </si>
  <si>
    <t>Dysembryoplastic neuroepithelial tumor</t>
  </si>
  <si>
    <t>Dysgerminoma</t>
  </si>
  <si>
    <t>Dysplastic gangliocytoma of cerebellum (Lhermitte-Duclos)</t>
  </si>
  <si>
    <t>Dysplastic nevus</t>
  </si>
  <si>
    <t>EBV positive diffuse large B-cell lymphoma of the elderly</t>
  </si>
  <si>
    <t>EC cell carcinoid</t>
  </si>
  <si>
    <t>Ecchondroma</t>
  </si>
  <si>
    <t>Ecchondrosis</t>
  </si>
  <si>
    <t>Eccrine acrospiroma</t>
  </si>
  <si>
    <t>Eccrine adenocarcinoma</t>
  </si>
  <si>
    <t>Eccrine cystadenoma</t>
  </si>
  <si>
    <t>Eccrine dermal cylindroma</t>
  </si>
  <si>
    <t>Eccrine papillary adenocarcinoma</t>
  </si>
  <si>
    <t>Eccrine papillary adenoma</t>
  </si>
  <si>
    <t>Eccrine poroma</t>
  </si>
  <si>
    <t>Eccrine poroma, malignant</t>
  </si>
  <si>
    <t>Eccrine spiradenoma</t>
  </si>
  <si>
    <t>ECL cell carcinoid, malignant</t>
  </si>
  <si>
    <t>ECL cell carcinoid, NOS</t>
  </si>
  <si>
    <t>Ectomesenchymoma</t>
  </si>
  <si>
    <t>Ectopic hamartomatous thymoma</t>
  </si>
  <si>
    <t>Elastofibroma</t>
  </si>
  <si>
    <t>Embryonal adenocarcinoma</t>
  </si>
  <si>
    <t>Embryonal adenoma</t>
  </si>
  <si>
    <t>Embryonal carcinoma, infantile</t>
  </si>
  <si>
    <t>Embryonal carcinoma, NOS</t>
  </si>
  <si>
    <t>Embryonal carcinoma, polyembryonal type</t>
  </si>
  <si>
    <t>Embryonal hepatoma</t>
  </si>
  <si>
    <t>Embryonal rhabdomyosarcoma, NOS</t>
  </si>
  <si>
    <t>Embryonal rhabdomyosarcoma, pleomorphic</t>
  </si>
  <si>
    <t>Embryonal sarcoma</t>
  </si>
  <si>
    <t>Embryonal teratoma</t>
  </si>
  <si>
    <t>Embryonal tumor with multilayered rosettes C19MC-altered</t>
  </si>
  <si>
    <t>Embryonal tumor with multilayered rosettes, NOS</t>
  </si>
  <si>
    <t>Embryonal tumor with rhabdoid features</t>
  </si>
  <si>
    <t>Encapsulated follicular variant of papillary thyroid carcinoma, NOS (EFVPTC, NOS)</t>
  </si>
  <si>
    <t>Encapsulated papillary carcinoma</t>
  </si>
  <si>
    <t>Encapsulated papillary carcinoma with invasion</t>
  </si>
  <si>
    <t>Enchondroma</t>
  </si>
  <si>
    <t>Endocervical adenocarcinoma usual type</t>
  </si>
  <si>
    <t>Endocrine adenomatosis</t>
  </si>
  <si>
    <t>Endocrine tumor, functioning, NOS</t>
  </si>
  <si>
    <t>Endodermal sinus tumor</t>
  </si>
  <si>
    <t>Endolymphatic stromal myosis</t>
  </si>
  <si>
    <t>Endometrial sarcoma, NOS</t>
  </si>
  <si>
    <t>Endometrial stromal nodule</t>
  </si>
  <si>
    <t>Endometrial stromal sarcoma, high grade</t>
  </si>
  <si>
    <t>Endometrial stromal sarcoma, low grade</t>
  </si>
  <si>
    <t>Endometrial stromal sarcoma, NOS</t>
  </si>
  <si>
    <t>Endometrial stromatosis</t>
  </si>
  <si>
    <t>Endometrioid adenocarcinoma, ciliated cell variant</t>
  </si>
  <si>
    <t>Endometrioid adenocarcinoma, NOS</t>
  </si>
  <si>
    <t>Endometrioid adenocarcinoma, secretory variant</t>
  </si>
  <si>
    <t>Endometrioid adenocarcinoma, villoglandular</t>
  </si>
  <si>
    <t>Endometrioid adenofibroma, borderline malignancy</t>
  </si>
  <si>
    <t>Endometrioid adenofibroma, malignant</t>
  </si>
  <si>
    <t>Endometrioid adenofibroma, NOS</t>
  </si>
  <si>
    <t>Endometrioid adenoma, borderline malignancy</t>
  </si>
  <si>
    <t>Endometrioid adenoma, NOS</t>
  </si>
  <si>
    <t>Endometrioid carcinoma with squamous differentiation</t>
  </si>
  <si>
    <t>Endometrioid carcinoma, NOS</t>
  </si>
  <si>
    <t>Endometrioid cystadenocarcinoma</t>
  </si>
  <si>
    <t>Endometrioid cystadenofibroma, borderline malignancy</t>
  </si>
  <si>
    <t>Endometrioid cystadenofibroma, malignant</t>
  </si>
  <si>
    <t>Endometrioid cystadenofibroma, NOS</t>
  </si>
  <si>
    <t>Endometrioid cystadenoma, borderline malignancy</t>
  </si>
  <si>
    <t>Endometrioid cystadenoma, NOS</t>
  </si>
  <si>
    <t>Endometrioid tumor of low malignant potential</t>
  </si>
  <si>
    <t>Endotheliomatous meningioma</t>
  </si>
  <si>
    <t>Endovascular papillary angioendothelioma</t>
  </si>
  <si>
    <t>Enteric adenocarcinoma</t>
  </si>
  <si>
    <t>Enterochromaffin cell carcinoid</t>
  </si>
  <si>
    <t>Enterochromaffin-like cell carcinoid, NOS</t>
  </si>
  <si>
    <t>Enterochromaffin-like cell tumor, malignant</t>
  </si>
  <si>
    <t>Enteroglucagonoma, malignant</t>
  </si>
  <si>
    <t>Enteroglucagonoma, NOS</t>
  </si>
  <si>
    <t>Enteropathy associated T-cell lymphoma</t>
  </si>
  <si>
    <t>Enteropathy type intestinal T-cell lymphoma</t>
  </si>
  <si>
    <t>Eosinophil adenocarcinoma</t>
  </si>
  <si>
    <t>Eosinophil adenoma</t>
  </si>
  <si>
    <t>Eosinophil carcinoma</t>
  </si>
  <si>
    <t>Eosinophilic granuloma</t>
  </si>
  <si>
    <t>Eosinophilic leukemia</t>
  </si>
  <si>
    <t>Ependymoblastoma</t>
  </si>
  <si>
    <t>Ependymoma, anaplastic</t>
  </si>
  <si>
    <t>Ependymoma, NOS</t>
  </si>
  <si>
    <t>Ependymoma, RELA fusion-positive</t>
  </si>
  <si>
    <t>Epidermoid carcinoma in situ with questionable stromal invasion</t>
  </si>
  <si>
    <t>Epidermoid carcinoma in situ, NOS</t>
  </si>
  <si>
    <t>Epidermoid carcinoma, keratinizing</t>
  </si>
  <si>
    <t>Epidermoid carcinoma, large cell, nonkeratinizing</t>
  </si>
  <si>
    <t>Epidermoid carcinoma, NOS</t>
  </si>
  <si>
    <t>Epidermoid carcinoma, small cell, nonkeratinizing</t>
  </si>
  <si>
    <t>Epidermoid carcinoma, spindle cell</t>
  </si>
  <si>
    <t>Epithelial ependymoma</t>
  </si>
  <si>
    <t>Epithelial tumor, benign</t>
  </si>
  <si>
    <t>Epithelial tumor, malignant</t>
  </si>
  <si>
    <t>Epithelial-myoepithelial carcinoma</t>
  </si>
  <si>
    <t>Epithelioid and spindle cell nevus</t>
  </si>
  <si>
    <t>Epithelioid cell melanoma</t>
  </si>
  <si>
    <t>Epithelioid cell nevus</t>
  </si>
  <si>
    <t>Epithelioid cell sarcoma</t>
  </si>
  <si>
    <t>Epithelioid glioblastoma</t>
  </si>
  <si>
    <t>Epithelioid hemangioendothelioma, malignant</t>
  </si>
  <si>
    <t>Epithelioid hemangioendothelioma, NOS</t>
  </si>
  <si>
    <t>Epithelioid hemangioma</t>
  </si>
  <si>
    <t>Epithelioid leiomyoma</t>
  </si>
  <si>
    <t>Epithelioid leiomyosarcoma</t>
  </si>
  <si>
    <t>Epithelioid malignant peripheral nerve sheath tumor</t>
  </si>
  <si>
    <t>Epithelioid mesothelioma, benign</t>
  </si>
  <si>
    <t>Epithelioid mesothelioma, malignant</t>
  </si>
  <si>
    <t>Epithelioid mesothelioma, NOS</t>
  </si>
  <si>
    <t>Epithelioid MPNST</t>
  </si>
  <si>
    <t>Epithelioid sarcoma</t>
  </si>
  <si>
    <t>Epithelioma adenoides cysticum</t>
  </si>
  <si>
    <t>Epithelioma, benign</t>
  </si>
  <si>
    <t>Epithelioma, malignant</t>
  </si>
  <si>
    <t>Epithelioma, NOS</t>
  </si>
  <si>
    <t>Erythremic myelosis, NOS</t>
  </si>
  <si>
    <t>Erythroleukemia</t>
  </si>
  <si>
    <t>Esophageal glandular dysplasia (intraepithelial neoplasia), high grade</t>
  </si>
  <si>
    <t>Esophageal glandular dysplasia (intraepithelial neoplasia), low grade</t>
  </si>
  <si>
    <t>Esophageal intraepithelial neoplasia, high grade</t>
  </si>
  <si>
    <t>Esophageal squamous intraepithelial neoplasia (dysplasia), high grade</t>
  </si>
  <si>
    <t>Esophageal squamous intraepithelial neoplasia (dysplasia), low grade</t>
  </si>
  <si>
    <t>Essential hemorrhagic thrombocythaemia</t>
  </si>
  <si>
    <t>Essential thrombocythemia</t>
  </si>
  <si>
    <t>Esthesioneuroblastoma</t>
  </si>
  <si>
    <t>Esthesioneurocytoma</t>
  </si>
  <si>
    <t>Esthesioneuroepithelioma</t>
  </si>
  <si>
    <t>Ewing sarcoma</t>
  </si>
  <si>
    <t>Ewing tumor</t>
  </si>
  <si>
    <t>Extra-abdominal desmoid</t>
  </si>
  <si>
    <t>Extra-adrenal paraganglioma, malignant</t>
  </si>
  <si>
    <t>Extra-adrenal paraganglioma, NOS</t>
  </si>
  <si>
    <t>Extracutaneous mastocytoma</t>
  </si>
  <si>
    <t>Extranodal marginal zone lymphoma of mucosa-associated lymphoid tissue</t>
  </si>
  <si>
    <t>Extranodal NK/T-cell lymphoma, nasal type</t>
  </si>
  <si>
    <t>Extraosseous plasmacytoma</t>
  </si>
  <si>
    <t>Extraventricular neurocytoma</t>
  </si>
  <si>
    <t>FAB L2</t>
  </si>
  <si>
    <t>FAB L3</t>
  </si>
  <si>
    <t>FAB Ll</t>
  </si>
  <si>
    <t>FAB M1</t>
  </si>
  <si>
    <t>FAB M2, AML1(CBF-alpha)/ETO</t>
  </si>
  <si>
    <t>FAB M2, NOS</t>
  </si>
  <si>
    <t>FAB M2, t(8;21)(q22;q22)</t>
  </si>
  <si>
    <t>FAB M3 (includes all variants)</t>
  </si>
  <si>
    <t>FAB M4</t>
  </si>
  <si>
    <t>FAB M4Eo</t>
  </si>
  <si>
    <t>FAB M5 (includes all variants)</t>
  </si>
  <si>
    <t>FAB M6</t>
  </si>
  <si>
    <t>FAB M7</t>
  </si>
  <si>
    <t>FAB MO</t>
  </si>
  <si>
    <t>Familial polyposis coli</t>
  </si>
  <si>
    <t>Fascial fibroma</t>
  </si>
  <si>
    <t>Fascial fibrosarcoma</t>
  </si>
  <si>
    <t>Fetal adenocarcinoma</t>
  </si>
  <si>
    <t>Fetal adenoma</t>
  </si>
  <si>
    <t>Fetal fat cell lipoma</t>
  </si>
  <si>
    <t>Fetal lipoma, NOS</t>
  </si>
  <si>
    <t>Fetal lipomatosis</t>
  </si>
  <si>
    <t>Fetal rhabdomyoma</t>
  </si>
  <si>
    <t>Fibrillary astrocytoma</t>
  </si>
  <si>
    <t>Fibro-osteoma</t>
  </si>
  <si>
    <t>Fibroadenoma, NOS</t>
  </si>
  <si>
    <t>Fibroameloblastic odontoma</t>
  </si>
  <si>
    <t>Fibroblastic liposarcoma</t>
  </si>
  <si>
    <t>Fibroblastic meningioma</t>
  </si>
  <si>
    <t>Fibroblastic osteosarcoma</t>
  </si>
  <si>
    <t>Fibroblastic reticular cell tumor</t>
  </si>
  <si>
    <t>Fibrochondrosarcoma</t>
  </si>
  <si>
    <t>Fibroepithelial basal cell carcinoma, Pinkus type</t>
  </si>
  <si>
    <t>Fibroepithelioma of Pinkus type</t>
  </si>
  <si>
    <t>Fibroepithelioma, NOS</t>
  </si>
  <si>
    <t>Fibrofolliculoma</t>
  </si>
  <si>
    <t>Fibroid uterus</t>
  </si>
  <si>
    <t>Fibrolipoma</t>
  </si>
  <si>
    <t>Fibroliposarcoma</t>
  </si>
  <si>
    <t>Fibroma, NOS</t>
  </si>
  <si>
    <t>Fibromatosis-like metaplastic carcinoma</t>
  </si>
  <si>
    <t>Fibromyoma</t>
  </si>
  <si>
    <t>Fibromyxolipoma</t>
  </si>
  <si>
    <t>Fibromyxoma</t>
  </si>
  <si>
    <t>Fibromyxosarcoma</t>
  </si>
  <si>
    <t>Fibrosarcoma, NOS</t>
  </si>
  <si>
    <t>Fibrosarcomatous dermatofibrosarcoma protuberans</t>
  </si>
  <si>
    <t>Fibrous astrocytoma</t>
  </si>
  <si>
    <t>Fibrous histiocytoma of tendon sheath</t>
  </si>
  <si>
    <t>Fibrous histiocytoma, NOS</t>
  </si>
  <si>
    <t>Fibrous meningioma</t>
  </si>
  <si>
    <t>Fibrous mesothelioma, benign</t>
  </si>
  <si>
    <t>Fibrous mesothelioma, malignant</t>
  </si>
  <si>
    <t>Fibrous mesothelioma, NOS</t>
  </si>
  <si>
    <t>Fibrous papule of nose</t>
  </si>
  <si>
    <t>Fibroxanthoma, malignant</t>
  </si>
  <si>
    <t>Fibroxanthoma, NOS</t>
  </si>
  <si>
    <t>Flat adenoma</t>
  </si>
  <si>
    <t>Flat intraepithelial glandular neoplasia, high grade</t>
  </si>
  <si>
    <t>Flat intraepithelial neoplasia, high grade</t>
  </si>
  <si>
    <t>Florid osseous dysplasia</t>
  </si>
  <si>
    <t>Follicular adenocarcinoma, moderately differentiated</t>
  </si>
  <si>
    <t>Follicular adenocarcinoma, NOS</t>
  </si>
  <si>
    <t>Follicular adenocarcinoma, trabecular</t>
  </si>
  <si>
    <t>Follicular adenocarcinoma, well differentiated</t>
  </si>
  <si>
    <t>Follicular adenoma</t>
  </si>
  <si>
    <t>Follicular adenoma, oxyphilic cell</t>
  </si>
  <si>
    <t>Follicular carcinoma, encapsulated</t>
  </si>
  <si>
    <t>Follicular carcinoma, minimally invasive</t>
  </si>
  <si>
    <t>Follicular carcinoma, moderately differentiated</t>
  </si>
  <si>
    <t>Follicular carcinoma, NOS</t>
  </si>
  <si>
    <t>Follicular carcinoma, oxyphilic cell</t>
  </si>
  <si>
    <t>Follicular carcinoma, trabecular</t>
  </si>
  <si>
    <t>Follicular carcinoma, well differentiated</t>
  </si>
  <si>
    <t>Follicular dendritic cell sarcoma</t>
  </si>
  <si>
    <t>Follicular dendritic cell tumor</t>
  </si>
  <si>
    <t>Follicular fibroma</t>
  </si>
  <si>
    <t>Follicular lymphoma, grade 1</t>
  </si>
  <si>
    <t>Follicular lymphoma, grade 2</t>
  </si>
  <si>
    <t>Follicular lymphoma, grade 3</t>
  </si>
  <si>
    <t>Follicular lymphoma, grade 3A</t>
  </si>
  <si>
    <t>Follicular lymphoma, grade 3B</t>
  </si>
  <si>
    <t>Follicular lymphoma, NOS</t>
  </si>
  <si>
    <t>Follicular lymphoma, small cleaved cell</t>
  </si>
  <si>
    <t>Follicular thyroid carcinoma (FTC), encapsulated angioinvasive</t>
  </si>
  <si>
    <t>Folliculome lipidique</t>
  </si>
  <si>
    <t>Franklin disease</t>
  </si>
  <si>
    <t>G cell tumor, malignant</t>
  </si>
  <si>
    <t>G cell tumor, NOS</t>
  </si>
  <si>
    <t>Gamma heavy chain disease</t>
  </si>
  <si>
    <t>Gangliocytic paraganglioma</t>
  </si>
  <si>
    <t>Gangliocytoma</t>
  </si>
  <si>
    <t>Ganglioglioma, anaplastic</t>
  </si>
  <si>
    <t>Ganglioglioma, NOS</t>
  </si>
  <si>
    <t>Ganglioneuroblastoma</t>
  </si>
  <si>
    <t>Ganglioneuroma</t>
  </si>
  <si>
    <t>Ganglioneuromatosis</t>
  </si>
  <si>
    <t>GANT</t>
  </si>
  <si>
    <t>Gastrin cell tumor</t>
  </si>
  <si>
    <t>Gastrin cell tumor, malignant</t>
  </si>
  <si>
    <t>Gastrinoma, malignant</t>
  </si>
  <si>
    <t>Gastrinoma, NOS</t>
  </si>
  <si>
    <t>Gastrointestinal autonomic nerve tumor</t>
  </si>
  <si>
    <t>Gastrointestinal pacemaker cell tumor</t>
  </si>
  <si>
    <t>Gastrointestinal stromal sarcoma</t>
  </si>
  <si>
    <t>Gastrointestinal stromal tumor, benign</t>
  </si>
  <si>
    <t>Gastrointestinal stromal tumor, malignant</t>
  </si>
  <si>
    <t>Gastrointestinal stromal tumor, NOS</t>
  </si>
  <si>
    <t>Gastrointestinal stromal tumor, uncertain malignant potential</t>
  </si>
  <si>
    <t>Gelatinous adenocarcinoma</t>
  </si>
  <si>
    <t>Gelatinous carcinoma</t>
  </si>
  <si>
    <t>Gemistocytic astrocytoma</t>
  </si>
  <si>
    <t>Gemistocytoma</t>
  </si>
  <si>
    <t>Genital rhabdomyoma</t>
  </si>
  <si>
    <t>Germ cell tumor, nonseminomatous</t>
  </si>
  <si>
    <t>Germ cell tumor, NOS</t>
  </si>
  <si>
    <t>Germ cell tumors with associated hematological malignancy</t>
  </si>
  <si>
    <t>Germinoma</t>
  </si>
  <si>
    <t>Ghost cell odontogenic carcinoma</t>
  </si>
  <si>
    <t>Giant cell and spindle cell carcinoma</t>
  </si>
  <si>
    <t>Giant cell angiofibroma</t>
  </si>
  <si>
    <t>Giant cell carcinoma</t>
  </si>
  <si>
    <t>Giant cell fibroblastoma</t>
  </si>
  <si>
    <t>Giant cell glioblastoma</t>
  </si>
  <si>
    <t>Giant cell sarcoma</t>
  </si>
  <si>
    <t>Giant cell sarcoma of bone</t>
  </si>
  <si>
    <t>Giant cell tumor of bone, malignant</t>
  </si>
  <si>
    <t>Giant cell tumor of bone, NOS</t>
  </si>
  <si>
    <t>Giant cell tumor of soft parts, NOS</t>
  </si>
  <si>
    <t>Giant cell tumor of tendon sheath</t>
  </si>
  <si>
    <t>Giant cell tumor of tendon sheath, malignant</t>
  </si>
  <si>
    <t>Giant fibroadenoma</t>
  </si>
  <si>
    <t>Giant osteoid osteoma</t>
  </si>
  <si>
    <t>Giant pigmented nevus, NOS</t>
  </si>
  <si>
    <t>Gigantiform cementoma</t>
  </si>
  <si>
    <t>GIST, benign</t>
  </si>
  <si>
    <t>GIST, malignant</t>
  </si>
  <si>
    <t>GIST, NOS</t>
  </si>
  <si>
    <t>Glandular intraepithelial neoplasia, grade I</t>
  </si>
  <si>
    <t>Glandular intraepithelial neoplasia, grade II</t>
  </si>
  <si>
    <t>Glandular intraepithelial neoplasia, grade III</t>
  </si>
  <si>
    <t>Glandular intraepithelial neoplasia, high grade</t>
  </si>
  <si>
    <t>Glandular intraepithelial neoplasia, low grade</t>
  </si>
  <si>
    <t>Glandular papilloma</t>
  </si>
  <si>
    <t>Glassy cell carcinoma</t>
  </si>
  <si>
    <t>Glioblastoma</t>
  </si>
  <si>
    <t>Glioblastoma multiforme</t>
  </si>
  <si>
    <t>Glioblastoma with sarcomatous component</t>
  </si>
  <si>
    <t>Glioblastoma, IDH wildtype</t>
  </si>
  <si>
    <t>Glioblastoma, IDH-mutant</t>
  </si>
  <si>
    <t>Gliofibroma</t>
  </si>
  <si>
    <t>Glioma, malignant</t>
  </si>
  <si>
    <t>Glioma, NOS</t>
  </si>
  <si>
    <t>Gliomatosis cerebri</t>
  </si>
  <si>
    <t>Glioneuroma</t>
  </si>
  <si>
    <t>Gliosarcoma</t>
  </si>
  <si>
    <t>Glomangioma</t>
  </si>
  <si>
    <t>Glomangiomyoma</t>
  </si>
  <si>
    <t>Glomangiosarcoma</t>
  </si>
  <si>
    <t>Glomoid sarcoma</t>
  </si>
  <si>
    <t>Glomus jugulare tumor, NOS</t>
  </si>
  <si>
    <t>Glomus tumor, malignant</t>
  </si>
  <si>
    <t>Glomus tumor, NOS</t>
  </si>
  <si>
    <t>Glucagon-like peptide-producing tumor</t>
  </si>
  <si>
    <t>Glucagonoma, malignant</t>
  </si>
  <si>
    <t>Glucagonoma, NOS</t>
  </si>
  <si>
    <t>Glycogen-rich carcinoma</t>
  </si>
  <si>
    <t>Glycogenic rhabdomyoma</t>
  </si>
  <si>
    <t>Goblet cell carcinoid</t>
  </si>
  <si>
    <t>Gonadal stromal tumor, NOS</t>
  </si>
  <si>
    <t>Gonadoblastoma</t>
  </si>
  <si>
    <t>Gonocytoma</t>
  </si>
  <si>
    <t>Granular cell adenocarcinoma</t>
  </si>
  <si>
    <t>Granular cell carcinoma</t>
  </si>
  <si>
    <t>Granular cell myoblastoma, malignant</t>
  </si>
  <si>
    <t>Granular cell myoblastoma, NOS</t>
  </si>
  <si>
    <t>Granular cell tumor of the sellar region</t>
  </si>
  <si>
    <t>Granular cell tumor, malignant</t>
  </si>
  <si>
    <t>Granular cell tumor, NOS</t>
  </si>
  <si>
    <t>Granulocytic leukemia, NOS</t>
  </si>
  <si>
    <t>Granulocytic sarcoma</t>
  </si>
  <si>
    <t>Granulosa cell carcinoma</t>
  </si>
  <si>
    <t>Granulosa cell tumor, adult type</t>
  </si>
  <si>
    <t>Granulosa cell tumor, juvenile</t>
  </si>
  <si>
    <t>Granulosa cell tumor, malignant</t>
  </si>
  <si>
    <t>Granulosa cell tumor, NOS</t>
  </si>
  <si>
    <t>Granulosa cell tumor, sarcomatoid</t>
  </si>
  <si>
    <t>Granulosa cell-theca cell tumor</t>
  </si>
  <si>
    <t>Grawitz tumor</t>
  </si>
  <si>
    <t>Gynandroblastoma</t>
  </si>
  <si>
    <t>Haemangioblastoma</t>
  </si>
  <si>
    <t>Haemangiosarcoma</t>
  </si>
  <si>
    <t>Hairy cell leukaemia variant</t>
  </si>
  <si>
    <t>Hairy cell leukemia</t>
  </si>
  <si>
    <t>Hairy cell leukemia variant</t>
  </si>
  <si>
    <t>Hairy nevus</t>
  </si>
  <si>
    <t>Halo nevus</t>
  </si>
  <si>
    <t>Hand-Schuller-Christian disease</t>
  </si>
  <si>
    <t>Heavy chain disease, NOS</t>
  </si>
  <si>
    <t>Hemangioblastic meningioma</t>
  </si>
  <si>
    <t>Hemangioendothelial sarcoma</t>
  </si>
  <si>
    <t>Hemangioendothelioma, benign</t>
  </si>
  <si>
    <t>Hemangioendothelioma, malignant</t>
  </si>
  <si>
    <t>Hemangioendothelioma, NOS</t>
  </si>
  <si>
    <t>Hemangioma simplex</t>
  </si>
  <si>
    <t>Hemangioma, NOS</t>
  </si>
  <si>
    <t>Hemangiopericytic meningioma</t>
  </si>
  <si>
    <t>Hemangiopericytoma, benign</t>
  </si>
  <si>
    <t>Hemangiopericytoma, malignant</t>
  </si>
  <si>
    <t>Hemangiopericytoma, NOS</t>
  </si>
  <si>
    <t>Hemolymphangioma</t>
  </si>
  <si>
    <t>Hepatoblastoma</t>
  </si>
  <si>
    <t>Hepatoblastoma, epithelioid</t>
  </si>
  <si>
    <t>Hepatoblastoma, mixed epithelial-mesenchymal</t>
  </si>
  <si>
    <t>Hepatocarcinoma</t>
  </si>
  <si>
    <t>Hepatocellular adenoma</t>
  </si>
  <si>
    <t>Hepatocellular carcinoma, clear cell type</t>
  </si>
  <si>
    <t>Hepatocellular carcinoma, fibrolamellar</t>
  </si>
  <si>
    <t>Hepatocellular carcinoma, NOS</t>
  </si>
  <si>
    <t>Hepatocellular carcinoma, pleomorphic type</t>
  </si>
  <si>
    <t>Hepatocellular carcinoma, sarcomatoid</t>
  </si>
  <si>
    <t>Hepatocellular carcinoma, scirrhous</t>
  </si>
  <si>
    <t>Hepatocellular carcinoma, spindle cell variant</t>
  </si>
  <si>
    <t>Hepatocholangiocarcinoma</t>
  </si>
  <si>
    <t>Hepatoid adenocarcinoma</t>
  </si>
  <si>
    <t>Hepatoid carcinoma</t>
  </si>
  <si>
    <t>Hepatoid yolk sac tumor</t>
  </si>
  <si>
    <t>Hepatoma, benign</t>
  </si>
  <si>
    <t>Hepatoma, malignant</t>
  </si>
  <si>
    <t>Hepatoma, NOS</t>
  </si>
  <si>
    <t>Hepatosplenic gamma-delta cell lymphoma</t>
  </si>
  <si>
    <t>Hepatosplenic T-cell lymphoma</t>
  </si>
  <si>
    <t>Hereditary leiomyomatosis &amp; RCC-associated renal cell carcinoma</t>
  </si>
  <si>
    <t>Hibernoma</t>
  </si>
  <si>
    <t>Hidradenocarcinoma</t>
  </si>
  <si>
    <t>Hidradenoma papilliferum</t>
  </si>
  <si>
    <t>Hidradenoma, NOS</t>
  </si>
  <si>
    <t>Hidrocystoma</t>
  </si>
  <si>
    <t>High grade surface osteosarcoma</t>
  </si>
  <si>
    <t>High-grade neuroendocrine carcinoma</t>
  </si>
  <si>
    <t>High-grade serous carcinoma</t>
  </si>
  <si>
    <t>Hilar cell tumor</t>
  </si>
  <si>
    <t>Hilus cell tumor</t>
  </si>
  <si>
    <t>Histiocyte-rich large B-cell lymphoma</t>
  </si>
  <si>
    <t>Histiocytic medullary reticulosis</t>
  </si>
  <si>
    <t>Histiocytic sarcoma</t>
  </si>
  <si>
    <t>Histiocytoid hemangioma</t>
  </si>
  <si>
    <t>Histiocytoma, NOS</t>
  </si>
  <si>
    <t>Histiocytosis X, NOS</t>
  </si>
  <si>
    <t>Hodgkin disease, lymphocyte predominance, diffuse</t>
  </si>
  <si>
    <t>Hodgkin disease, lymphocyte predominance, NOS</t>
  </si>
  <si>
    <t>Hodgkin disease, lymphocytic-histiocytic predominance</t>
  </si>
  <si>
    <t>Hodgkin disease, nodular sclerosis, lymphocyte depletion</t>
  </si>
  <si>
    <t>Hodgkin disease, nodular sclerosis, lymphocyte predominance</t>
  </si>
  <si>
    <t>Hodgkin disease, nodular sclerosis, mixed cellularity</t>
  </si>
  <si>
    <t>Hodgkin disease, nodular sclerosis, NOS</t>
  </si>
  <si>
    <t>Hodgkin disease, nodular sclerosis, syncytial variant</t>
  </si>
  <si>
    <t>Hodgkin disease, NOS</t>
  </si>
  <si>
    <t>Hodgkin granuloma</t>
  </si>
  <si>
    <t>Hodgkin lymphoma, lymphocyte depletion, diffuse fibrosis</t>
  </si>
  <si>
    <t>Hodgkin lymphoma, lymphocyte depletion, NOS</t>
  </si>
  <si>
    <t>Hodgkin lymphoma, lymphocyte depletion, reticular</t>
  </si>
  <si>
    <t>Hodgkin lymphoma, lymphocyte predominance, nodular</t>
  </si>
  <si>
    <t>Hodgkin lymphoma, lymphocyte-rich</t>
  </si>
  <si>
    <t>Hodgkin lymphoma, mixed cellularity, NOS</t>
  </si>
  <si>
    <t>Hodgkin lymphoma, nodular lymphocyte predominance</t>
  </si>
  <si>
    <t>Hodgkin lymphoma, nodular sclerosis, cellular phase</t>
  </si>
  <si>
    <t>Hodgkin lymphoma, nodular sclerosis, grade 1</t>
  </si>
  <si>
    <t>Hodgkin lymphoma, nodular sclerosis, grade 2</t>
  </si>
  <si>
    <t>Hodgkin lymphoma, nodular sclerosis, NOS</t>
  </si>
  <si>
    <t>Hodgkin lymphoma, NOS</t>
  </si>
  <si>
    <t>Hodgkin paragranuloma, nodular</t>
  </si>
  <si>
    <t>Hodgkin paragranuloma, NOS</t>
  </si>
  <si>
    <t>Hodgkin sarcoma</t>
  </si>
  <si>
    <t>Hurthle cell adenocarcinoma</t>
  </si>
  <si>
    <t>Hurthle cell adenoma</t>
  </si>
  <si>
    <t>Hurthle cell carcinoma</t>
  </si>
  <si>
    <t>Hurthle cell tumor</t>
  </si>
  <si>
    <t>Hutchinson melanotic freckle, NOS</t>
  </si>
  <si>
    <t>Hyalinizing trabecular adenoma</t>
  </si>
  <si>
    <t>Hydatid mole</t>
  </si>
  <si>
    <t>Hydatidiform mole, NOS</t>
  </si>
  <si>
    <t>Hydroa vacciniforme-like lymphoma</t>
  </si>
  <si>
    <t>Hygroma, NOS</t>
  </si>
  <si>
    <t>Hypereosinophilic syndrome</t>
  </si>
  <si>
    <t>Hypernephroid tumor</t>
  </si>
  <si>
    <t>Hypernephroma</t>
  </si>
  <si>
    <t>Idiopathic hemorrhagic thrombocythaemia</t>
  </si>
  <si>
    <t>Idiopathic thrombocythemia</t>
  </si>
  <si>
    <t>Immature teratoma, malignant</t>
  </si>
  <si>
    <t>Immature teratoma, NOS</t>
  </si>
  <si>
    <t>Immunoblastic sarcoma</t>
  </si>
  <si>
    <t>Immunocytoma</t>
  </si>
  <si>
    <t>Immunoglobulin deposition disease</t>
  </si>
  <si>
    <t>Immunoproliferative disease, NOS</t>
  </si>
  <si>
    <t>Immunoproliferative small intestinal disease</t>
  </si>
  <si>
    <t>Indeterminate dendritic cell tumor</t>
  </si>
  <si>
    <t>Indolent systemic mastocytosis</t>
  </si>
  <si>
    <t>Infantile fibrosarcoma</t>
  </si>
  <si>
    <t>Infantile hemangioma</t>
  </si>
  <si>
    <t>Infantile myofibromatosis</t>
  </si>
  <si>
    <t>Infiltrating and papillary adenocarcinoma</t>
  </si>
  <si>
    <t>Infiltrating angiolipoma</t>
  </si>
  <si>
    <t>Infiltrating basal cell carcinoma, non-sclerosing</t>
  </si>
  <si>
    <t>Infiltrating basal cell carcinoma, NOS</t>
  </si>
  <si>
    <t>Infiltrating basal cell carcinoma, sclerosing</t>
  </si>
  <si>
    <t>Infiltrating duct adenocarcinoma</t>
  </si>
  <si>
    <t>Infiltrating duct and colloid carcinoma</t>
  </si>
  <si>
    <t>Infiltrating duct and cribriform carcinoma</t>
  </si>
  <si>
    <t>Infiltrating duct and lobular carcinoma</t>
  </si>
  <si>
    <t>Infiltrating duct and lobular carcinoma in situ</t>
  </si>
  <si>
    <t>Infiltrating duct and mucinous carcinoma</t>
  </si>
  <si>
    <t>Infiltrating duct and tubular carcinoma</t>
  </si>
  <si>
    <t>Infiltrating duct carcinoma, NOS</t>
  </si>
  <si>
    <t>Infiltrating duct mixed with other types of carcinoma</t>
  </si>
  <si>
    <t>Infiltrating ductular carcinoma</t>
  </si>
  <si>
    <t>Infiltrating lipoma</t>
  </si>
  <si>
    <t>Infiltrating lobular carcinoma and ductal carcinoma in situ</t>
  </si>
  <si>
    <t>Infiltrating lobular carcinoma, NOS</t>
  </si>
  <si>
    <t>Infiltrating lobular mixed with other types of carcinoma</t>
  </si>
  <si>
    <t>Infiltrating papillary adenocarcinoma</t>
  </si>
  <si>
    <t>Inflammatory adenocarcinoma</t>
  </si>
  <si>
    <t>Inflammatory carcinoma</t>
  </si>
  <si>
    <t>Inflammatory liposarcoma</t>
  </si>
  <si>
    <t>Inflammatory myofibroblastic tumor</t>
  </si>
  <si>
    <t>Insular carcinoma</t>
  </si>
  <si>
    <t>Insulinoma, malignant</t>
  </si>
  <si>
    <t>Insulinoma, NOS</t>
  </si>
  <si>
    <t>Interdigitating cell sarcoma</t>
  </si>
  <si>
    <t>Interdigitating dendritic cell sarcoma</t>
  </si>
  <si>
    <t>Intermediate and giant congenital nevus</t>
  </si>
  <si>
    <t>Interstitial cell tumor, benign</t>
  </si>
  <si>
    <t>Interstitial cell tumor, malignant</t>
  </si>
  <si>
    <t>Interstitial cell tumor, NOS</t>
  </si>
  <si>
    <t>Intestinal T-cell lymphoma</t>
  </si>
  <si>
    <t>Intestinal-type adenocarcinoma</t>
  </si>
  <si>
    <t>Intimal sarcoma</t>
  </si>
  <si>
    <t>Intracanalicular fibroadenoma</t>
  </si>
  <si>
    <t>Intracortical osteosarcoma</t>
  </si>
  <si>
    <t>Intracystic carcinoma, NOS</t>
  </si>
  <si>
    <t>Intracystic papillary adenocarcinoma</t>
  </si>
  <si>
    <t>Intracystic papillary adenoma</t>
  </si>
  <si>
    <t>Intracystic papillary neoplasm with associated invasive carcinoma</t>
  </si>
  <si>
    <t>Intracystic papillary neoplasm with high grade intraepithelial neoplasia</t>
  </si>
  <si>
    <t>Intracystic papillary neoplasm with intermediate grade intraepithelial neoplasia</t>
  </si>
  <si>
    <t>Intracystic papillary neoplasm with low grade intraepithelial neoplasia</t>
  </si>
  <si>
    <t>Intracystic papillary tumor with high grade dysplasia</t>
  </si>
  <si>
    <t>Intracystic papillary tumor with high grade entraepithelial neoplasia</t>
  </si>
  <si>
    <t>Intracystic papillary tumor with high grade intraepithelial neoplasia</t>
  </si>
  <si>
    <t>Intracystic papilloma</t>
  </si>
  <si>
    <t>Intradermal nevus</t>
  </si>
  <si>
    <t>Intraductal adenocarcinoma, noninfiltrating, NOS</t>
  </si>
  <si>
    <t>Intraductal and lobular carcinoma</t>
  </si>
  <si>
    <t>Intraductal carcinoma and lobular carcinoma in situ</t>
  </si>
  <si>
    <t>Intraductal carcinoma, clinging</t>
  </si>
  <si>
    <t>Intraductal carcinoma, noninfiltrating, NOS</t>
  </si>
  <si>
    <t>Intraductal carcinoma, NOS</t>
  </si>
  <si>
    <t>Intraductal carcinoma, solid type</t>
  </si>
  <si>
    <t>Intraductal micropapillary carcinoma</t>
  </si>
  <si>
    <t>Intraductal papillary adenocarcinoma with invasion</t>
  </si>
  <si>
    <t>Intraductal papillary adenocarcinoma, NOS</t>
  </si>
  <si>
    <t>Intraductal papillary carcinoma</t>
  </si>
  <si>
    <t>Intraductal papillary mucinous neoplasm (IPMN) with an associated invasive carcinoma</t>
  </si>
  <si>
    <t>Intraductal papillary mucinous neoplasm with an associated invasive carcinoma</t>
  </si>
  <si>
    <t>Intraductal papillary mucinous neoplasm with high grade dysplasia</t>
  </si>
  <si>
    <t>Intraductal papillary neoplasm with associated invasive carcinoma</t>
  </si>
  <si>
    <t>Intraductal papillary neoplasm with high grade dysplasia</t>
  </si>
  <si>
    <t>Intraductal papillary neoplasm with high grade intraepithelial neoplasia</t>
  </si>
  <si>
    <t>Intraductal papillary neoplasm with intermediate grade neoplasia</t>
  </si>
  <si>
    <t>Intraductal papillary neoplasm with low grade intraepithelial neoplasia</t>
  </si>
  <si>
    <t>Intraductal papillary neoplasm, NOS</t>
  </si>
  <si>
    <t>Intraductal papillary tumor with high grade dysplasia</t>
  </si>
  <si>
    <t>Intraductal papillary tumor with high grade intraepithelial neoplasia</t>
  </si>
  <si>
    <t>Intraductal papillary-mucinous adenoma</t>
  </si>
  <si>
    <t>Intraductal papillary-mucinous carcinoma, invasive</t>
  </si>
  <si>
    <t>Intraductal papillary-mucinous carcinoma, non-invasive</t>
  </si>
  <si>
    <t>Intraductal papillary-mucinous neoplasm with low grade dysplasia</t>
  </si>
  <si>
    <t>Intraductal papillary-mucinous neoplasm with moderate dysplasia</t>
  </si>
  <si>
    <t>Intraductal papillary-mucinous tumor with intermediate dysplasia</t>
  </si>
  <si>
    <t>Intraductal papillary-mucinous tumor with low grade dysplasia</t>
  </si>
  <si>
    <t>Intraductal papillary-mucinous tumor with moderate dysplasia</t>
  </si>
  <si>
    <t>Intraductal papilloma</t>
  </si>
  <si>
    <t>Intraductal papilloma with ductal carcinoma in situ</t>
  </si>
  <si>
    <t>Intraductal papilloma with lobular carcinoma in situ</t>
  </si>
  <si>
    <t>Intraductal papillomatosis, NOS</t>
  </si>
  <si>
    <t>Intraductal tubular-papillary neoplasm, high grade</t>
  </si>
  <si>
    <t>Intraductal tubular-papillary neoplasm, low grade</t>
  </si>
  <si>
    <t>Intraductal tubulopapillary neoplasm</t>
  </si>
  <si>
    <t>Intraepidermal carcinoma, NOS</t>
  </si>
  <si>
    <t>Intraepidermal epithelioma of Jadassohn</t>
  </si>
  <si>
    <t>Intraepidermal nevus</t>
  </si>
  <si>
    <t>Intraepidermal squamous cell carcinoma, Bowen type</t>
  </si>
  <si>
    <t>Intraepithelial carcinoma, NOS</t>
  </si>
  <si>
    <t>Intraepithelial squamous cell carcinoma</t>
  </si>
  <si>
    <t>Intraglandular papillary neoplasm with low grade intraepithelial neoplasia</t>
  </si>
  <si>
    <t>Intramuscular hemangioma</t>
  </si>
  <si>
    <t>Intramuscular lipoma</t>
  </si>
  <si>
    <t>Intraneural perineurioma</t>
  </si>
  <si>
    <t>Intraosseous low grade osteosarcoma</t>
  </si>
  <si>
    <t>Intraosseous well differentiated osteosarcoma</t>
  </si>
  <si>
    <t>Intratubular germ cell neoplasia</t>
  </si>
  <si>
    <t>Intratubular malignant germ cells</t>
  </si>
  <si>
    <t>Intravascular B-cell lymphoma</t>
  </si>
  <si>
    <t>Intravascular bronchial alveolar tumor</t>
  </si>
  <si>
    <t>Intravascular large B-cell lymphoma</t>
  </si>
  <si>
    <t>Intravascular leiomyomatosis</t>
  </si>
  <si>
    <t>Invasive carcinoma of no special type</t>
  </si>
  <si>
    <t>Invasive carcinoma, NST</t>
  </si>
  <si>
    <t>Invasive encapsulated follicular variant of papillary thyroid carcinoma (invasive EFVPTC)</t>
  </si>
  <si>
    <t>Invasive fibroma</t>
  </si>
  <si>
    <t>Invasive hydatidiform mole</t>
  </si>
  <si>
    <t>Invasive lobular carcinoma</t>
  </si>
  <si>
    <t>Invasive lobular carcinoma, alveolar type</t>
  </si>
  <si>
    <t>Invasive lobular carcinoma, solid type</t>
  </si>
  <si>
    <t>Invasive lobular carcinoma, tubulolobular variant</t>
  </si>
  <si>
    <t>Invasive mammary carcinoma</t>
  </si>
  <si>
    <t>Invasive micropapillary carcinoma</t>
  </si>
  <si>
    <t>Invasive mole, NOS</t>
  </si>
  <si>
    <t>Invasive mucinous adenocarcinoma</t>
  </si>
  <si>
    <t>Involuting nevus</t>
  </si>
  <si>
    <t>Islet cell adenocarcinoma</t>
  </si>
  <si>
    <t>Islet cell adenoma</t>
  </si>
  <si>
    <t>Islet cell adenomatosis</t>
  </si>
  <si>
    <t>Islet cell carcinoma</t>
  </si>
  <si>
    <t>Islet cell tumor, benign</t>
  </si>
  <si>
    <t>Islet cell tumor, NOS</t>
  </si>
  <si>
    <t>Jadassohn blue nevus</t>
  </si>
  <si>
    <t>Jugular paraganglioma</t>
  </si>
  <si>
    <t>Jugulotympanic paraganglioma</t>
  </si>
  <si>
    <t>Junction nevus</t>
  </si>
  <si>
    <t>Junctional nevus, NOS</t>
  </si>
  <si>
    <t>Juvenile angiofibroma</t>
  </si>
  <si>
    <t>Juvenile astrocytoma</t>
  </si>
  <si>
    <t>Juvenile carcinoma of breast</t>
  </si>
  <si>
    <t>Juvenile chronic myelomonocytic leukemia</t>
  </si>
  <si>
    <t>Juvenile fibroadenoma</t>
  </si>
  <si>
    <t>Juvenile hemangioma</t>
  </si>
  <si>
    <t>Juvenile histiocytoma</t>
  </si>
  <si>
    <t>Juvenile melanoma</t>
  </si>
  <si>
    <t>Juvenile myelomonocytic leukemia</t>
  </si>
  <si>
    <t>Juvenile nevus</t>
  </si>
  <si>
    <t>Juxtacortical chondroma</t>
  </si>
  <si>
    <t>Juxtacortical chondrosarcoma</t>
  </si>
  <si>
    <t>Juxtacortical osteosarcoma</t>
  </si>
  <si>
    <t>Juxtaglomerular tumor</t>
  </si>
  <si>
    <t>Kaposi sarcoma</t>
  </si>
  <si>
    <t>Kaposiform hemangioendothelioma</t>
  </si>
  <si>
    <t>Keratotoc papilloma</t>
  </si>
  <si>
    <t>Klatskin tumor</t>
  </si>
  <si>
    <t>Krukenberg tumor</t>
  </si>
  <si>
    <t>Kupffer cell sarcoma</t>
  </si>
  <si>
    <t>L-cell tumor</t>
  </si>
  <si>
    <t>Lactating adenoma</t>
  </si>
  <si>
    <t>Langerhans cell granulomatosis</t>
  </si>
  <si>
    <t>Langerhans cell granulomatosis, unifocal</t>
  </si>
  <si>
    <t>Langerhans cell histiocytosis, disseminated</t>
  </si>
  <si>
    <t>Langerhans cell histiocytosis, generalized</t>
  </si>
  <si>
    <t>Langerhans cell histiocytosis, mono-ostotic</t>
  </si>
  <si>
    <t>Langerhans cell histiocytosis, multifocal</t>
  </si>
  <si>
    <t>Langerhans cell histiocytosis, NOS</t>
  </si>
  <si>
    <t>Langerhans cell histiocytosis, poly-ostotic</t>
  </si>
  <si>
    <t>Langerhans cell histiocytosis, unifocal</t>
  </si>
  <si>
    <t>Langerhans cell sarcoma</t>
  </si>
  <si>
    <t>Large B-cell lymphoma arising in HHV8-associated multicentric Castleman disease</t>
  </si>
  <si>
    <t>Large cell (Ki-1+) lymphoma</t>
  </si>
  <si>
    <t>Large cell calcifying Sertoli cell tumor</t>
  </si>
  <si>
    <t>Large cell carcinoma with rhabdoid phenotype</t>
  </si>
  <si>
    <t>Large cell carcinoma, NOS</t>
  </si>
  <si>
    <t>Large cell medulloblastoma</t>
  </si>
  <si>
    <t>Large cell neuroendocrine carcinoma</t>
  </si>
  <si>
    <t>Large granular lymphocytosis, NOS</t>
  </si>
  <si>
    <t>LCIS, NOS</t>
  </si>
  <si>
    <t>Leiomyoblastoma</t>
  </si>
  <si>
    <t>Leiomyofibroma</t>
  </si>
  <si>
    <t>Leiomyoma, NOS</t>
  </si>
  <si>
    <t>Leiomyomatosis, NOS</t>
  </si>
  <si>
    <t>Leiomyosarcoma, NOS</t>
  </si>
  <si>
    <t>Lennert lymphoma</t>
  </si>
  <si>
    <t>Lentigo maligna</t>
  </si>
  <si>
    <t>Lentigo maligna melanoma</t>
  </si>
  <si>
    <t>Lepidic adenocarcinoma</t>
  </si>
  <si>
    <t>Lepidic predominant adenocarcinoma</t>
  </si>
  <si>
    <t>Leptomeningeal sarcoma</t>
  </si>
  <si>
    <t>Letterer-Siwe disease</t>
  </si>
  <si>
    <t>Leukemia, NOS</t>
  </si>
  <si>
    <t>Leukemic reticuloendotheliosis</t>
  </si>
  <si>
    <t>Leydig cell tumor, benign</t>
  </si>
  <si>
    <t>Leydig cell tumor, malignant</t>
  </si>
  <si>
    <t>Leydig cell tumor, NOS</t>
  </si>
  <si>
    <t>Linitis plastica</t>
  </si>
  <si>
    <t>Lipid cell tumor of ovary</t>
  </si>
  <si>
    <t>Lipid-rich carcinoma</t>
  </si>
  <si>
    <t>Lipid-rich Sertoli cell tumor</t>
  </si>
  <si>
    <t>Lipid-rich urothelial carcinoma</t>
  </si>
  <si>
    <t>Lipoadenoma</t>
  </si>
  <si>
    <t>Lipoblastoma</t>
  </si>
  <si>
    <t>Lipoblastomatosis</t>
  </si>
  <si>
    <t>Lipoid cell tumor of ovary</t>
  </si>
  <si>
    <t>Lipoleiomyoma</t>
  </si>
  <si>
    <t>Lipoma-like liposarcoma</t>
  </si>
  <si>
    <t>Lipoma, NOS</t>
  </si>
  <si>
    <t>Lipomatous medulloblastoma</t>
  </si>
  <si>
    <t>Liposarcoma, differentiated</t>
  </si>
  <si>
    <t>Liposarcoma, NOS</t>
  </si>
  <si>
    <t>Liposarcoma, well differentiated</t>
  </si>
  <si>
    <t>Liver cell adenoma</t>
  </si>
  <si>
    <t>Liver cell carcinoma</t>
  </si>
  <si>
    <t>Lobular adenocarcinoma</t>
  </si>
  <si>
    <t>Lobular and ductal carcinoma</t>
  </si>
  <si>
    <t>Lobular carcinoma in situ, NOS</t>
  </si>
  <si>
    <t>Lobular carcinoma, noninfiltrating</t>
  </si>
  <si>
    <t>Lobular carcinoma, NOS</t>
  </si>
  <si>
    <t>Localized fibrous tumor</t>
  </si>
  <si>
    <t>Low grade adenosquamous carcinoma</t>
  </si>
  <si>
    <t>Low grade appendiceal mucinous neoplasm</t>
  </si>
  <si>
    <t>Low grade cribriform cystadenocarcinoma (LGCCC)</t>
  </si>
  <si>
    <t>Low-grade central osteosarcoma</t>
  </si>
  <si>
    <t>Low-grade fibromyxoid sarcoma</t>
  </si>
  <si>
    <t>Low-grade intramedullary osteosarcoma</t>
  </si>
  <si>
    <t>Low-grade myofibroblastic sarcoma</t>
  </si>
  <si>
    <t>Low-grade serous carcinoma</t>
  </si>
  <si>
    <t>Luteinoma</t>
  </si>
  <si>
    <t>Luteoma, NOS</t>
  </si>
  <si>
    <t>Lymphangioendothelial sarcoma</t>
  </si>
  <si>
    <t>Lymphangioendothelioma, malignant</t>
  </si>
  <si>
    <t>Lymphangioendothelioma, NOS</t>
  </si>
  <si>
    <t>Lymphangioleiomyomatosis</t>
  </si>
  <si>
    <t>Lymphangioma, NOS</t>
  </si>
  <si>
    <t>Lymphangiomyoma</t>
  </si>
  <si>
    <t>Lymphangiomyomatosis</t>
  </si>
  <si>
    <t>Lymphangiosarcoma</t>
  </si>
  <si>
    <t>Lymphatic leukemic, NOS</t>
  </si>
  <si>
    <t>Lymphoblastic leukemia, NOS</t>
  </si>
  <si>
    <t>Lymphoblastoma</t>
  </si>
  <si>
    <t>Lymphocytic leukemia, NOS</t>
  </si>
  <si>
    <t>Lymphoepithelial carcinoma</t>
  </si>
  <si>
    <t>Lymphoepithelioid lymphoma</t>
  </si>
  <si>
    <t>Lymphoepithelioma</t>
  </si>
  <si>
    <t>Lymphoepithelioma-like carcinoma</t>
  </si>
  <si>
    <t>Lymphoid leukemia, NOS</t>
  </si>
  <si>
    <t>Lymphoma, NOS</t>
  </si>
  <si>
    <t>Lymphomatoid granulomatosis</t>
  </si>
  <si>
    <t>Lymphomatoid papulosis</t>
  </si>
  <si>
    <t>Lymphoplasmacyte-rich meningioma</t>
  </si>
  <si>
    <t>Lymphoproliferative disease, NOS</t>
  </si>
  <si>
    <t>Lymphoproliferative disorder, NOS</t>
  </si>
  <si>
    <t>Lymphosarcoma cell leukemia</t>
  </si>
  <si>
    <t>Lymphosarcoma, diffuse</t>
  </si>
  <si>
    <t>Lymphosarcoma, NOS</t>
  </si>
  <si>
    <t>M6A</t>
  </si>
  <si>
    <t>M6B</t>
  </si>
  <si>
    <t>Macrofollicular adenoma</t>
  </si>
  <si>
    <t>Magnocellular nevus</t>
  </si>
  <si>
    <t>Malignancy</t>
  </si>
  <si>
    <t>Malignant chondroid syringoma</t>
  </si>
  <si>
    <t>Malignant cystic nephroma</t>
  </si>
  <si>
    <t>Malignant eccrine spiradenoma</t>
  </si>
  <si>
    <t>Malignant fibrous histiocytoma</t>
  </si>
  <si>
    <t>Malignant fibrous histiocytoma (MFH) of bone</t>
  </si>
  <si>
    <t>Malignant giant cell tumor of soft parts</t>
  </si>
  <si>
    <t>Malignant histiocytosis</t>
  </si>
  <si>
    <t>Malignant hydatidiform mole</t>
  </si>
  <si>
    <t>Malignant lymphoma, centroblastic, diffuse</t>
  </si>
  <si>
    <t>Malignant lymphoma, centroblastic, follicular</t>
  </si>
  <si>
    <t>Malignant lymphoma, centroblastic, NOS</t>
  </si>
  <si>
    <t>Malignant lymphoma, centroblasticcentrocytic, diffuse</t>
  </si>
  <si>
    <t>Malignant lymphoma, centroblasticcentrocytic, follicular</t>
  </si>
  <si>
    <t>Malignant lymphoma, centroblasticcentrocytic, NOS</t>
  </si>
  <si>
    <t>Malignant lymphoma, centrocytic</t>
  </si>
  <si>
    <t>Malignant lymphoma, cleaved cell, NOS</t>
  </si>
  <si>
    <t>Malignant lymphoma, convoluted cell</t>
  </si>
  <si>
    <t>Malignant lymphoma, diffuse, NOS</t>
  </si>
  <si>
    <t>Malignant lymphoma, follicle center, follicular</t>
  </si>
  <si>
    <t>Malignant lymphoma, follicle center, NOS</t>
  </si>
  <si>
    <t>Malignant lymphoma, follicular, NOS</t>
  </si>
  <si>
    <t>Malignant lymphoma, histiocytic, diffuse</t>
  </si>
  <si>
    <t>Malignant lymphoma, histiocytic, nodular</t>
  </si>
  <si>
    <t>Malignant lymphoma, histiocytic, NOS</t>
  </si>
  <si>
    <t>Malignant lymphoma, Hodgkin</t>
  </si>
  <si>
    <t>Malignant lymphoma, immunoblastic, NOS</t>
  </si>
  <si>
    <t>Malignant lymphoma, large B-cell, diffuse, centroblastic, NOS</t>
  </si>
  <si>
    <t>Malignant lymphoma, large B-cell, diffuse, immunoblastic, NOS</t>
  </si>
  <si>
    <t>Malignant lymphoma, large B-cell, diffuse, NOS</t>
  </si>
  <si>
    <t>Malignant lymphoma, large B-cell, NOS</t>
  </si>
  <si>
    <t>Malignant lymphoma, large cell, cleaved and noncleaved</t>
  </si>
  <si>
    <t>Malignant lymphoma, large cell, cleaved, diffuse</t>
  </si>
  <si>
    <t>Malignant lymphoma, large cell, cleaved, NOS</t>
  </si>
  <si>
    <t>Malignant lymphoma, large cell, diffuse, NOS</t>
  </si>
  <si>
    <t>Malignant lymphoma, large cell, follicular, NOS</t>
  </si>
  <si>
    <t>Malignant lymphoma, large cell, immunoblastic</t>
  </si>
  <si>
    <t>Malignant lymphoma, large cell, noncleaved, diffuse</t>
  </si>
  <si>
    <t>Malignant lymphoma, large cell, noncleaved, follicular</t>
  </si>
  <si>
    <t>Malignant lymphoma, large cell, noncleaved, NOS</t>
  </si>
  <si>
    <t>Malignant lymphoma, large cell, NOS</t>
  </si>
  <si>
    <t>Malignant lymphoma, large cleaved cell, follicular</t>
  </si>
  <si>
    <t>Malignant lymphoma, large cleaved cell, NOS</t>
  </si>
  <si>
    <t>Malignant lymphoma, lymphoblastic, NOS</t>
  </si>
  <si>
    <t>Malignant lymphoma, lymphocytic, diffuse, NOS</t>
  </si>
  <si>
    <t>Malignant lymphoma, lymphocytic, intermediate differentiation, diffuse</t>
  </si>
  <si>
    <t>Malignant lymphoma, lymphocytic, intermediate differentiation, nodular</t>
  </si>
  <si>
    <t>Malignant lymphoma, lymphocytic, nodular, NOS</t>
  </si>
  <si>
    <t>Malignant lymphoma, lymphocytic, NOS</t>
  </si>
  <si>
    <t>Malignant lymphoma, lymphocytic, poorly differentiated, diffuse</t>
  </si>
  <si>
    <t>Malignant lymphoma, lymphocytic, poorly differentiated, nodular</t>
  </si>
  <si>
    <t>Malignant lymphoma, lymphocytic, well differentiated, diffuse</t>
  </si>
  <si>
    <t>Malignant lymphoma, lymphocytic, well differentiated, nodular</t>
  </si>
  <si>
    <t>Malignant lymphoma, lymphoplasmacytic</t>
  </si>
  <si>
    <t>Malignant lymphoma, lymphoplasmacytoid</t>
  </si>
  <si>
    <t>Malignant lymphoma, mixed cell type, diffuse</t>
  </si>
  <si>
    <t>Malignant lymphoma, mixed cell type, follicular</t>
  </si>
  <si>
    <t>Malignant lymphoma, mixed cell type, nodular</t>
  </si>
  <si>
    <t>Malignant lymphoma, mixed lymphocytic-histiocytic, diffuse</t>
  </si>
  <si>
    <t>Malignant lymphoma, mixed lymphocytic-histiocytic, nodular</t>
  </si>
  <si>
    <t>Malignant lymphoma, mixed small and large cell, diffuse</t>
  </si>
  <si>
    <t>Malignant lymphoma, mixed small cleaved and large cell, follicular</t>
  </si>
  <si>
    <t>Malignant lymphoma, nodular, NOS</t>
  </si>
  <si>
    <t>Malignant lymphoma, non-cleaved cell, NOS</t>
  </si>
  <si>
    <t>Malignant lymphoma, non-Hodgkin, NOS</t>
  </si>
  <si>
    <t>Malignant lymphoma, noncleaved cell, follicular, NOS</t>
  </si>
  <si>
    <t>Malignant lymphoma, noncleaved, diffuse, NOS</t>
  </si>
  <si>
    <t>Malignant lymphoma, noncleaved, NOS</t>
  </si>
  <si>
    <t>Malignant lymphoma, NOS</t>
  </si>
  <si>
    <t>Malignant lymphoma, plasmacytoid</t>
  </si>
  <si>
    <t>Malignant lymphoma, small B lymphocytic, NOS</t>
  </si>
  <si>
    <t>Malignant lymphoma, small cell diffuse</t>
  </si>
  <si>
    <t>Malignant lymphoma, small cell, noncleaved, diffuse</t>
  </si>
  <si>
    <t>Malignant lymphoma, small cell, NOS</t>
  </si>
  <si>
    <t>Malignant lymphoma, small cleaved cell, diffuse</t>
  </si>
  <si>
    <t>Malignant lymphoma, small cleaved cell, follicular</t>
  </si>
  <si>
    <t>Malignant lymphoma, small cleaved cell, NOS</t>
  </si>
  <si>
    <t>Malignant lymphoma, small lymphocytic, diffuse</t>
  </si>
  <si>
    <t>Malignant lymphoma, small lymphocytic, NOS</t>
  </si>
  <si>
    <t>Malignant lymphoma, small noncleaved, Burkitt type</t>
  </si>
  <si>
    <t>Malignant lymphoma, undifferentiated cell type, NOS</t>
  </si>
  <si>
    <t>Malignant lymphoma, undifferentiated cell, non-Burkitt</t>
  </si>
  <si>
    <t>Malignant lymphoma, undifferentiated, Burkitt type</t>
  </si>
  <si>
    <t>Malignant lymphomatous polyposis</t>
  </si>
  <si>
    <t>Malignant mast cell tumor</t>
  </si>
  <si>
    <t>Malignant mastocytoma</t>
  </si>
  <si>
    <t>Malignant mastocytosis</t>
  </si>
  <si>
    <t>Malignant melanoma in congenital melanocytic nevus</t>
  </si>
  <si>
    <t>Malignant melanoma in giant pigmented nevus</t>
  </si>
  <si>
    <t>Malignant melanoma in Hutchinson melanotic freckle</t>
  </si>
  <si>
    <t>Malignant melanoma in junctional nevus</t>
  </si>
  <si>
    <t>Malignant melanoma in precancerous melanosis</t>
  </si>
  <si>
    <t>Malignant melanoma, NOS</t>
  </si>
  <si>
    <t>Malignant melanoma, regressing</t>
  </si>
  <si>
    <t>Malignant midline reticulosis</t>
  </si>
  <si>
    <t>Malignant mucinous adenofibroma</t>
  </si>
  <si>
    <t>Malignant mucinous cystadenofibroma</t>
  </si>
  <si>
    <t>Malignant multilocular cystic nephroma</t>
  </si>
  <si>
    <t>Malignant myelosclerosis</t>
  </si>
  <si>
    <t>Malignant myoepithelioma</t>
  </si>
  <si>
    <t>Malignant peripheral nerve sheath tumor</t>
  </si>
  <si>
    <t>Malignant peripheral nerve sheath tumor with rhabdomyoblastic differentiation</t>
  </si>
  <si>
    <t>Malignant perivascular epithelial cell tumor</t>
  </si>
  <si>
    <t>Malignant reticulosis, NOS</t>
  </si>
  <si>
    <t>Malignant rhabdoid tumor</t>
  </si>
  <si>
    <t>Malignant schwannoma with rhabdomyoblastic differentiation</t>
  </si>
  <si>
    <t>Malignant schwannoma, NOS</t>
  </si>
  <si>
    <t>Malignant serous adenofibroma</t>
  </si>
  <si>
    <t>Malignant serous cystadenofibroma</t>
  </si>
  <si>
    <t>Malignant tenosynovial giant cell tumor</t>
  </si>
  <si>
    <t>Malignant teratoma, anaplastic</t>
  </si>
  <si>
    <t>Malignant teratoma, intermediate</t>
  </si>
  <si>
    <t>Malignant teratoma, trophoblastic</t>
  </si>
  <si>
    <t>Malignant teratoma, undifferentiated</t>
  </si>
  <si>
    <t>Malignant tumor, clear cell type</t>
  </si>
  <si>
    <t>Malignant tumor, fusiform cell type</t>
  </si>
  <si>
    <t>Malignant tumor, giant cell type</t>
  </si>
  <si>
    <t>Malignant tumor, small cell type</t>
  </si>
  <si>
    <t>Malignant tumor, spindle cell type</t>
  </si>
  <si>
    <t>MALT lymphoma</t>
  </si>
  <si>
    <t>Mammary carcinoma, in situ</t>
  </si>
  <si>
    <t>MANEC</t>
  </si>
  <si>
    <t>Mantle cell lymphoma (Includes all variants blastic, pleomorphic, small cell)</t>
  </si>
  <si>
    <t>Mantle zone lymphoma</t>
  </si>
  <si>
    <t>Marginal zone B-cell lymphoma, NOS</t>
  </si>
  <si>
    <t>Marginal zone lymphoma, NOS</t>
  </si>
  <si>
    <t>Masculinovoblastoma</t>
  </si>
  <si>
    <t>Mast cell leukaemia</t>
  </si>
  <si>
    <t>Mast cell sarcoma</t>
  </si>
  <si>
    <t>Mast cell tumor, NOS</t>
  </si>
  <si>
    <t>Mastocytoma, NOS</t>
  </si>
  <si>
    <t>Matrical carcinoma</t>
  </si>
  <si>
    <t>Mature T ALL</t>
  </si>
  <si>
    <t>Mature T-cell lymphoma, NOS</t>
  </si>
  <si>
    <t>Mature teratoma</t>
  </si>
  <si>
    <t>Mediastinal (thymic) large B-cell lymphoma</t>
  </si>
  <si>
    <t>Mediterranean lymphoma</t>
  </si>
  <si>
    <t>Medullary adenocarcinoma</t>
  </si>
  <si>
    <t>Medullary carcinoma with amyloid stroma</t>
  </si>
  <si>
    <t>Medullary carcinoma with lymphoid stroma</t>
  </si>
  <si>
    <t>Medullary carcinoma, NOS</t>
  </si>
  <si>
    <t>Medullary osteosarcoma</t>
  </si>
  <si>
    <t>Medulloblastoma with extensive nodularity</t>
  </si>
  <si>
    <t>Medulloblastoma, classic</t>
  </si>
  <si>
    <t>Medulloblastoma, group 3</t>
  </si>
  <si>
    <t>Medulloblastoma, group 4</t>
  </si>
  <si>
    <t>Medulloblastoma, non-WNT/non-SHH</t>
  </si>
  <si>
    <t>Medulloblastoma, NOS</t>
  </si>
  <si>
    <t>Medulloblastoma, SHH-activated and TP53-mutant</t>
  </si>
  <si>
    <t>Medulloblastoma, SHH-activated and TP53-wildtype</t>
  </si>
  <si>
    <t>Medulloblastoma, WNT-activated</t>
  </si>
  <si>
    <t>Medullocytoma</t>
  </si>
  <si>
    <t>Medulloepithelioma, benign</t>
  </si>
  <si>
    <t>Medulloepithelioma, NOS</t>
  </si>
  <si>
    <t>Medullomyoblastoma</t>
  </si>
  <si>
    <t>Megakaryocytic leukemia</t>
  </si>
  <si>
    <t>Megakaryocytic myelosclerosis</t>
  </si>
  <si>
    <t>Melanoameloblastoma</t>
  </si>
  <si>
    <t>Melanocytic nevus</t>
  </si>
  <si>
    <t>Melanocytoma, eyeball</t>
  </si>
  <si>
    <t>Melanocytoma, NOS</t>
  </si>
  <si>
    <t>Melanoma in situ</t>
  </si>
  <si>
    <t>Melanoma, malignant, of soft parts</t>
  </si>
  <si>
    <t>Melanoma, NOS</t>
  </si>
  <si>
    <t>Melanotic medulloblastoma</t>
  </si>
  <si>
    <t>Melanotic MPNST</t>
  </si>
  <si>
    <t>Melanotic neuroectodermal tumor</t>
  </si>
  <si>
    <t>Melanotic neurofibroma</t>
  </si>
  <si>
    <t>Melanotic progonoma</t>
  </si>
  <si>
    <t>Melanotic psammomatous MPNST</t>
  </si>
  <si>
    <t>Melanotic schwannoma</t>
  </si>
  <si>
    <t>Meningeal melanocytoma</t>
  </si>
  <si>
    <t>Meningeal melanoma</t>
  </si>
  <si>
    <t>Meningeal melanomatosis</t>
  </si>
  <si>
    <t>Meningeal sarcoma</t>
  </si>
  <si>
    <t>Meningeal sarcomatosis</t>
  </si>
  <si>
    <t>Meningioma, anaplastic</t>
  </si>
  <si>
    <t>Meningioma, malignant</t>
  </si>
  <si>
    <t>Meningioma, NOS</t>
  </si>
  <si>
    <t>Meningiomatosis, NOS</t>
  </si>
  <si>
    <t>Meningothelial meningioma</t>
  </si>
  <si>
    <t>Meningothelial sarcoma</t>
  </si>
  <si>
    <t>Merkel cell carcinoma</t>
  </si>
  <si>
    <t>Merkel cell tumor</t>
  </si>
  <si>
    <t>Mesenchymal chondrosarcoma</t>
  </si>
  <si>
    <t>Mesenchymal tumor, malignant</t>
  </si>
  <si>
    <t>Mesenchymoma, benign</t>
  </si>
  <si>
    <t>Mesenchymoma, malignant</t>
  </si>
  <si>
    <t>Mesenchymoma, NOS</t>
  </si>
  <si>
    <t>Mesenteric fibromatosis</t>
  </si>
  <si>
    <t>Mesoblastic nephroma</t>
  </si>
  <si>
    <t>Mesodermal mixed tumor</t>
  </si>
  <si>
    <t>Mesonephric adenocarcinoma</t>
  </si>
  <si>
    <t>Mesonephric adenoma</t>
  </si>
  <si>
    <t>Mesonephric tumor, NOS</t>
  </si>
  <si>
    <t>Mesonephroma, benign</t>
  </si>
  <si>
    <t>Mesonephroma, malignant</t>
  </si>
  <si>
    <t>Mesonephroma, NOS</t>
  </si>
  <si>
    <t>Mesothelial papilloma</t>
  </si>
  <si>
    <t>Mesothelioma, benign</t>
  </si>
  <si>
    <t>Mesothelioma, biphasic, malignant</t>
  </si>
  <si>
    <t>Mesothelioma, biphasic, NOS</t>
  </si>
  <si>
    <t>Mesothelioma, malignant</t>
  </si>
  <si>
    <t>Mesothelioma, NOS</t>
  </si>
  <si>
    <t>Metanephric adenoma</t>
  </si>
  <si>
    <t>Metaplastic carcinoma of no special type</t>
  </si>
  <si>
    <t>Metaplastic carcinoma with chondroid differentiation</t>
  </si>
  <si>
    <t>Metaplastic carcinoma with osseous differentiation</t>
  </si>
  <si>
    <t>Metaplastic carcinoma with other types mesenchymal differentiation</t>
  </si>
  <si>
    <t>Metaplastic carcinoma, NOS</t>
  </si>
  <si>
    <t>Metaplastic meningioma</t>
  </si>
  <si>
    <t>Metastasizing leiomyoma</t>
  </si>
  <si>
    <t>Metastatic signet ring cell carcinoma</t>
  </si>
  <si>
    <t>Metatypical carcinoma</t>
  </si>
  <si>
    <t>MGUS</t>
  </si>
  <si>
    <t>Microcystic adenoma</t>
  </si>
  <si>
    <t>Microcystic adnexal carcinoma</t>
  </si>
  <si>
    <t>Microcystic meningioma</t>
  </si>
  <si>
    <t>Microcystic urothelial carcinoma</t>
  </si>
  <si>
    <t>Microfollicular adenoma, NOS</t>
  </si>
  <si>
    <t>Microglioma</t>
  </si>
  <si>
    <t>Micropapillary adenocarcinoma</t>
  </si>
  <si>
    <t>Micropapillary carcinoma, NOS</t>
  </si>
  <si>
    <t>Micropapillary serous carcinoma</t>
  </si>
  <si>
    <t>Midline carcinoma of children and young adults with NUT rearrangement</t>
  </si>
  <si>
    <t>Minimally invasive adenocarcinoma, mucinous</t>
  </si>
  <si>
    <t>Minimally invasive adenocarcinoma, non-mucinous</t>
  </si>
  <si>
    <t>Minimally invasive adenocarcinoma, NOS</t>
  </si>
  <si>
    <t>MiT family translocation renal cell carcinoma</t>
  </si>
  <si>
    <t>Mixed acidophil-basophil adenoma</t>
  </si>
  <si>
    <t>Mixed acidophil-basophil carcinoma</t>
  </si>
  <si>
    <t>Mixed acinar-ductal carcinoma</t>
  </si>
  <si>
    <t>Mixed acinar-endocrine carcinoma</t>
  </si>
  <si>
    <t>Mixed acinar-endocrine-ductal carcinoma</t>
  </si>
  <si>
    <t>Mixed adenocarcinoma and epidermoid carcinoma</t>
  </si>
  <si>
    <t>Mixed adenocarcinoma and squamous cell carcinoma</t>
  </si>
  <si>
    <t>Mixed adenomatous and hyperplastic polyp</t>
  </si>
  <si>
    <t>Mixed adenoneuroendocrine carcinoma</t>
  </si>
  <si>
    <t>Mixed basal-squamous cell carcinoma</t>
  </si>
  <si>
    <t>Mixed carcinoid-adenocarcinoma</t>
  </si>
  <si>
    <t>Mixed cell adenocarcinoma</t>
  </si>
  <si>
    <t>Mixed cell adenoma</t>
  </si>
  <si>
    <t>Mixed ductal-endocrine carcinoma</t>
  </si>
  <si>
    <t>Mixed embryonal carcinoma and teratoma</t>
  </si>
  <si>
    <t>Mixed embryonal rhabdomyosarcoma and alveolar rhabdomyosarcoma</t>
  </si>
  <si>
    <t>Mixed endocrine and exocrine adenocarcinoma</t>
  </si>
  <si>
    <t>Mixed epithelioid and spindle cell melanoma</t>
  </si>
  <si>
    <t>Mixed germ cell sex cord-stromal tumor, unclassified</t>
  </si>
  <si>
    <t>Mixed germ cell tumor</t>
  </si>
  <si>
    <t>Mixed glioma</t>
  </si>
  <si>
    <t>Mixed hepatocellular and bile duct carcinoma</t>
  </si>
  <si>
    <t>Mixed invasive mucinous and non-mucinous adenocarcinoma</t>
  </si>
  <si>
    <t>Mixed islet cell and exocrine adenocarcinoma</t>
  </si>
  <si>
    <t>Mixed liposarcoma</t>
  </si>
  <si>
    <t>Mixed medullary-follicular carcinoma</t>
  </si>
  <si>
    <t>Mixed medullary-papillary carcinoma</t>
  </si>
  <si>
    <t>Mixed meningioma</t>
  </si>
  <si>
    <t>Mixed mesenchymal sarcoma</t>
  </si>
  <si>
    <t>Mixed mesenchymal tumor</t>
  </si>
  <si>
    <t>Mixed pancreatic endocrine and exocrine tumor, malignant</t>
  </si>
  <si>
    <t>Mixed phenotype acute leukemia with t(9;22)(q34;q11.2); BCR-ABL1</t>
  </si>
  <si>
    <t>Mixed phenotype acute leukemia with t(v;11q23); MLL rearranged</t>
  </si>
  <si>
    <t>Mixed phenotype acute leukemia, B/myeloid, NOS</t>
  </si>
  <si>
    <t>Mixed phenotype acute leukemia, T/myeloid, NOS</t>
  </si>
  <si>
    <t>Mixed pineal tumor</t>
  </si>
  <si>
    <t>Mixed pineocytoma-pineoblastoma</t>
  </si>
  <si>
    <t>Mixed small cell carcinoma</t>
  </si>
  <si>
    <t>Mixed squamous cell and glandular papilloma</t>
  </si>
  <si>
    <t>Mixed subependymoma-ependymoma</t>
  </si>
  <si>
    <t>Mixed teratoma and seminoma</t>
  </si>
  <si>
    <t>Mixed tumor, malignant, NOS</t>
  </si>
  <si>
    <t>Mixed tumor, NOS</t>
  </si>
  <si>
    <t>Mixed tumor, salivary gland type, malignant</t>
  </si>
  <si>
    <t>Mixed tumor, salivary gland type, NOS</t>
  </si>
  <si>
    <t>Mixed type rhabdomyosarcoma</t>
  </si>
  <si>
    <t>Monoblastic leukemia, NOS</t>
  </si>
  <si>
    <t>Monoclonal gammopathy of undetermined significance</t>
  </si>
  <si>
    <t>Monoclonal gammopathy, NOS</t>
  </si>
  <si>
    <t>Monocytic leukemia, NOS</t>
  </si>
  <si>
    <t>Monocytoid B-cell lymphoma</t>
  </si>
  <si>
    <t>Monomorphic adenoma</t>
  </si>
  <si>
    <t>Monstrocellular sarcoma</t>
  </si>
  <si>
    <t>MPNST with glandular differentiation</t>
  </si>
  <si>
    <t>MPNST with mesenchymal differentiation</t>
  </si>
  <si>
    <t>MPNST with rhabdomyoblastic differentiation</t>
  </si>
  <si>
    <t>MPNST, NOS</t>
  </si>
  <si>
    <t>Mu heavy chain disease</t>
  </si>
  <si>
    <t>Mucin-producing adenocarcinoma</t>
  </si>
  <si>
    <t>Mucin-producing carcinoma</t>
  </si>
  <si>
    <t>Mucin-secreting adenocarcinoma</t>
  </si>
  <si>
    <t>Mucin-secreting carcinoma</t>
  </si>
  <si>
    <t>Mucinous adenocarcinofibroma</t>
  </si>
  <si>
    <t>Mucinous adenocarcinoma</t>
  </si>
  <si>
    <t>Mucinous adenocarcinoma, endocervical type</t>
  </si>
  <si>
    <t>Mucinous adenofibroma of borderline malignancy</t>
  </si>
  <si>
    <t>Mucinous adenofibroma, NOS</t>
  </si>
  <si>
    <t>Mucinous adenoma</t>
  </si>
  <si>
    <t>Mucinous carcinoid</t>
  </si>
  <si>
    <t>Mucinous carcinoma</t>
  </si>
  <si>
    <t>Mucinous carcinoma, gastric type</t>
  </si>
  <si>
    <t>Mucinous carcinoma, intestinal type</t>
  </si>
  <si>
    <t>Mucinous cystadenocarcinofibroma</t>
  </si>
  <si>
    <t>Mucinous cystadenocarcinoma, non-invasive</t>
  </si>
  <si>
    <t>Mucinous cystadenocarcinoma, NOS</t>
  </si>
  <si>
    <t>Mucinous cystadenofibroma of borderline malignancy</t>
  </si>
  <si>
    <t>Mucinous cystadenofibroma, NOS</t>
  </si>
  <si>
    <t>Mucinous cystadenoma, borderline malignancy</t>
  </si>
  <si>
    <t>Mucinous cystadenoma, NOS</t>
  </si>
  <si>
    <t>Mucinous cystic neoplasm with an associated invasive carcinoma</t>
  </si>
  <si>
    <t>Mucinous cystic neoplasm with high-grade dysplasia</t>
  </si>
  <si>
    <t>Mucinous cystic neoplasm with high-grade intraepithelial neoplasia</t>
  </si>
  <si>
    <t>Mucinous cystic neoplasm with intermediate-grade dysplasia</t>
  </si>
  <si>
    <t>Mucinous cystic neoplasm with intermediate-grade intraepithelial neoplasia</t>
  </si>
  <si>
    <t>Mucinous cystic neoplasm with low-grade dysplasia</t>
  </si>
  <si>
    <t>Mucinous cystic neoplasm with low-grade intraepithelial neoplasia</t>
  </si>
  <si>
    <t>Mucinous cystic tumor of borderline malignancy</t>
  </si>
  <si>
    <t>Mucinous cystic tumor with an associated invasive carcinoma</t>
  </si>
  <si>
    <t>Mucinous cystic tumor with high-grade dysplasia</t>
  </si>
  <si>
    <t>Mucinous cystic tumor with intermediate dysplasia</t>
  </si>
  <si>
    <t>Mucinous cystic tumor with low grade dysplasia</t>
  </si>
  <si>
    <t>Mucinous cystic tumor with moderate dysplasia</t>
  </si>
  <si>
    <t>Mucinous cystoma</t>
  </si>
  <si>
    <t>Mucinous tubular and spindle cell carcinoma</t>
  </si>
  <si>
    <t>Mucinous tumor, NOS, of low malignant potential</t>
  </si>
  <si>
    <t>Mucocarcinoid tumor</t>
  </si>
  <si>
    <t>Mucoepidermoid carcinoma</t>
  </si>
  <si>
    <t>Mucoepidermoid tumor</t>
  </si>
  <si>
    <t>Mucoid adenocarcinoma</t>
  </si>
  <si>
    <t>Mucoid carcinoma</t>
  </si>
  <si>
    <t>Mucoid cell adenocarcinoma</t>
  </si>
  <si>
    <t>Mucoid cell adenoma</t>
  </si>
  <si>
    <t>Mucosal lentiginous melanoma</t>
  </si>
  <si>
    <t>Mucosal-associated lymphoid tissue lymphoma</t>
  </si>
  <si>
    <t>Mucous adenocarcinoma</t>
  </si>
  <si>
    <t>Mucous carcinoma</t>
  </si>
  <si>
    <t>Mullerian adenosarcoma</t>
  </si>
  <si>
    <t>Mullerian mixed tumor</t>
  </si>
  <si>
    <t>Multicentric basal cell carcinoma</t>
  </si>
  <si>
    <t>Multicystic mesothelioma, benign</t>
  </si>
  <si>
    <t>Multifocal superficial basal cell carcinoma</t>
  </si>
  <si>
    <t>Multiple adenomatous polyps</t>
  </si>
  <si>
    <t>Multiple endocrine adenomas</t>
  </si>
  <si>
    <t>Multiple hemorrhagic sarcoma</t>
  </si>
  <si>
    <t>Multiple meningiomas</t>
  </si>
  <si>
    <t>Multiple myeloma</t>
  </si>
  <si>
    <t>Multiple neurofibromatosis</t>
  </si>
  <si>
    <t>Mycosis fungoides</t>
  </si>
  <si>
    <t>Myelocytic leukemia, NOS</t>
  </si>
  <si>
    <t>Myelodysplastic syndrome with 5q deletion (5q-) syndrome</t>
  </si>
  <si>
    <t>Myelodysplastic syndrome with isolated del (5q)</t>
  </si>
  <si>
    <t>Myelodysplastic syndrome, NOS</t>
  </si>
  <si>
    <t>Myelodysplastic syndrome, unclassifiable</t>
  </si>
  <si>
    <t>Myelodysplastic/myeloproliferative neoplasm, unclassifiable</t>
  </si>
  <si>
    <t>Myelofibrosis as a result of myeloproliferative disease</t>
  </si>
  <si>
    <t>Myelofibrosis with myeloid metaplasia</t>
  </si>
  <si>
    <t>Myelogenous leukemia, NOS</t>
  </si>
  <si>
    <t>Myeloid and lymphoid neoplasms with FGFR1 abnormalities</t>
  </si>
  <si>
    <t>Myeloid and lymphoid neoplasms with PDGFRA rearrangement</t>
  </si>
  <si>
    <t>Myeloid leukemia associated with Down Syndrome</t>
  </si>
  <si>
    <t>Myeloid leukemia, NOS</t>
  </si>
  <si>
    <t>Myeloid neoplasms with PDGFRB rearrangement</t>
  </si>
  <si>
    <t>Myeloid sarcoma</t>
  </si>
  <si>
    <t>Myelolipoma</t>
  </si>
  <si>
    <t>Myeloma, NOS</t>
  </si>
  <si>
    <t>Myelomatosis</t>
  </si>
  <si>
    <t>Myelomonocytic leukemia, NOS</t>
  </si>
  <si>
    <t>Myeloproliferative disease, NOS</t>
  </si>
  <si>
    <t>Myeloproliferative neoplasm, NOS</t>
  </si>
  <si>
    <t>Myelosclerosis with myeloid metaplasia</t>
  </si>
  <si>
    <t>Myloproliferative neoplasm, unclassifiable</t>
  </si>
  <si>
    <t>Myoepithelial adenoma</t>
  </si>
  <si>
    <t>Myoepithelial carcinoma</t>
  </si>
  <si>
    <t>Myoepithelial tumor</t>
  </si>
  <si>
    <t>Myoepithelioma</t>
  </si>
  <si>
    <t>Myofibroblastic sarcoma</t>
  </si>
  <si>
    <t>Myofibroblastic tumor, NOS</t>
  </si>
  <si>
    <t>Myofibroblastic tumor, peribronchial</t>
  </si>
  <si>
    <t>Myofibroblastoma</t>
  </si>
  <si>
    <t>Myofibroma</t>
  </si>
  <si>
    <t>Myofibromatosis</t>
  </si>
  <si>
    <t>Myoma</t>
  </si>
  <si>
    <t>Myosarcoma</t>
  </si>
  <si>
    <t>Myxofibroma, NOS</t>
  </si>
  <si>
    <t>Myxoid chondrosarcoma</t>
  </si>
  <si>
    <t>Myxoid fibroma</t>
  </si>
  <si>
    <t>Myxoid leiomyosarcoma</t>
  </si>
  <si>
    <t>Myxoid liposarcoma</t>
  </si>
  <si>
    <t>Myxoinflammatory fibroblastic sarcoma (MIFS)</t>
  </si>
  <si>
    <t>Myxolipoma</t>
  </si>
  <si>
    <t>Myxoliposarcoma</t>
  </si>
  <si>
    <t>Myxoma, NOS</t>
  </si>
  <si>
    <t>Myxopapillary ependymoma</t>
  </si>
  <si>
    <t>Myxosarcoma</t>
  </si>
  <si>
    <t>Neoplasm, benign</t>
  </si>
  <si>
    <t>Neoplasm, malignant</t>
  </si>
  <si>
    <t>Neoplasm, malignant, uncertain whether primary or metastatic</t>
  </si>
  <si>
    <t>Neoplasm, metastatic</t>
  </si>
  <si>
    <t>Neoplasm, NOS</t>
  </si>
  <si>
    <t>Neoplasm, secondary</t>
  </si>
  <si>
    <t>Neoplasm, uncertain whether benign or malignant</t>
  </si>
  <si>
    <t>Nephroblastoma, NOS</t>
  </si>
  <si>
    <t>Nephrogenic adenofibroma</t>
  </si>
  <si>
    <t>Nephroma, NOS</t>
  </si>
  <si>
    <t>Nerve sheath myxoma</t>
  </si>
  <si>
    <t>Nesidioblastoma</t>
  </si>
  <si>
    <t>Nested urothelial carcinoma</t>
  </si>
  <si>
    <t>Neurilemoma, malignant</t>
  </si>
  <si>
    <t>Neurilemoma, NOS</t>
  </si>
  <si>
    <t>Neurilemosarcoma</t>
  </si>
  <si>
    <t>Neurinoma</t>
  </si>
  <si>
    <t>Neurinomatosis</t>
  </si>
  <si>
    <t>Neuroastrocytoma</t>
  </si>
  <si>
    <t>Neuroblastoma, NOS</t>
  </si>
  <si>
    <t>Neurocytoma</t>
  </si>
  <si>
    <t>Neuroectodermal tumor, NOS</t>
  </si>
  <si>
    <t>Neuroendocrine carcinoma, low grade</t>
  </si>
  <si>
    <t>Neuroendocrine carcinoma, moderately differentiated</t>
  </si>
  <si>
    <t>Neuroendocrine carcinoma, NOS</t>
  </si>
  <si>
    <t>Neuroendocrine carcinoma, poorly differentiated</t>
  </si>
  <si>
    <t>Neuroendocrine carcinoma, well-differentiated</t>
  </si>
  <si>
    <t>Neuroendocrine tumor, grade 1</t>
  </si>
  <si>
    <t>Neuroendocrine tumor, grade 2</t>
  </si>
  <si>
    <t>Neuroendocrine tumor, well differentiated</t>
  </si>
  <si>
    <t>Neuroepithelioma, NOS</t>
  </si>
  <si>
    <t>Neurofibroma, NOS</t>
  </si>
  <si>
    <t>Neurofibromatosis, NOS</t>
  </si>
  <si>
    <t>Neurofibrosarcoma</t>
  </si>
  <si>
    <t>Neurogenic sarcoma</t>
  </si>
  <si>
    <t>Neurolipocytoma</t>
  </si>
  <si>
    <t>Neuroma, NOS</t>
  </si>
  <si>
    <t>Neuronevus</t>
  </si>
  <si>
    <t>Neurosarcoma</t>
  </si>
  <si>
    <t>Neurothekeoma</t>
  </si>
  <si>
    <t>Neurotropic melanoma, malignant</t>
  </si>
  <si>
    <t>Nevus, NOS</t>
  </si>
  <si>
    <t>NK-cell large granular lymphocytic leukemia</t>
  </si>
  <si>
    <t>NK/T-cell lymphoma, nasal and nasal-type</t>
  </si>
  <si>
    <t>Nodal marginal zone lymphoma</t>
  </si>
  <si>
    <t>Nodular hidradenoma</t>
  </si>
  <si>
    <t>Nodular hidradenoma, malignant</t>
  </si>
  <si>
    <t>Nodular melanoma</t>
  </si>
  <si>
    <t>Non-Hodgkin lymphoma, NOS</t>
  </si>
  <si>
    <t>Non-invasive EFVPTC</t>
  </si>
  <si>
    <t>Non-invasive encapsulated follicular variant of papillary thyroid carcinoma (non-invasive EFVPTC)</t>
  </si>
  <si>
    <t>Non-invasive follicular thyroid neoplasm with papillary-like nuclear features (NIFTP)</t>
  </si>
  <si>
    <t>Non-invasive FTP</t>
  </si>
  <si>
    <t>Non-invasive low grade serous carcinoma</t>
  </si>
  <si>
    <t>Non-invasive mammary carcinoma</t>
  </si>
  <si>
    <t>Non-lymphocytic leukemia, NOS</t>
  </si>
  <si>
    <t>Non-small cell carcinoma</t>
  </si>
  <si>
    <t>Nonchromaffin paraganglioma, malignant</t>
  </si>
  <si>
    <t>Nonchromaffin paraganglioma, NOS</t>
  </si>
  <si>
    <t>Nonencapsulated sclerosing adenocarcinoma</t>
  </si>
  <si>
    <t>Nonencapsulated sclerosing carcinoma</t>
  </si>
  <si>
    <t>Nonencapsulated sclerosing tumor</t>
  </si>
  <si>
    <t>Noninfiltrating intracystic carcinoma</t>
  </si>
  <si>
    <t>Noninfiltrating intraductal papillary adenocarcinoma</t>
  </si>
  <si>
    <t>Noninfiltrating intraductal papillary carcinoma</t>
  </si>
  <si>
    <t>Noninvasive pancreatobiliary papillary neoplasm with high grade dysplasia</t>
  </si>
  <si>
    <t>Noninvasive pancreatobiliary papillary neoplasm with high grade intraepithelial neoplasia</t>
  </si>
  <si>
    <t>Noninvasive pancreatobiliary papillary neoplasm with low grade dysplasia</t>
  </si>
  <si>
    <t>Noninvasive pancreatobiliary papillary neoplasm with low grade intraepithelial neoplasia</t>
  </si>
  <si>
    <t>Nonlipid reticuloendotheliosis</t>
  </si>
  <si>
    <t>Nonpigmented nevus</t>
  </si>
  <si>
    <t>NUT carcinoma</t>
  </si>
  <si>
    <t>NUT midline carcinoma</t>
  </si>
  <si>
    <t>Oat cell carcinoma</t>
  </si>
  <si>
    <t>Odontoameloblastoma</t>
  </si>
  <si>
    <t>Odontogenic carcinoma</t>
  </si>
  <si>
    <t>Odontogenic carcinosarcoma</t>
  </si>
  <si>
    <t>Odontogenic fibroma, NOS</t>
  </si>
  <si>
    <t>Odontogenic fibrosarcoma</t>
  </si>
  <si>
    <t>Odontogenic ghost cell tumor</t>
  </si>
  <si>
    <t>Odontogenic myxofibroma</t>
  </si>
  <si>
    <t>Odontogenic myxoma</t>
  </si>
  <si>
    <t>Odontogenic sarcoma</t>
  </si>
  <si>
    <t>Odontogenic tumor, benign</t>
  </si>
  <si>
    <t>Odontogenic tumor, malignant</t>
  </si>
  <si>
    <t>Odontogenic tumor, NOS</t>
  </si>
  <si>
    <t>Odontoma, NOS</t>
  </si>
  <si>
    <t>Olfactory neuroblastoma</t>
  </si>
  <si>
    <t>Olfactory neurocytoma</t>
  </si>
  <si>
    <t>Olfactory neuroepithelioma</t>
  </si>
  <si>
    <t>Olfactory neurogenic tumor</t>
  </si>
  <si>
    <t>Oligoastrocytoma</t>
  </si>
  <si>
    <t>Oligodendroblastoma</t>
  </si>
  <si>
    <t>Oligodendroglioma, anaplastic</t>
  </si>
  <si>
    <t>Oligodendroglioma, IDH-mutant and 1p/19q-codeleted</t>
  </si>
  <si>
    <t>Oligodendroglioma, NOS</t>
  </si>
  <si>
    <t>Oncocytic adenocarcinoma</t>
  </si>
  <si>
    <t>Oncocytic adenoma</t>
  </si>
  <si>
    <t>Oncocytic carcinoma</t>
  </si>
  <si>
    <t>Oncocytic Schneiderian papilloma</t>
  </si>
  <si>
    <t>Oncocytoma</t>
  </si>
  <si>
    <t>Orchioblastoma</t>
  </si>
  <si>
    <t>Ossifying fibroma</t>
  </si>
  <si>
    <t>Ossifying fibromyxoid tumor</t>
  </si>
  <si>
    <t>Ossifying fibromyxoid tumor, malignant</t>
  </si>
  <si>
    <t>Ossifying renal tumor</t>
  </si>
  <si>
    <t>Osteoblastic sarcoma</t>
  </si>
  <si>
    <t>Osteoblastoma, malignant</t>
  </si>
  <si>
    <t>Osteoblastoma, NOS</t>
  </si>
  <si>
    <t>Osteocartilaginous exostosis</t>
  </si>
  <si>
    <t>Osteochondroma</t>
  </si>
  <si>
    <t>Osteochondromatosis, NOS</t>
  </si>
  <si>
    <t>Osteochondrosarcoma</t>
  </si>
  <si>
    <t>Osteofibroma</t>
  </si>
  <si>
    <t>Osteofibrosarcoma</t>
  </si>
  <si>
    <t>Osteogenic sarcoma, NOS</t>
  </si>
  <si>
    <t>Osteoid osteoma, NOS</t>
  </si>
  <si>
    <t>Osteoma, NOS</t>
  </si>
  <si>
    <t>Osteosarcoma in Paget disease of bone</t>
  </si>
  <si>
    <t>Osteosarcoma, NOS</t>
  </si>
  <si>
    <t>Ovarian stromal tumor</t>
  </si>
  <si>
    <t>Oxyphilic adenocarcinoma</t>
  </si>
  <si>
    <t>Oxyphilic adenoma</t>
  </si>
  <si>
    <t>Pacinian tumor</t>
  </si>
  <si>
    <t>Paget disease and infiltrating duct carcinoma of breast</t>
  </si>
  <si>
    <t>Paget disease and intraductal carcinoma of breast</t>
  </si>
  <si>
    <t>Paget disease of breast</t>
  </si>
  <si>
    <t>Paget disease, extramammary</t>
  </si>
  <si>
    <t>Paget disease, mammary</t>
  </si>
  <si>
    <t>Pagetoid reticulosis</t>
  </si>
  <si>
    <t>Pancreatic endocrine tumor, benign</t>
  </si>
  <si>
    <t>Pancreatic endocrine tumor, malignant</t>
  </si>
  <si>
    <t>Pancreatic endocrine tumor, nonfunctioning</t>
  </si>
  <si>
    <t>Pancreatic endocrine tumor, NOS</t>
  </si>
  <si>
    <t>Pancreatic microadenoma</t>
  </si>
  <si>
    <t>Pancreatic peptide and pancreatic peptide-like peptide within terminal tyrosine amide producing tumor</t>
  </si>
  <si>
    <t>Pancreatobiliary neoplasm, non-invasive</t>
  </si>
  <si>
    <t>Pancreatobiliary-type carcinoma</t>
  </si>
  <si>
    <t>Pancreatoblastoma</t>
  </si>
  <si>
    <t>Papillary adenocarcinoma, follicular variant</t>
  </si>
  <si>
    <t>Papillary adenocarcinoma, NOS</t>
  </si>
  <si>
    <t>Papillary adenofibroma</t>
  </si>
  <si>
    <t>Papillary adenoma, NOS</t>
  </si>
  <si>
    <t>Papillary and follicular adenocarcinoma</t>
  </si>
  <si>
    <t>Papillary and follicular carcinoma</t>
  </si>
  <si>
    <t>Papillary carcinoma in situ</t>
  </si>
  <si>
    <t>Papillary carcinoma of thyroid</t>
  </si>
  <si>
    <t>Papillary carcinoma, columnar cell</t>
  </si>
  <si>
    <t>Papillary carcinoma, diffuse sclerosing</t>
  </si>
  <si>
    <t>Papillary carcinoma, encapsulated</t>
  </si>
  <si>
    <t>Papillary carcinoma, follicular variant</t>
  </si>
  <si>
    <t>Papillary carcinoma, NOS</t>
  </si>
  <si>
    <t>Papillary carcinoma, oxyphilic cell</t>
  </si>
  <si>
    <t>Papillary carcinoma, tall cell</t>
  </si>
  <si>
    <t>Papillary cystadenocarcinoma, NOS</t>
  </si>
  <si>
    <t>Papillary cystadenoma lymphomatosum</t>
  </si>
  <si>
    <t>Papillary cystadenoma, borderline malignancy</t>
  </si>
  <si>
    <t>Papillary cystadenoma, NOS</t>
  </si>
  <si>
    <t>Papillary cystic tumor</t>
  </si>
  <si>
    <t>Papillary ependymoma</t>
  </si>
  <si>
    <t>Papillary epidermoid carcinoma</t>
  </si>
  <si>
    <t>Papillary glioneuronal tumor</t>
  </si>
  <si>
    <t>Papillary hidradenoma</t>
  </si>
  <si>
    <t>Papillary meningioma</t>
  </si>
  <si>
    <t>Papillary microcarcinoma</t>
  </si>
  <si>
    <t>Papillary mucinous cystadenocarcinoma</t>
  </si>
  <si>
    <t>Papillary mucinous cystadenoma, borderline malignancy</t>
  </si>
  <si>
    <t>Papillary mucinous cystadenoma, NOS</t>
  </si>
  <si>
    <t>Papillary mucinous tumor of low malignant potential</t>
  </si>
  <si>
    <t>Papillary neoplasm, pancreatobiliary-type, with high grade intraepithelial neoplasia</t>
  </si>
  <si>
    <t>Papillary pseudomucinous cystadenocarcinoma</t>
  </si>
  <si>
    <t>Papillary pseudomucinous cystadenoma, borderline malignancy</t>
  </si>
  <si>
    <t>Papillary pseudomucinous cystadenoma, NOS</t>
  </si>
  <si>
    <t>Papillary renal cell carcinoma</t>
  </si>
  <si>
    <t>Papillary serous adenocarcinoma</t>
  </si>
  <si>
    <t>Papillary serous cystadenocarcinoma</t>
  </si>
  <si>
    <t>Papillary serous cystadenoma, borderline malignancy</t>
  </si>
  <si>
    <t>Papillary serous cystadenoma, NOS</t>
  </si>
  <si>
    <t>Papillary serous tumor of low malignant potential</t>
  </si>
  <si>
    <t>Papillary squamous cell carcinoma</t>
  </si>
  <si>
    <t>Papillary squamous cell carcinoma in situ</t>
  </si>
  <si>
    <t>Papillary squamous cell carcinoma, non-invasive</t>
  </si>
  <si>
    <t>Papillary syringadenoma</t>
  </si>
  <si>
    <t>Papillary syringocystadenoma</t>
  </si>
  <si>
    <t>Papillary transitional cell carcinoma</t>
  </si>
  <si>
    <t>Papillary transitional cell carcinoma, non-invasive</t>
  </si>
  <si>
    <t>Papillary transitional cell neoplasm of low malignant potential</t>
  </si>
  <si>
    <t>Papillary tumor of the pineal region</t>
  </si>
  <si>
    <t>Papillary urothelial carcinoma</t>
  </si>
  <si>
    <t>Papillary urothelial carcinoma, non-invasive</t>
  </si>
  <si>
    <t>Papillary urothelial neoplasm of low malignant potential</t>
  </si>
  <si>
    <t>Papillocystic adenocarcinoma</t>
  </si>
  <si>
    <t>Papilloma of bladder</t>
  </si>
  <si>
    <t>Papilloma, NOS</t>
  </si>
  <si>
    <t>Papillomatosis, glandular</t>
  </si>
  <si>
    <t>Papillomatosis, NOS</t>
  </si>
  <si>
    <t>Papillotubular adenocarcinoma</t>
  </si>
  <si>
    <t>Papillotubular adenoma</t>
  </si>
  <si>
    <t>Parachordoma</t>
  </si>
  <si>
    <t>Parafollicular cell carcinoma</t>
  </si>
  <si>
    <t>Paraganglioma, benign</t>
  </si>
  <si>
    <t>Paraganglioma, malignant</t>
  </si>
  <si>
    <t>Paraganglioma, NOS</t>
  </si>
  <si>
    <t>Parasympathetic paraganglioma</t>
  </si>
  <si>
    <t>Parietal cell adenocarcinoma</t>
  </si>
  <si>
    <t>Parietal cell carcinoma</t>
  </si>
  <si>
    <t>Parosteal osteosarcoma</t>
  </si>
  <si>
    <t>Partial hydatidiform mole</t>
  </si>
  <si>
    <t>PEComa, malignant</t>
  </si>
  <si>
    <t>Periapical cemental dysplasia</t>
  </si>
  <si>
    <t>Periapical cemento-osseous dysplasia</t>
  </si>
  <si>
    <t>Pericanalicular fibroadenoma</t>
  </si>
  <si>
    <t>Periductal stromal tumor, low grade</t>
  </si>
  <si>
    <t>Perifollicular fibroma</t>
  </si>
  <si>
    <t>Perineural MPNST</t>
  </si>
  <si>
    <t>Perineurioma, malignant</t>
  </si>
  <si>
    <t>Perineurioma, NOS</t>
  </si>
  <si>
    <t>Periosteal chondroma</t>
  </si>
  <si>
    <t>Periosteal chondrosarcoma</t>
  </si>
  <si>
    <t>Periosteal fibroma</t>
  </si>
  <si>
    <t>Periosteal fibrosarcoma</t>
  </si>
  <si>
    <t>Periosteal osteosarcoma</t>
  </si>
  <si>
    <t>Periosteal sarcoma, NOS</t>
  </si>
  <si>
    <t>Peripheral neuroectodermal tumor</t>
  </si>
  <si>
    <t>Peripheral odontogenic fibroma</t>
  </si>
  <si>
    <t>Peripheral primitive neuroectodermal tumor, NOS</t>
  </si>
  <si>
    <t>Peripheral T-cell lymphoma, AILD (Angioimmunoblastic Lymphadenopathy with Dysproteinemia)</t>
  </si>
  <si>
    <t>Peripheral T-cell lymphoma, large cell</t>
  </si>
  <si>
    <t>Peripheral T-cell lymphoma, NOS</t>
  </si>
  <si>
    <t>Peripheral T-cell lymphoma, pleomorphic medium and large cell</t>
  </si>
  <si>
    <t>Peripheral T-cell lymphoma, pleomorphic small cell</t>
  </si>
  <si>
    <t>Perivascular epithelioid cell tumor, malignant</t>
  </si>
  <si>
    <t>Pheochromoblastoma</t>
  </si>
  <si>
    <t>Pheochromocytoma, malignant</t>
  </si>
  <si>
    <t>Pheochromocytoma, NOS</t>
  </si>
  <si>
    <t>Phosphaturic mesenchymal tumor, malignant</t>
  </si>
  <si>
    <t>Phyllodes tumor, benign</t>
  </si>
  <si>
    <t>Phyllodes tumor, borderline</t>
  </si>
  <si>
    <t>Phyllodes tumor, malignant</t>
  </si>
  <si>
    <t>Phyllodes tumor, NOS</t>
  </si>
  <si>
    <t>Pick tubular adenoma</t>
  </si>
  <si>
    <t>Pigmented adenoma</t>
  </si>
  <si>
    <t>Pigmented basal cell carcinoma</t>
  </si>
  <si>
    <t>Pigmented dermatofibrosarcoma protuberans</t>
  </si>
  <si>
    <t>Pigmented nevus, NOS</t>
  </si>
  <si>
    <t>Pigmented schwannoma</t>
  </si>
  <si>
    <t>Pigmented spindle cell nevus of Reed</t>
  </si>
  <si>
    <t>Pilar tumor</t>
  </si>
  <si>
    <t>Pilocytic astrocytoma</t>
  </si>
  <si>
    <t>Piloid astrocytoma</t>
  </si>
  <si>
    <t>Pilomatricoma, malignant</t>
  </si>
  <si>
    <t>Pilomatricoma, NOS</t>
  </si>
  <si>
    <t>Pilomatrix carcinoma</t>
  </si>
  <si>
    <t>Pilomatrixoma, malignant</t>
  </si>
  <si>
    <t>Pilomatrixoma, NOS</t>
  </si>
  <si>
    <t>Pilomyxoid astrocytoma</t>
  </si>
  <si>
    <t>PIN III</t>
  </si>
  <si>
    <t>Pindborg tumor</t>
  </si>
  <si>
    <t>Pineal parenchymal tumor of intermediate differentiation</t>
  </si>
  <si>
    <t>Pinealoma</t>
  </si>
  <si>
    <t>Pineoblastoma</t>
  </si>
  <si>
    <t>Pineocytoma</t>
  </si>
  <si>
    <t>Pinkus tumor</t>
  </si>
  <si>
    <t>Pituicytoma</t>
  </si>
  <si>
    <t>Pituitary adenoma, NOS</t>
  </si>
  <si>
    <t>Pituitary carcinoma, NOS</t>
  </si>
  <si>
    <t>Placental site trophoblastic tumor</t>
  </si>
  <si>
    <t>Plasma cell leukemia</t>
  </si>
  <si>
    <t>Plasma cell myeloma</t>
  </si>
  <si>
    <t>Plasma cell tumor</t>
  </si>
  <si>
    <t>Plasmablastic lymphoma</t>
  </si>
  <si>
    <t>Plasmacytic leukemia</t>
  </si>
  <si>
    <t>Plasmacytic lymphoma</t>
  </si>
  <si>
    <t>Plasmacytoma of bone</t>
  </si>
  <si>
    <t>Plasmacytoma, extramedullary</t>
  </si>
  <si>
    <t>Plasmacytoma, NOS</t>
  </si>
  <si>
    <t>Pleomorphic adenoma</t>
  </si>
  <si>
    <t>Pleomorphic carcinoma</t>
  </si>
  <si>
    <t>Pleomorphic cell sarcoma</t>
  </si>
  <si>
    <t>Pleomorphic leiomyoma</t>
  </si>
  <si>
    <t>Pleomorphic lipoma</t>
  </si>
  <si>
    <t>Pleomorphic liposarcoma</t>
  </si>
  <si>
    <t>Pleomorphic lobular carcinoma</t>
  </si>
  <si>
    <t>Pleomorphic lobular carcinoma in situ</t>
  </si>
  <si>
    <t>Pleomorphic rhabdomyosarcoma, adult type</t>
  </si>
  <si>
    <t>Pleomorphic rhabdomyosarcoma, NOS</t>
  </si>
  <si>
    <t>Pleomorphic xanthoastrocytoma</t>
  </si>
  <si>
    <t>Pleuropulmonary blastoma</t>
  </si>
  <si>
    <t>Plexiform fibrohistiocytic tumor</t>
  </si>
  <si>
    <t>Plexiform fibromyxoma</t>
  </si>
  <si>
    <t>Plexiform hemangioma</t>
  </si>
  <si>
    <t>Plexiform leiomyoma</t>
  </si>
  <si>
    <t>Plexiform neurofibroma</t>
  </si>
  <si>
    <t>Plexiform neuroma</t>
  </si>
  <si>
    <t>Plexiform schwannoma</t>
  </si>
  <si>
    <t>PNET, NOS</t>
  </si>
  <si>
    <t>Pneumoblastoma</t>
  </si>
  <si>
    <t>Polar spongioblastoma</t>
  </si>
  <si>
    <t>Polycythemia rubra vera</t>
  </si>
  <si>
    <t>Polycythemia vera</t>
  </si>
  <si>
    <t>Polyembryoma</t>
  </si>
  <si>
    <t>Polygonal cell carcinoma</t>
  </si>
  <si>
    <t>Polymorphic post transplant lymphoproliferative disorder</t>
  </si>
  <si>
    <t>Polymorphic reticulosis</t>
  </si>
  <si>
    <t>Polymorphous low grade adenocarcinoma</t>
  </si>
  <si>
    <t>Polypoid adenoma</t>
  </si>
  <si>
    <t>Polyvesicular vitelline tumor</t>
  </si>
  <si>
    <t>Poorly cohesive carcinoma</t>
  </si>
  <si>
    <t>Porocarcinoma</t>
  </si>
  <si>
    <t>Post transplant lymphoproliferative disorder, NOS</t>
  </si>
  <si>
    <t>PP/PYY producing tumor</t>
  </si>
  <si>
    <t>PPNET</t>
  </si>
  <si>
    <t>Pre-B ALL</t>
  </si>
  <si>
    <t>Pre-pre-B ALL</t>
  </si>
  <si>
    <t>Pre-T ALL</t>
  </si>
  <si>
    <t>Precancerous melanosis, NOS</t>
  </si>
  <si>
    <t>Precursor B-cell lymphoblastic leukemia</t>
  </si>
  <si>
    <t>Precursor B-cell lymphoblastic lymphoma</t>
  </si>
  <si>
    <t>Precursor cell lymphoblastic leukemia, NOS</t>
  </si>
  <si>
    <t>Precursor cell lymphoblastic leukemia, not phenotyped</t>
  </si>
  <si>
    <t>Precursor cell lymphoblastic lymphoma, NOS</t>
  </si>
  <si>
    <t>Precursor T-cell lymphoblastic leukemia</t>
  </si>
  <si>
    <t>Precursor T-cell lymphoblastic lymphoma</t>
  </si>
  <si>
    <t>Preleukemia</t>
  </si>
  <si>
    <t>Preleukemic syndrome</t>
  </si>
  <si>
    <t>Primary amyloidosis</t>
  </si>
  <si>
    <t>Primary cutaneous anaplastic large cell lymphoma</t>
  </si>
  <si>
    <t>Primary cutaneous CD30+ large T-cell lymphoma</t>
  </si>
  <si>
    <t>Primary cutaneous CD30+ T-cell lymphoproliferative disorder</t>
  </si>
  <si>
    <t>Primary cutaneous CD4-positive small/medium T-cell lymphoma</t>
  </si>
  <si>
    <t>Primary cutaneous CD8-positive aggressive epidermotropic cytotoxic T-cell lymphoma</t>
  </si>
  <si>
    <t>Primary cutaneous DLBCL, leg type</t>
  </si>
  <si>
    <t>Primary cutaneous follicle centre lymphoma</t>
  </si>
  <si>
    <t>Primary cutaneous gamma-delta T-cell lymphoma</t>
  </si>
  <si>
    <t>Primary cutaneous neuroendocrine carcinoma</t>
  </si>
  <si>
    <t>Primary diffuse large B-cell lymphoma of the CNS</t>
  </si>
  <si>
    <t>Primary effusion lymphoma</t>
  </si>
  <si>
    <t>Primary intraosseous carcinoma</t>
  </si>
  <si>
    <t>Primary myelofibrosis</t>
  </si>
  <si>
    <t>Primary serous papillary carcinoma of peritoneum</t>
  </si>
  <si>
    <t>Primitive neuroectodermal tumor, NOS</t>
  </si>
  <si>
    <t>Primitive polar spongioblastoma</t>
  </si>
  <si>
    <t>Pro-B ALL</t>
  </si>
  <si>
    <t>Pro-T ALL</t>
  </si>
  <si>
    <t>Prolactinoma</t>
  </si>
  <si>
    <t>Proliferating trichilemmal cyst</t>
  </si>
  <si>
    <t>Proliferating trichilemmal tumor</t>
  </si>
  <si>
    <t>Proliferative dermal lesion in congenital nevus</t>
  </si>
  <si>
    <t>Proliferative polycythemia</t>
  </si>
  <si>
    <t>Prolymphocytic leukemia, B-cell type</t>
  </si>
  <si>
    <t>Prolymphocytic leukemia, NOS</t>
  </si>
  <si>
    <t>Prolymphocytic leukemia, T-cell type</t>
  </si>
  <si>
    <t>Prostatic intraepithelial neoplasia, grade III</t>
  </si>
  <si>
    <t>Protoplasmic astrocytoma</t>
  </si>
  <si>
    <t>Psammomatous meningioma</t>
  </si>
  <si>
    <t>Psammomatous schwannoma</t>
  </si>
  <si>
    <t>Pseudomucinous adenocarcinoma</t>
  </si>
  <si>
    <t>Pseudomucinous cystadenocarcinoma, NOS</t>
  </si>
  <si>
    <t>Pseudomucinous cystadenoma, borderline malignancy</t>
  </si>
  <si>
    <t>Pseudomucinous cystadenoma, NOS</t>
  </si>
  <si>
    <t>Pseudomyxoma peritonei</t>
  </si>
  <si>
    <t>Pseudomyxoma peritonei with unknown primary site</t>
  </si>
  <si>
    <t>Pseudosarcomatous carcinoma</t>
  </si>
  <si>
    <t>PTLD, NOS</t>
  </si>
  <si>
    <t>Pulmonary adenomatosis</t>
  </si>
  <si>
    <t>Pulmonary artery intimal sarcoma</t>
  </si>
  <si>
    <t>Pulmonary blastoma</t>
  </si>
  <si>
    <t>Pulmonary myxoid sarcoma with EWSR1-CREB1 translocation</t>
  </si>
  <si>
    <t>Queyrat erythroplasia</t>
  </si>
  <si>
    <t>Racemose hemangioma</t>
  </si>
  <si>
    <t>RAEB</t>
  </si>
  <si>
    <t>RAEB I</t>
  </si>
  <si>
    <t>RAEB II</t>
  </si>
  <si>
    <t>RAEB-T</t>
  </si>
  <si>
    <t>RARS</t>
  </si>
  <si>
    <t>Rathke pouch tumor</t>
  </si>
  <si>
    <t>Recklinghausen disease</t>
  </si>
  <si>
    <t>Refractory anemia</t>
  </si>
  <si>
    <t>Refractory anemia with excess blasts</t>
  </si>
  <si>
    <t>Refractory anemia with excess blasts in transformation</t>
  </si>
  <si>
    <t>Refractory anemia with ring sideroblasts associated with marked thrombocytosis</t>
  </si>
  <si>
    <t>Refractory anemia with ringed sideroblasts</t>
  </si>
  <si>
    <t>Refractory anemia with sideroblasts</t>
  </si>
  <si>
    <t>Refractory anemia without sideroblasts</t>
  </si>
  <si>
    <t>Refractory cytopenia of childhood</t>
  </si>
  <si>
    <t>Refractory cytopenia with multilineage dysplasia</t>
  </si>
  <si>
    <t>Refractory neutropenia</t>
  </si>
  <si>
    <t>Refractory thrombocytopenia</t>
  </si>
  <si>
    <t>Regressing nevus</t>
  </si>
  <si>
    <t>Renal carcinoma, collecting duct type</t>
  </si>
  <si>
    <t>Renal cell adenocarcinoma</t>
  </si>
  <si>
    <t>Renal cell carcinoma, chromophobe type</t>
  </si>
  <si>
    <t>Renal cell carcinoma, NOS</t>
  </si>
  <si>
    <t>Renal cell carcinoma, sarcomatoid</t>
  </si>
  <si>
    <t>Renal cell carcinoma, spindle cell</t>
  </si>
  <si>
    <t>Renal cell carcinoma, unclassified</t>
  </si>
  <si>
    <t>Renal medullary carcinoma</t>
  </si>
  <si>
    <t>Reninoma</t>
  </si>
  <si>
    <t>Renomedullary fibroma</t>
  </si>
  <si>
    <t>Renomedullary interstitial cell tumor</t>
  </si>
  <si>
    <t>Reserve cell carcinoma</t>
  </si>
  <si>
    <t>Reticulohistiocytoma</t>
  </si>
  <si>
    <t>Reticulosarcoma, diffuse</t>
  </si>
  <si>
    <t>Reticulosarcoma, NOS</t>
  </si>
  <si>
    <t>Reticulum cell sarcoma, diffuse</t>
  </si>
  <si>
    <t>Reticulum cell sarcoma, NOS</t>
  </si>
  <si>
    <t>Retinal anlage tumor</t>
  </si>
  <si>
    <t>Retinoblastoma, differentiated</t>
  </si>
  <si>
    <t>Retinoblastoma, diffuse</t>
  </si>
  <si>
    <t>Retinoblastoma, NOS</t>
  </si>
  <si>
    <t>Retinoblastoma, spontaneously regressed</t>
  </si>
  <si>
    <t>Retinoblastoma, undifferentiated</t>
  </si>
  <si>
    <t>Retinocytoma</t>
  </si>
  <si>
    <t>Retroperitoneal fibromatosis</t>
  </si>
  <si>
    <t>Rhabdoid meningioma</t>
  </si>
  <si>
    <t>Rhabdoid sarcoma</t>
  </si>
  <si>
    <t>Rhabdoid tumor, NOS</t>
  </si>
  <si>
    <t>Rhabdomyoma, NOS</t>
  </si>
  <si>
    <t>Rhabdomyosarcoma with ganglionic differentiation</t>
  </si>
  <si>
    <t>Rhabdomyosarcoma, NOS</t>
  </si>
  <si>
    <t>Rhabdosarcoma</t>
  </si>
  <si>
    <t>Rodent ulcer</t>
  </si>
  <si>
    <t>Rosette-forming glioneuronal tumor</t>
  </si>
  <si>
    <t>Round cell carcinoma</t>
  </si>
  <si>
    <t>Round cell liposarcoma</t>
  </si>
  <si>
    <t>Round cell osteosarcoma</t>
  </si>
  <si>
    <t>Round cell sarcoma</t>
  </si>
  <si>
    <t>Salivary duct carcinoma</t>
  </si>
  <si>
    <t>SALT lymphoma</t>
  </si>
  <si>
    <t>Sarcoma botryoides</t>
  </si>
  <si>
    <t>Sarcoma, NOS</t>
  </si>
  <si>
    <t>Sarcomatoid carcinoma</t>
  </si>
  <si>
    <t>Sarcomatoid mesothelioma</t>
  </si>
  <si>
    <t>Sarcomatosis, NOS</t>
  </si>
  <si>
    <t>Schmincke tumor</t>
  </si>
  <si>
    <t>Schneiderian carcinoma</t>
  </si>
  <si>
    <t>Schneiderian papilloma, inverted</t>
  </si>
  <si>
    <t>Schneiderian papilloma, NOS</t>
  </si>
  <si>
    <t>Schwannoma, NOS</t>
  </si>
  <si>
    <t>Scirrhous adenocarcinoma</t>
  </si>
  <si>
    <t>Scirrhous carcinoma</t>
  </si>
  <si>
    <t>Sclerosing epithelioid fibrosarcoma</t>
  </si>
  <si>
    <t>Sclerosing hemangioma</t>
  </si>
  <si>
    <t>Sclerosing hepatic carcinoma</t>
  </si>
  <si>
    <t>Sclerosing liposarcoma</t>
  </si>
  <si>
    <t>Sclerosing rhabdomyosarcoma</t>
  </si>
  <si>
    <t>Sclerosing stromal tumor</t>
  </si>
  <si>
    <t>Sclerosing sweat duct carcinoma</t>
  </si>
  <si>
    <t>Sebaceous adenocarcinoma</t>
  </si>
  <si>
    <t>Sebaceous adenoma</t>
  </si>
  <si>
    <t>Sebaceous carcinoma</t>
  </si>
  <si>
    <t>Sebaceous epithelioma</t>
  </si>
  <si>
    <t>Secondary carcinoma</t>
  </si>
  <si>
    <t>Secretory carcinoma of breast</t>
  </si>
  <si>
    <t>Secretory meningioma</t>
  </si>
  <si>
    <t>Seminoma with high mitotic index</t>
  </si>
  <si>
    <t>Seminoma, anaplastic</t>
  </si>
  <si>
    <t>Seminoma, NOS</t>
  </si>
  <si>
    <t>Seromucinous carcinoma</t>
  </si>
  <si>
    <t>Serotonin producing carcinoid</t>
  </si>
  <si>
    <t>Serous adenocarcinofibroma</t>
  </si>
  <si>
    <t>Serous adenocarcinoma, NOS</t>
  </si>
  <si>
    <t>Serous adenofibroma of borderline malignancy</t>
  </si>
  <si>
    <t>Serous adenofibroma, NOS</t>
  </si>
  <si>
    <t>Serous borderline tumor-micropapillary variant</t>
  </si>
  <si>
    <t>Serous carcinoma, NOS</t>
  </si>
  <si>
    <t>Serous cystadenocarcinofibroma</t>
  </si>
  <si>
    <t>Serous cystadenocarcinoma, NOS</t>
  </si>
  <si>
    <t>Serous cystadenofibroma of borderline malignancy</t>
  </si>
  <si>
    <t>Serous cystadenofibroma, NOS</t>
  </si>
  <si>
    <t>Serous cystadenoma, borderline malignancy</t>
  </si>
  <si>
    <t>Serous cystadenoma, NOS</t>
  </si>
  <si>
    <t>Serous cystoma</t>
  </si>
  <si>
    <t>Serous endometrial intraepithelial carcinoma</t>
  </si>
  <si>
    <t>Serous microcystic adenoma</t>
  </si>
  <si>
    <t>Serous papillary cystic tumor of borderline malignancy</t>
  </si>
  <si>
    <t>Serous surface papillary carcinoma</t>
  </si>
  <si>
    <t>Serous surface papillary tumor of borderline malignancy</t>
  </si>
  <si>
    <t>Serous surface papilloma</t>
  </si>
  <si>
    <t>Serous tubal intraepithelial carcinoma</t>
  </si>
  <si>
    <t>Serous tumor, NOS, of low malignant potential</t>
  </si>
  <si>
    <t>Serrated adenocarcinoma</t>
  </si>
  <si>
    <t>Serrated adenoma</t>
  </si>
  <si>
    <t>Sertoli cell adenoma</t>
  </si>
  <si>
    <t>Sertoli cell carcinoma</t>
  </si>
  <si>
    <t>Sertoli cell tumor with lipid storage</t>
  </si>
  <si>
    <t>Sertoli cell tumor, NOS</t>
  </si>
  <si>
    <t>Sertoli-Leydig cell tumor of intermediate differentiation</t>
  </si>
  <si>
    <t>Sertoli-Leydig cell tumor, intermediate differentiation, with heterologous elements</t>
  </si>
  <si>
    <t>Sertoli-Leydig cell tumor, NOS</t>
  </si>
  <si>
    <t>Sertoli-Leydig cell tumor, poorly differentiated</t>
  </si>
  <si>
    <t>Sertoli-Leydig cell tumor, poorly differentiated, with heterologous elements</t>
  </si>
  <si>
    <t>Sertoli-Leydig cell tumor, retiform</t>
  </si>
  <si>
    <t>Sertoli-Leydig cell tumor, retiform, with heterologous elements</t>
  </si>
  <si>
    <t>Sertoli-Leydig cell tumor, sarcomatoid</t>
  </si>
  <si>
    <t>Sertoli-Leydig cell tumor, well differentiated</t>
  </si>
  <si>
    <t>Sessile serrated adenoma</t>
  </si>
  <si>
    <t>Sessile serrated polyp</t>
  </si>
  <si>
    <t>SETTLE</t>
  </si>
  <si>
    <t>Sex cord tumor with annular tubules</t>
  </si>
  <si>
    <t>Sex cord tumor, NOS</t>
  </si>
  <si>
    <t>Sex cord-gonadal stromal tumor, incompletely differentiated</t>
  </si>
  <si>
    <t>Sex cord-gonadal stromal tumor, mixed forms</t>
  </si>
  <si>
    <t>Sex cord-gonadal stromal tumor, NOS</t>
  </si>
  <si>
    <t>Sezary disease</t>
  </si>
  <si>
    <t>Sezary syndrome</t>
  </si>
  <si>
    <t>Sialoblastoma</t>
  </si>
  <si>
    <t>Signet ring cell adenocarcinoma</t>
  </si>
  <si>
    <t>Signet ring cell carcinoma</t>
  </si>
  <si>
    <t>Sinonasal papilloma, exophytic</t>
  </si>
  <si>
    <t>Sinonasal papilloma, fungiform</t>
  </si>
  <si>
    <t>Sinonasal papilloma, NOS</t>
  </si>
  <si>
    <t>Skin appendage adenoma</t>
  </si>
  <si>
    <t>Skin appendage carcinoma</t>
  </si>
  <si>
    <t>Skin appendage tumor, benign</t>
  </si>
  <si>
    <t>Skin-associated lymphoid tissue lymphoma</t>
  </si>
  <si>
    <t>Small cell carcinoma pulmonary type</t>
  </si>
  <si>
    <t>Small cell carcinoma, fusiform cell</t>
  </si>
  <si>
    <t>Small cell carcinoma, hypercalcemic type</t>
  </si>
  <si>
    <t>Small cell carcinoma, intermediate cell</t>
  </si>
  <si>
    <t>Small cell carcinoma, NOS</t>
  </si>
  <si>
    <t>Small cell neuroendocrine carcinoma</t>
  </si>
  <si>
    <t>Small cell osteosarcoma</t>
  </si>
  <si>
    <t>Small cell sarcoma</t>
  </si>
  <si>
    <t>Small congenital nevus</t>
  </si>
  <si>
    <t>Smooth muscle tumor of uncertain malignant potential</t>
  </si>
  <si>
    <t>Smooth muscle tumor, NOS</t>
  </si>
  <si>
    <t>Soft tissue perineurioma</t>
  </si>
  <si>
    <t>Soft tissue sarcoma</t>
  </si>
  <si>
    <t>Soft tissue tumor, benign</t>
  </si>
  <si>
    <t>Soft tissue tumor, malignant</t>
  </si>
  <si>
    <t>Solid adenocarcinoma with mucin formation</t>
  </si>
  <si>
    <t>Solid and cystic tumor</t>
  </si>
  <si>
    <t>Solid and papillary epithelial neoplasm</t>
  </si>
  <si>
    <t>Solid carcinoma with mucin formation</t>
  </si>
  <si>
    <t>Solid carcinoma, NOS</t>
  </si>
  <si>
    <t>Solid papillary carcinoma in situ</t>
  </si>
  <si>
    <t>Solid papillary carcinoma with invasion</t>
  </si>
  <si>
    <t>Solid pseudopapillary carcinoma</t>
  </si>
  <si>
    <t>Solid pseudopapillary tumor</t>
  </si>
  <si>
    <t>Solid teratoma</t>
  </si>
  <si>
    <t>Solitary fibrous tumor</t>
  </si>
  <si>
    <t>Solitary fibrous tumor, malignant</t>
  </si>
  <si>
    <t>Solitary fibrous tumor/hemangiopericytoma Grade 1 (CNS)</t>
  </si>
  <si>
    <t>Solitary fibrous tumor/hemangiopericytoma Grade 2 (CNS)</t>
  </si>
  <si>
    <t>Solitary fibrous tumor/hemangiopericytoma Grade 3 (CNS)</t>
  </si>
  <si>
    <t>Solitary mastocytoma of skin</t>
  </si>
  <si>
    <t>Solitary myeloma</t>
  </si>
  <si>
    <t>Solitary plasmacytoma</t>
  </si>
  <si>
    <t>Somatostatin cell tumor, malignant</t>
  </si>
  <si>
    <t>Somatostatin cell tumor, NOS</t>
  </si>
  <si>
    <t>Somatostatinoma, malignant</t>
  </si>
  <si>
    <t>Somatostatinoma, NOS</t>
  </si>
  <si>
    <t>Spermatocytic seminoma</t>
  </si>
  <si>
    <t>Spermatocytoma</t>
  </si>
  <si>
    <t>Spindle cell angioendothelioma</t>
  </si>
  <si>
    <t>Spindle cell carcinoma, NOS</t>
  </si>
  <si>
    <t>Spindle cell hemangioendothelioma</t>
  </si>
  <si>
    <t>Spindle cell lipoma</t>
  </si>
  <si>
    <t>Spindle cell melanoma, NOS</t>
  </si>
  <si>
    <t>Spindle cell melanoma, type A</t>
  </si>
  <si>
    <t>Spindle cell melanoma, type B</t>
  </si>
  <si>
    <t>Spindle cell nevus, NOS</t>
  </si>
  <si>
    <t>Spindle cell oncocytoma</t>
  </si>
  <si>
    <t>Spindle cell rhabdomyosarcoma</t>
  </si>
  <si>
    <t>Spindle cell sarcoma</t>
  </si>
  <si>
    <t>Spindle epithelial tumor with thymus-like differentiation</t>
  </si>
  <si>
    <t>Spindle epithelial tumor with thymus-like element</t>
  </si>
  <si>
    <t>Spindled mesothelioma</t>
  </si>
  <si>
    <t>Spiradenoma, NOS</t>
  </si>
  <si>
    <t>Spitz nevus</t>
  </si>
  <si>
    <t>Splenic B-cell lymphoma/leukemia, unclassifiable</t>
  </si>
  <si>
    <t>Splenic diffuse red pulp small B-cell lymphoma</t>
  </si>
  <si>
    <t>Splenic lymphoma with villous lymphocytes</t>
  </si>
  <si>
    <t>Splenic marginal zone B-cell lymphoma</t>
  </si>
  <si>
    <t>Splenic marginal zone lymphoma, NOS</t>
  </si>
  <si>
    <t>Spongioblastoma multiforme</t>
  </si>
  <si>
    <t>Spongioblastoma polare</t>
  </si>
  <si>
    <t>Spongioblastoma, NOS</t>
  </si>
  <si>
    <t>Spongioneuroblastoma</t>
  </si>
  <si>
    <t>Squamotransitional cell carcinoma</t>
  </si>
  <si>
    <t>Squamous carcinoma</t>
  </si>
  <si>
    <t>Squamous cell carcinoma in situ with questionable stromal invasion</t>
  </si>
  <si>
    <t>Squamous cell carcinoma in situ, NOS</t>
  </si>
  <si>
    <t>Squamous cell carcinoma with horn formation</t>
  </si>
  <si>
    <t>Squamous cell carcinoma, acantholytic</t>
  </si>
  <si>
    <t>Squamous cell carcinoma, adenoid</t>
  </si>
  <si>
    <t>Squamous cell carcinoma, clear cell type</t>
  </si>
  <si>
    <t>Squamous cell carcinoma, HPV-negative</t>
  </si>
  <si>
    <t>Squamous cell carcinoma, HPV-positive</t>
  </si>
  <si>
    <t>Squamous cell carcinoma, keratinizing, NOS</t>
  </si>
  <si>
    <t>Squamous cell carcinoma, large cell, keratinizing</t>
  </si>
  <si>
    <t>Squamous cell carcinoma, large cell, nonkeratinizing, NOS</t>
  </si>
  <si>
    <t>Squamous cell carcinoma, metastatic, NOS</t>
  </si>
  <si>
    <t>Squamous cell carcinoma, microinvasive</t>
  </si>
  <si>
    <t>Squamous cell carcinoma, nonkeratinizing, NOS</t>
  </si>
  <si>
    <t>Squamous cell carcinoma, NOS</t>
  </si>
  <si>
    <t>Squamous cell carcinoma, pseudoglandular</t>
  </si>
  <si>
    <t>Squamous cell carcinoma, sarcomatoid</t>
  </si>
  <si>
    <t>Squamous cell carcinoma, small cell, nonkeratinizing</t>
  </si>
  <si>
    <t>Squamous cell carcinoma, spindle cell</t>
  </si>
  <si>
    <t>Squamous cell epithelioma</t>
  </si>
  <si>
    <t>Squamous cell papilloma, inverted</t>
  </si>
  <si>
    <t>Squamous cell papilloma, NOS</t>
  </si>
  <si>
    <t>Squamous intraepithelial neoplasia, grade I</t>
  </si>
  <si>
    <t>Squamous intraepithelial neoplasia, grade II</t>
  </si>
  <si>
    <t>Squamous intraepithelial neoplasia, grade III</t>
  </si>
  <si>
    <t>Squamous intraepithelial neoplasia, high grade</t>
  </si>
  <si>
    <t>Squamous intraepithelial neoplasia, low grade</t>
  </si>
  <si>
    <t>Squamous odontogenic tumor</t>
  </si>
  <si>
    <t>Squamous papilloma</t>
  </si>
  <si>
    <t>Squamous papillomatosis</t>
  </si>
  <si>
    <t>Stem cell leukemia</t>
  </si>
  <si>
    <t>Steroid cell tumor, malignant</t>
  </si>
  <si>
    <t>Steroid cell tumor, NOS</t>
  </si>
  <si>
    <t>Stromal endometriosis</t>
  </si>
  <si>
    <t>Stromal myosis, NOS</t>
  </si>
  <si>
    <t>Stromal sarcoma, NOS</t>
  </si>
  <si>
    <t>Stromal tumor with minor sex cord elements</t>
  </si>
  <si>
    <t>Stromal tumor, benign</t>
  </si>
  <si>
    <t>Stromal tumor, NOS</t>
  </si>
  <si>
    <t>Struma ovarii and carcinoid</t>
  </si>
  <si>
    <t>Struma ovarii, malignant</t>
  </si>
  <si>
    <t>Struma ovarii, NOS</t>
  </si>
  <si>
    <t>Strumal carcinoid</t>
  </si>
  <si>
    <t>Subacute granulocytic leukemia</t>
  </si>
  <si>
    <t>Subacute leukemia, NOS</t>
  </si>
  <si>
    <t>Subacute lymphatic leukemia</t>
  </si>
  <si>
    <t>Subacute lymphocytic leukemia</t>
  </si>
  <si>
    <t>Subacute lymphoid leukemia</t>
  </si>
  <si>
    <t>Subacute monocytic leukemia</t>
  </si>
  <si>
    <t>Subacute myelogenous leukemia</t>
  </si>
  <si>
    <t>Subacute myeloid leukemia</t>
  </si>
  <si>
    <t>Subareolar duct papillomatosis</t>
  </si>
  <si>
    <t>Subcutaneous panniculitis-like T-cell lymphoma</t>
  </si>
  <si>
    <t>Subependymal astrocytoma, NOS</t>
  </si>
  <si>
    <t>Subependymal giant cell astrocytoma</t>
  </si>
  <si>
    <t>Subependymal glioma</t>
  </si>
  <si>
    <t>Subependymoma</t>
  </si>
  <si>
    <t>Subepidermal nodular fibrosis</t>
  </si>
  <si>
    <t>Superficial spreading adenocarcinoma</t>
  </si>
  <si>
    <t>Superficial spreading melanoma</t>
  </si>
  <si>
    <t>Superficial well differentiated liposarcoma</t>
  </si>
  <si>
    <t>Supratentorial PNET</t>
  </si>
  <si>
    <t>Sweat gland adenocarcinoma</t>
  </si>
  <si>
    <t>Sweat gland adenoma</t>
  </si>
  <si>
    <t>Sweat gland carcinoma</t>
  </si>
  <si>
    <t>Sweat gland tumor, benign</t>
  </si>
  <si>
    <t>Sweat gland tumor, malignant</t>
  </si>
  <si>
    <t>Sweat gland tumor, NOS</t>
  </si>
  <si>
    <t>Sympathetic paraganglioma</t>
  </si>
  <si>
    <t>Sympathicoblastoma</t>
  </si>
  <si>
    <t>Symplastic leiomyoma</t>
  </si>
  <si>
    <t>Syncytial meningioma</t>
  </si>
  <si>
    <t>Synovial sarcoma, biphasic</t>
  </si>
  <si>
    <t>Synovial sarcoma, epithelioid cell</t>
  </si>
  <si>
    <t>Synovial sarcoma, monophasic fibrous</t>
  </si>
  <si>
    <t>Synovial sarcoma, NOS</t>
  </si>
  <si>
    <t>Synovial sarcoma, spindle cell</t>
  </si>
  <si>
    <t>Synovioma, benign</t>
  </si>
  <si>
    <t>Synovioma, malignant</t>
  </si>
  <si>
    <t>Synovioma, NOS</t>
  </si>
  <si>
    <t>Syringadenoma, NOS</t>
  </si>
  <si>
    <t>Syringocystadenoma papilliferum</t>
  </si>
  <si>
    <t>Syringofibroadenoma</t>
  </si>
  <si>
    <t>Syringoma, NOS</t>
  </si>
  <si>
    <t>Syringomatous carcinoma</t>
  </si>
  <si>
    <t>Systemic EBV positive T-cell lymphoproliferative disease of childhood</t>
  </si>
  <si>
    <t>Systemic light chain disease</t>
  </si>
  <si>
    <t>Systemic mastocytosis with AHNMD</t>
  </si>
  <si>
    <t>Systemic mastocytosis with associated hematological clonal non-mast cell disorder</t>
  </si>
  <si>
    <t>Systemic tissue mast cell disease</t>
  </si>
  <si>
    <t>T lymphoblastic leukemia/lymphoma</t>
  </si>
  <si>
    <t>T-cell large granular lymphocytic leukemia</t>
  </si>
  <si>
    <t>T-cell large granular lymphocytosis</t>
  </si>
  <si>
    <t>T-cell lymphoma, NOS</t>
  </si>
  <si>
    <t>T-cell rich large B-cell lymphoma</t>
  </si>
  <si>
    <t>T-cell rich/histiocyte-rich large B-cell lymphoma</t>
  </si>
  <si>
    <t>T-gamma lymphoproliferative disease</t>
  </si>
  <si>
    <t>T-zone lymphoma</t>
  </si>
  <si>
    <t>T/NK-cell lymphoma</t>
  </si>
  <si>
    <t>Tanycytic ependymoma</t>
  </si>
  <si>
    <t>Telangiectatic osteosarcoma</t>
  </si>
  <si>
    <t>Tenosynovial giant cell tumor</t>
  </si>
  <si>
    <t>Teratoblastoma, malignant</t>
  </si>
  <si>
    <t>Teratocarcinoma</t>
  </si>
  <si>
    <t>Teratoid medulloepithelioma</t>
  </si>
  <si>
    <t>Teratoid medulloepithelioma, benign</t>
  </si>
  <si>
    <t>Teratoma with malignant transformation</t>
  </si>
  <si>
    <t>Teratoma, benign</t>
  </si>
  <si>
    <t>Teratoma, differentiated</t>
  </si>
  <si>
    <t>Teratoma, malignant, NOS</t>
  </si>
  <si>
    <t>Teratoma, NOS</t>
  </si>
  <si>
    <t>Terminal duct adenocarcinoma</t>
  </si>
  <si>
    <t>Testicular adenoma</t>
  </si>
  <si>
    <t>Testicular stromal tumor</t>
  </si>
  <si>
    <t>Theca cell tumor</t>
  </si>
  <si>
    <t>Theca cell-granulosa cell tumor</t>
  </si>
  <si>
    <t>Thecoma, luteinized</t>
  </si>
  <si>
    <t>Thecoma, malignant</t>
  </si>
  <si>
    <t>Thecoma, NOS</t>
  </si>
  <si>
    <t>Therapy related myeloid neoplasm</t>
  </si>
  <si>
    <t>Therapy-related acute myeloid leukemia, alkylating agent related</t>
  </si>
  <si>
    <t>Therapy-related acute myeloid leukemia, epipodophyllotoxin-related</t>
  </si>
  <si>
    <t>Therapy-related acute myeloid leukemia, NOS</t>
  </si>
  <si>
    <t>Therapy-related myelodysplastic syndrome, alkylating agent related</t>
  </si>
  <si>
    <t>Therapy-related myelodysplastic syndrome, epipodophyllotoxin-related</t>
  </si>
  <si>
    <t>Therapy-related myelodysplastic syndrome, NOS</t>
  </si>
  <si>
    <t>Thymic carcinoma with adenoid cystic carcinoma-like features</t>
  </si>
  <si>
    <t>Thymic carcinoma, NOS</t>
  </si>
  <si>
    <t>Thymic large B-cell lymphoma</t>
  </si>
  <si>
    <t>Thymoma, atypical, malignant</t>
  </si>
  <si>
    <t>Thymoma, atypical, NOS</t>
  </si>
  <si>
    <t>Thymoma, benign</t>
  </si>
  <si>
    <t>Thymoma, cortical, malignant</t>
  </si>
  <si>
    <t>Thymoma, cortical, NOS</t>
  </si>
  <si>
    <t>Thymoma, epithelial, malignant</t>
  </si>
  <si>
    <t>Thymoma, epithelial, NOS</t>
  </si>
  <si>
    <t>Thymoma, lymphocyte-rich, malignant</t>
  </si>
  <si>
    <t>Thymoma, lymphocyte-rich, NOS</t>
  </si>
  <si>
    <t>Thymoma, lymphocytic, malignant</t>
  </si>
  <si>
    <t>Thymoma, lymphocytic, NOS</t>
  </si>
  <si>
    <t>Thymoma, malignant, NOS</t>
  </si>
  <si>
    <t>Thymoma, medullary, malignant</t>
  </si>
  <si>
    <t>Thymoma, medullary, NOS</t>
  </si>
  <si>
    <t>Thymoma, mixed type, malignant</t>
  </si>
  <si>
    <t>Thymoma, mixed type, NOS</t>
  </si>
  <si>
    <t>Thymoma, NOS</t>
  </si>
  <si>
    <t>Thymoma, organoid, malignant</t>
  </si>
  <si>
    <t>Thymoma, organoid, NOS</t>
  </si>
  <si>
    <t>Thymoma, predominantly cortical, malignant</t>
  </si>
  <si>
    <t>Thymoma, predominantly cortical, NOS</t>
  </si>
  <si>
    <t>Thymoma, spindle cell, malignant</t>
  </si>
  <si>
    <t>Thymoma, spindle cell, NOS</t>
  </si>
  <si>
    <t>Thymoma, type A, malignant</t>
  </si>
  <si>
    <t>Thymoma, type A, NOS</t>
  </si>
  <si>
    <t>Thymoma, type AB, malignant</t>
  </si>
  <si>
    <t>Thymoma, type AB, NOS</t>
  </si>
  <si>
    <t>Thymoma, type B1, malignant</t>
  </si>
  <si>
    <t>Thymoma, type B1, NOS</t>
  </si>
  <si>
    <t>Thymoma, type B2, malignant</t>
  </si>
  <si>
    <t>Thymoma, type B2, NOS</t>
  </si>
  <si>
    <t>Thymoma, type B3, malignant</t>
  </si>
  <si>
    <t>Thymoma, type B3, NOS</t>
  </si>
  <si>
    <t>Thymoma, type C</t>
  </si>
  <si>
    <t>Tibial adamantinoma</t>
  </si>
  <si>
    <t>Trabecular adenocarcinoma</t>
  </si>
  <si>
    <t>Trabecular adenoma</t>
  </si>
  <si>
    <t>Trabecular carcinoma</t>
  </si>
  <si>
    <t>Traditional serrated adenoma</t>
  </si>
  <si>
    <t>Traditional sessile serrated adenoma</t>
  </si>
  <si>
    <t>Transient abnormal myelopoiesis</t>
  </si>
  <si>
    <t>Transitional carcinoma</t>
  </si>
  <si>
    <t>Transitional cell carcinoma</t>
  </si>
  <si>
    <t>Transitional cell carcinoma in situ</t>
  </si>
  <si>
    <t>Transitional cell carcinoma, micropapillary</t>
  </si>
  <si>
    <t>Transitional cell carcinoma, sarcomatoid</t>
  </si>
  <si>
    <t>Transitional cell carcinoma, spindle cell</t>
  </si>
  <si>
    <t>Transitional cell papilloma, benign</t>
  </si>
  <si>
    <t>Transitional cell papilloma, inverted, benign</t>
  </si>
  <si>
    <t>Transitional cell papilloma, inverted, NOS</t>
  </si>
  <si>
    <t>Transitional cell papilloma, NOS</t>
  </si>
  <si>
    <t>Transitional meningioma</t>
  </si>
  <si>
    <t>Transitional papilloma</t>
  </si>
  <si>
    <t>Transitional papilloma, inverted, benign</t>
  </si>
  <si>
    <t>Transitional papilloma, inverted, NOS</t>
  </si>
  <si>
    <t>Transitional pineal tumor</t>
  </si>
  <si>
    <t>Trichilemmal carcinoma</t>
  </si>
  <si>
    <t>Trichilemmocarcinoma</t>
  </si>
  <si>
    <t>Trichilemmoma</t>
  </si>
  <si>
    <t>Trichodiscoma</t>
  </si>
  <si>
    <t>Trichoepithelioma</t>
  </si>
  <si>
    <t>Trichofolliculoma</t>
  </si>
  <si>
    <t>Triton tumor, malignant</t>
  </si>
  <si>
    <t>Trophoblastic tumor, epithelioid</t>
  </si>
  <si>
    <t>True histiocytic lymphoma</t>
  </si>
  <si>
    <t>Tubular adenocarcinoma</t>
  </si>
  <si>
    <t>Tubular adenoma, NOS</t>
  </si>
  <si>
    <t>Tubular androblastoma with lipid storage</t>
  </si>
  <si>
    <t>Tubular androblastoma, NOS</t>
  </si>
  <si>
    <t>Tubular carcinoid</t>
  </si>
  <si>
    <t>Tubular carcinoma</t>
  </si>
  <si>
    <t>Tubulo-papillary adenoma</t>
  </si>
  <si>
    <t>Tubulocystic renal cell carcinoma</t>
  </si>
  <si>
    <t>Tubulolobular carcinoma</t>
  </si>
  <si>
    <t>Tubulopapillary adenocarcinoma</t>
  </si>
  <si>
    <t>Tubulovillous adenoma, NOS</t>
  </si>
  <si>
    <t>Tumor cells, benign</t>
  </si>
  <si>
    <t>Tumor cells, malignant</t>
  </si>
  <si>
    <t>Tumor cells, NOS</t>
  </si>
  <si>
    <t>Tumor cells, uncertain whether benign or malignant</t>
  </si>
  <si>
    <t>Tumor embolus</t>
  </si>
  <si>
    <t>Tumor, benign</t>
  </si>
  <si>
    <t>Tumor, malignant, NOS</t>
  </si>
  <si>
    <t>Tumor, metastatic</t>
  </si>
  <si>
    <t>Tumor, NOS</t>
  </si>
  <si>
    <t>Tumor, secondary</t>
  </si>
  <si>
    <t>Tumorlet, benign</t>
  </si>
  <si>
    <t>Tumorlet, NOS</t>
  </si>
  <si>
    <t>Turban tumor</t>
  </si>
  <si>
    <t>Typical carcinoid</t>
  </si>
  <si>
    <t>Unclassified tumor, benign</t>
  </si>
  <si>
    <t>Unclassified tumor, borderline malignancy</t>
  </si>
  <si>
    <t>Unclassified tumor, malignant</t>
  </si>
  <si>
    <t>Unclassified tumor, malignant, uncertain whether primary or metastatic</t>
  </si>
  <si>
    <t>Unclassified tumor, uncertain whether benign or malignant</t>
  </si>
  <si>
    <t>Undifferentiated epithelioid sarcoma</t>
  </si>
  <si>
    <t>Undifferentiated high-grade pleomorphic sarcoma</t>
  </si>
  <si>
    <t>Undifferentiated leukaemia</t>
  </si>
  <si>
    <t>Undifferentiated pleomorphic sarcoma</t>
  </si>
  <si>
    <t>Undifferentiated round cell sarcoma</t>
  </si>
  <si>
    <t>Undifferentiated sarcoma</t>
  </si>
  <si>
    <t>Undifferentiated spindle cell sarcoma</t>
  </si>
  <si>
    <t>Undifferentiated uterine sarcoma</t>
  </si>
  <si>
    <t>Urachal carcinoma</t>
  </si>
  <si>
    <t>Urothelial carcinoma in situ</t>
  </si>
  <si>
    <t>Urothelial carcinoma with divergent differentiation</t>
  </si>
  <si>
    <t>Urothelial carcinoma with squamous differentiation</t>
  </si>
  <si>
    <t>Urothelial carcinoma with trophoblastic differentiation</t>
  </si>
  <si>
    <t>Urothelial carcinoma, NOS</t>
  </si>
  <si>
    <t>Urothelial papilloma, NOS</t>
  </si>
  <si>
    <t>Urticaria pigmentosa</t>
  </si>
  <si>
    <t>Vaginal intraepithelial neoplasia, grade III</t>
  </si>
  <si>
    <t>VAIN III</t>
  </si>
  <si>
    <t>Vascular leiomyoma</t>
  </si>
  <si>
    <t>Venous hemangioma</t>
  </si>
  <si>
    <t>Verrucous carcinoma, NOS</t>
  </si>
  <si>
    <t>Verrucous epidermoid carcinoma</t>
  </si>
  <si>
    <t>Verrucous keratotic hemangioma</t>
  </si>
  <si>
    <t>Verrucous papilloma</t>
  </si>
  <si>
    <t>Verrucous squamous cell carcinoma</t>
  </si>
  <si>
    <t>Villoglandular adenoma</t>
  </si>
  <si>
    <t>Villoglandular carcinoma</t>
  </si>
  <si>
    <t>Villous adenocarcinoma</t>
  </si>
  <si>
    <t>Villous adenoma, NOS</t>
  </si>
  <si>
    <t>Villous papilloma</t>
  </si>
  <si>
    <t>VIN III</t>
  </si>
  <si>
    <t>Vipoma, malignant</t>
  </si>
  <si>
    <t>Vipoma, NOS</t>
  </si>
  <si>
    <t>Von Recklinghausen disease</t>
  </si>
  <si>
    <t>Vulvar intraepithelial neoplasia, grade III</t>
  </si>
  <si>
    <t>Waldenstrom macroglobulinemia</t>
  </si>
  <si>
    <t>Warthin tumor</t>
  </si>
  <si>
    <t>Warty carcinoma</t>
  </si>
  <si>
    <t>Water-clear cell adenocarcinoma</t>
  </si>
  <si>
    <t>Water-clear cell adenoma</t>
  </si>
  <si>
    <t>Water-clear cell carcinoma</t>
  </si>
  <si>
    <t>Well differentiated liposarcoma of superficial soft tissue</t>
  </si>
  <si>
    <t>Well differentiated papillary mesothelioma, benign</t>
  </si>
  <si>
    <t>Well differentiated thymic carcinoma</t>
  </si>
  <si>
    <t>Wilms tumor</t>
  </si>
  <si>
    <t>Wolffian duct adenoma</t>
  </si>
  <si>
    <t>Wolffian duct carcinoma</t>
  </si>
  <si>
    <t>Wolffian duct tumor</t>
  </si>
  <si>
    <t>Xanthofibroma</t>
  </si>
  <si>
    <t>Yolk sac tumor</t>
  </si>
  <si>
    <t>Examples</t>
  </si>
  <si>
    <t>Drop-Down Choices</t>
  </si>
  <si>
    <t>drop-down</t>
  </si>
  <si>
    <t>Summary of Samples</t>
  </si>
  <si>
    <t xml:space="preserve">DERIVED </t>
  </si>
  <si>
    <t>DERIVED</t>
  </si>
  <si>
    <t>Platform &amp; Instrument Name</t>
  </si>
  <si>
    <t>Sample-level Metadata - Cell Line = TRUE, Organism = Human OR Non-Human</t>
  </si>
  <si>
    <t>T12345_Tumor_M_NSCLC_RUL, T12345_Normal_M_NSCLC_RUL</t>
  </si>
  <si>
    <t>Sample-level Metadata - Cell Line = FALSE, Organism = Human</t>
  </si>
  <si>
    <t>Sample-level Metadata - Cell Line = FALSE, Organism = Non-Human</t>
  </si>
  <si>
    <t>Experimental and Technical Conditions</t>
  </si>
  <si>
    <t>these are examples for potential Conditions</t>
  </si>
  <si>
    <t>ChIP Input File</t>
  </si>
  <si>
    <t>required for ChIp-seq</t>
  </si>
  <si>
    <t>Paired Normal File</t>
  </si>
  <si>
    <t>required for Exome-seq or Whole Genome-seq</t>
  </si>
  <si>
    <t>See Note above for Sample Name Description. (Hover cursor over Sample Name field)</t>
  </si>
  <si>
    <t>See Note above for Subject ID Description. (Hover cursor over Subject ID field)</t>
  </si>
  <si>
    <t>See Note above for Sample Name Examples.</t>
  </si>
  <si>
    <t>See Note above for Subject ID Examples.</t>
  </si>
  <si>
    <t>PIs</t>
  </si>
  <si>
    <t>Labs</t>
  </si>
  <si>
    <t>Analysis</t>
  </si>
  <si>
    <t>Origin</t>
  </si>
  <si>
    <t>Publication Status</t>
  </si>
  <si>
    <t>Raw File Types</t>
  </si>
  <si>
    <t>Processed File Types</t>
  </si>
  <si>
    <t>Molecule</t>
  </si>
  <si>
    <t>Booleans</t>
  </si>
  <si>
    <t>Sex</t>
  </si>
  <si>
    <t>mRNA-seq</t>
  </si>
  <si>
    <t>None</t>
  </si>
  <si>
    <t>Acharya, Jairaj</t>
  </si>
  <si>
    <t>Basic Research Laboratory (BRL)</t>
  </si>
  <si>
    <t>total RNA-seq</t>
  </si>
  <si>
    <t>ATRF-SF</t>
  </si>
  <si>
    <t>In preparation</t>
  </si>
  <si>
    <t>Controlled Access</t>
  </si>
  <si>
    <t>FASTQ.gz</t>
  </si>
  <si>
    <t>BAM</t>
  </si>
  <si>
    <t>gDNA</t>
  </si>
  <si>
    <t>Mouse</t>
  </si>
  <si>
    <t>Adhya, Sankar</t>
  </si>
  <si>
    <t>Cancer and Developmental Biology Laboratory (CDBL)</t>
  </si>
  <si>
    <t>ATAC-seq</t>
  </si>
  <si>
    <t>CCR Genomics Core</t>
  </si>
  <si>
    <t>Submitted</t>
  </si>
  <si>
    <t>Closed Access</t>
  </si>
  <si>
    <t>CRAM</t>
  </si>
  <si>
    <t>mRNA</t>
  </si>
  <si>
    <t>Male</t>
  </si>
  <si>
    <t>Macaque</t>
  </si>
  <si>
    <t>Agarwal, Piyush</t>
  </si>
  <si>
    <t>Cancer and Inflammation Program (CIP)</t>
  </si>
  <si>
    <t>ChIP-seq</t>
  </si>
  <si>
    <t>SCAF</t>
  </si>
  <si>
    <t>Accepted</t>
  </si>
  <si>
    <t>CEL.gz</t>
  </si>
  <si>
    <t>SAM</t>
  </si>
  <si>
    <t>totalRNA</t>
  </si>
  <si>
    <t>Mixed</t>
  </si>
  <si>
    <t>Rat</t>
  </si>
  <si>
    <t>Aladjem, Mirit</t>
  </si>
  <si>
    <t>CCR Nanobiology Program (CCRNP)</t>
  </si>
  <si>
    <t>Exome-seq</t>
  </si>
  <si>
    <t>NISC</t>
  </si>
  <si>
    <t>Published</t>
  </si>
  <si>
    <t>CEL</t>
  </si>
  <si>
    <t>VCF</t>
  </si>
  <si>
    <t>Canine</t>
  </si>
  <si>
    <t>Aldape, Kenneth</t>
  </si>
  <si>
    <t>Cell and Cancer Biology Branch (CCBB)</t>
  </si>
  <si>
    <t>sRNA-seq</t>
  </si>
  <si>
    <t>KhanLab</t>
  </si>
  <si>
    <t>h5</t>
  </si>
  <si>
    <t>MAF</t>
  </si>
  <si>
    <t>Hybrid Genome</t>
  </si>
  <si>
    <t>Alewine, Christine</t>
  </si>
  <si>
    <t>Center for Advanced Preclinical Research (CAPR)</t>
  </si>
  <si>
    <t>miRNA-seq</t>
  </si>
  <si>
    <t>COMPASS</t>
  </si>
  <si>
    <t>TSV</t>
  </si>
  <si>
    <t>PeakFile</t>
  </si>
  <si>
    <t>Fruit Fly</t>
  </si>
  <si>
    <t>Altan-Bonnet, Gregoire</t>
  </si>
  <si>
    <t>Center for Electron Microscopy (CMM)</t>
  </si>
  <si>
    <t>Whole Genome-seq</t>
  </si>
  <si>
    <t>ACGT</t>
  </si>
  <si>
    <t>FASTA</t>
  </si>
  <si>
    <t>CountsMatrix</t>
  </si>
  <si>
    <t>Nematode</t>
  </si>
  <si>
    <t>Ambs, Stefan</t>
  </si>
  <si>
    <t>Chemical Biology Laboratory (CBL)</t>
  </si>
  <si>
    <t>Targeted Sequencing</t>
  </si>
  <si>
    <t>Psomagen</t>
  </si>
  <si>
    <t>DE</t>
  </si>
  <si>
    <t>Zebrafish</t>
  </si>
  <si>
    <t>Ambudkar, Suresh</t>
  </si>
  <si>
    <t>Comparative Oncology Program (COP)</t>
  </si>
  <si>
    <t>Single-cell RNA-seq</t>
  </si>
  <si>
    <t>Macrogen</t>
  </si>
  <si>
    <t>DB</t>
  </si>
  <si>
    <t>Anderson, Stephen</t>
  </si>
  <si>
    <t>Dermatology Branch (DB)</t>
  </si>
  <si>
    <t>Single-cell TCR-seq</t>
  </si>
  <si>
    <t>ActiveMotif</t>
  </si>
  <si>
    <t>DA</t>
  </si>
  <si>
    <t>Annunziata, Christina</t>
  </si>
  <si>
    <t>Developmental Therapeutics Branch (DTB)</t>
  </si>
  <si>
    <t>Single-cell ATAC-seq</t>
  </si>
  <si>
    <t>Genentech</t>
  </si>
  <si>
    <t>IMAGE</t>
  </si>
  <si>
    <t>Aplan, Peter</t>
  </si>
  <si>
    <t>Endocrine Oncology Branch (EOB)</t>
  </si>
  <si>
    <t>Single-cell CRISPR Screen</t>
  </si>
  <si>
    <t>Novogene</t>
  </si>
  <si>
    <t>Apolo, Andrea</t>
  </si>
  <si>
    <t>Experimental Biology Branch (EIB)</t>
  </si>
  <si>
    <t>Single-cell CITE-seq</t>
  </si>
  <si>
    <t>GeneDx</t>
  </si>
  <si>
    <t>Appella, Ettore</t>
  </si>
  <si>
    <t>Experimental Immunology Branch (EIB)</t>
  </si>
  <si>
    <t>Single-cell CNV</t>
  </si>
  <si>
    <t>GEO</t>
  </si>
  <si>
    <t>Arda, H. Efsun</t>
  </si>
  <si>
    <t>Experimental Transplation and Immunology Branch (ETIB)</t>
  </si>
  <si>
    <t>Amplicon Sequencing</t>
  </si>
  <si>
    <t>SRA</t>
  </si>
  <si>
    <t>Armstrong, Terri</t>
  </si>
  <si>
    <t>Gene Regulation and Chromosome Biology Laboratory (GRCBL)</t>
  </si>
  <si>
    <t>BioNano Opticial Mapping</t>
  </si>
  <si>
    <t>dbGaP</t>
  </si>
  <si>
    <t>Ashwell, Jonathan</t>
  </si>
  <si>
    <t>Genetics Branch (GB)</t>
  </si>
  <si>
    <t>Bisulfite-seq</t>
  </si>
  <si>
    <t>EBI</t>
  </si>
  <si>
    <t>Bai, Yawen</t>
  </si>
  <si>
    <t>Genitourinary Malignancies Branch (GMB)</t>
  </si>
  <si>
    <t>ChIA-PET</t>
  </si>
  <si>
    <t>EGA</t>
  </si>
  <si>
    <t>Conditions</t>
  </si>
  <si>
    <t>Barr, Frederic</t>
  </si>
  <si>
    <t>HIV and AIDS Malignancy Branch (HAMB)</t>
  </si>
  <si>
    <t>CLIP-seq</t>
  </si>
  <si>
    <t>Illumina NovaSeq 6000</t>
  </si>
  <si>
    <t>Tumor Stage</t>
  </si>
  <si>
    <t>Basrai, Munira</t>
  </si>
  <si>
    <t>HIV DRP Host-Virus Interaction Branch (HVIB)</t>
  </si>
  <si>
    <t>CUT&amp;RUN-seq</t>
  </si>
  <si>
    <t>Completed</t>
  </si>
  <si>
    <t>Illumina NextSeq 1000</t>
  </si>
  <si>
    <t>Normal</t>
  </si>
  <si>
    <t>FFPE DNA</t>
  </si>
  <si>
    <t>Treatment</t>
  </si>
  <si>
    <t>Batchelor, Eric</t>
  </si>
  <si>
    <t>HIV DRP Retroviral Replication Laboratory (RRL)</t>
  </si>
  <si>
    <t>DNase-Hypersensitivity</t>
  </si>
  <si>
    <t>Illumina NextSeq 2000</t>
  </si>
  <si>
    <t>Abnormal</t>
  </si>
  <si>
    <t>Drug</t>
  </si>
  <si>
    <t>Batista, Pedro</t>
  </si>
  <si>
    <t>HIV Drug Resistance Program (HIVDRP)</t>
  </si>
  <si>
    <t>FAIRE-seq</t>
  </si>
  <si>
    <t>Illumina NextSeq 550</t>
  </si>
  <si>
    <t>Peritumoral</t>
  </si>
  <si>
    <t>FFPE RNA</t>
  </si>
  <si>
    <t>American Indian or Alaska Native</t>
  </si>
  <si>
    <t>Response</t>
  </si>
  <si>
    <t>Bernal, Federico</t>
  </si>
  <si>
    <t>HIV Dynamics and Replication Program (HDRP)</t>
  </si>
  <si>
    <t>HiC-seq</t>
  </si>
  <si>
    <t>Illumina NextSeq550Dx</t>
  </si>
  <si>
    <t>Total RNA</t>
  </si>
  <si>
    <t>Asian</t>
  </si>
  <si>
    <t>Time</t>
  </si>
  <si>
    <t>Berzofsky, Jay</t>
  </si>
  <si>
    <t>Laboratory of Biochemistry and Molecular Biology (LBMB)</t>
  </si>
  <si>
    <t>HiChIP</t>
  </si>
  <si>
    <t>Illumina MiSeq</t>
  </si>
  <si>
    <t>Protein</t>
  </si>
  <si>
    <t>Black or African American</t>
  </si>
  <si>
    <t>Genotype description</t>
  </si>
  <si>
    <t>Bhandoola, Avinash</t>
  </si>
  <si>
    <t>Laboratory of Cancer Biology and Genetics (LCBG)</t>
  </si>
  <si>
    <t>m6A RNA Methylation</t>
  </si>
  <si>
    <t>Illumina MiSeqDx</t>
  </si>
  <si>
    <t>Exosomal RNA</t>
  </si>
  <si>
    <t>Hispanic Latino</t>
  </si>
  <si>
    <t>Birnbaum, Linda</t>
  </si>
  <si>
    <t>Laboratory of Cancer Prevention (LCP)</t>
  </si>
  <si>
    <t>MBD-seq</t>
  </si>
  <si>
    <t>Illumina MiniSeq</t>
  </si>
  <si>
    <t xml:space="preserve">Circulating Tumor DNA (ctDNA) </t>
  </si>
  <si>
    <t>Non-Hispanic Latino</t>
  </si>
  <si>
    <t>Blumberg, Peter</t>
  </si>
  <si>
    <t>Laboratory of Cell and Developmental Signaling (LCDS)</t>
  </si>
  <si>
    <t>MeDIP-seq</t>
  </si>
  <si>
    <t>Illumina iSeq 100</t>
  </si>
  <si>
    <t>Cell Free DNA (cfDNA)</t>
  </si>
  <si>
    <t>Native Hawaiian or Other Pacific Islander</t>
  </si>
  <si>
    <t>Bosselut, Remy</t>
  </si>
  <si>
    <t>Laboratory of Cell Biology (LCB)</t>
  </si>
  <si>
    <t>Metagenomic-seq</t>
  </si>
  <si>
    <t>Illumina Hiseq2500</t>
  </si>
  <si>
    <t>EBV Immortalized Normal</t>
  </si>
  <si>
    <t>Brechbiel, Martin</t>
  </si>
  <si>
    <t>Laboratory of Cellular and Molecular Biology (LCMB)</t>
  </si>
  <si>
    <t>Methyl-seq</t>
  </si>
  <si>
    <t>Illumina HiSeq 3000</t>
  </si>
  <si>
    <t>GenomePlex (Rubicon) Amplified DNA</t>
  </si>
  <si>
    <t>Brognard, John</t>
  </si>
  <si>
    <t>Laboratory of Cellular Oncology (LCO)</t>
  </si>
  <si>
    <t>Microarray</t>
  </si>
  <si>
    <t>Illumina HiSeq 4000</t>
  </si>
  <si>
    <t>Nucleic RNA</t>
  </si>
  <si>
    <t>Brownell, Isaac</t>
  </si>
  <si>
    <t>Laboratory of Experimental Carcinogenesis (LEC)</t>
  </si>
  <si>
    <t>MNase-seq</t>
  </si>
  <si>
    <t>Illumina HiSeq X</t>
  </si>
  <si>
    <t>Repli-G (Qiagen) DNA</t>
  </si>
  <si>
    <t>Buck, Christopher</t>
  </si>
  <si>
    <t>Laboratory of Experimental Immunology (LEI)</t>
  </si>
  <si>
    <t>MRE-seq</t>
  </si>
  <si>
    <t>PacBio Sequel</t>
  </si>
  <si>
    <t>Repli-G Pooled (Qiagen) DNA</t>
  </si>
  <si>
    <t>Burke, Terrence</t>
  </si>
  <si>
    <t>Laboratory of Genitourinary Cancer Pathogenesis (LGCP)</t>
  </si>
  <si>
    <t>NanoString</t>
  </si>
  <si>
    <t>PacBio Sequle-II</t>
  </si>
  <si>
    <t>Repli-G X (Qiagen) DNA</t>
  </si>
  <si>
    <t>Bustin, Michael</t>
  </si>
  <si>
    <t>Laboratory of Genome Integrity (LGI)</t>
  </si>
  <si>
    <t>ncRNA-seq</t>
  </si>
  <si>
    <t>PacBio Sequle-IIe</t>
  </si>
  <si>
    <t>Buxbaum, Nataliya</t>
  </si>
  <si>
    <t>Laboratory of Genomic Diversity (LGD)</t>
  </si>
  <si>
    <t>RIP-seq</t>
  </si>
  <si>
    <t>Oxford Nanopore Flongle</t>
  </si>
  <si>
    <t>Byrd, R. Andrew</t>
  </si>
  <si>
    <t>Laboratory of Human Carcinogenesis (LHC)</t>
  </si>
  <si>
    <t>SELEX</t>
  </si>
  <si>
    <t>Oxford Nanopore MinION</t>
  </si>
  <si>
    <t>Camphausen, Kevin</t>
  </si>
  <si>
    <t>Laboratory of Immune Cell Biology (LICB)</t>
  </si>
  <si>
    <t>TCR-seq</t>
  </si>
  <si>
    <t>Oxford Nanopore MinION Mk1C</t>
  </si>
  <si>
    <t>Caplen, Natasha</t>
  </si>
  <si>
    <t>Laboratory of Metabolism (LM)</t>
  </si>
  <si>
    <t>TN-seq</t>
  </si>
  <si>
    <t>Oxford Nanopore GridION</t>
  </si>
  <si>
    <t>Cappell, Steven</t>
  </si>
  <si>
    <t>Laboratory of Molecular Biology (LMB)</t>
  </si>
  <si>
    <t>Oxford Nanopore PromethION</t>
  </si>
  <si>
    <t>Carrington, Mary</t>
  </si>
  <si>
    <t>Laboratory of Molecular Immunoregulation (LMI)</t>
  </si>
  <si>
    <t>Bionano Optical Mapping platform, Saphyr</t>
  </si>
  <si>
    <t>Casellas, Rafael</t>
  </si>
  <si>
    <t>Laboratory of Molecular Pharmacology (LMP)</t>
  </si>
  <si>
    <t>Chattoraj, Dhruba</t>
  </si>
  <si>
    <t>Laboratory of Pathology (LP)</t>
  </si>
  <si>
    <t xml:space="preserve">Data Generating Facility </t>
  </si>
  <si>
    <t>Chen, Chongyi</t>
  </si>
  <si>
    <t>Laboratory of Population Genetics (LPG)</t>
  </si>
  <si>
    <t>Chen, Haobin</t>
  </si>
  <si>
    <t>Laboratory of Protein Dynamics and Signaling (LPDS)</t>
  </si>
  <si>
    <t>Cheng, Sheue-yann</t>
  </si>
  <si>
    <t>Laboratory of Receptor Biology and Gene Expression (LRBGE)</t>
  </si>
  <si>
    <t>Cherukuri, Murali</t>
  </si>
  <si>
    <t>Laboratory of Tumor Immunology and Biology (LTIB)</t>
  </si>
  <si>
    <t>Choyke, Peter</t>
  </si>
  <si>
    <t>Lymphoid Malignancies Branch (LMB)</t>
  </si>
  <si>
    <t>Citrin, Deborah</t>
  </si>
  <si>
    <t>Macromolecular Crystallography and Laboratory (MCL)</t>
  </si>
  <si>
    <t>Coleman, C. Norman</t>
  </si>
  <si>
    <t>Macromolecular Crystallography Laboratory (MCL)</t>
  </si>
  <si>
    <t>Compton, Alex</t>
  </si>
  <si>
    <t>Medical Oncology Branch (MOB)</t>
  </si>
  <si>
    <t>Cooper, Julia</t>
  </si>
  <si>
    <t>Metabolism Branch (MB)</t>
  </si>
  <si>
    <t>Court, Donald</t>
  </si>
  <si>
    <t>Molecular Discovery Program (MDP)</t>
  </si>
  <si>
    <t>Daar, Ira</t>
  </si>
  <si>
    <t>Molecular Imaging Program (MIP)</t>
  </si>
  <si>
    <t>Dahut, William</t>
  </si>
  <si>
    <t>Molecular Targets Laboratory (MTL)</t>
  </si>
  <si>
    <t>Dai, Chengkai</t>
  </si>
  <si>
    <t>Mouse Cancer Genetics Program (MCGP)</t>
  </si>
  <si>
    <t>Dalal, Yamini</t>
  </si>
  <si>
    <t>NCI Rare Tumor Initiative (RTI)</t>
  </si>
  <si>
    <t>Dauter, Zbigniew</t>
  </si>
  <si>
    <t>Neuro-Oncology Branch (NOB)</t>
  </si>
  <si>
    <t>Davies, Erin</t>
  </si>
  <si>
    <t>Pediatric Oncology Branch (POB)</t>
  </si>
  <si>
    <t>Del Rivero, Jaydira</t>
  </si>
  <si>
    <t>Radiation Biology Branch (RBB)</t>
  </si>
  <si>
    <t>Dimitrov, Dimiter</t>
  </si>
  <si>
    <t>Radiation Oncology Branch (ROB)</t>
  </si>
  <si>
    <t>Doroshow, James</t>
  </si>
  <si>
    <t>RNA Biology Laboratory (RBL)</t>
  </si>
  <si>
    <t>Durum, Scott</t>
  </si>
  <si>
    <t>Structural Biophysics Laboratory (SBL)</t>
  </si>
  <si>
    <t>Escorcia, Freddy</t>
  </si>
  <si>
    <t>Surgery Branch (SB)</t>
  </si>
  <si>
    <t>Felber, Barbara</t>
  </si>
  <si>
    <t>Thoracic and Gastrointestinal Oncology Branch (TGOB)</t>
  </si>
  <si>
    <t>Figg, William</t>
  </si>
  <si>
    <t>Urologic Oncology Branch (UOB)</t>
  </si>
  <si>
    <t>FitzGerald, David</t>
  </si>
  <si>
    <t>Vaccine Branch (VB)</t>
  </si>
  <si>
    <t>Fowler, Daniel</t>
  </si>
  <si>
    <t>Women's Malignancies Branch (WMB)</t>
  </si>
  <si>
    <t>Franchini, Genoveffa</t>
  </si>
  <si>
    <t>Freed, Eric</t>
  </si>
  <si>
    <t>Fry, Terry</t>
  </si>
  <si>
    <t>Gardner, Kevin</t>
  </si>
  <si>
    <t>Gattinoni, Luca</t>
  </si>
  <si>
    <t>Gilbert, Mark</t>
  </si>
  <si>
    <t>Gildersleeve, Jeffrey</t>
  </si>
  <si>
    <t>Goldszmid, Romina</t>
  </si>
  <si>
    <t>Gonzalez, Frank</t>
  </si>
  <si>
    <t>Gottesman, Michael</t>
  </si>
  <si>
    <t>Gottesman, Susan</t>
  </si>
  <si>
    <t>Green, Jeffrey</t>
  </si>
  <si>
    <t>Gress, Ronald</t>
  </si>
  <si>
    <t>Greten, Tim</t>
  </si>
  <si>
    <t>Grewal, Shiv</t>
  </si>
  <si>
    <t>Gu, Shuo</t>
  </si>
  <si>
    <t>Guha, Udayan</t>
  </si>
  <si>
    <t>Gulley, James</t>
  </si>
  <si>
    <t>Hager, Gordon</t>
  </si>
  <si>
    <t>Hannenhalli, Sridhar</t>
  </si>
  <si>
    <t>Harris, Curtis</t>
  </si>
  <si>
    <t>Hassan, Raffit</t>
  </si>
  <si>
    <t>Helman, Lee</t>
  </si>
  <si>
    <t>Hernandez, Jonathan</t>
  </si>
  <si>
    <t>Heske, Christine</t>
  </si>
  <si>
    <t>Hickstein, Dennis</t>
  </si>
  <si>
    <t>Hinrichs, Christian</t>
  </si>
  <si>
    <t>Ho, Mitchell</t>
  </si>
  <si>
    <t>Hoang, Chuong</t>
  </si>
  <si>
    <t>Hodes, Richard</t>
  </si>
  <si>
    <t>Hodge, James</t>
  </si>
  <si>
    <t>Hou, Steven</t>
  </si>
  <si>
    <t>Hu, Wei-Shau</t>
  </si>
  <si>
    <t>Hu, Yinling</t>
  </si>
  <si>
    <t>Huang, Jing</t>
  </si>
  <si>
    <t>Hughes, Stephen</t>
  </si>
  <si>
    <t>Hunter, Kent</t>
  </si>
  <si>
    <t>Hussain, S. Perwez</t>
  </si>
  <si>
    <t>Iglesias-Bartolome, Ramiro</t>
  </si>
  <si>
    <t>Jackson, Sadhana</t>
  </si>
  <si>
    <t>Jaffe, Elaine</t>
  </si>
  <si>
    <t>Ji, Xinhua</t>
  </si>
  <si>
    <t>Jiang, Peng</t>
  </si>
  <si>
    <t>Jin, Ding</t>
  </si>
  <si>
    <t>Johnson, Peter</t>
  </si>
  <si>
    <t>Jones, Jennifer</t>
  </si>
  <si>
    <t>Kalab, Petr</t>
  </si>
  <si>
    <t>Kammula, Udai</t>
  </si>
  <si>
    <t>Kanakry, Christopher</t>
  </si>
  <si>
    <t>Kaplan, Rosandra</t>
  </si>
  <si>
    <t>Kashlev, Mikhail</t>
  </si>
  <si>
    <t>Kebebew, Electron</t>
  </si>
  <si>
    <t>Keller, Jonathan</t>
  </si>
  <si>
    <t>Kelly Siebenlist, Kathleen</t>
  </si>
  <si>
    <t>Kelly, Alexander</t>
  </si>
  <si>
    <t>Kesarwala, Aparna</t>
  </si>
  <si>
    <t>KewalRamani, Vineet</t>
  </si>
  <si>
    <t>Khan, Javed</t>
  </si>
  <si>
    <t>Khare, Anupama</t>
  </si>
  <si>
    <t>Kimura, Shioko</t>
  </si>
  <si>
    <t>Klar, Amar</t>
  </si>
  <si>
    <t>Klinman, Dennis</t>
  </si>
  <si>
    <t>Kobayashi, Hisataka</t>
  </si>
  <si>
    <t>Kochenderfer, James</t>
  </si>
  <si>
    <t>Kong, Heidi</t>
  </si>
  <si>
    <t>Kraemer, Kenneth</t>
  </si>
  <si>
    <t>Kreitman, Robert</t>
  </si>
  <si>
    <t>Krug, Laurie</t>
  </si>
  <si>
    <t>Lal, Ashish</t>
  </si>
  <si>
    <t>Larion, Mioara</t>
  </si>
  <si>
    <t>Larionov, Vladimir</t>
  </si>
  <si>
    <t>Larson, Daniel</t>
  </si>
  <si>
    <t>Lazarevic, Vanja</t>
  </si>
  <si>
    <t>Lazzerini Denchi, Eros</t>
  </si>
  <si>
    <t>Le Grice, Stuart</t>
  </si>
  <si>
    <t>Lebensohn, Andres</t>
  </si>
  <si>
    <t>Lee, Daniel</t>
  </si>
  <si>
    <t>Lee, Jung-Min</t>
  </si>
  <si>
    <t>Lee, Kyung</t>
  </si>
  <si>
    <t>Levens, David</t>
  </si>
  <si>
    <t>Lewandoski, Mark</t>
  </si>
  <si>
    <t>Lichten, Michael</t>
  </si>
  <si>
    <t>Lifson, Jeffrey</t>
  </si>
  <si>
    <t>Lin, Frank</t>
  </si>
  <si>
    <t>Lin, Pengnian Charles</t>
  </si>
  <si>
    <t>Linehan, W. Marston</t>
  </si>
  <si>
    <t>Lipkowitz, Stanley</t>
  </si>
  <si>
    <t>Liu, Zheng-Gang</t>
  </si>
  <si>
    <t>Loncarek, Jadranka</t>
  </si>
  <si>
    <t>Lowy, Douglas</t>
  </si>
  <si>
    <t>Luo, Ji</t>
  </si>
  <si>
    <t>Mackem, Susan</t>
  </si>
  <si>
    <t>Maldarelli, Frank</t>
  </si>
  <si>
    <t>Maurizi, Michael</t>
  </si>
  <si>
    <t>Mayer, Christian</t>
  </si>
  <si>
    <t>McMahon, James</t>
  </si>
  <si>
    <t>McVicar, Daniel</t>
  </si>
  <si>
    <t>Meier, Jordan</t>
  </si>
  <si>
    <t>Meltzer, Paul</t>
  </si>
  <si>
    <t>Merino, Maria</t>
  </si>
  <si>
    <t>Merlino, Glenn</t>
  </si>
  <si>
    <t>Mili, Stavroula</t>
  </si>
  <si>
    <t>Misteli, Tom</t>
  </si>
  <si>
    <t>Mitchell, James</t>
  </si>
  <si>
    <t>Mitsuya, Hiroaki</t>
  </si>
  <si>
    <t>Mock, Beverly</t>
  </si>
  <si>
    <t>Morasso, Maria</t>
  </si>
  <si>
    <t>Morrison, Deborah</t>
  </si>
  <si>
    <t>Moscow, Jeffrey</t>
  </si>
  <si>
    <t>Muegge, Kathrin</t>
  </si>
  <si>
    <t>Muppidi, Jagan</t>
  </si>
  <si>
    <t>Murgai, Meera</t>
  </si>
  <si>
    <t>Nagao, Keisuke</t>
  </si>
  <si>
    <t>Neckers, Leonard</t>
  </si>
  <si>
    <t>Nilubol, Naris</t>
  </si>
  <si>
    <t>Nussenzweig, Andre</t>
  </si>
  <si>
    <t>Nussinov, Ruth</t>
  </si>
  <si>
    <t>O'Keefe, Barry</t>
  </si>
  <si>
    <t>Oberdoerffer, Philipp</t>
  </si>
  <si>
    <t>Oberdoerffer, Shalini</t>
  </si>
  <si>
    <t>Oppenheim, Joost</t>
  </si>
  <si>
    <t>Palena, Claudia</t>
  </si>
  <si>
    <t>Park, Jung-Hyun</t>
  </si>
  <si>
    <t>Pastan, Ira</t>
  </si>
  <si>
    <t>Pathak, Vinay</t>
  </si>
  <si>
    <t>Pavlakis, George</t>
  </si>
  <si>
    <t>Perantoni, Alan</t>
  </si>
  <si>
    <t>Pinto, Peter</t>
  </si>
  <si>
    <t>Pommier, Yves</t>
  </si>
  <si>
    <t>Porat-Shliom, Natalie</t>
  </si>
  <si>
    <t>Ramamurthi, Kumaran</t>
  </si>
  <si>
    <t>Ramaswami, Ramya</t>
  </si>
  <si>
    <t>Randazzo, Paul</t>
  </si>
  <si>
    <t>Rein, Alan</t>
  </si>
  <si>
    <t>Restifo, Nicholas</t>
  </si>
  <si>
    <t>Ried, Thomas</t>
  </si>
  <si>
    <t>Ripley, Robert</t>
  </si>
  <si>
    <t>Robert-Guroff, Marjorie</t>
  </si>
  <si>
    <t>Roberts, David</t>
  </si>
  <si>
    <t>Roche, Paul</t>
  </si>
  <si>
    <t>Roper, Nitin</t>
  </si>
  <si>
    <t>Rosenberg, Steven</t>
  </si>
  <si>
    <t>Rudloff, Udo</t>
  </si>
  <si>
    <t>Ruiz Macias, Sergio</t>
  </si>
  <si>
    <t>Ruppin, Eytan</t>
  </si>
  <si>
    <t>Ryan, Brid</t>
  </si>
  <si>
    <t>Sadowski, Samira</t>
  </si>
  <si>
    <t>Sahinalp, Suleyman Cenk</t>
  </si>
  <si>
    <t>Salomon, David</t>
  </si>
  <si>
    <t>Saloura, Vassiliki</t>
  </si>
  <si>
    <t>Samelson, Lawrence</t>
  </si>
  <si>
    <t>Sayers, Thomas</t>
  </si>
  <si>
    <t>Schiller, John</t>
  </si>
  <si>
    <t>Schlom, Jeffrey</t>
  </si>
  <si>
    <t>Schneekloth, John</t>
  </si>
  <si>
    <t>Schneider, Joel</t>
  </si>
  <si>
    <t>Schnermann, Martin</t>
  </si>
  <si>
    <t>Schroeder, Christina</t>
  </si>
  <si>
    <t>Schrump, David</t>
  </si>
  <si>
    <t>Shah, Nirali</t>
  </si>
  <si>
    <t>Shapiro, Bruce</t>
  </si>
  <si>
    <t>Sharan, Shyam</t>
  </si>
  <si>
    <t>Shern, John</t>
  </si>
  <si>
    <t>Singer, Alfred</t>
  </si>
  <si>
    <t>Singer, Dinah</t>
  </si>
  <si>
    <t>Smart, DeeDee</t>
  </si>
  <si>
    <t>Smith, Gilbert</t>
  </si>
  <si>
    <t>Sowalsky, Adam</t>
  </si>
  <si>
    <t>Srinivasan, Ramaprasad</t>
  </si>
  <si>
    <t>Staudt, Louis</t>
  </si>
  <si>
    <t>Steeg, Patricia</t>
  </si>
  <si>
    <t>Sterneck, Esta</t>
  </si>
  <si>
    <t>Stetler-Stevenson, William</t>
  </si>
  <si>
    <t>Stommel, Jayne</t>
  </si>
  <si>
    <t>Subramaniam, Sriram</t>
  </si>
  <si>
    <t>Takahama, Yousuke</t>
  </si>
  <si>
    <t>Takeda, David</t>
  </si>
  <si>
    <t>Tanner, Kandice</t>
  </si>
  <si>
    <t>Taylor, Naomi</t>
  </si>
  <si>
    <t>Tenesaca Cayambe, Shirley</t>
  </si>
  <si>
    <t>Terabe, Masaki</t>
  </si>
  <si>
    <t>Tessarollo, Lino</t>
  </si>
  <si>
    <t>Thiele, Carol</t>
  </si>
  <si>
    <t>Thomas, Anish</t>
  </si>
  <si>
    <t>Thomas, Craig</t>
  </si>
  <si>
    <t>Tofilon, Philip</t>
  </si>
  <si>
    <t>Tosato, Giovanna</t>
  </si>
  <si>
    <t>Trinchieri, Giorgio</t>
  </si>
  <si>
    <t>Udey, Mark</t>
  </si>
  <si>
    <t>Valkov, Eugene</t>
  </si>
  <si>
    <t>VanderWeele, David</t>
  </si>
  <si>
    <t>Vidigal, Joana</t>
  </si>
  <si>
    <t>Vinson, Charles</t>
  </si>
  <si>
    <t>Wakefield, Lalage</t>
  </si>
  <si>
    <t>Waldmann, Thomas</t>
  </si>
  <si>
    <t>Walters, Kylie</t>
  </si>
  <si>
    <t>Wang, Ji Ming</t>
  </si>
  <si>
    <t>Wang, Xin Wei</t>
  </si>
  <si>
    <t>Wang, Yun-Xing</t>
  </si>
  <si>
    <t>Warren, Katherine</t>
  </si>
  <si>
    <t>Weigert, Roberto</t>
  </si>
  <si>
    <t>Weissman, Allan</t>
  </si>
  <si>
    <t>Westlake, Christopher</t>
  </si>
  <si>
    <t>Wickner, Sue</t>
  </si>
  <si>
    <t>Widemann, Brigitte</t>
  </si>
  <si>
    <t>Wilson, Wyndham</t>
  </si>
  <si>
    <t>Wink, David</t>
  </si>
  <si>
    <t>Winkler, Cheryl</t>
  </si>
  <si>
    <t>Wlodawer, Alexander</t>
  </si>
  <si>
    <t>Wolin, Sandra</t>
  </si>
  <si>
    <t>Wood, Bradford</t>
  </si>
  <si>
    <t>Wu, Chuan</t>
  </si>
  <si>
    <t>Wu, Jing</t>
  </si>
  <si>
    <t>Xia, Di</t>
  </si>
  <si>
    <t>Xie, Changqing</t>
  </si>
  <si>
    <t>Yamaguchi, Terry</t>
  </si>
  <si>
    <t>Yang, Chun Zhang</t>
  </si>
  <si>
    <t>Yang, James</t>
  </si>
  <si>
    <t>Yang, Li</t>
  </si>
  <si>
    <t>Yarchoan, Robert</t>
  </si>
  <si>
    <t>Yohe, Marielle</t>
  </si>
  <si>
    <t>Yoo, Euna</t>
  </si>
  <si>
    <t>Young, Howard</t>
  </si>
  <si>
    <t>Young, Ryan</t>
  </si>
  <si>
    <t>Yuspa, Stuart</t>
  </si>
  <si>
    <t>Zeiger, Martha</t>
  </si>
  <si>
    <t>Zhang, Ping</t>
  </si>
  <si>
    <t>Zhang, Ying</t>
  </si>
  <si>
    <t>Zhao, Chen</t>
  </si>
  <si>
    <t>Zheng, Zhi-Ming</t>
  </si>
  <si>
    <t>Zhuang, Zhengping</t>
  </si>
  <si>
    <t>Zhurkin, Victor</t>
  </si>
  <si>
    <t>Ziegelbauer, Joseph</t>
  </si>
  <si>
    <t>PrincipalInvestigator</t>
  </si>
  <si>
    <t>pi_name</t>
  </si>
  <si>
    <t>Kent_Hunter</t>
  </si>
  <si>
    <t>BioinformaticsContact</t>
  </si>
  <si>
    <t>bioinformatics_contact</t>
  </si>
  <si>
    <t>Max Lee</t>
  </si>
  <si>
    <t>LabContact</t>
  </si>
  <si>
    <t>Christina Ross</t>
  </si>
  <si>
    <t>grant_funding_agent</t>
  </si>
  <si>
    <t>NIH</t>
  </si>
  <si>
    <t>CSAS_NAS</t>
  </si>
  <si>
    <t>project_id_CSAS_NAS</t>
  </si>
  <si>
    <t>ProjectName</t>
  </si>
  <si>
    <t>KentHunter_CS028802_18RNA_021621</t>
  </si>
  <si>
    <t>ProjectOpenDate</t>
  </si>
  <si>
    <t>2021-02-16</t>
  </si>
  <si>
    <t>Flowcell Collection</t>
  </si>
  <si>
    <t>flowcell_id</t>
  </si>
  <si>
    <t>HM53TBGXG</t>
  </si>
  <si>
    <t>Pooling</t>
  </si>
  <si>
    <t>pooling</t>
  </si>
  <si>
    <t>n=18</t>
  </si>
  <si>
    <t>ReadLength</t>
  </si>
  <si>
    <t>read_length</t>
  </si>
  <si>
    <t>2x150</t>
  </si>
  <si>
    <t>run_date</t>
  </si>
  <si>
    <t>2021-03-23</t>
  </si>
  <si>
    <t>run_name</t>
  </si>
  <si>
    <t>210323_NB501156_0602_AHM53TBGXG</t>
  </si>
  <si>
    <t>Application</t>
  </si>
  <si>
    <t>sequencing_application_type</t>
  </si>
  <si>
    <t>totalRNA-Seq</t>
  </si>
  <si>
    <t>MachineType</t>
  </si>
  <si>
    <t>sequencing_platform</t>
  </si>
  <si>
    <t>NextSeq</t>
  </si>
  <si>
    <t>SubmittedSampleConc</t>
  </si>
  <si>
    <t>initial_sample_concentration_ngul</t>
  </si>
  <si>
    <t>SubmittedSampleVolumeUL</t>
  </si>
  <si>
    <t>initial_sample_volume_ul</t>
  </si>
  <si>
    <t>e.g. Whole exome library kit?   Single cell chemistry Kit?</t>
  </si>
  <si>
    <t>library_lot</t>
  </si>
  <si>
    <t>SampleID</t>
  </si>
  <si>
    <t>SHE7008A10</t>
  </si>
  <si>
    <t>SampleName</t>
  </si>
  <si>
    <t>10_MET1_Empty_Vector_Control</t>
  </si>
  <si>
    <t>sfqc_library_concentration_nM</t>
  </si>
  <si>
    <t>sfqc_library_size</t>
  </si>
  <si>
    <t>source_id</t>
  </si>
  <si>
    <t>source_name</t>
  </si>
  <si>
    <t>ReferenceGenome</t>
  </si>
  <si>
    <t>source_organism</t>
  </si>
  <si>
    <t>Mouse_mm10</t>
  </si>
  <si>
    <t>source_provider</t>
  </si>
  <si>
    <t>10_MET1_Empty_Vector_Control_S10_R1_001.fastq.gz</t>
  </si>
  <si>
    <t>reference_annotation</t>
  </si>
  <si>
    <t>GENCODE_M21</t>
  </si>
  <si>
    <t>reference_genome</t>
  </si>
  <si>
    <t>Software</t>
  </si>
  <si>
    <t>software_tool</t>
  </si>
  <si>
    <t>STAR</t>
  </si>
  <si>
    <t>Lists</t>
  </si>
  <si>
    <t>Abdomen, NOS</t>
  </si>
  <si>
    <t>Please enter age</t>
  </si>
  <si>
    <t>Please enter stage or age</t>
  </si>
  <si>
    <t>Please enter Organism Strain</t>
  </si>
  <si>
    <t>Please enter Cell Line Name</t>
  </si>
  <si>
    <t>Cancer cell line</t>
  </si>
  <si>
    <t>3rd Party (Commercial, ATCC)</t>
  </si>
  <si>
    <t>Please enter Culture Medium</t>
  </si>
  <si>
    <t>Abdominal esophagus</t>
  </si>
  <si>
    <t>Conditionally immortalized cell line</t>
  </si>
  <si>
    <t>Patient</t>
  </si>
  <si>
    <t>HET</t>
  </si>
  <si>
    <t>Accessory sinus, NOS</t>
  </si>
  <si>
    <t>CRISPR</t>
  </si>
  <si>
    <t>Xenograft</t>
  </si>
  <si>
    <t>NULL</t>
  </si>
  <si>
    <t>Acoustic nerve</t>
  </si>
  <si>
    <t>Embryonic stem cell</t>
  </si>
  <si>
    <t>Lab-Acquired</t>
  </si>
  <si>
    <t>gene - knockdown</t>
  </si>
  <si>
    <t>Adrenal gland, NOS</t>
  </si>
  <si>
    <t>Adjacent</t>
  </si>
  <si>
    <t>Factor-dependent cell line</t>
  </si>
  <si>
    <t>Model Organism</t>
  </si>
  <si>
    <t>gene - knockout</t>
  </si>
  <si>
    <t>Ampulla of Vater</t>
  </si>
  <si>
    <t>Rim</t>
  </si>
  <si>
    <t>Finite cell line</t>
  </si>
  <si>
    <t>gene - overexpressed</t>
  </si>
  <si>
    <t>Anal canal</t>
  </si>
  <si>
    <t>Hybrid cell line</t>
  </si>
  <si>
    <t>gene - transfected</t>
  </si>
  <si>
    <t>Anterior 2/3 of tongue, NOS</t>
  </si>
  <si>
    <t>Hybridoma</t>
  </si>
  <si>
    <t>Anterior floor of mouth</t>
  </si>
  <si>
    <t>Induced pluripotent stem cell</t>
  </si>
  <si>
    <t>Anterior mediastinum</t>
  </si>
  <si>
    <t>Primary cell culture</t>
  </si>
  <si>
    <t>Anterior surface of epiglottis</t>
  </si>
  <si>
    <t>Somatic stem cell</t>
  </si>
  <si>
    <t>Anterior wall of bladder</t>
  </si>
  <si>
    <t>Spontaneously immortalized cell line</t>
  </si>
  <si>
    <t>Anterior wall of nasopharynx</t>
  </si>
  <si>
    <t>Stable cell line</t>
  </si>
  <si>
    <t>Anus, NOS</t>
  </si>
  <si>
    <t>Stromal cell line</t>
  </si>
  <si>
    <t>Aortic body and other paraganglia</t>
  </si>
  <si>
    <t>Telomerase immortalized cell line</t>
  </si>
  <si>
    <t>Appendix</t>
  </si>
  <si>
    <t>Transformed cell line</t>
  </si>
  <si>
    <t>Ascending colon</t>
  </si>
  <si>
    <t>Undefined cell line type</t>
  </si>
  <si>
    <t>Autonomic nervous system, NOS</t>
  </si>
  <si>
    <t>Axillary tail of breast</t>
  </si>
  <si>
    <t>Base of tongue, NOS</t>
  </si>
  <si>
    <t>Biliary tract, NOS</t>
  </si>
  <si>
    <t>Bladder neck</t>
  </si>
  <si>
    <t>Bladder, NOS</t>
  </si>
  <si>
    <t>Blood</t>
  </si>
  <si>
    <t>Body of pancreas</t>
  </si>
  <si>
    <t>Body of penis</t>
  </si>
  <si>
    <t>Body of stomach</t>
  </si>
  <si>
    <t>Bone marrow</t>
  </si>
  <si>
    <t>Bone of limb, NOS</t>
  </si>
  <si>
    <t>Bone, NOS</t>
  </si>
  <si>
    <t>Bones of skull and face and associated joints</t>
  </si>
  <si>
    <t>Border of tongue</t>
  </si>
  <si>
    <t>Brain stem</t>
  </si>
  <si>
    <t>Brain, NOS</t>
  </si>
  <si>
    <t>Branchial cleft</t>
  </si>
  <si>
    <t>Breast, NOS</t>
  </si>
  <si>
    <t>Broad ligament</t>
  </si>
  <si>
    <t>Cardia, NOS</t>
  </si>
  <si>
    <t>Carotid body</t>
  </si>
  <si>
    <t>Cauda equina</t>
  </si>
  <si>
    <t>Cecum</t>
  </si>
  <si>
    <t>Central portion of breast</t>
  </si>
  <si>
    <t>Cerebellum, NOS</t>
  </si>
  <si>
    <t>Cerebral meninges</t>
  </si>
  <si>
    <t>Cerebrum</t>
  </si>
  <si>
    <t>Cervical esophagus</t>
  </si>
  <si>
    <t>Cervix uteri</t>
  </si>
  <si>
    <t>Cheek mucosa</t>
  </si>
  <si>
    <t>Choroid</t>
  </si>
  <si>
    <t>Ciliary body</t>
  </si>
  <si>
    <t>Clitoris</t>
  </si>
  <si>
    <t>Cloacogenic zone</t>
  </si>
  <si>
    <t>Colon, NOS</t>
  </si>
  <si>
    <t>Commissure of lip</t>
  </si>
  <si>
    <t>Conjunctiva</t>
  </si>
  <si>
    <t>Connective, subcutaneous and other soft tissues of abdomen</t>
  </si>
  <si>
    <t>Connective, subcutaneous and other soft tissues of head, face, and neck</t>
  </si>
  <si>
    <t>Connective, subcutaneous and other soft tissues of lower limb and hip</t>
  </si>
  <si>
    <t>Connective, subcutaneous and other soft tissues of pelvis</t>
  </si>
  <si>
    <t>Connective, subcutaneous and other soft tissues of thorax</t>
  </si>
  <si>
    <t>Connective, subcutaneous and other soft tissues of trunk, NOS</t>
  </si>
  <si>
    <t>Connective, subcutaneous and other soft tissues of upper limb and shoulder</t>
  </si>
  <si>
    <t>Connective, subcutaneous and other soft tissues, NOS</t>
  </si>
  <si>
    <t>Cornea, NOS</t>
  </si>
  <si>
    <t>Corpus uteri</t>
  </si>
  <si>
    <t>Cortex of adrenal gland</t>
  </si>
  <si>
    <t>Cranial nerve, NOS</t>
  </si>
  <si>
    <t>Craniopharyngeal duct</t>
  </si>
  <si>
    <t>Descended testis</t>
  </si>
  <si>
    <t>Descending colon</t>
  </si>
  <si>
    <t>Dome of bladder</t>
  </si>
  <si>
    <t>Dorsal surface of tongue, NOS</t>
  </si>
  <si>
    <t>Duodenum</t>
  </si>
  <si>
    <t>Endocervix</t>
  </si>
  <si>
    <t>Endocrine gland, NOS</t>
  </si>
  <si>
    <t>Endometrium</t>
  </si>
  <si>
    <t>Epididymis</t>
  </si>
  <si>
    <t>Esophagus, NOS</t>
  </si>
  <si>
    <t>Ethmoid sinus</t>
  </si>
  <si>
    <t>Exocervix</t>
  </si>
  <si>
    <t>External ear</t>
  </si>
  <si>
    <t>External lip, NOS</t>
  </si>
  <si>
    <t>External lower lip</t>
  </si>
  <si>
    <t>External upper lip</t>
  </si>
  <si>
    <t>Extrahepatic bile duct</t>
  </si>
  <si>
    <t>Eye, NOS</t>
  </si>
  <si>
    <t>Eyelid</t>
  </si>
  <si>
    <t>Fallopian tube</t>
  </si>
  <si>
    <t>Female genital tract, NOS</t>
  </si>
  <si>
    <t>Floor of mouth, NOS</t>
  </si>
  <si>
    <t>Frontal lobe</t>
  </si>
  <si>
    <t>Frontal sinus</t>
  </si>
  <si>
    <t>Fundus of stomach</t>
  </si>
  <si>
    <t>Fundus uteri</t>
  </si>
  <si>
    <t>Gallbladder</t>
  </si>
  <si>
    <t>Gastric antrum</t>
  </si>
  <si>
    <t>Gastrointestinal tract, NOS</t>
  </si>
  <si>
    <t>Glans penis</t>
  </si>
  <si>
    <t>Glottis</t>
  </si>
  <si>
    <t>Greater curvature of stomach, NOS</t>
  </si>
  <si>
    <t>Gum, NOS</t>
  </si>
  <si>
    <t>Hard palate</t>
  </si>
  <si>
    <t>Head of pancreas</t>
  </si>
  <si>
    <t>Head, face or neck, NOS</t>
  </si>
  <si>
    <t>Heart</t>
  </si>
  <si>
    <t>Hematopoietic system, NOS</t>
  </si>
  <si>
    <t>Hepatic flexure of colon</t>
  </si>
  <si>
    <t>Hypopharyngeal aspect of aryepiglottic fold</t>
  </si>
  <si>
    <t>Hypopharynx, NOS</t>
  </si>
  <si>
    <t>Ileum</t>
  </si>
  <si>
    <t>Ill-defined sites within respiratory system</t>
  </si>
  <si>
    <t>Intestinal tract, NOS</t>
  </si>
  <si>
    <t>Intra-abdominal lymph nodes</t>
  </si>
  <si>
    <t>Intrahepatic bile duct</t>
  </si>
  <si>
    <t>Intrathoracic lymph nodes</t>
  </si>
  <si>
    <t>Islets of Langerhans</t>
  </si>
  <si>
    <t>Isthmus uteri</t>
  </si>
  <si>
    <t>Jejunum</t>
  </si>
  <si>
    <t>Kidney, NOS</t>
  </si>
  <si>
    <t>Labium majus</t>
  </si>
  <si>
    <t>Labium minus</t>
  </si>
  <si>
    <t>Lacrimal gland</t>
  </si>
  <si>
    <t>Laryngeal cartilage</t>
  </si>
  <si>
    <t>Laryngeal commissure</t>
  </si>
  <si>
    <t>Larynx, NOS</t>
  </si>
  <si>
    <t>Lateral floor of mouth</t>
  </si>
  <si>
    <t>Lateral wall of bladder</t>
  </si>
  <si>
    <t>Lateral wall of nasopharynx</t>
  </si>
  <si>
    <t>Lateral wall of oropharynx</t>
  </si>
  <si>
    <t>Lesser curvature of stomach, NOS</t>
  </si>
  <si>
    <t>Lingual tonsil</t>
  </si>
  <si>
    <t>Lip, NOS</t>
  </si>
  <si>
    <t>Liver</t>
  </si>
  <si>
    <t>Long bones of lower limb and associated joints</t>
  </si>
  <si>
    <t>Long bones of upper limb, scapula and associated joints</t>
  </si>
  <si>
    <t>Lower gum</t>
  </si>
  <si>
    <t>Lower limb, NOS</t>
  </si>
  <si>
    <t>Lower lobe, lung</t>
  </si>
  <si>
    <t>Lower third of esophagus</t>
  </si>
  <si>
    <t>Lower-inner quadrant of breast</t>
  </si>
  <si>
    <t>Lower-outer quadrant of breast</t>
  </si>
  <si>
    <t>Lung, NOS</t>
  </si>
  <si>
    <t>Lymph node, NOS</t>
  </si>
  <si>
    <t>Lymph nodes of axilla or arm</t>
  </si>
  <si>
    <t>Lymph nodes of head, face and neck</t>
  </si>
  <si>
    <t>Lymph nodes of inguinal region or leg</t>
  </si>
  <si>
    <t>Lymph nodes of multiple regions</t>
  </si>
  <si>
    <t>Main bronchus</t>
  </si>
  <si>
    <t>Major salivary gland, NOS</t>
  </si>
  <si>
    <t>Male genital organs, NOS</t>
  </si>
  <si>
    <t>Mandible</t>
  </si>
  <si>
    <t>Maxillary sinus</t>
  </si>
  <si>
    <t>Meckel diverticulum</t>
  </si>
  <si>
    <t>Mediastinum, NOS</t>
  </si>
  <si>
    <t>Medulla of adrenal gland</t>
  </si>
  <si>
    <t>Meninges, NOS</t>
  </si>
  <si>
    <t>Middle ear</t>
  </si>
  <si>
    <t>Middle lobe, lung</t>
  </si>
  <si>
    <t>Middle third of esophagus</t>
  </si>
  <si>
    <t>Mouth, NOS</t>
  </si>
  <si>
    <t>Mucosa of lip, NOS</t>
  </si>
  <si>
    <t>Mucosa of lower lip</t>
  </si>
  <si>
    <t>Mucosa of upper lip</t>
  </si>
  <si>
    <t>Myometrium</t>
  </si>
  <si>
    <t>Nasal cavity</t>
  </si>
  <si>
    <t>Nasopharynx, NOS</t>
  </si>
  <si>
    <t>Nervous system, NOS</t>
  </si>
  <si>
    <t>Nipple</t>
  </si>
  <si>
    <t>Occipital lobe</t>
  </si>
  <si>
    <t>Olfactory nerve</t>
  </si>
  <si>
    <t>Optic nerve</t>
  </si>
  <si>
    <t>Orbit, NOS</t>
  </si>
  <si>
    <t>Oropharynx, NOS</t>
  </si>
  <si>
    <t>Other ill-defined sites</t>
  </si>
  <si>
    <t>Other specified parts of female genital organs</t>
  </si>
  <si>
    <t>Other specified parts of male genital organs</t>
  </si>
  <si>
    <t>Other specified parts of pancreas</t>
  </si>
  <si>
    <t>Ovary</t>
  </si>
  <si>
    <t>Overlapping lesion of accessory sinuses</t>
  </si>
  <si>
    <t>Overlapping lesion of biliary tract</t>
  </si>
  <si>
    <t>Overlapping lesion of bladder</t>
  </si>
  <si>
    <t>Overlapping lesion of bones, joints and articular cartilage</t>
  </si>
  <si>
    <t>Overlapping lesion of bones, joints and articular cartilage of limbs</t>
  </si>
  <si>
    <t>Overlapping lesion of brain</t>
  </si>
  <si>
    <t>Overlapping lesion of brain and central nervous system</t>
  </si>
  <si>
    <t>Overlapping lesion of breast</t>
  </si>
  <si>
    <t>Overlapping lesion of cervix uteri</t>
  </si>
  <si>
    <t>Overlapping lesion of colon</t>
  </si>
  <si>
    <t>Overlapping lesion of connective, subcutaneous and other soft tissues</t>
  </si>
  <si>
    <t>Overlapping lesion of corpus uteri</t>
  </si>
  <si>
    <t>Overlapping lesion of digestive system</t>
  </si>
  <si>
    <t>Overlapping lesion of endocrine glands and related structures</t>
  </si>
  <si>
    <t>Overlapping lesion of esophagus</t>
  </si>
  <si>
    <t>Overlapping lesion of eye and adnexa</t>
  </si>
  <si>
    <t>Overlapping lesion of female genital organs</t>
  </si>
  <si>
    <t>Overlapping lesion of floor of mouth</t>
  </si>
  <si>
    <t>Overlapping lesion of heart, mediastinum and pleura</t>
  </si>
  <si>
    <t>Overlapping lesion of hypopharynx</t>
  </si>
  <si>
    <t>Overlapping lesion of ill-defined sites</t>
  </si>
  <si>
    <t>Overlapping lesion of larynx</t>
  </si>
  <si>
    <t>Overlapping lesion of lip</t>
  </si>
  <si>
    <t>Overlapping lesion of lip, oral cavity and pharynx</t>
  </si>
  <si>
    <t>Overlapping lesion of lung</t>
  </si>
  <si>
    <t>Overlapping lesion of major salivary glands</t>
  </si>
  <si>
    <t>Overlapping lesion of male genital organs</t>
  </si>
  <si>
    <t>Overlapping lesion of nasopharynx</t>
  </si>
  <si>
    <t>Overlapping lesion of other and unspecified parts of mouth</t>
  </si>
  <si>
    <t>Overlapping lesion of palate</t>
  </si>
  <si>
    <t>Overlapping lesion of pancreas</t>
  </si>
  <si>
    <t>Overlapping lesion of penis</t>
  </si>
  <si>
    <t>Overlapping lesion of peripheral nerves and autonomic nervous system</t>
  </si>
  <si>
    <t>Overlapping lesion of rectum, anus and anal canal</t>
  </si>
  <si>
    <t>Overlapping lesion of respiratory system and intrathoracic organs</t>
  </si>
  <si>
    <t>Overlapping lesion of retroperitoneum and peritoneum</t>
  </si>
  <si>
    <t>Overlapping lesion of skin</t>
  </si>
  <si>
    <t>Overlapping lesion of small intestine</t>
  </si>
  <si>
    <t>Overlapping lesion of stomach</t>
  </si>
  <si>
    <t>Overlapping lesion of tongue</t>
  </si>
  <si>
    <t>Overlapping lesion of tonsil</t>
  </si>
  <si>
    <t>Overlapping lesion of urinary organs</t>
  </si>
  <si>
    <t>Overlapping lesion of vulva</t>
  </si>
  <si>
    <t>Overlapping lesions of oropharynx</t>
  </si>
  <si>
    <t>Palate, NOS</t>
  </si>
  <si>
    <t>Pancreas, NOS</t>
  </si>
  <si>
    <t>Pancreatic duct</t>
  </si>
  <si>
    <t>Parametrium</t>
  </si>
  <si>
    <t>Parathyroid gland</t>
  </si>
  <si>
    <t>Paraurethral gland</t>
  </si>
  <si>
    <t>Parietal lobe</t>
  </si>
  <si>
    <t>Parotid gland</t>
  </si>
  <si>
    <t>Pelvic bones, sacrum, coccyx and associated joints</t>
  </si>
  <si>
    <t>Pelvic lymph nodes</t>
  </si>
  <si>
    <t>Pelvis, NOS</t>
  </si>
  <si>
    <t>Penis, NOS</t>
  </si>
  <si>
    <t>Peripheral Blood Mononuclear Cells (PBMC)</t>
  </si>
  <si>
    <t>Peripheral nerves and autonomic nervous system of abdomen</t>
  </si>
  <si>
    <t>Peripheral nerves and autonomic nervous system of head, face, and neck</t>
  </si>
  <si>
    <t>Peripheral nerves and autonomic nervous system of lower limb and hip</t>
  </si>
  <si>
    <t>Peripheral nerves and autonomic nervous system of pelvis</t>
  </si>
  <si>
    <t>Peripheral nerves and autonomic nervous system of thorax</t>
  </si>
  <si>
    <t>Peripheral nerves and autonomic nervous system of trunk, NOS</t>
  </si>
  <si>
    <t>Peripheral nerves and autonomic nervous system of upper limb and shoulder</t>
  </si>
  <si>
    <t>Peritoneum, NOS</t>
  </si>
  <si>
    <t>Pharynx, NOS</t>
  </si>
  <si>
    <t>Pineal gland</t>
  </si>
  <si>
    <t>Pituitary gland</t>
  </si>
  <si>
    <t>Placenta</t>
  </si>
  <si>
    <t>Pleura, NOS</t>
  </si>
  <si>
    <t>Postcricoid region</t>
  </si>
  <si>
    <t>Posterior mediastinum</t>
  </si>
  <si>
    <t>Posterior wall of bladder</t>
  </si>
  <si>
    <t>Posterior wall of hypopharynx</t>
  </si>
  <si>
    <t>Posterior wall of nasopharynx</t>
  </si>
  <si>
    <t>Posterior wall of oropharynx</t>
  </si>
  <si>
    <t>Prepuce</t>
  </si>
  <si>
    <t>Prostate gland</t>
  </si>
  <si>
    <t>Pylorus</t>
  </si>
  <si>
    <t>Pyriform sinus</t>
  </si>
  <si>
    <t>Rectosigmoid junction</t>
  </si>
  <si>
    <t>Rectum, NOS</t>
  </si>
  <si>
    <t>Renal pelvis</t>
  </si>
  <si>
    <t>Reticuloendothelial system, NOS</t>
  </si>
  <si>
    <t>Retina</t>
  </si>
  <si>
    <t>Retromolar area</t>
  </si>
  <si>
    <t>Retroperitoneum</t>
  </si>
  <si>
    <t>Rib, sternum, clavicle and associated joints</t>
  </si>
  <si>
    <t>Round ligament</t>
  </si>
  <si>
    <t>Scrotum, NOS</t>
  </si>
  <si>
    <t>Short bones of lower limb and associated joints</t>
  </si>
  <si>
    <t>Short bones of upper limb and associated joints</t>
  </si>
  <si>
    <t>Sigmoid colon</t>
  </si>
  <si>
    <t>Skin of lip, NOS</t>
  </si>
  <si>
    <t>Skin of lower limb and hip</t>
  </si>
  <si>
    <t>Skin of other and unspecified parts of face</t>
  </si>
  <si>
    <t>Skin of scalp and neck</t>
  </si>
  <si>
    <t>Skin of trunk</t>
  </si>
  <si>
    <t>Skin of upper limb and shoulder</t>
  </si>
  <si>
    <t>Skin, NOS</t>
  </si>
  <si>
    <t>Small intestine, NOS</t>
  </si>
  <si>
    <t>Soft palate, NOS</t>
  </si>
  <si>
    <t>Specified parts of peritoneum</t>
  </si>
  <si>
    <t>Spermatic cord</t>
  </si>
  <si>
    <t>Sphenoid sinus</t>
  </si>
  <si>
    <t>Spinal cord</t>
  </si>
  <si>
    <t>Spinal meninges</t>
  </si>
  <si>
    <t>Spleen</t>
  </si>
  <si>
    <t>Splenic flexure of colon</t>
  </si>
  <si>
    <t>Stomach, NOS</t>
  </si>
  <si>
    <t>Subglottis</t>
  </si>
  <si>
    <t>Sublingual gland</t>
  </si>
  <si>
    <t>Submandibular gland</t>
  </si>
  <si>
    <t>Superior wall of nasopharynx</t>
  </si>
  <si>
    <t>Supraglottis</t>
  </si>
  <si>
    <t>Tail of pancreas</t>
  </si>
  <si>
    <t>Temporal lobe</t>
  </si>
  <si>
    <t>Testis, NOS</t>
  </si>
  <si>
    <t>Thoracic esophagus</t>
  </si>
  <si>
    <t>Thorax, NOS</t>
  </si>
  <si>
    <t>Thymus</t>
  </si>
  <si>
    <t>Thyroid gland</t>
  </si>
  <si>
    <t>Tongue, NOS</t>
  </si>
  <si>
    <t>Tonsil, NOS</t>
  </si>
  <si>
    <t>Tonsillar fossa</t>
  </si>
  <si>
    <t>Tonsillar pillar</t>
  </si>
  <si>
    <t>Trachea</t>
  </si>
  <si>
    <t>Transverse colon</t>
  </si>
  <si>
    <t>Trigone of bladder</t>
  </si>
  <si>
    <t>Undescended testis</t>
  </si>
  <si>
    <t>Unknown primary site</t>
  </si>
  <si>
    <t>Upper Gum</t>
  </si>
  <si>
    <t>Upper limb, NOS</t>
  </si>
  <si>
    <t>Upper lobe, lung</t>
  </si>
  <si>
    <t>Upper respiratory tract, NOS</t>
  </si>
  <si>
    <t>Upper third of esophagus</t>
  </si>
  <si>
    <t>Upper-inner quadrant of breast</t>
  </si>
  <si>
    <t>Upper-outer quadrant of breast</t>
  </si>
  <si>
    <t>Urachus</t>
  </si>
  <si>
    <t>Ureter</t>
  </si>
  <si>
    <t>Ureteric orifice</t>
  </si>
  <si>
    <t>Urethra</t>
  </si>
  <si>
    <t>Urinary system, NOS</t>
  </si>
  <si>
    <t>Uterine adnexa</t>
  </si>
  <si>
    <t>Uterus, NOS</t>
  </si>
  <si>
    <t>Uvula</t>
  </si>
  <si>
    <t>Vagina, NOS</t>
  </si>
  <si>
    <t>Vallecula</t>
  </si>
  <si>
    <t>Ventral surface of tongue, NOS</t>
  </si>
  <si>
    <t>Ventricle, NOS</t>
  </si>
  <si>
    <t>Vertebral column</t>
  </si>
  <si>
    <t>Vestibule of mouth</t>
  </si>
  <si>
    <t>Vulva, NOS</t>
  </si>
  <si>
    <t>Waldeyer ring</t>
  </si>
  <si>
    <t>Single-cell RNA-seq + CITE-Seq</t>
  </si>
  <si>
    <t>Single-cell RNA-seq + TCR-Seq</t>
  </si>
  <si>
    <t>Single-cell RNA-seq + CITE-Seq + TCR-Seq</t>
  </si>
  <si>
    <t>Single-cell RNA-seq + ATAC-seq</t>
  </si>
  <si>
    <r>
      <rPr>
        <b/>
        <i/>
        <sz val="16"/>
        <color rgb="FFFF0000"/>
        <rFont val="Calibri (Body)"/>
      </rPr>
      <t>README</t>
    </r>
    <r>
      <rPr>
        <b/>
        <i/>
        <sz val="16"/>
        <color theme="4" tint="-0.499984740745262"/>
        <rFont val="Calibri"/>
        <family val="2"/>
        <scheme val="minor"/>
      </rPr>
      <t xml:space="preserve">
The fields on this </t>
    </r>
    <r>
      <rPr>
        <b/>
        <i/>
        <u/>
        <sz val="16"/>
        <color theme="4" tint="-0.499984740745262"/>
        <rFont val="Calibri (Body)"/>
      </rPr>
      <t>Metadata Collection Form</t>
    </r>
    <r>
      <rPr>
        <b/>
        <i/>
        <sz val="16"/>
        <color theme="4" tint="-0.499984740745262"/>
        <rFont val="Calibri"/>
        <family val="2"/>
        <scheme val="minor"/>
      </rPr>
      <t xml:space="preserve"> comprise the curation-level metadata needed for optimal deposition of master copies of genomic data into the Data Management Environment (DME). Sample level metadata can be added or updated after initial submission. In addition to minimizing the risk of data loss, provision of these fields assures that data are interoperable with the basic data management capabilities provided by DME and data platforms linked to DME, including group-level and IRP-level data catalog functionality. 
                                                                                                                                                                                                                                                                                                      Users who wish to leverage advanced data management and analysis capabilities available in the environment, including support in NIDAP (NIH Integrated Data Analysis Portal) for data submission to the GDC, GEO, and/or dbGaP data repositories, are encouraged to review the “Recommended Fields” tabs and complete the additional fields. 
Note: hover your mouse cursor over the cells with red flags to receive more information for the corresponding fields.</t>
    </r>
  </si>
  <si>
    <t>The kind of molecular specimen analyte.</t>
  </si>
  <si>
    <r>
      <t>The kind of tissue collected with respect to disease status or proximity to tumor tissue.</t>
    </r>
    <r>
      <rPr>
        <b/>
        <sz val="12"/>
        <color theme="1"/>
        <rFont val="Calibri"/>
        <family val="2"/>
        <scheme val="minor"/>
      </rPr>
      <t xml:space="preserve"> </t>
    </r>
  </si>
  <si>
    <r>
      <t>Biological sex of the derived sample.</t>
    </r>
    <r>
      <rPr>
        <b/>
        <sz val="12"/>
        <color theme="1"/>
        <rFont val="Calibri"/>
        <family val="2"/>
        <scheme val="minor"/>
      </rPr>
      <t xml:space="preserve"> </t>
    </r>
  </si>
  <si>
    <t>Name of the raw data sample. For WES or WGS data, please provide when applicable, the Paired Normal Sample name in the next column. Typically this is the prefix to ".R1.fastq" or ".R2.fastq.gz"</t>
  </si>
  <si>
    <t>Sample-level Metadata (Highly Priority)</t>
  </si>
  <si>
    <t>NCI SF (ATRF Sequencing Facility, Frederick)</t>
  </si>
  <si>
    <t>SCAF (Single Cell Analysis Facility)</t>
  </si>
  <si>
    <t>Commercial Lab</t>
  </si>
  <si>
    <t>Other (Public Data, etc.)</t>
  </si>
  <si>
    <t>Experimental and Technical Conditions - Optional (e.g. Tumor Stage, Treatment, Drug, Response, Time)</t>
  </si>
  <si>
    <t>Optional - If Paired Normal Sample is available</t>
  </si>
  <si>
    <t>DME Metadata Update (Required)</t>
  </si>
  <si>
    <t>Data Generator (for the Data Owner)</t>
  </si>
  <si>
    <t>data_generator</t>
  </si>
  <si>
    <t>summary_of_samples</t>
  </si>
  <si>
    <t>Growth Condition</t>
  </si>
  <si>
    <t>Hours Treated</t>
  </si>
  <si>
    <t>Specific Genotype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</si>
</sst>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60">
    <font>
      <sz val="12"/>
      <color theme="1"/>
      <name val="Calibri"/>
      <family val="2"/>
      <scheme val="minor"/>
    </font>
    <font>
      <sz val="12"/>
      <color theme="1"/>
      <name val="Calibri"/>
      <family val="2"/>
      <scheme val="minor"/>
    </font>
    <font>
      <b/>
      <sz val="12"/>
      <color theme="1"/>
      <name val="Calibri"/>
      <family val="2"/>
      <scheme val="minor"/>
    </font>
    <font>
      <sz val="14"/>
      <color theme="1"/>
      <name val="Calibri"/>
      <family val="2"/>
      <scheme val="minor"/>
    </font>
    <font>
      <b/>
      <sz val="12"/>
      <color theme="4" tint="-0.249977111117893"/>
      <name val="Calibri"/>
      <family val="2"/>
      <scheme val="minor"/>
    </font>
    <font>
      <u/>
      <sz val="12"/>
      <color theme="10"/>
      <name val="Calibri"/>
      <family val="2"/>
      <scheme val="minor"/>
    </font>
    <font>
      <b/>
      <sz val="18"/>
      <color theme="0"/>
      <name val="Calibri Light"/>
      <family val="2"/>
      <scheme val="major"/>
    </font>
    <font>
      <b/>
      <sz val="14"/>
      <color theme="4" tint="-0.249977111117893"/>
      <name val="Calibri Light"/>
      <family val="2"/>
      <scheme val="major"/>
    </font>
    <font>
      <sz val="13"/>
      <color rgb="FF000000"/>
      <name val="Helvetica Neue"/>
      <family val="2"/>
    </font>
    <font>
      <sz val="12"/>
      <color rgb="FF000000"/>
      <name val="Calibri"/>
      <family val="2"/>
      <scheme val="minor"/>
    </font>
    <font>
      <b/>
      <sz val="14"/>
      <color theme="4" tint="-0.249977111117893"/>
      <name val="Calibri"/>
      <family val="2"/>
      <scheme val="minor"/>
    </font>
    <font>
      <b/>
      <sz val="14"/>
      <color theme="4" tint="-0.249977111117893"/>
      <name val="Calibri (Body)"/>
    </font>
    <font>
      <b/>
      <sz val="14"/>
      <color rgb="FF305496"/>
      <name val="Calibri"/>
      <family val="2"/>
      <scheme val="minor"/>
    </font>
    <font>
      <i/>
      <sz val="12"/>
      <color theme="1"/>
      <name val="Calibri"/>
      <family val="2"/>
      <scheme val="minor"/>
    </font>
    <font>
      <sz val="11"/>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
      <b/>
      <sz val="14"/>
      <color rgb="FF305496"/>
      <name val="Calibri"/>
      <family val="2"/>
    </font>
    <font>
      <sz val="12"/>
      <color rgb="FF000000"/>
      <name val="Calibri"/>
      <family val="2"/>
    </font>
    <font>
      <b/>
      <sz val="10"/>
      <color rgb="FF0000FF"/>
      <name val="Arial"/>
      <family val="2"/>
    </font>
    <font>
      <sz val="10"/>
      <color rgb="FF0000FF"/>
      <name val="Arial"/>
      <family val="2"/>
    </font>
    <font>
      <b/>
      <sz val="8"/>
      <color rgb="FF000000"/>
      <name val="Tahoma"/>
      <family val="2"/>
    </font>
    <font>
      <b/>
      <sz val="10"/>
      <color indexed="12"/>
      <name val="Arial"/>
      <family val="2"/>
    </font>
    <font>
      <sz val="10"/>
      <color indexed="12"/>
      <name val="Arial"/>
      <family val="2"/>
    </font>
    <font>
      <b/>
      <sz val="10"/>
      <color rgb="FFFF0000"/>
      <name val="Arial"/>
      <family val="2"/>
    </font>
    <font>
      <sz val="10"/>
      <color rgb="FF000000"/>
      <name val="+mn-lt"/>
      <charset val="1"/>
    </font>
    <font>
      <b/>
      <u/>
      <sz val="12"/>
      <color theme="1"/>
      <name val="Calibri (Body)"/>
    </font>
    <font>
      <sz val="10"/>
      <color rgb="FFFF0000"/>
      <name val="Arial"/>
      <family val="2"/>
    </font>
    <font>
      <sz val="8"/>
      <color rgb="FF000000"/>
      <name val="Tahoma"/>
      <family val="2"/>
    </font>
    <font>
      <b/>
      <sz val="10"/>
      <color rgb="FF000000"/>
      <name val="Calibri"/>
      <family val="2"/>
    </font>
    <font>
      <sz val="12"/>
      <color rgb="FF9C0006"/>
      <name val="Calibri"/>
      <family val="2"/>
      <scheme val="minor"/>
    </font>
    <font>
      <sz val="12"/>
      <color theme="0"/>
      <name val="Calibri"/>
      <family val="2"/>
      <scheme val="minor"/>
    </font>
    <font>
      <sz val="8"/>
      <name val="Calibri"/>
      <family val="2"/>
      <scheme val="minor"/>
    </font>
    <font>
      <b/>
      <sz val="20"/>
      <color rgb="FFFFFF00"/>
      <name val="Calibri"/>
      <family val="2"/>
      <scheme val="minor"/>
    </font>
    <font>
      <b/>
      <sz val="18"/>
      <color rgb="FFFFFF00"/>
      <name val="Calibri"/>
      <family val="2"/>
      <scheme val="minor"/>
    </font>
    <font>
      <i/>
      <sz val="14"/>
      <color theme="1"/>
      <name val="Calibri"/>
      <family val="2"/>
      <scheme val="minor"/>
    </font>
    <font>
      <sz val="16"/>
      <color theme="1"/>
      <name val="Calibri"/>
      <family val="2"/>
      <scheme val="minor"/>
    </font>
    <font>
      <b/>
      <i/>
      <sz val="14"/>
      <color theme="1"/>
      <name val="Calibri"/>
      <family val="2"/>
      <scheme val="minor"/>
    </font>
    <font>
      <b/>
      <i/>
      <sz val="14"/>
      <color theme="1"/>
      <name val="Calibri"/>
      <family val="2"/>
    </font>
    <font>
      <b/>
      <sz val="16"/>
      <color theme="1"/>
      <name val="Calibri"/>
      <family val="2"/>
      <scheme val="minor"/>
    </font>
    <font>
      <i/>
      <sz val="16"/>
      <color rgb="FF007535"/>
      <name val="Calibri"/>
      <family val="2"/>
      <scheme val="minor"/>
    </font>
    <font>
      <sz val="16"/>
      <color theme="1"/>
      <name val="Calibri (Body)"/>
    </font>
    <font>
      <b/>
      <i/>
      <sz val="16"/>
      <color theme="4" tint="-0.499984740745262"/>
      <name val="Calibri"/>
      <family val="2"/>
      <scheme val="minor"/>
    </font>
    <font>
      <b/>
      <i/>
      <u/>
      <sz val="16"/>
      <color theme="4" tint="-0.499984740745262"/>
      <name val="Calibri (Body)"/>
    </font>
    <font>
      <b/>
      <i/>
      <sz val="16"/>
      <color rgb="FFFF0000"/>
      <name val="Calibri (Body)"/>
    </font>
    <font>
      <sz val="14"/>
      <color rgb="FF000000"/>
      <name val="+mn-lt"/>
      <charset val="1"/>
    </font>
    <font>
      <b/>
      <sz val="14"/>
      <color rgb="FF000000"/>
      <name val="+mn-lt"/>
      <charset val="1"/>
    </font>
    <font>
      <b/>
      <u/>
      <sz val="14"/>
      <color rgb="FF000000"/>
      <name val="Calibri"/>
      <family val="2"/>
    </font>
    <font>
      <sz val="14"/>
      <color rgb="FF000000"/>
      <name val="Calibri"/>
      <family val="2"/>
    </font>
    <font>
      <sz val="14"/>
      <color rgb="FF000000"/>
      <name val="Tahoma"/>
      <family val="2"/>
    </font>
    <font>
      <b/>
      <i/>
      <u/>
      <sz val="14"/>
      <color rgb="FF000000"/>
      <name val="Calibri"/>
      <family val="2"/>
    </font>
    <font>
      <b/>
      <sz val="14"/>
      <color rgb="FF000000"/>
      <name val="Calibri"/>
      <family val="2"/>
    </font>
    <font>
      <i/>
      <sz val="16"/>
      <color theme="8" tint="-0.499984740745262"/>
      <name val="Calibri"/>
      <family val="2"/>
      <scheme val="minor"/>
    </font>
    <font>
      <sz val="18"/>
      <color rgb="FF000000"/>
      <name val="Calibri"/>
      <family val="2"/>
      <scheme val="minor"/>
    </font>
    <font>
      <sz val="12"/>
      <color rgb="FF006100"/>
      <name val="Calibri"/>
      <family val="2"/>
      <scheme val="minor"/>
    </font>
    <font>
      <sz val="12"/>
      <color rgb="FF9C5700"/>
      <name val="Calibri"/>
      <family val="2"/>
      <scheme val="minor"/>
    </font>
    <font>
      <u/>
      <sz val="14"/>
      <color theme="10"/>
      <name val="Calibri"/>
      <family val="2"/>
      <scheme val="minor"/>
    </font>
    <font>
      <sz val="10"/>
      <name val="Arial"/>
      <family val="2"/>
    </font>
  </fonts>
  <fills count="27">
    <fill>
      <patternFill patternType="none"/>
    </fill>
    <fill>
      <patternFill patternType="gray125"/>
    </fill>
    <fill>
      <patternFill patternType="solid">
        <fgColor theme="4" tint="0.79998168889431442"/>
        <bgColor indexed="65"/>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rgb="FFFFFF00"/>
        <bgColor indexed="64"/>
      </patternFill>
    </fill>
    <fill>
      <patternFill patternType="solid">
        <fgColor rgb="FFD6DCE4"/>
        <bgColor rgb="FF000000"/>
      </patternFill>
    </fill>
    <fill>
      <patternFill patternType="solid">
        <fgColor rgb="FF00B0F0"/>
        <bgColor indexed="64"/>
      </patternFill>
    </fill>
    <fill>
      <patternFill patternType="solid">
        <fgColor theme="0"/>
        <bgColor indexed="64"/>
      </patternFill>
    </fill>
    <fill>
      <patternFill patternType="solid">
        <fgColor theme="9"/>
        <bgColor indexed="64"/>
      </patternFill>
    </fill>
    <fill>
      <patternFill patternType="solid">
        <fgColor rgb="FFFF0000"/>
        <bgColor indexed="64"/>
      </patternFill>
    </fill>
    <fill>
      <patternFill patternType="solid">
        <fgColor theme="1"/>
        <bgColor indexed="64"/>
      </patternFill>
    </fill>
    <fill>
      <patternFill patternType="solid">
        <fgColor rgb="FFFFC7CE"/>
      </patternFill>
    </fill>
    <fill>
      <patternFill patternType="solid">
        <fgColor theme="4"/>
      </patternFill>
    </fill>
    <fill>
      <patternFill patternType="solid">
        <fgColor theme="0" tint="-0.14999847407452621"/>
        <bgColor theme="0" tint="-0.14999847407452621"/>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4" tint="0.59999389629810485"/>
        <bgColor indexed="65"/>
      </patternFill>
    </fill>
    <fill>
      <patternFill patternType="solid">
        <fgColor theme="4" tint="0.79998168889431442"/>
        <bgColor indexed="64"/>
      </patternFill>
    </fill>
    <fill>
      <patternFill patternType="solid">
        <fgColor rgb="FFC6EFCE"/>
      </patternFill>
    </fill>
    <fill>
      <patternFill patternType="solid">
        <fgColor rgb="FFFFEB9C"/>
      </patternFill>
    </fill>
    <fill>
      <patternFill patternType="solid">
        <fgColor rgb="FFFFFFCC"/>
      </patternFill>
    </fill>
  </fills>
  <borders count="19">
    <border>
      <left/>
      <right/>
      <top/>
      <bottom/>
      <diagonal/>
    </border>
    <border>
      <left/>
      <right/>
      <top/>
      <bottom style="medium">
        <color theme="3" tint="-0.499984740745262"/>
      </bottom>
      <diagonal/>
    </border>
    <border>
      <left/>
      <right/>
      <top style="medium">
        <color theme="3" tint="-0.499984740745262"/>
      </top>
      <bottom/>
      <diagonal/>
    </border>
    <border>
      <left/>
      <right/>
      <top style="thin">
        <color theme="1"/>
      </top>
      <bottom/>
      <diagonal/>
    </border>
    <border>
      <left/>
      <right/>
      <top/>
      <bottom style="thin">
        <color theme="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top style="thin">
        <color indexed="64"/>
      </top>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s>
  <cellStyleXfs count="11">
    <xf numFmtId="0" fontId="0" fillId="0" borderId="0"/>
    <xf numFmtId="0" fontId="1" fillId="2" borderId="0" applyNumberFormat="0" applyBorder="0" applyAlignment="0" applyProtection="0"/>
    <xf numFmtId="0" fontId="5" fillId="0" borderId="0" applyNumberFormat="0" applyFill="0" applyBorder="0" applyAlignment="0" applyProtection="0"/>
    <xf numFmtId="0" fontId="14" fillId="0" borderId="0"/>
    <xf numFmtId="0" fontId="32" fillId="13" borderId="0" applyNumberFormat="0" applyBorder="0" applyAlignment="0" applyProtection="0"/>
    <xf numFmtId="0" fontId="33" fillId="14" borderId="0" applyNumberFormat="0" applyBorder="0" applyAlignment="0" applyProtection="0"/>
    <xf numFmtId="0" fontId="1" fillId="22" borderId="0" applyNumberFormat="0" applyBorder="0" applyAlignment="0" applyProtection="0"/>
    <xf numFmtId="0" fontId="56" fillId="24" borderId="0" applyNumberFormat="0" applyBorder="0" applyAlignment="0" applyProtection="0"/>
    <xf numFmtId="0" fontId="57" fillId="25" borderId="0" applyNumberFormat="0" applyBorder="0" applyAlignment="0" applyProtection="0"/>
    <xf numFmtId="0" fontId="1" fillId="26" borderId="15" applyNumberFormat="0" applyFont="0" applyAlignment="0" applyProtection="0"/>
    <xf numFmtId="0" fontId="59" fillId="0" borderId="0"/>
  </cellStyleXfs>
  <cellXfs count="187">
    <xf numFmtId="0" fontId="0" fillId="0" borderId="0" xfId="0"/>
    <xf numFmtId="0" fontId="3" fillId="0" borderId="0" xfId="0" applyFont="1"/>
    <xf numFmtId="0" fontId="2" fillId="0" borderId="0" xfId="0" applyFont="1"/>
    <xf numFmtId="0" fontId="2" fillId="3" borderId="0" xfId="0" applyFont="1" applyFill="1"/>
    <xf numFmtId="0" fontId="4" fillId="0" borderId="0" xfId="1" applyFont="1" applyFill="1" applyAlignment="1">
      <alignment vertical="top"/>
    </xf>
    <xf numFmtId="0" fontId="0" fillId="0" borderId="0" xfId="0" applyAlignment="1">
      <alignment horizontal="left"/>
    </xf>
    <xf numFmtId="0" fontId="2" fillId="0" borderId="0" xfId="1" applyFont="1" applyFill="1"/>
    <xf numFmtId="0" fontId="2" fillId="5" borderId="1" xfId="0" applyFont="1" applyFill="1" applyBorder="1"/>
    <xf numFmtId="0" fontId="0" fillId="5" borderId="1" xfId="0" applyFill="1" applyBorder="1"/>
    <xf numFmtId="0" fontId="6" fillId="5" borderId="1" xfId="0" applyFont="1" applyFill="1" applyBorder="1" applyAlignment="1">
      <alignment vertical="center"/>
    </xf>
    <xf numFmtId="0" fontId="7" fillId="4" borderId="0" xfId="0" applyFont="1" applyFill="1"/>
    <xf numFmtId="0" fontId="8" fillId="0" borderId="0" xfId="0" applyFont="1"/>
    <xf numFmtId="0" fontId="0" fillId="0" borderId="0" xfId="0" applyAlignment="1">
      <alignment vertical="top" wrapText="1"/>
    </xf>
    <xf numFmtId="0" fontId="2" fillId="5" borderId="1" xfId="0" applyFont="1" applyFill="1" applyBorder="1" applyAlignment="1">
      <alignment vertical="top"/>
    </xf>
    <xf numFmtId="0" fontId="0" fillId="5" borderId="1" xfId="0" applyFill="1" applyBorder="1" applyAlignment="1">
      <alignment vertical="top" wrapText="1"/>
    </xf>
    <xf numFmtId="0" fontId="10" fillId="4" borderId="0" xfId="0" applyFont="1" applyFill="1" applyAlignment="1">
      <alignment vertical="top"/>
    </xf>
    <xf numFmtId="0" fontId="11" fillId="4" borderId="0" xfId="0" applyFont="1" applyFill="1" applyAlignment="1">
      <alignment vertical="top" wrapText="1"/>
    </xf>
    <xf numFmtId="0" fontId="0" fillId="0" borderId="0" xfId="0" applyAlignment="1">
      <alignment vertical="top"/>
    </xf>
    <xf numFmtId="0" fontId="6" fillId="5" borderId="1" xfId="0" applyFont="1" applyFill="1" applyBorder="1" applyAlignment="1">
      <alignment vertical="top"/>
    </xf>
    <xf numFmtId="0" fontId="2" fillId="0" borderId="0" xfId="0" applyFont="1" applyAlignment="1">
      <alignment horizontal="right" vertical="top"/>
    </xf>
    <xf numFmtId="0" fontId="10" fillId="4" borderId="0" xfId="0" applyFont="1" applyFill="1" applyAlignment="1">
      <alignment vertical="top" wrapText="1"/>
    </xf>
    <xf numFmtId="0" fontId="9" fillId="0" borderId="0" xfId="0" applyFont="1" applyAlignment="1">
      <alignment horizontal="left" vertical="top" wrapText="1"/>
    </xf>
    <xf numFmtId="0" fontId="4" fillId="0" borderId="0" xfId="0" applyFont="1" applyAlignment="1">
      <alignment vertical="top"/>
    </xf>
    <xf numFmtId="0" fontId="12" fillId="0" borderId="0" xfId="0" applyFont="1" applyAlignment="1">
      <alignment vertical="top"/>
    </xf>
    <xf numFmtId="0" fontId="19" fillId="7" borderId="0" xfId="0" applyFont="1" applyFill="1"/>
    <xf numFmtId="0" fontId="20" fillId="0" borderId="0" xfId="0" applyFont="1"/>
    <xf numFmtId="0" fontId="20" fillId="0" borderId="0" xfId="0" applyFont="1" applyAlignment="1">
      <alignment wrapText="1"/>
    </xf>
    <xf numFmtId="0" fontId="22" fillId="0" borderId="0" xfId="0" applyFont="1"/>
    <xf numFmtId="0" fontId="13" fillId="8" borderId="0" xfId="0" applyFont="1" applyFill="1" applyAlignment="1">
      <alignment horizontal="right" vertical="top"/>
    </xf>
    <xf numFmtId="0" fontId="0" fillId="8" borderId="0" xfId="0" applyFill="1" applyAlignment="1">
      <alignment vertical="top"/>
    </xf>
    <xf numFmtId="0" fontId="0" fillId="8" borderId="0" xfId="0" applyFill="1" applyAlignment="1">
      <alignment vertical="top" wrapText="1"/>
    </xf>
    <xf numFmtId="0" fontId="0" fillId="8" borderId="0" xfId="0" applyFill="1"/>
    <xf numFmtId="0" fontId="2" fillId="9" borderId="0" xfId="1" applyFont="1" applyFill="1"/>
    <xf numFmtId="0" fontId="13" fillId="10" borderId="0" xfId="0" applyFont="1" applyFill="1" applyAlignment="1">
      <alignment horizontal="right" vertical="top"/>
    </xf>
    <xf numFmtId="0" fontId="0" fillId="10" borderId="0" xfId="0" applyFill="1" applyAlignment="1">
      <alignment vertical="top"/>
    </xf>
    <xf numFmtId="0" fontId="0" fillId="10" borderId="0" xfId="0" applyFill="1" applyAlignment="1">
      <alignment vertical="top" wrapText="1"/>
    </xf>
    <xf numFmtId="0" fontId="25" fillId="10" borderId="0" xfId="0" applyFont="1" applyFill="1"/>
    <xf numFmtId="0" fontId="22" fillId="10" borderId="0" xfId="0" applyFont="1" applyFill="1"/>
    <xf numFmtId="0" fontId="0" fillId="10" borderId="0" xfId="0" applyFill="1" applyAlignment="1">
      <alignment horizontal="left" vertical="top" wrapText="1"/>
    </xf>
    <xf numFmtId="0" fontId="0" fillId="10" borderId="0" xfId="0" applyFill="1"/>
    <xf numFmtId="0" fontId="0" fillId="10" borderId="0" xfId="0" applyFill="1" applyAlignment="1">
      <alignment horizontal="left" vertical="top"/>
    </xf>
    <xf numFmtId="0" fontId="9" fillId="10" borderId="0" xfId="0" applyFont="1" applyFill="1"/>
    <xf numFmtId="0" fontId="0" fillId="11" borderId="0" xfId="0" applyFill="1" applyAlignment="1">
      <alignment vertical="top"/>
    </xf>
    <xf numFmtId="0" fontId="0" fillId="11" borderId="0" xfId="0" applyFill="1" applyAlignment="1">
      <alignment vertical="top" wrapText="1"/>
    </xf>
    <xf numFmtId="0" fontId="0" fillId="11" borderId="0" xfId="0" applyFill="1" applyAlignment="1">
      <alignment horizontal="left" vertical="top" wrapText="1"/>
    </xf>
    <xf numFmtId="0" fontId="7" fillId="4" borderId="2" xfId="0" applyFont="1" applyFill="1" applyBorder="1"/>
    <xf numFmtId="0" fontId="0" fillId="0" borderId="0" xfId="0" applyAlignment="1">
      <alignment wrapText="1"/>
    </xf>
    <xf numFmtId="0" fontId="7" fillId="4" borderId="0" xfId="0" applyFont="1" applyFill="1" applyAlignment="1">
      <alignment horizontal="left"/>
    </xf>
    <xf numFmtId="0" fontId="0" fillId="9" borderId="0" xfId="0" applyFill="1" applyAlignment="1">
      <alignment vertical="top"/>
    </xf>
    <xf numFmtId="0" fontId="0" fillId="9" borderId="0" xfId="0" applyFill="1" applyAlignment="1">
      <alignment vertical="top" wrapText="1"/>
    </xf>
    <xf numFmtId="0" fontId="25" fillId="9" borderId="0" xfId="0" applyFont="1" applyFill="1"/>
    <xf numFmtId="0" fontId="0" fillId="9" borderId="0" xfId="0" applyFill="1" applyAlignment="1">
      <alignment horizontal="left" vertical="top" wrapText="1"/>
    </xf>
    <xf numFmtId="0" fontId="2" fillId="11" borderId="0" xfId="0" applyFont="1" applyFill="1" applyAlignment="1">
      <alignment horizontal="right" vertical="top"/>
    </xf>
    <xf numFmtId="0" fontId="20" fillId="8" borderId="0" xfId="0" applyFont="1" applyFill="1"/>
    <xf numFmtId="0" fontId="13" fillId="8" borderId="0" xfId="0" applyFont="1" applyFill="1" applyAlignment="1">
      <alignment vertical="top"/>
    </xf>
    <xf numFmtId="0" fontId="13" fillId="8" borderId="0" xfId="0" applyFont="1" applyFill="1" applyAlignment="1">
      <alignment vertical="top" wrapText="1"/>
    </xf>
    <xf numFmtId="0" fontId="17" fillId="0" borderId="0" xfId="0" applyFont="1" applyAlignment="1">
      <alignment horizontal="left" vertical="center" readingOrder="1"/>
    </xf>
    <xf numFmtId="49" fontId="0" fillId="0" borderId="0" xfId="0" applyNumberFormat="1"/>
    <xf numFmtId="49" fontId="0" fillId="5" borderId="1" xfId="0" applyNumberFormat="1" applyFill="1" applyBorder="1" applyAlignment="1">
      <alignment vertical="top" wrapText="1"/>
    </xf>
    <xf numFmtId="49" fontId="10" fillId="4" borderId="0" xfId="0" applyNumberFormat="1" applyFont="1" applyFill="1" applyAlignment="1">
      <alignment vertical="top" wrapText="1"/>
    </xf>
    <xf numFmtId="49" fontId="0" fillId="0" borderId="0" xfId="0" applyNumberFormat="1" applyAlignment="1">
      <alignment vertical="top" wrapText="1"/>
    </xf>
    <xf numFmtId="49" fontId="9" fillId="0" borderId="0" xfId="0" applyNumberFormat="1" applyFont="1" applyAlignment="1">
      <alignment horizontal="left" vertical="top" wrapText="1"/>
    </xf>
    <xf numFmtId="0" fontId="10" fillId="0" borderId="0" xfId="0" applyFont="1" applyAlignment="1">
      <alignment vertical="top"/>
    </xf>
    <xf numFmtId="0" fontId="2" fillId="11" borderId="0" xfId="0" applyFont="1" applyFill="1" applyAlignment="1">
      <alignment vertical="top" wrapText="1"/>
    </xf>
    <xf numFmtId="49" fontId="0" fillId="0" borderId="0" xfId="0" applyNumberFormat="1" applyAlignment="1">
      <alignment wrapText="1"/>
    </xf>
    <xf numFmtId="49" fontId="2" fillId="5" borderId="1" xfId="0" applyNumberFormat="1" applyFont="1" applyFill="1" applyBorder="1" applyAlignment="1">
      <alignment vertical="top"/>
    </xf>
    <xf numFmtId="49" fontId="10" fillId="4" borderId="0" xfId="0" applyNumberFormat="1" applyFont="1" applyFill="1" applyAlignment="1">
      <alignment vertical="top"/>
    </xf>
    <xf numFmtId="49" fontId="0" fillId="0" borderId="0" xfId="0" applyNumberFormat="1" applyAlignment="1">
      <alignment vertical="top"/>
    </xf>
    <xf numFmtId="49" fontId="2" fillId="11" borderId="0" xfId="0" applyNumberFormat="1" applyFont="1" applyFill="1" applyAlignment="1">
      <alignment horizontal="left" vertical="top"/>
    </xf>
    <xf numFmtId="49" fontId="2" fillId="11" borderId="0" xfId="0" applyNumberFormat="1" applyFont="1" applyFill="1" applyAlignment="1">
      <alignment vertical="top"/>
    </xf>
    <xf numFmtId="49" fontId="2" fillId="11" borderId="0" xfId="1" applyNumberFormat="1" applyFont="1" applyFill="1" applyAlignment="1">
      <alignment vertical="top"/>
    </xf>
    <xf numFmtId="49" fontId="2" fillId="10" borderId="0" xfId="1" applyNumberFormat="1" applyFont="1" applyFill="1" applyAlignment="1">
      <alignment vertical="top"/>
    </xf>
    <xf numFmtId="49" fontId="2" fillId="10" borderId="0" xfId="0" applyNumberFormat="1" applyFont="1" applyFill="1" applyAlignment="1">
      <alignment vertical="top"/>
    </xf>
    <xf numFmtId="49" fontId="2" fillId="9" borderId="0" xfId="0" applyNumberFormat="1" applyFont="1" applyFill="1" applyAlignment="1">
      <alignment vertical="top"/>
    </xf>
    <xf numFmtId="49" fontId="0" fillId="8" borderId="0" xfId="0" applyNumberFormat="1" applyFill="1" applyAlignment="1">
      <alignment vertical="top"/>
    </xf>
    <xf numFmtId="49" fontId="19" fillId="7" borderId="0" xfId="0" applyNumberFormat="1" applyFont="1" applyFill="1"/>
    <xf numFmtId="49" fontId="13" fillId="8" borderId="0" xfId="0" applyNumberFormat="1" applyFont="1" applyFill="1" applyAlignment="1">
      <alignment vertical="top"/>
    </xf>
    <xf numFmtId="0" fontId="3" fillId="9" borderId="0" xfId="0" applyFont="1" applyFill="1" applyAlignment="1">
      <alignment vertical="top" wrapText="1"/>
    </xf>
    <xf numFmtId="0" fontId="0" fillId="12" borderId="0" xfId="0" applyFill="1" applyAlignment="1">
      <alignment wrapText="1"/>
    </xf>
    <xf numFmtId="0" fontId="2" fillId="9" borderId="0" xfId="0" applyFont="1" applyFill="1" applyAlignment="1">
      <alignment horizontal="right" vertical="top"/>
    </xf>
    <xf numFmtId="0" fontId="21" fillId="9" borderId="0" xfId="0" applyFont="1" applyFill="1"/>
    <xf numFmtId="0" fontId="9" fillId="9" borderId="0" xfId="0" applyFont="1" applyFill="1" applyAlignment="1">
      <alignment horizontal="left" vertical="top" wrapText="1"/>
    </xf>
    <xf numFmtId="0" fontId="5" fillId="9" borderId="0" xfId="2" applyFill="1" applyAlignment="1">
      <alignment vertical="top" wrapText="1"/>
    </xf>
    <xf numFmtId="0" fontId="24" fillId="9" borderId="0" xfId="0" applyFont="1" applyFill="1"/>
    <xf numFmtId="0" fontId="0" fillId="9" borderId="0" xfId="0" applyFill="1"/>
    <xf numFmtId="0" fontId="14" fillId="9" borderId="0" xfId="3" applyFill="1" applyAlignment="1">
      <alignment horizontal="left" wrapText="1"/>
    </xf>
    <xf numFmtId="49" fontId="2" fillId="9" borderId="0" xfId="1" applyNumberFormat="1" applyFont="1" applyFill="1" applyAlignment="1">
      <alignment vertical="top"/>
    </xf>
    <xf numFmtId="0" fontId="1" fillId="9" borderId="0" xfId="4" applyFont="1" applyFill="1"/>
    <xf numFmtId="0" fontId="32" fillId="13" borderId="0" xfId="4"/>
    <xf numFmtId="49" fontId="32" fillId="13" borderId="0" xfId="4" applyNumberFormat="1"/>
    <xf numFmtId="0" fontId="2" fillId="3" borderId="3" xfId="0" applyFont="1" applyFill="1" applyBorder="1"/>
    <xf numFmtId="0" fontId="0" fillId="15" borderId="0" xfId="0" applyFill="1"/>
    <xf numFmtId="0" fontId="0" fillId="15" borderId="4" xfId="0" applyFill="1" applyBorder="1"/>
    <xf numFmtId="0" fontId="2" fillId="0" borderId="3" xfId="0" applyFont="1" applyBorder="1"/>
    <xf numFmtId="0" fontId="0" fillId="15" borderId="3" xfId="0" applyFill="1" applyBorder="1"/>
    <xf numFmtId="0" fontId="0" fillId="0" borderId="4" xfId="0" applyBorder="1"/>
    <xf numFmtId="0" fontId="2" fillId="0" borderId="11" xfId="0" applyFont="1" applyBorder="1"/>
    <xf numFmtId="0" fontId="0" fillId="0" borderId="12" xfId="0" applyBorder="1"/>
    <xf numFmtId="0" fontId="2" fillId="17" borderId="0" xfId="0" applyFont="1" applyFill="1"/>
    <xf numFmtId="0" fontId="13" fillId="0" borderId="0" xfId="0" applyFont="1"/>
    <xf numFmtId="0" fontId="2" fillId="18" borderId="0" xfId="0" applyFont="1" applyFill="1"/>
    <xf numFmtId="0" fontId="2" fillId="19" borderId="0" xfId="0" applyFont="1" applyFill="1"/>
    <xf numFmtId="0" fontId="2" fillId="20" borderId="0" xfId="0" applyFont="1" applyFill="1"/>
    <xf numFmtId="0" fontId="0" fillId="0" borderId="0" xfId="0" applyAlignment="1">
      <alignment horizontal="left" wrapText="1"/>
    </xf>
    <xf numFmtId="0" fontId="0" fillId="16" borderId="0" xfId="0" applyFill="1"/>
    <xf numFmtId="0" fontId="0" fillId="16" borderId="0" xfId="0" applyFill="1" applyAlignment="1">
      <alignment horizontal="left"/>
    </xf>
    <xf numFmtId="0" fontId="0" fillId="16" borderId="0" xfId="0" applyFill="1" applyAlignment="1">
      <alignment wrapText="1"/>
    </xf>
    <xf numFmtId="0" fontId="2" fillId="21" borderId="0" xfId="0" applyFont="1" applyFill="1"/>
    <xf numFmtId="49" fontId="2" fillId="9" borderId="0" xfId="1" applyNumberFormat="1" applyFont="1" applyFill="1" applyAlignment="1">
      <alignment horizontal="left" vertical="top"/>
    </xf>
    <xf numFmtId="164" fontId="0" fillId="9" borderId="0" xfId="0" applyNumberFormat="1" applyFill="1" applyAlignment="1">
      <alignment vertical="top" wrapText="1"/>
    </xf>
    <xf numFmtId="0" fontId="0" fillId="0" borderId="0" xfId="0" applyProtection="1">
      <protection locked="0"/>
    </xf>
    <xf numFmtId="0" fontId="2" fillId="0" borderId="0" xfId="0" applyFont="1" applyAlignment="1" applyProtection="1">
      <alignment horizontal="center" vertical="center"/>
      <protection locked="0"/>
    </xf>
    <xf numFmtId="0" fontId="0" fillId="0" borderId="0" xfId="0" applyAlignment="1" applyProtection="1">
      <alignment vertical="center" wrapText="1"/>
      <protection locked="0"/>
    </xf>
    <xf numFmtId="0" fontId="3" fillId="0" borderId="0" xfId="0" applyFont="1" applyProtection="1">
      <protection locked="0"/>
    </xf>
    <xf numFmtId="0" fontId="3" fillId="0" borderId="0" xfId="0" applyFont="1" applyAlignment="1">
      <alignment vertical="top" wrapText="1"/>
    </xf>
    <xf numFmtId="0" fontId="13" fillId="0" borderId="0" xfId="0" applyFont="1" applyAlignment="1" applyProtection="1">
      <alignment horizontal="center" vertical="center" wrapText="1"/>
      <protection locked="0"/>
    </xf>
    <xf numFmtId="0" fontId="37" fillId="0" borderId="0" xfId="0" applyFont="1" applyAlignment="1" applyProtection="1">
      <alignment horizontal="center"/>
      <protection locked="0"/>
    </xf>
    <xf numFmtId="0" fontId="39" fillId="0" borderId="0" xfId="0" applyFont="1" applyAlignment="1" applyProtection="1">
      <alignment horizontal="center"/>
      <protection locked="0"/>
    </xf>
    <xf numFmtId="0" fontId="40" fillId="0" borderId="0" xfId="0" applyFont="1" applyAlignment="1" applyProtection="1">
      <alignment horizontal="center"/>
      <protection locked="0"/>
    </xf>
    <xf numFmtId="0" fontId="41" fillId="2" borderId="0" xfId="1" applyFont="1" applyBorder="1" applyAlignment="1" applyProtection="1">
      <alignment horizontal="center" vertical="center"/>
    </xf>
    <xf numFmtId="0" fontId="42" fillId="2" borderId="0" xfId="1" quotePrefix="1" applyNumberFormat="1" applyFont="1" applyBorder="1" applyAlignment="1" applyProtection="1">
      <alignment vertical="center" wrapText="1"/>
    </xf>
    <xf numFmtId="0" fontId="43" fillId="0" borderId="0" xfId="0" applyFont="1" applyProtection="1">
      <protection locked="0"/>
    </xf>
    <xf numFmtId="0" fontId="43" fillId="16" borderId="5" xfId="0" applyFont="1" applyFill="1" applyBorder="1" applyProtection="1">
      <protection locked="0"/>
    </xf>
    <xf numFmtId="0" fontId="43" fillId="16" borderId="6" xfId="0" applyFont="1" applyFill="1" applyBorder="1" applyProtection="1">
      <protection locked="0"/>
    </xf>
    <xf numFmtId="0" fontId="54" fillId="2" borderId="0" xfId="1" quotePrefix="1" applyNumberFormat="1" applyFont="1" applyBorder="1" applyAlignment="1" applyProtection="1">
      <alignment horizontal="center" vertical="center" wrapText="1"/>
    </xf>
    <xf numFmtId="0" fontId="41" fillId="2" borderId="0" xfId="1" applyFont="1" applyBorder="1" applyAlignment="1" applyProtection="1">
      <alignment horizontal="center" vertical="center" wrapText="1"/>
    </xf>
    <xf numFmtId="0" fontId="41" fillId="23" borderId="0" xfId="6" quotePrefix="1" applyNumberFormat="1" applyFont="1" applyFill="1" applyBorder="1" applyAlignment="1" applyProtection="1">
      <alignment horizontal="center" vertical="center" wrapText="1"/>
    </xf>
    <xf numFmtId="0" fontId="41" fillId="23" borderId="0" xfId="6" applyNumberFormat="1" applyFont="1" applyFill="1" applyBorder="1" applyAlignment="1" applyProtection="1">
      <alignment horizontal="center" vertical="center" wrapText="1"/>
    </xf>
    <xf numFmtId="0" fontId="42" fillId="23" borderId="10" xfId="6" quotePrefix="1" applyNumberFormat="1" applyFont="1" applyFill="1" applyBorder="1" applyAlignment="1" applyProtection="1">
      <alignment vertical="center" wrapText="1"/>
    </xf>
    <xf numFmtId="0" fontId="42" fillId="23" borderId="0" xfId="6" quotePrefix="1" applyNumberFormat="1" applyFont="1" applyFill="1" applyBorder="1" applyAlignment="1" applyProtection="1">
      <alignment vertical="center" wrapText="1"/>
    </xf>
    <xf numFmtId="0" fontId="54" fillId="23" borderId="10" xfId="6" quotePrefix="1" applyNumberFormat="1" applyFont="1" applyFill="1" applyBorder="1" applyAlignment="1" applyProtection="1">
      <alignment horizontal="left" vertical="center" wrapText="1"/>
    </xf>
    <xf numFmtId="0" fontId="54" fillId="23" borderId="0" xfId="6" quotePrefix="1" applyNumberFormat="1" applyFont="1" applyFill="1" applyBorder="1" applyAlignment="1" applyProtection="1">
      <alignment horizontal="left" vertical="center" wrapText="1"/>
    </xf>
    <xf numFmtId="0" fontId="54" fillId="23" borderId="0" xfId="6" quotePrefix="1" applyNumberFormat="1" applyFont="1" applyFill="1" applyBorder="1" applyAlignment="1" applyProtection="1">
      <alignment horizontal="center" vertical="center" wrapText="1"/>
    </xf>
    <xf numFmtId="0" fontId="54" fillId="23" borderId="9" xfId="6" quotePrefix="1" applyNumberFormat="1" applyFont="1" applyFill="1" applyBorder="1" applyAlignment="1" applyProtection="1">
      <alignment horizontal="center" vertical="center" wrapText="1"/>
    </xf>
    <xf numFmtId="0" fontId="38" fillId="23" borderId="13" xfId="6" applyFont="1" applyFill="1" applyBorder="1" applyProtection="1"/>
    <xf numFmtId="0" fontId="38" fillId="23" borderId="10" xfId="6" applyFont="1" applyFill="1" applyBorder="1" applyProtection="1"/>
    <xf numFmtId="0" fontId="38" fillId="23" borderId="10" xfId="6" applyFont="1" applyFill="1" applyBorder="1" applyAlignment="1" applyProtection="1">
      <alignment vertical="top"/>
    </xf>
    <xf numFmtId="0" fontId="38" fillId="23" borderId="0" xfId="6" applyFont="1" applyFill="1" applyBorder="1" applyProtection="1"/>
    <xf numFmtId="0" fontId="59" fillId="0" borderId="0" xfId="10"/>
    <xf numFmtId="0" fontId="36" fillId="14" borderId="7" xfId="5" applyFont="1" applyBorder="1" applyAlignment="1" applyProtection="1">
      <alignment horizontal="center" vertical="center"/>
    </xf>
    <xf numFmtId="0" fontId="36" fillId="14" borderId="8" xfId="5" applyFont="1" applyBorder="1" applyAlignment="1" applyProtection="1">
      <alignment horizontal="center" vertical="center"/>
    </xf>
    <xf numFmtId="0" fontId="36" fillId="14" borderId="6" xfId="5" applyFont="1" applyBorder="1" applyAlignment="1" applyProtection="1">
      <alignment horizontal="center" vertical="center"/>
    </xf>
    <xf numFmtId="0" fontId="44" fillId="20" borderId="0" xfId="0" applyFont="1" applyFill="1" applyAlignment="1">
      <alignment horizontal="center" vertical="top" wrapText="1"/>
    </xf>
    <xf numFmtId="0" fontId="0" fillId="0" borderId="6" xfId="0" applyBorder="1" applyAlignment="1" applyProtection="1">
      <alignment horizontal="center"/>
      <protection locked="0"/>
    </xf>
    <xf numFmtId="0" fontId="0" fillId="0" borderId="7" xfId="0" applyBorder="1" applyAlignment="1" applyProtection="1">
      <alignment horizontal="center"/>
      <protection locked="0"/>
    </xf>
    <xf numFmtId="0" fontId="0" fillId="0" borderId="8" xfId="0" applyBorder="1" applyAlignment="1" applyProtection="1">
      <alignment horizontal="center"/>
      <protection locked="0"/>
    </xf>
    <xf numFmtId="0" fontId="5" fillId="0" borderId="6" xfId="2" applyBorder="1" applyAlignment="1" applyProtection="1">
      <alignment horizontal="left"/>
      <protection locked="0"/>
    </xf>
    <xf numFmtId="0" fontId="58" fillId="0" borderId="7" xfId="2" applyFont="1" applyBorder="1" applyAlignment="1" applyProtection="1">
      <alignment horizontal="left"/>
      <protection locked="0"/>
    </xf>
    <xf numFmtId="0" fontId="58" fillId="0" borderId="8" xfId="2" applyFont="1" applyBorder="1" applyAlignment="1" applyProtection="1">
      <alignment horizontal="left"/>
      <protection locked="0"/>
    </xf>
    <xf numFmtId="0" fontId="35" fillId="14" borderId="6" xfId="5" applyFont="1" applyBorder="1" applyAlignment="1" applyProtection="1">
      <alignment horizontal="center" vertical="center"/>
    </xf>
    <xf numFmtId="0" fontId="35" fillId="14" borderId="7" xfId="5" applyFont="1" applyBorder="1" applyAlignment="1" applyProtection="1">
      <alignment horizontal="center" vertical="center"/>
    </xf>
    <xf numFmtId="0" fontId="35" fillId="14" borderId="8" xfId="5" applyFont="1" applyBorder="1" applyAlignment="1" applyProtection="1">
      <alignment horizontal="center" vertical="center"/>
    </xf>
    <xf numFmtId="0" fontId="38" fillId="16" borderId="5" xfId="0" applyFont="1" applyFill="1" applyBorder="1" applyAlignment="1" applyProtection="1">
      <alignment horizontal="center"/>
      <protection locked="0"/>
    </xf>
    <xf numFmtId="0" fontId="38" fillId="16" borderId="5" xfId="0" applyFont="1" applyFill="1" applyBorder="1" applyAlignment="1" applyProtection="1">
      <alignment horizontal="center" vertical="top" wrapText="1"/>
      <protection locked="0"/>
    </xf>
    <xf numFmtId="0" fontId="3" fillId="0" borderId="6" xfId="0" applyFont="1" applyBorder="1" applyAlignment="1" applyProtection="1">
      <alignment horizontal="left" vertical="top" wrapText="1"/>
      <protection locked="0"/>
    </xf>
    <xf numFmtId="0" fontId="3" fillId="0" borderId="7" xfId="0" applyFont="1" applyBorder="1" applyAlignment="1" applyProtection="1">
      <alignment horizontal="left" vertical="top" wrapText="1"/>
      <protection locked="0"/>
    </xf>
    <xf numFmtId="0" fontId="3" fillId="0" borderId="8" xfId="0" applyFont="1" applyBorder="1" applyAlignment="1" applyProtection="1">
      <alignment horizontal="left" vertical="top" wrapText="1"/>
      <protection locked="0"/>
    </xf>
    <xf numFmtId="0" fontId="3" fillId="16" borderId="0" xfId="0" applyFont="1" applyFill="1" applyAlignment="1">
      <alignment horizontal="left" vertical="top" wrapText="1"/>
    </xf>
    <xf numFmtId="0" fontId="38" fillId="16" borderId="6" xfId="0" applyFont="1" applyFill="1" applyBorder="1" applyAlignment="1" applyProtection="1">
      <alignment horizontal="center"/>
      <protection locked="0"/>
    </xf>
    <xf numFmtId="0" fontId="38" fillId="16" borderId="7" xfId="0" applyFont="1" applyFill="1" applyBorder="1" applyAlignment="1" applyProtection="1">
      <alignment horizontal="center"/>
      <protection locked="0"/>
    </xf>
    <xf numFmtId="0" fontId="38" fillId="16" borderId="8" xfId="0" applyFont="1" applyFill="1" applyBorder="1" applyAlignment="1" applyProtection="1">
      <alignment horizontal="center"/>
      <protection locked="0"/>
    </xf>
    <xf numFmtId="0" fontId="3" fillId="16" borderId="16" xfId="0" applyFont="1" applyFill="1" applyBorder="1" applyAlignment="1" applyProtection="1">
      <alignment horizontal="center"/>
      <protection locked="0"/>
    </xf>
    <xf numFmtId="0" fontId="3" fillId="16" borderId="9" xfId="0" applyFont="1" applyFill="1" applyBorder="1" applyAlignment="1" applyProtection="1">
      <alignment horizontal="center"/>
      <protection locked="0"/>
    </xf>
    <xf numFmtId="0" fontId="3" fillId="16" borderId="17" xfId="0" applyFont="1" applyFill="1" applyBorder="1" applyAlignment="1" applyProtection="1">
      <alignment horizontal="center"/>
      <protection locked="0"/>
    </xf>
    <xf numFmtId="0" fontId="3" fillId="0" borderId="13" xfId="0" applyFont="1" applyBorder="1" applyAlignment="1" applyProtection="1">
      <alignment horizontal="left" wrapText="1"/>
      <protection locked="0"/>
    </xf>
    <xf numFmtId="0" fontId="3" fillId="0" borderId="14" xfId="0" applyFont="1" applyBorder="1" applyAlignment="1" applyProtection="1">
      <alignment horizontal="left" wrapText="1"/>
      <protection locked="0"/>
    </xf>
    <xf numFmtId="0" fontId="3" fillId="0" borderId="18" xfId="0" applyFont="1" applyBorder="1" applyAlignment="1" applyProtection="1">
      <alignment horizontal="left" wrapText="1"/>
      <protection locked="0"/>
    </xf>
    <xf numFmtId="164" fontId="0" fillId="0" borderId="6" xfId="0" applyNumberFormat="1" applyBorder="1" applyAlignment="1" applyProtection="1">
      <alignment horizontal="center"/>
      <protection locked="0"/>
    </xf>
    <xf numFmtId="164" fontId="0" fillId="0" borderId="7" xfId="0" applyNumberFormat="1" applyBorder="1" applyAlignment="1" applyProtection="1">
      <alignment horizontal="center"/>
      <protection locked="0"/>
    </xf>
    <xf numFmtId="164" fontId="0" fillId="0" borderId="8" xfId="0" applyNumberFormat="1" applyBorder="1" applyAlignment="1" applyProtection="1">
      <alignment horizontal="center"/>
      <protection locked="0"/>
    </xf>
    <xf numFmtId="0" fontId="3" fillId="6" borderId="0" xfId="0" applyFont="1" applyFill="1" applyAlignment="1">
      <alignment horizontal="left" vertical="top" wrapText="1"/>
    </xf>
    <xf numFmtId="0" fontId="0" fillId="6" borderId="0" xfId="0" applyFill="1" applyAlignment="1">
      <alignment horizontal="left" vertical="top"/>
    </xf>
    <xf numFmtId="0" fontId="57" fillId="0" borderId="0" xfId="8" applyFill="1" applyBorder="1" applyProtection="1">
      <protection locked="0"/>
    </xf>
    <xf numFmtId="0" fontId="32" fillId="0" borderId="0" xfId="4" applyFill="1" applyBorder="1" applyProtection="1">
      <protection locked="0"/>
    </xf>
    <xf numFmtId="0" fontId="56" fillId="0" borderId="0" xfId="7" applyFill="1" applyBorder="1" applyProtection="1">
      <protection locked="0"/>
    </xf>
    <xf numFmtId="0" fontId="0" fillId="0" borderId="0" xfId="0" applyFill="1" applyBorder="1" applyProtection="1">
      <protection locked="0"/>
    </xf>
    <xf numFmtId="0" fontId="57" fillId="0" borderId="0" xfId="8" applyFill="1" applyBorder="1"/>
    <xf numFmtId="0" fontId="59" fillId="0" borderId="0" xfId="10" applyFill="1" applyBorder="1"/>
    <xf numFmtId="0" fontId="32" fillId="0" borderId="0" xfId="4" applyFill="1" applyBorder="1"/>
    <xf numFmtId="0" fontId="59" fillId="0" borderId="0" xfId="9" applyFont="1" applyFill="1" applyBorder="1"/>
    <xf numFmtId="0" fontId="0" fillId="0" borderId="0" xfId="9" applyFont="1" applyFill="1" applyBorder="1" applyProtection="1">
      <protection locked="0"/>
    </xf>
    <xf numFmtId="0" fontId="56" fillId="0" borderId="0" xfId="7" applyFill="1" applyBorder="1"/>
    <xf numFmtId="0" fontId="1" fillId="0" borderId="0" xfId="6" applyFill="1" applyBorder="1"/>
    <xf numFmtId="0" fontId="1" fillId="0" borderId="0" xfId="6" applyFill="1" applyBorder="1" applyProtection="1">
      <protection locked="0"/>
    </xf>
    <xf numFmtId="0" fontId="0" fillId="0" borderId="0" xfId="0" applyBorder="1" applyProtection="1">
      <protection locked="0"/>
    </xf>
    <xf numFmtId="0" fontId="59" fillId="0" borderId="0" xfId="10" applyBorder="1"/>
    <xf numFmtId="0" fontId="43" fillId="0" borderId="0" xfId="0" applyFont="1" applyBorder="1" applyProtection="1">
      <protection locked="0"/>
    </xf>
  </cellXfs>
  <cellStyles count="11">
    <cellStyle name="20% - Accent1" xfId="1" builtinId="30"/>
    <cellStyle name="40% - Accent1" xfId="6" builtinId="31"/>
    <cellStyle name="Accent1" xfId="5" builtinId="29"/>
    <cellStyle name="Bad" xfId="4" builtinId="27"/>
    <cellStyle name="Good" xfId="7" builtinId="26"/>
    <cellStyle name="Hyperlink" xfId="2" builtinId="8"/>
    <cellStyle name="Neutral" xfId="8" builtinId="28"/>
    <cellStyle name="Normal" xfId="0" builtinId="0"/>
    <cellStyle name="Normal 2" xfId="3" xr:uid="{A5611464-05E4-7E49-AA58-32B23723C2FF}"/>
    <cellStyle name="Normal 3" xfId="10" xr:uid="{2744FCB0-AC92-B54D-9F03-8C3C3BCC67E3}"/>
    <cellStyle name="Note" xfId="9" builtinId="10"/>
  </cellStyles>
  <dxfs count="0"/>
  <tableStyles count="0" defaultTableStyle="TableStyleMedium2" defaultPivotStyle="PivotStyleLight16"/>
  <colors>
    <mruColors>
      <color rgb="FF007535"/>
      <color rgb="FF92FFB8"/>
      <color rgb="FFFFF5A1"/>
      <color rgb="FFF2728C"/>
      <color rgb="FFDAE2F2"/>
      <color rgb="FFFFFDF6"/>
      <color rgb="FFF4F9F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11</xdr:col>
      <xdr:colOff>1033639</xdr:colOff>
      <xdr:row>6</xdr:row>
      <xdr:rowOff>64205</xdr:rowOff>
    </xdr:from>
    <xdr:ext cx="338666" cy="338666"/>
    <xdr:pic>
      <xdr:nvPicPr>
        <xdr:cNvPr id="13" name="Picture 12">
          <a:extLst>
            <a:ext uri="{FF2B5EF4-FFF2-40B4-BE49-F238E27FC236}">
              <a16:creationId xmlns:a16="http://schemas.microsoft.com/office/drawing/2014/main" id="{0685964A-9FD4-9C49-9F87-F4B9ACC6585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025556" y="1852788"/>
          <a:ext cx="338666" cy="338666"/>
        </a:xfrm>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33DFCBD-7973-8E49-ACBF-5150D38F7144}" name="Table3" displayName="Table3" ref="B1:B335" totalsRowShown="0">
  <autoFilter ref="B1:B335" xr:uid="{F33DFCBD-7973-8E49-ACBF-5150D38F7144}"/>
  <tableColumns count="1">
    <tableColumn id="1" xr3:uid="{4A7202E4-32DF-B44F-A40B-C5A849D8175C}" name="Tissue"/>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7AA92E0-0415-0841-A212-C8D3ADD0FCC8}" name="Table12" displayName="Table12" ref="K1:K18" totalsRowShown="0">
  <autoFilter ref="K1:K18" xr:uid="{67AA92E0-0415-0841-A212-C8D3ADD0FCC8}"/>
  <sortState xmlns:xlrd2="http://schemas.microsoft.com/office/spreadsheetml/2017/richdata2" ref="K2:K18">
    <sortCondition ref="K2:K18"/>
  </sortState>
  <tableColumns count="1">
    <tableColumn id="1" xr3:uid="{30D18CF9-20F6-6E44-BA02-31BD7DD229E3}" name="Cell Line Type"/>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C07DF74-8095-0242-B05F-423DD9AB1322}" name="Table13" displayName="Table13" ref="L1:L6" totalsRowShown="0">
  <autoFilter ref="L1:L6" xr:uid="{5C07DF74-8095-0242-B05F-423DD9AB1322}"/>
  <tableColumns count="1">
    <tableColumn id="1" xr3:uid="{38E88F43-5B77-2D4E-BAA4-8991CF4B35FB}" name="Cell Line Source"/>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2D29F088-C322-244B-8021-3AB9FB23DDA1}" name="Table14" displayName="Table14" ref="M1:M2" totalsRowShown="0">
  <autoFilter ref="M1:M2" xr:uid="{2D29F088-C322-244B-8021-3AB9FB23DDA1}"/>
  <tableColumns count="1">
    <tableColumn id="1" xr3:uid="{C9C4B687-4DB0-1041-8431-E583A3AADC98}" name="Culture Medium"/>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975D92B-A5B7-2745-B1AB-FDA6C55BC262}" name="Table16" displayName="Table16" ref="A1:A14" totalsRowShown="0">
  <autoFilter ref="A1:A14" xr:uid="{F975D92B-A5B7-2745-B1AB-FDA6C55BC262}"/>
  <tableColumns count="1">
    <tableColumn id="1" xr3:uid="{54329CC6-4885-CA47-B74E-290AD3C63FCD}" name="Lists"/>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048F1C4-6C35-1C43-A234-02946D278DAF}" name="Table4" displayName="Table4" ref="C1:C9" totalsRowShown="0">
  <autoFilter ref="C1:C9" xr:uid="{2048F1C4-6C35-1C43-A234-02946D278DAF}"/>
  <tableColumns count="1">
    <tableColumn id="1" xr3:uid="{F19F2509-1310-BE43-81CB-01C9255EB513}" name="Tissue Type"/>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75A5AD8-D11C-FC47-8E7A-0464B6ABE5EF}" name="Table5" displayName="Table5" ref="D1:D2" totalsRowShown="0">
  <autoFilter ref="D1:D2" xr:uid="{D75A5AD8-D11C-FC47-8E7A-0464B6ABE5EF}"/>
  <tableColumns count="1">
    <tableColumn id="1" xr3:uid="{56099114-D535-BB4F-B44F-E22DD6383C3D}" name="Age"/>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19B3D39-81A8-0E4E-A421-07085D9335E2}" name="Table6" displayName="Table6" ref="E1:E6" totalsRowShown="0">
  <autoFilter ref="E1:E6" xr:uid="{819B3D39-81A8-0E4E-A421-07085D9335E2}"/>
  <tableColumns count="1">
    <tableColumn id="1" xr3:uid="{298D025E-6159-9B4A-B731-DDE508E4D6EE}" name="Gender"/>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27D0F62-EA51-2C4C-92F6-005E3447A932}" name="Table7" displayName="Table7" ref="F1:F10" totalsRowShown="0">
  <autoFilter ref="F1:F10" xr:uid="{627D0F62-EA51-2C4C-92F6-005E3447A932}"/>
  <tableColumns count="1">
    <tableColumn id="1" xr3:uid="{759B353F-F7DD-CC4D-B440-798B4904F293}" name="Race"/>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2D68C5A-C27C-244B-BED6-08FADFC7CBD4}" name="Table8" displayName="Table8" ref="G1:G2" totalsRowShown="0">
  <autoFilter ref="G1:G2" xr:uid="{92D68C5A-C27C-244B-BED6-08FADFC7CBD4}"/>
  <tableColumns count="1">
    <tableColumn id="1" xr3:uid="{574E238B-C11E-E345-9966-3548DE839160}" name="Developmental Stage or Age"/>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CBC7CB7-3FF3-DA4D-BC73-F515AB9EAF2C}" name="Table9" displayName="Table9" ref="H1:H6" totalsRowShown="0">
  <autoFilter ref="H1:H6" xr:uid="{0CBC7CB7-3FF3-DA4D-BC73-F515AB9EAF2C}"/>
  <sortState xmlns:xlrd2="http://schemas.microsoft.com/office/spreadsheetml/2017/richdata2" ref="H2:H6">
    <sortCondition ref="H2:H6"/>
  </sortState>
  <tableColumns count="1">
    <tableColumn id="1" xr3:uid="{BAE33A81-36D0-A34E-AF68-9C822A897512}" name="Gender"/>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0A2FB76-781F-CF42-BDDE-9CB2B498EC83}" name="Table10" displayName="Table10" ref="I1:I2" totalsRowShown="0">
  <autoFilter ref="I1:I2" xr:uid="{D0A2FB76-781F-CF42-BDDE-9CB2B498EC83}"/>
  <tableColumns count="1">
    <tableColumn id="1" xr3:uid="{AAFCEBCF-1B2F-8E42-B34B-536E86A6FE15}" name="Organism Strain"/>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5C72ABB-C989-5448-8A27-D98CA8AB7AC8}" name="Table11" displayName="Table11" ref="J1:J2" totalsRowShown="0">
  <autoFilter ref="J1:J2" xr:uid="{55C72ABB-C989-5448-8A27-D98CA8AB7AC8}"/>
  <tableColumns count="1">
    <tableColumn id="1" xr3:uid="{61BE7378-E89E-6D49-AFC6-7394964AF1F0}" name="Cell Line Nam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8" Type="http://schemas.openxmlformats.org/officeDocument/2006/relationships/table" Target="../tables/table8.xml"/><Relationship Id="rId13" Type="http://schemas.openxmlformats.org/officeDocument/2006/relationships/table" Target="../tables/table13.xml"/><Relationship Id="rId3" Type="http://schemas.openxmlformats.org/officeDocument/2006/relationships/table" Target="../tables/table3.xml"/><Relationship Id="rId7" Type="http://schemas.openxmlformats.org/officeDocument/2006/relationships/table" Target="../tables/table7.xml"/><Relationship Id="rId12" Type="http://schemas.openxmlformats.org/officeDocument/2006/relationships/table" Target="../tables/table12.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hyperlink" Target="mailto:jane.doe@nih.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5EE63-757B-E94F-AA64-EB9503DC3C86}">
  <dimension ref="A1:C11"/>
  <sheetViews>
    <sheetView workbookViewId="0">
      <selection activeCell="B15" sqref="B15"/>
    </sheetView>
  </sheetViews>
  <sheetFormatPr baseColWidth="10" defaultColWidth="11" defaultRowHeight="16"/>
  <cols>
    <col min="1" max="1" width="25.5" bestFit="1" customWidth="1"/>
    <col min="2" max="2" width="40.33203125" bestFit="1" customWidth="1"/>
    <col min="3" max="3" width="81.6640625" customWidth="1"/>
    <col min="4" max="4" width="44.1640625" customWidth="1"/>
  </cols>
  <sheetData>
    <row r="1" spans="1:3">
      <c r="A1" s="2" t="s">
        <v>0</v>
      </c>
      <c r="B1" s="2" t="s">
        <v>1</v>
      </c>
      <c r="C1" s="2" t="s">
        <v>2</v>
      </c>
    </row>
    <row r="2" spans="1:3">
      <c r="A2" t="s">
        <v>3</v>
      </c>
      <c r="B2" t="s">
        <v>4</v>
      </c>
      <c r="C2" t="s">
        <v>5</v>
      </c>
    </row>
    <row r="3" spans="1:3">
      <c r="A3" t="s">
        <v>6</v>
      </c>
      <c r="B3" t="s">
        <v>7</v>
      </c>
      <c r="C3" t="s">
        <v>8</v>
      </c>
    </row>
    <row r="4" spans="1:3">
      <c r="A4" t="s">
        <v>9</v>
      </c>
      <c r="B4" t="s">
        <v>10</v>
      </c>
      <c r="C4" t="s">
        <v>11</v>
      </c>
    </row>
    <row r="5" spans="1:3">
      <c r="A5" t="s">
        <v>12</v>
      </c>
      <c r="B5" t="s">
        <v>10</v>
      </c>
      <c r="C5" t="s">
        <v>13</v>
      </c>
    </row>
    <row r="6" spans="1:3">
      <c r="A6" t="s">
        <v>14</v>
      </c>
      <c r="B6" t="s">
        <v>4</v>
      </c>
      <c r="C6" t="s">
        <v>15</v>
      </c>
    </row>
    <row r="7" spans="1:3">
      <c r="A7" t="s">
        <v>16</v>
      </c>
      <c r="B7" t="s">
        <v>4</v>
      </c>
      <c r="C7" t="s">
        <v>17</v>
      </c>
    </row>
    <row r="8" spans="1:3">
      <c r="A8" t="s">
        <v>18</v>
      </c>
      <c r="B8" t="s">
        <v>19</v>
      </c>
      <c r="C8" t="s">
        <v>20</v>
      </c>
    </row>
    <row r="9" spans="1:3">
      <c r="A9" t="s">
        <v>21</v>
      </c>
      <c r="B9" t="s">
        <v>19</v>
      </c>
      <c r="C9" t="s">
        <v>22</v>
      </c>
    </row>
    <row r="10" spans="1:3">
      <c r="A10" t="s">
        <v>23</v>
      </c>
      <c r="B10" t="s">
        <v>24</v>
      </c>
      <c r="C10" t="s">
        <v>25</v>
      </c>
    </row>
    <row r="11" spans="1:3">
      <c r="A11" t="s">
        <v>26</v>
      </c>
      <c r="B11" t="s">
        <v>24</v>
      </c>
      <c r="C11" t="s">
        <v>25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0397A-ACE8-2E46-8507-FDF9615D5EF8}">
  <dimension ref="A1:Q373"/>
  <sheetViews>
    <sheetView zoomScaleNormal="100" workbookViewId="0">
      <selection activeCell="K2" sqref="K2"/>
    </sheetView>
  </sheetViews>
  <sheetFormatPr baseColWidth="10" defaultColWidth="75.5" defaultRowHeight="16"/>
  <cols>
    <col min="1" max="10" width="75.5" style="46"/>
    <col min="11" max="11" width="72.5" style="46" customWidth="1"/>
    <col min="12" max="13" width="56.83203125" style="46" customWidth="1"/>
    <col min="14" max="16384" width="75.5" style="46"/>
  </cols>
  <sheetData>
    <row r="1" spans="1:17" s="64" customFormat="1" ht="17">
      <c r="A1" s="64" t="s">
        <v>52</v>
      </c>
      <c r="B1" s="64" t="s">
        <v>196</v>
      </c>
      <c r="C1" s="64" t="s">
        <v>3</v>
      </c>
      <c r="D1" s="64" t="s">
        <v>14</v>
      </c>
      <c r="E1" s="64" t="s">
        <v>16</v>
      </c>
      <c r="F1" s="46" t="str">
        <f>IF('Required Fields - User Form'!B14=TRUE,"Cell Line Name",IF('Required Fields - User Form'!B15="Human","Tissue","Tissue"))</f>
        <v>Tissue</v>
      </c>
      <c r="G1" s="46" t="str">
        <f>IF('Required Fields - User Form'!B14=TRUE,"Cell Line Type",IF('Required Fields - User Form'!B15="Human","Tissue Type","Tissue Type"))</f>
        <v>Tissue Type</v>
      </c>
      <c r="H1" s="46" t="str">
        <f>IF('Required Fields - User Form'!B14=TRUE,"Cell Line Source",IF('Required Fields - User Form'!B15="Human","Age","Developmental Stage or Age"))</f>
        <v>Developmental Stage or Age</v>
      </c>
      <c r="I1" s="46" t="str">
        <f>IF('Required Fields - User Form'!B14=TRUE,"Culture Medium",IF('Required Fields - User Form'!B15="Human","Gender","Gender"))</f>
        <v>Gender</v>
      </c>
      <c r="J1" s="46" t="str">
        <f>IF('Required Fields - User Form'!B14=TRUE,"Genotype",IF('Required Fields - User Form'!B15="Human","Race","Organism Strain"))</f>
        <v>Organism Strain</v>
      </c>
      <c r="K1" s="64" t="s">
        <v>290</v>
      </c>
      <c r="L1" s="46" t="str">
        <f>"Raw Data Sample Name"</f>
        <v>Raw Data Sample Name</v>
      </c>
      <c r="M1" s="46" t="s">
        <v>272</v>
      </c>
      <c r="N1" s="46" t="str">
        <f>IF(OR('Required Fields - User Form'!D21="Whole Genome-seq",'Required Fields - User Form'!D21="Exome-seq"),"Paired Normal Sample Name","Condition")</f>
        <v>Condition</v>
      </c>
      <c r="O1" s="46" t="str">
        <f>IF(OR('Required Fields - User Form'!D21="Whole Genome-seq",'Required Fields - User Form'!D21="Exome-seq"),"Matched RNASeq Sample Name","Condition")</f>
        <v>Condition</v>
      </c>
      <c r="P1" s="46" t="str">
        <f>IF('Required Fields - User Form'!D21="ChIP-seq","ChIP Input","Condition")</f>
        <v>Condition</v>
      </c>
      <c r="Q1" s="46" t="str">
        <f>IF('Required Fields - User Form'!D21="ChIP-seq","ChIP Antibody","Condition")</f>
        <v>Condition</v>
      </c>
    </row>
    <row r="2" spans="1:17" ht="85">
      <c r="A2" s="46" t="s">
        <v>3285</v>
      </c>
      <c r="B2" s="46" t="s">
        <v>3286</v>
      </c>
      <c r="C2" s="46" t="str">
        <f>INDEX('Data Dictionary'!$B$3:$E$99,MATCH(C1,'Data Dictionary'!$B$3:$B$99,0),3)</f>
        <v>The type of malignant disease.</v>
      </c>
      <c r="D2" s="46" t="str">
        <f>INDEX('Data Dictionary'!$B$3:$E$99,MATCH(D1,'Data Dictionary'!$B$3:$B$99,0),3)</f>
        <v>Sequencing method used for this project. For multimodal single cell experiments, please use one row per Library Strategy method. ChIP-seq, Exome-seq, and Whole Genome-seq will require additional fields in the Conditions section (blue).</v>
      </c>
      <c r="E2" s="46" t="str">
        <f>INDEX('Data Dictionary'!$B$3:$E$99,MATCH(E1,'Data Dictionary'!$B$3:$B$99,0),3)</f>
        <v>The kind of molecular specimen analyte.</v>
      </c>
      <c r="F2" s="46" t="str">
        <f>INDEX('Data Dictionary'!$B$3:$E$99,MATCH(F1,'Data Dictionary'!$B$3:$B$99,0),3)</f>
        <v>Please select name of the studied tissue or organ.  NOS is "Not otherwise specified."</v>
      </c>
      <c r="G2" s="46" t="str">
        <f>INDEX('Data Dictionary'!$B$3:$E$99,MATCH(G1,'Data Dictionary'!$B$3:$B$99,0),3)</f>
        <v xml:space="preserve">The kind of tissue collected with respect to disease status or proximity to tumor tissue. </v>
      </c>
      <c r="H2" s="46" t="str">
        <f>INDEX('Data Dictionary'!$B$3:$E$99,MATCH(H1,'Data Dictionary'!$B$3:$B$99,0),3)</f>
        <v>The developmental stage or age of the organism sample, such as the embryonic stage.</v>
      </c>
      <c r="I2" s="46" t="str">
        <f>INDEX('Data Dictionary'!$B$3:$E$99,MATCH(I1,'Data Dictionary'!$B$3:$B$99,0),3)</f>
        <v xml:space="preserve">Biological sex of the derived sample. </v>
      </c>
      <c r="J2" s="46" t="str">
        <f>INDEX('Data Dictionary'!$B$3:$E$99,MATCH(J1,'Data Dictionary'!$B$3:$B$99,0),3)</f>
        <v>Mouse or strain of organism.</v>
      </c>
      <c r="K2" s="46" t="str">
        <f>INDEX('Data Dictionary'!$B$3:$E$99,MATCH(K1,'Data Dictionary'!$B$3:$B$99,0),3)</f>
        <v>The technical batch that each sample is from and is required for analysis in NIDAP. Ways in which different batch IDs can arise, e.g. sample libraries being prepared on different days, or by different staff members, or being sent off for sequencing on different dates. If this column is left blank, it will be auto-populated to show every sample as having the same batch ID.</v>
      </c>
      <c r="L2" s="46" t="str">
        <f>INDEX('Data Dictionary'!$B$3:$E$99,MATCH(L1,'Data Dictionary'!$B$3:$B$99,0),3)</f>
        <v>Name of the raw data sample. For WES or WGS data, please provide when applicable, the Paired Normal Sample name in the next column. Typically this is the prefix to ".R1.fastq" or ".R2.fastq.gz"</v>
      </c>
      <c r="M2" s="46" t="s">
        <v>4256</v>
      </c>
      <c r="N2" s="46" t="str">
        <f>IFERROR(INDEX('Data Dictionary'!$B$3:$E$99,MATCH(N1,'Data Dictionary'!$B$3:$B$99,0),3),"")</f>
        <v>Any experimental and/or technical condition that would be required for analysis of samples.</v>
      </c>
      <c r="O2" s="46" t="str">
        <f>IFERROR(INDEX('Data Dictionary'!$B$3:$E$99,MATCH(O1,'Data Dictionary'!$B$3:$B$99,0),3),"")</f>
        <v>Any experimental and/or technical condition that would be required for analysis of samples.</v>
      </c>
      <c r="P2" s="46" t="str">
        <f>IFERROR(INDEX('Data Dictionary'!$B$3:$E$99,MATCH(P1,'Data Dictionary'!$B$3:$B$99,0),3),"")</f>
        <v>Any experimental and/or technical condition that would be required for analysis of samples.</v>
      </c>
      <c r="Q2" s="46" t="str">
        <f>IFERROR(INDEX('Data Dictionary'!$B$3:$E$99,MATCH(Q1,'Data Dictionary'!$B$3:$B$99,0),3),"")</f>
        <v>Any experimental and/or technical condition that would be required for analysis of samples.</v>
      </c>
    </row>
    <row r="3" spans="1:17" ht="17">
      <c r="A3" s="46" t="s">
        <v>3287</v>
      </c>
      <c r="B3" s="46" t="s">
        <v>3288</v>
      </c>
      <c r="C3" s="46" t="str">
        <f>CONCATENATE("e.g. ",INDEX('Data Dictionary'!$B$3:$E$99,MATCH(C1,'Data Dictionary'!$B$3:$B$99,0),4))</f>
        <v>e.g. Breast Cancer</v>
      </c>
      <c r="D3" s="46" t="str">
        <f>CONCATENATE("e.g. ",INDEX('Data Dictionary'!$B$3:$E$99,MATCH(D1,'Data Dictionary'!$B$3:$B$99,0),4))</f>
        <v>e.g. RNA-Seq</v>
      </c>
      <c r="E3" s="46" t="str">
        <f>CONCATENATE("e.g. ",INDEX('Data Dictionary'!$B$3:$E$99,MATCH(E1,'Data Dictionary'!$B$3:$B$99,0),4))</f>
        <v>e.g. DNA</v>
      </c>
      <c r="F3" s="46" t="str">
        <f>CONCATENATE("e.g. ",INDEX('Data Dictionary'!$B$3:$E$99,MATCH(F1,'Data Dictionary'!$B$3:$B$99,0),4))</f>
        <v>e.g. Lung</v>
      </c>
      <c r="G3" s="46" t="str">
        <f>CONCATENATE("e.g. ",INDEX('Data Dictionary'!$B$3:$E$99,MATCH(G1,'Data Dictionary'!$B$3:$B$99,0),4))</f>
        <v>e.g. Tumor</v>
      </c>
      <c r="H3" s="46" t="str">
        <f>CONCATENATE("e.g. ",INDEX('Data Dictionary'!$B$3:$E$99,MATCH(H1,'Data Dictionary'!$B$3:$B$99,0),4))</f>
        <v>e.g. 1</v>
      </c>
      <c r="I3" s="46" t="str">
        <f>CONCATENATE("e.g. ",INDEX('Data Dictionary'!$B$3:$E$99,MATCH(I1,'Data Dictionary'!$B$3:$B$99,0),4))</f>
        <v>e.g. Female</v>
      </c>
      <c r="J3" s="46" t="str">
        <f>CONCATENATE("e.g. ",INDEX('Data Dictionary'!$B$3:$E$99,MATCH(J1,'Data Dictionary'!$B$3:$B$99,0),4))</f>
        <v>e.g. C57BL/6</v>
      </c>
      <c r="K3" s="46" t="str">
        <f>CONCATENATE("e.g. ",INDEX('Data Dictionary'!$B$3:$E$99,MATCH(K1,'Data Dictionary'!$B$3:$B$99,0),4))</f>
        <v>e.g. “Batch_1”, “Batch_2”; “Person_A”, “Person_B”; “Date_A”, “Date_B”.</v>
      </c>
      <c r="L3" s="46" t="str">
        <f>CONCATENATE("e.g. ",INDEX('Data Dictionary'!$B$3:$E$99,MATCH(L1,'Data Dictionary'!$B$3:$B$99,0),4))</f>
        <v>e.g. T12345_M_AA_C_NSCLC_RU</v>
      </c>
      <c r="N3" s="46" t="str">
        <f>IFERROR(INDEX('Data Dictionary'!$B$3:$E$99,MATCH(N1,'Data Dictionary'!$B$3:$B$99,0),4),"")</f>
        <v>e.g. Tumor Stage, Treatment, Drug, Response, Time, or Genotype Description</v>
      </c>
      <c r="O3" s="46" t="str">
        <f>IFERROR(INDEX('Data Dictionary'!$B$3:$E$99,MATCH(O1,'Data Dictionary'!$B$3:$B$99,0),4),"")</f>
        <v>e.g. Tumor Stage, Treatment, Drug, Response, Time, or Genotype Description</v>
      </c>
      <c r="P3" s="46" t="str">
        <f>IFERROR(INDEX('Data Dictionary'!$B$3:$E$99,MATCH(P1,'Data Dictionary'!$B$3:$B$99,0),4),"")</f>
        <v>e.g. Tumor Stage, Treatment, Drug, Response, Time, or Genotype Description</v>
      </c>
      <c r="Q3" s="46" t="str">
        <f>IFERROR(INDEX('Data Dictionary'!$B$3:$E$99,MATCH(Q1,'Data Dictionary'!$B$3:$B$99,0),4),"")</f>
        <v>e.g. Tumor Stage, Treatment, Drug, Response, Time, or Genotype Description</v>
      </c>
    </row>
    <row r="6" spans="1:17" s="78" customFormat="1"/>
    <row r="7" spans="1:17">
      <c r="N7" s="46" t="str">
        <f>IF(OR('Required Fields - User Form'!D21="Whole Genome-seq",'Required Fields - User Form'!D21="Exome-seq"),"Enter Paired Normal name","")</f>
        <v/>
      </c>
      <c r="O7" s="46" t="str">
        <f>IF(OR('Required Fields - User Form'!D21="Whole Genome-seq",'Required Fields - User Form'!D21="Exome-seq"),"Enter Matched RNASeq Sample Name","")</f>
        <v/>
      </c>
      <c r="P7" s="46" t="str">
        <f>IF('Required Fields - User Form'!D21="ChIP-seq","Enter ChIP Input name","")</f>
        <v/>
      </c>
      <c r="Q7" s="46" t="str">
        <f>IF('Required Fields - User Form'!D21="ChIP-seq","Enter ChIP Antibody name","")</f>
        <v/>
      </c>
    </row>
    <row r="8" spans="1:17">
      <c r="N8" s="46" t="str">
        <f>IF(OR('Required Fields - User Form'!D22="Whole Genome-seq",'Required Fields - User Form'!D22="Exome-seq"),"Enter Paired Normal name","")</f>
        <v/>
      </c>
      <c r="O8" s="46" t="str">
        <f>IF(OR('Required Fields - User Form'!D22="Whole Genome-seq",'Required Fields - User Form'!D22="Exome-seq"),"Enter Matched RNASeq Sample Name","")</f>
        <v/>
      </c>
      <c r="P8" s="46" t="str">
        <f>IF('Required Fields - User Form'!D22="ChIP-seq","Enter ChIP Input name","")</f>
        <v/>
      </c>
      <c r="Q8" s="46" t="str">
        <f>IF('Required Fields - User Form'!D22="ChIP-seq","Enter ChIP Antibody name","")</f>
        <v/>
      </c>
    </row>
    <row r="9" spans="1:17">
      <c r="N9" s="46" t="str">
        <f>IF(OR('Required Fields - User Form'!D23="Whole Genome-seq",'Required Fields - User Form'!D23="Exome-seq"),"Enter Paired Normal name","")</f>
        <v/>
      </c>
      <c r="O9" s="46" t="str">
        <f>IF(OR('Required Fields - User Form'!D23="Whole Genome-seq",'Required Fields - User Form'!D23="Exome-seq"),"Enter Matched RNASeq Sample Name","")</f>
        <v/>
      </c>
      <c r="P9" s="46" t="str">
        <f>IF('Required Fields - User Form'!D23="ChIP-seq","Enter ChIP Input name","")</f>
        <v/>
      </c>
      <c r="Q9" s="46" t="str">
        <f>IF('Required Fields - User Form'!D23="ChIP-seq","Enter ChIP Antibody name","")</f>
        <v/>
      </c>
    </row>
    <row r="10" spans="1:17">
      <c r="N10" s="46" t="str">
        <f>IF(OR('Required Fields - User Form'!D24="Whole Genome-seq",'Required Fields - User Form'!D24="Exome-seq"),"Enter Paired Normal name","")</f>
        <v/>
      </c>
      <c r="O10" s="46" t="str">
        <f>IF(OR('Required Fields - User Form'!D24="Whole Genome-seq",'Required Fields - User Form'!D24="Exome-seq"),"Enter Matched RNASeq Sample Name","")</f>
        <v/>
      </c>
      <c r="P10" s="46" t="str">
        <f>IF('Required Fields - User Form'!D24="ChIP-seq","Enter ChIP Input name","")</f>
        <v/>
      </c>
      <c r="Q10" s="46" t="str">
        <f>IF('Required Fields - User Form'!D24="ChIP-seq","Enter ChIP Antibody name","")</f>
        <v/>
      </c>
    </row>
    <row r="11" spans="1:17">
      <c r="N11" s="46" t="str">
        <f>IF(OR('Required Fields - User Form'!D25="Whole Genome-seq",'Required Fields - User Form'!D25="Exome-seq"),"Enter Paired Normal name","")</f>
        <v/>
      </c>
      <c r="O11" s="46" t="str">
        <f>IF(OR('Required Fields - User Form'!D25="Whole Genome-seq",'Required Fields - User Form'!D25="Exome-seq"),"Enter Matched RNASeq Sample Name","")</f>
        <v/>
      </c>
      <c r="P11" s="46" t="str">
        <f>IF('Required Fields - User Form'!D25="ChIP-seq","Enter ChIP Input name","")</f>
        <v/>
      </c>
      <c r="Q11" s="46" t="str">
        <f>IF('Required Fields - User Form'!D25="ChIP-seq","Enter ChIP Antibody name","")</f>
        <v/>
      </c>
    </row>
    <row r="12" spans="1:17">
      <c r="N12" s="46" t="str">
        <f>IF(OR('Required Fields - User Form'!D26="Whole Genome-seq",'Required Fields - User Form'!D26="Exome-seq"),"Enter Paired Normal name","")</f>
        <v/>
      </c>
      <c r="O12" s="46" t="str">
        <f>IF(OR('Required Fields - User Form'!D26="Whole Genome-seq",'Required Fields - User Form'!D26="Exome-seq"),"Enter Matched RNASeq Sample Name","")</f>
        <v/>
      </c>
      <c r="P12" s="46" t="str">
        <f>IF('Required Fields - User Form'!D26="ChIP-seq","Enter ChIP Input name","")</f>
        <v/>
      </c>
      <c r="Q12" s="46" t="str">
        <f>IF('Required Fields - User Form'!D26="ChIP-seq","Enter ChIP Antibody name","")</f>
        <v/>
      </c>
    </row>
    <row r="13" spans="1:17">
      <c r="N13" s="46" t="str">
        <f>IF(OR('Required Fields - User Form'!D27="Whole Genome-seq",'Required Fields - User Form'!D27="Exome-seq"),"Enter Paired Normal name","")</f>
        <v/>
      </c>
      <c r="O13" s="46" t="str">
        <f>IF(OR('Required Fields - User Form'!D27="Whole Genome-seq",'Required Fields - User Form'!D27="Exome-seq"),"Enter Matched RNASeq Sample Name","")</f>
        <v/>
      </c>
      <c r="P13" s="46" t="str">
        <f>IF('Required Fields - User Form'!D27="ChIP-seq","Enter ChIP Input name","")</f>
        <v/>
      </c>
      <c r="Q13" s="46" t="str">
        <f>IF('Required Fields - User Form'!D27="ChIP-seq","Enter ChIP Antibody name","")</f>
        <v/>
      </c>
    </row>
    <row r="14" spans="1:17">
      <c r="N14" s="46" t="str">
        <f>IF(OR('Required Fields - User Form'!D28="Whole Genome-seq",'Required Fields - User Form'!D28="Exome-seq"),"Enter Paired Normal name","")</f>
        <v/>
      </c>
      <c r="O14" s="46" t="str">
        <f>IF(OR('Required Fields - User Form'!D28="Whole Genome-seq",'Required Fields - User Form'!D28="Exome-seq"),"Enter Matched RNASeq Sample Name","")</f>
        <v/>
      </c>
      <c r="P14" s="46" t="str">
        <f>IF('Required Fields - User Form'!D28="ChIP-seq","Enter ChIP Input name","")</f>
        <v/>
      </c>
      <c r="Q14" s="46" t="str">
        <f>IF('Required Fields - User Form'!D28="ChIP-seq","Enter ChIP Antibody name","")</f>
        <v/>
      </c>
    </row>
    <row r="15" spans="1:17">
      <c r="N15" s="46" t="str">
        <f>IF(OR('Required Fields - User Form'!D29="Whole Genome-seq",'Required Fields - User Form'!D29="Exome-seq"),"Enter Paired Normal name","")</f>
        <v/>
      </c>
      <c r="O15" s="46" t="str">
        <f>IF(OR('Required Fields - User Form'!D29="Whole Genome-seq",'Required Fields - User Form'!D29="Exome-seq"),"Enter Matched RNASeq Sample Name","")</f>
        <v/>
      </c>
      <c r="P15" s="46" t="str">
        <f>IF('Required Fields - User Form'!D29="ChIP-seq","Enter ChIP Input name","")</f>
        <v/>
      </c>
      <c r="Q15" s="46" t="str">
        <f>IF('Required Fields - User Form'!D29="ChIP-seq","Enter ChIP Antibody name","")</f>
        <v/>
      </c>
    </row>
    <row r="16" spans="1:17">
      <c r="N16" s="46" t="str">
        <f>IF(OR('Required Fields - User Form'!D30="Whole Genome-seq",'Required Fields - User Form'!D30="Exome-seq"),"Enter Paired Normal name","")</f>
        <v/>
      </c>
      <c r="O16" s="46" t="str">
        <f>IF(OR('Required Fields - User Form'!D30="Whole Genome-seq",'Required Fields - User Form'!D30="Exome-seq"),"Enter Matched RNASeq Sample Name","")</f>
        <v/>
      </c>
      <c r="P16" s="46" t="str">
        <f>IF('Required Fields - User Form'!D30="ChIP-seq","Enter ChIP Input name","")</f>
        <v/>
      </c>
      <c r="Q16" s="46" t="str">
        <f>IF('Required Fields - User Form'!D30="ChIP-seq","Enter ChIP Antibody name","")</f>
        <v/>
      </c>
    </row>
    <row r="17" spans="14:17" ht="17">
      <c r="N17" s="46" t="str">
        <f>IF(OR('Required Fields - User Form'!D31="Whole Genome-seq",'Required Fields - User Form'!D31="Exome-seq"),"Enter Paired Normal name","")</f>
        <v/>
      </c>
      <c r="O17" s="46" t="str">
        <f>IF(OR('Required Fields - User Form'!D31="Whole Genome-seq",'Required Fields - User Form'!D31="Exome-seq"),"Enter Matched RNASeq Sample Name","")</f>
        <v/>
      </c>
      <c r="P17" s="46" t="str">
        <f>IF('Required Fields - User Form'!D31="ChIP-seq","Enter ChIP Input name","")</f>
        <v/>
      </c>
      <c r="Q17" s="46" t="str">
        <f>IF('Required Fields - User Form'!D31="ChIP-seq","Enter ChIP Antibody name","")</f>
        <v/>
      </c>
    </row>
    <row r="18" spans="14:17" ht="17">
      <c r="N18" s="46" t="str">
        <f>IF(OR('Required Fields - User Form'!D32="Whole Genome-seq",'Required Fields - User Form'!D32="Exome-seq"),"Enter Paired Normal name","")</f>
        <v/>
      </c>
      <c r="O18" s="46" t="str">
        <f>IF(OR('Required Fields - User Form'!D32="Whole Genome-seq",'Required Fields - User Form'!D32="Exome-seq"),"Enter Matched RNASeq Sample Name","")</f>
        <v/>
      </c>
      <c r="P18" s="46" t="str">
        <f>IF('Required Fields - User Form'!D32="ChIP-seq","Enter ChIP Input name","")</f>
        <v/>
      </c>
      <c r="Q18" s="46" t="str">
        <f>IF('Required Fields - User Form'!D32="ChIP-seq","Enter ChIP Antibody name","")</f>
        <v/>
      </c>
    </row>
    <row r="19" spans="14:17" ht="17">
      <c r="N19" s="46" t="str">
        <f>IF(OR('Required Fields - User Form'!D33="Whole Genome-seq",'Required Fields - User Form'!D33="Exome-seq"),"Enter Paired Normal name","")</f>
        <v/>
      </c>
      <c r="O19" s="46" t="str">
        <f>IF(OR('Required Fields - User Form'!D33="Whole Genome-seq",'Required Fields - User Form'!D33="Exome-seq"),"Enter Matched RNASeq Sample Name","")</f>
        <v/>
      </c>
      <c r="P19" s="46" t="str">
        <f>IF('Required Fields - User Form'!D33="ChIP-seq","Enter ChIP Input name","")</f>
        <v/>
      </c>
      <c r="Q19" s="46" t="str">
        <f>IF('Required Fields - User Form'!D33="ChIP-seq","Enter ChIP Antibody name","")</f>
        <v/>
      </c>
    </row>
    <row r="20" spans="14:17" ht="17">
      <c r="N20" s="46" t="str">
        <f>IF(OR('Required Fields - User Form'!D34="Whole Genome-seq",'Required Fields - User Form'!D34="Exome-seq"),"Enter Paired Normal name","")</f>
        <v/>
      </c>
      <c r="O20" s="46" t="str">
        <f>IF(OR('Required Fields - User Form'!D34="Whole Genome-seq",'Required Fields - User Form'!D34="Exome-seq"),"Enter Matched RNASeq Sample Name","")</f>
        <v/>
      </c>
      <c r="P20" s="46" t="str">
        <f>IF('Required Fields - User Form'!D34="ChIP-seq","Enter ChIP Input name","")</f>
        <v/>
      </c>
      <c r="Q20" s="46" t="str">
        <f>IF('Required Fields - User Form'!D34="ChIP-seq","Enter ChIP Antibody name","")</f>
        <v/>
      </c>
    </row>
    <row r="21" spans="14:17" ht="17">
      <c r="N21" s="46" t="str">
        <f>IF(OR('Required Fields - User Form'!D35="Whole Genome-seq",'Required Fields - User Form'!D35="Exome-seq"),"Enter Paired Normal name","")</f>
        <v/>
      </c>
      <c r="O21" s="46" t="str">
        <f>IF(OR('Required Fields - User Form'!D35="Whole Genome-seq",'Required Fields - User Form'!D35="Exome-seq"),"Enter Matched RNASeq Sample Name","")</f>
        <v/>
      </c>
      <c r="P21" s="46" t="str">
        <f>IF('Required Fields - User Form'!D35="ChIP-seq","Enter ChIP Input name","")</f>
        <v/>
      </c>
      <c r="Q21" s="46" t="str">
        <f>IF('Required Fields - User Form'!D35="ChIP-seq","Enter ChIP Antibody name","")</f>
        <v/>
      </c>
    </row>
    <row r="22" spans="14:17" ht="17">
      <c r="N22" s="46" t="str">
        <f>IF(OR('Required Fields - User Form'!D36="Whole Genome-seq",'Required Fields - User Form'!D36="Exome-seq"),"Enter Paired Normal name","")</f>
        <v/>
      </c>
      <c r="O22" s="46" t="str">
        <f>IF(OR('Required Fields - User Form'!D36="Whole Genome-seq",'Required Fields - User Form'!D36="Exome-seq"),"Enter Matched RNASeq Sample Name","")</f>
        <v/>
      </c>
      <c r="P22" s="46" t="str">
        <f>IF('Required Fields - User Form'!D36="ChIP-seq","Enter ChIP Input name","")</f>
        <v/>
      </c>
      <c r="Q22" s="46" t="str">
        <f>IF('Required Fields - User Form'!D36="ChIP-seq","Enter ChIP Antibody name","")</f>
        <v/>
      </c>
    </row>
    <row r="23" spans="14:17" ht="17">
      <c r="N23" s="46" t="str">
        <f>IF(OR('Required Fields - User Form'!D37="Whole Genome-seq",'Required Fields - User Form'!D37="Exome-seq"),"Enter Paired Normal name","")</f>
        <v/>
      </c>
      <c r="O23" s="46" t="str">
        <f>IF(OR('Required Fields - User Form'!D37="Whole Genome-seq",'Required Fields - User Form'!D37="Exome-seq"),"Enter Matched RNASeq Sample Name","")</f>
        <v/>
      </c>
      <c r="P23" s="46" t="str">
        <f>IF('Required Fields - User Form'!D37="ChIP-seq","Enter ChIP Input name","")</f>
        <v/>
      </c>
      <c r="Q23" s="46" t="str">
        <f>IF('Required Fields - User Form'!D37="ChIP-seq","Enter ChIP Antibody name","")</f>
        <v/>
      </c>
    </row>
    <row r="24" spans="14:17" ht="17">
      <c r="N24" s="46" t="str">
        <f>IF(OR('Required Fields - User Form'!D38="Whole Genome-seq",'Required Fields - User Form'!D38="Exome-seq"),"Enter Paired Normal name","")</f>
        <v/>
      </c>
      <c r="O24" s="46" t="str">
        <f>IF(OR('Required Fields - User Form'!D38="Whole Genome-seq",'Required Fields - User Form'!D38="Exome-seq"),"Enter Matched RNASeq Sample Name","")</f>
        <v/>
      </c>
      <c r="P24" s="46" t="str">
        <f>IF('Required Fields - User Form'!D38="ChIP-seq","Enter ChIP Input name","")</f>
        <v/>
      </c>
      <c r="Q24" s="46" t="str">
        <f>IF('Required Fields - User Form'!D38="ChIP-seq","Enter ChIP Antibody name","")</f>
        <v/>
      </c>
    </row>
    <row r="25" spans="14:17" ht="17">
      <c r="N25" s="46" t="str">
        <f>IF(OR('Required Fields - User Form'!D39="Whole Genome-seq",'Required Fields - User Form'!D39="Exome-seq"),"Enter Paired Normal name","")</f>
        <v/>
      </c>
      <c r="O25" s="46" t="str">
        <f>IF(OR('Required Fields - User Form'!D39="Whole Genome-seq",'Required Fields - User Form'!D39="Exome-seq"),"Enter Matched RNASeq Sample Name","")</f>
        <v/>
      </c>
      <c r="P25" s="46" t="str">
        <f>IF('Required Fields - User Form'!D39="ChIP-seq","Enter ChIP Input name","")</f>
        <v/>
      </c>
      <c r="Q25" s="46" t="str">
        <f>IF('Required Fields - User Form'!D39="ChIP-seq","Enter ChIP Antibody name","")</f>
        <v/>
      </c>
    </row>
    <row r="26" spans="14:17" ht="17">
      <c r="N26" s="46" t="str">
        <f>IF(OR('Required Fields - User Form'!D40="Whole Genome-seq",'Required Fields - User Form'!D40="Exome-seq"),"Enter Paired Normal name","")</f>
        <v/>
      </c>
      <c r="O26" s="46" t="str">
        <f>IF(OR('Required Fields - User Form'!D40="Whole Genome-seq",'Required Fields - User Form'!D40="Exome-seq"),"Enter Matched RNASeq Sample Name","")</f>
        <v/>
      </c>
      <c r="P26" s="46" t="str">
        <f>IF('Required Fields - User Form'!D40="ChIP-seq","Enter ChIP Input name","")</f>
        <v/>
      </c>
      <c r="Q26" s="46" t="str">
        <f>IF('Required Fields - User Form'!D40="ChIP-seq","Enter ChIP Antibody name","")</f>
        <v/>
      </c>
    </row>
    <row r="27" spans="14:17" ht="17">
      <c r="N27" s="46" t="str">
        <f>IF(OR('Required Fields - User Form'!D41="Whole Genome-seq",'Required Fields - User Form'!D41="Exome-seq"),"Enter Paired Normal name","")</f>
        <v/>
      </c>
      <c r="O27" s="46" t="str">
        <f>IF(OR('Required Fields - User Form'!D41="Whole Genome-seq",'Required Fields - User Form'!D41="Exome-seq"),"Enter Matched RNASeq Sample Name","")</f>
        <v/>
      </c>
      <c r="P27" s="46" t="str">
        <f>IF('Required Fields - User Form'!D41="ChIP-seq","Enter ChIP Input name","")</f>
        <v/>
      </c>
      <c r="Q27" s="46" t="str">
        <f>IF('Required Fields - User Form'!D41="ChIP-seq","Enter ChIP Antibody name","")</f>
        <v/>
      </c>
    </row>
    <row r="28" spans="14:17" ht="17">
      <c r="N28" s="46" t="str">
        <f>IF(OR('Required Fields - User Form'!D42="Whole Genome-seq",'Required Fields - User Form'!D42="Exome-seq"),"Enter Paired Normal name","")</f>
        <v/>
      </c>
      <c r="O28" s="46" t="str">
        <f>IF(OR('Required Fields - User Form'!D42="Whole Genome-seq",'Required Fields - User Form'!D42="Exome-seq"),"Enter Matched RNASeq Sample Name","")</f>
        <v/>
      </c>
      <c r="P28" s="46" t="str">
        <f>IF('Required Fields - User Form'!D42="ChIP-seq","Enter ChIP Input name","")</f>
        <v/>
      </c>
      <c r="Q28" s="46" t="str">
        <f>IF('Required Fields - User Form'!D42="ChIP-seq","Enter ChIP Antibody name","")</f>
        <v/>
      </c>
    </row>
    <row r="29" spans="14:17" ht="17">
      <c r="N29" s="46" t="str">
        <f>IF(OR('Required Fields - User Form'!D43="Whole Genome-seq",'Required Fields - User Form'!D43="Exome-seq"),"Enter Paired Normal name","")</f>
        <v/>
      </c>
      <c r="O29" s="46" t="str">
        <f>IF(OR('Required Fields - User Form'!D43="Whole Genome-seq",'Required Fields - User Form'!D43="Exome-seq"),"Enter Matched RNASeq Sample Name","")</f>
        <v/>
      </c>
      <c r="P29" s="46" t="str">
        <f>IF('Required Fields - User Form'!D43="ChIP-seq","Enter ChIP Input name","")</f>
        <v/>
      </c>
      <c r="Q29" s="46" t="str">
        <f>IF('Required Fields - User Form'!D43="ChIP-seq","Enter ChIP Antibody name","")</f>
        <v/>
      </c>
    </row>
    <row r="30" spans="14:17" ht="17">
      <c r="N30" s="46" t="str">
        <f>IF(OR('Required Fields - User Form'!D44="Whole Genome-seq",'Required Fields - User Form'!D44="Exome-seq"),"Enter Paired Normal name","")</f>
        <v/>
      </c>
      <c r="O30" s="46" t="str">
        <f>IF(OR('Required Fields - User Form'!D44="Whole Genome-seq",'Required Fields - User Form'!D44="Exome-seq"),"Enter Matched RNASeq Sample Name","")</f>
        <v/>
      </c>
      <c r="P30" s="46" t="str">
        <f>IF('Required Fields - User Form'!D44="ChIP-seq","Enter ChIP Input name","")</f>
        <v/>
      </c>
      <c r="Q30" s="46" t="str">
        <f>IF('Required Fields - User Form'!D44="ChIP-seq","Enter ChIP Antibody name","")</f>
        <v/>
      </c>
    </row>
    <row r="31" spans="14:17" ht="17">
      <c r="N31" s="46" t="str">
        <f>IF(OR('Required Fields - User Form'!D45="Whole Genome-seq",'Required Fields - User Form'!D45="Exome-seq"),"Enter Paired Normal name","")</f>
        <v/>
      </c>
      <c r="O31" s="46" t="str">
        <f>IF(OR('Required Fields - User Form'!D45="Whole Genome-seq",'Required Fields - User Form'!D45="Exome-seq"),"Enter Matched RNASeq Sample Name","")</f>
        <v/>
      </c>
      <c r="P31" s="46" t="str">
        <f>IF('Required Fields - User Form'!D45="ChIP-seq","Enter ChIP Input name","")</f>
        <v/>
      </c>
      <c r="Q31" s="46" t="str">
        <f>IF('Required Fields - User Form'!D45="ChIP-seq","Enter ChIP Antibody name","")</f>
        <v/>
      </c>
    </row>
    <row r="32" spans="14:17" ht="17">
      <c r="N32" s="46" t="str">
        <f>IF(OR('Required Fields - User Form'!D46="Whole Genome-seq",'Required Fields - User Form'!D46="Exome-seq"),"Enter Paired Normal name","")</f>
        <v/>
      </c>
      <c r="O32" s="46" t="str">
        <f>IF(OR('Required Fields - User Form'!D46="Whole Genome-seq",'Required Fields - User Form'!D46="Exome-seq"),"Enter Matched RNASeq Sample Name","")</f>
        <v/>
      </c>
      <c r="P32" s="46" t="str">
        <f>IF('Required Fields - User Form'!D46="ChIP-seq","Enter ChIP Input name","")</f>
        <v/>
      </c>
      <c r="Q32" s="46" t="str">
        <f>IF('Required Fields - User Form'!D46="ChIP-seq","Enter ChIP Antibody name","")</f>
        <v/>
      </c>
    </row>
    <row r="33" spans="14:17" ht="17">
      <c r="N33" s="46" t="str">
        <f>IF(OR('Required Fields - User Form'!D47="Whole Genome-seq",'Required Fields - User Form'!D47="Exome-seq"),"Enter Paired Normal name","")</f>
        <v/>
      </c>
      <c r="O33" s="46" t="str">
        <f>IF(OR('Required Fields - User Form'!D47="Whole Genome-seq",'Required Fields - User Form'!D47="Exome-seq"),"Enter Matched RNASeq Sample Name","")</f>
        <v/>
      </c>
      <c r="P33" s="46" t="str">
        <f>IF('Required Fields - User Form'!D47="ChIP-seq","Enter ChIP Input name","")</f>
        <v/>
      </c>
      <c r="Q33" s="46" t="str">
        <f>IF('Required Fields - User Form'!D47="ChIP-seq","Enter ChIP Antibody name","")</f>
        <v/>
      </c>
    </row>
    <row r="34" spans="14:17" ht="17">
      <c r="N34" s="46" t="str">
        <f>IF(OR('Required Fields - User Form'!D48="Whole Genome-seq",'Required Fields - User Form'!D48="Exome-seq"),"Enter Paired Normal name","")</f>
        <v/>
      </c>
      <c r="O34" s="46" t="str">
        <f>IF(OR('Required Fields - User Form'!D48="Whole Genome-seq",'Required Fields - User Form'!D48="Exome-seq"),"Enter Matched RNASeq Sample Name","")</f>
        <v/>
      </c>
      <c r="P34" s="46" t="str">
        <f>IF('Required Fields - User Form'!D48="ChIP-seq","Enter ChIP Input name","")</f>
        <v/>
      </c>
      <c r="Q34" s="46" t="str">
        <f>IF('Required Fields - User Form'!D48="ChIP-seq","Enter ChIP Antibody name","")</f>
        <v/>
      </c>
    </row>
    <row r="35" spans="14:17" ht="17">
      <c r="N35" s="46" t="str">
        <f>IF(OR('Required Fields - User Form'!D49="Whole Genome-seq",'Required Fields - User Form'!D49="Exome-seq"),"Enter Paired Normal name","")</f>
        <v/>
      </c>
      <c r="O35" s="46" t="str">
        <f>IF(OR('Required Fields - User Form'!D49="Whole Genome-seq",'Required Fields - User Form'!D49="Exome-seq"),"Enter Matched RNASeq Sample Name","")</f>
        <v/>
      </c>
      <c r="P35" s="46" t="str">
        <f>IF('Required Fields - User Form'!D49="ChIP-seq","Enter ChIP Input name","")</f>
        <v/>
      </c>
      <c r="Q35" s="46" t="str">
        <f>IF('Required Fields - User Form'!D49="ChIP-seq","Enter ChIP Antibody name","")</f>
        <v/>
      </c>
    </row>
    <row r="36" spans="14:17" ht="17">
      <c r="N36" s="46" t="str">
        <f>IF(OR('Required Fields - User Form'!D50="Whole Genome-seq",'Required Fields - User Form'!D50="Exome-seq"),"Enter Paired Normal name","")</f>
        <v/>
      </c>
      <c r="O36" s="46" t="str">
        <f>IF(OR('Required Fields - User Form'!D50="Whole Genome-seq",'Required Fields - User Form'!D50="Exome-seq"),"Enter Matched RNASeq Sample Name","")</f>
        <v/>
      </c>
      <c r="P36" s="46" t="str">
        <f>IF('Required Fields - User Form'!D50="ChIP-seq","Enter ChIP Input name","")</f>
        <v/>
      </c>
      <c r="Q36" s="46" t="str">
        <f>IF('Required Fields - User Form'!D50="ChIP-seq","Enter ChIP Antibody name","")</f>
        <v/>
      </c>
    </row>
    <row r="37" spans="14:17" ht="17">
      <c r="N37" s="46" t="str">
        <f>IF(OR('Required Fields - User Form'!D51="Whole Genome-seq",'Required Fields - User Form'!D51="Exome-seq"),"Enter Paired Normal name","")</f>
        <v/>
      </c>
      <c r="O37" s="46" t="str">
        <f>IF(OR('Required Fields - User Form'!D51="Whole Genome-seq",'Required Fields - User Form'!D51="Exome-seq"),"Enter Matched RNASeq Sample Name","")</f>
        <v/>
      </c>
      <c r="P37" s="46" t="str">
        <f>IF('Required Fields - User Form'!D51="ChIP-seq","Enter ChIP Input name","")</f>
        <v/>
      </c>
      <c r="Q37" s="46" t="str">
        <f>IF('Required Fields - User Form'!D51="ChIP-seq","Enter ChIP Antibody name","")</f>
        <v/>
      </c>
    </row>
    <row r="38" spans="14:17" ht="17">
      <c r="N38" s="46" t="str">
        <f>IF(OR('Required Fields - User Form'!D52="Whole Genome-seq",'Required Fields - User Form'!D52="Exome-seq"),"Enter Paired Normal name","")</f>
        <v/>
      </c>
      <c r="O38" s="46" t="str">
        <f>IF(OR('Required Fields - User Form'!D52="Whole Genome-seq",'Required Fields - User Form'!D52="Exome-seq"),"Enter Matched RNASeq Sample Name","")</f>
        <v/>
      </c>
      <c r="P38" s="46" t="str">
        <f>IF('Required Fields - User Form'!D52="ChIP-seq","Enter ChIP Input name","")</f>
        <v/>
      </c>
      <c r="Q38" s="46" t="str">
        <f>IF('Required Fields - User Form'!D52="ChIP-seq","Enter ChIP Antibody name","")</f>
        <v/>
      </c>
    </row>
    <row r="39" spans="14:17" ht="17">
      <c r="N39" s="46" t="str">
        <f>IF(OR('Required Fields - User Form'!D53="Whole Genome-seq",'Required Fields - User Form'!D53="Exome-seq"),"Enter Paired Normal name","")</f>
        <v/>
      </c>
      <c r="O39" s="46" t="str">
        <f>IF(OR('Required Fields - User Form'!D53="Whole Genome-seq",'Required Fields - User Form'!D53="Exome-seq"),"Enter Matched RNASeq Sample Name","")</f>
        <v/>
      </c>
      <c r="P39" s="46" t="str">
        <f>IF('Required Fields - User Form'!D53="ChIP-seq","Enter ChIP Input name","")</f>
        <v/>
      </c>
      <c r="Q39" s="46" t="str">
        <f>IF('Required Fields - User Form'!D53="ChIP-seq","Enter ChIP Antibody name","")</f>
        <v/>
      </c>
    </row>
    <row r="40" spans="14:17" ht="17">
      <c r="N40" s="46" t="str">
        <f>IF(OR('Required Fields - User Form'!D54="Whole Genome-seq",'Required Fields - User Form'!D54="Exome-seq"),"Enter Paired Normal name","")</f>
        <v/>
      </c>
      <c r="O40" s="46" t="str">
        <f>IF(OR('Required Fields - User Form'!D54="Whole Genome-seq",'Required Fields - User Form'!D54="Exome-seq"),"Enter Matched RNASeq Sample Name","")</f>
        <v/>
      </c>
      <c r="P40" s="46" t="str">
        <f>IF('Required Fields - User Form'!D54="ChIP-seq","Enter ChIP Input name","")</f>
        <v/>
      </c>
      <c r="Q40" s="46" t="str">
        <f>IF('Required Fields - User Form'!D54="ChIP-seq","Enter ChIP Antibody name","")</f>
        <v/>
      </c>
    </row>
    <row r="41" spans="14:17" ht="17">
      <c r="N41" s="46" t="str">
        <f>IF(OR('Required Fields - User Form'!D55="Whole Genome-seq",'Required Fields - User Form'!D55="Exome-seq"),"Enter Paired Normal name","")</f>
        <v/>
      </c>
      <c r="O41" s="46" t="str">
        <f>IF(OR('Required Fields - User Form'!D55="Whole Genome-seq",'Required Fields - User Form'!D55="Exome-seq"),"Enter Matched RNASeq Sample Name","")</f>
        <v/>
      </c>
      <c r="P41" s="46" t="str">
        <f>IF('Required Fields - User Form'!D55="ChIP-seq","Enter ChIP Input name","")</f>
        <v/>
      </c>
      <c r="Q41" s="46" t="str">
        <f>IF('Required Fields - User Form'!D55="ChIP-seq","Enter ChIP Antibody name","")</f>
        <v/>
      </c>
    </row>
    <row r="42" spans="14:17" ht="17">
      <c r="N42" s="46" t="str">
        <f>IF(OR('Required Fields - User Form'!D56="Whole Genome-seq",'Required Fields - User Form'!D56="Exome-seq"),"Enter Paired Normal name","")</f>
        <v/>
      </c>
      <c r="O42" s="46" t="str">
        <f>IF(OR('Required Fields - User Form'!D56="Whole Genome-seq",'Required Fields - User Form'!D56="Exome-seq"),"Enter Matched RNASeq Sample Name","")</f>
        <v/>
      </c>
      <c r="P42" s="46" t="str">
        <f>IF('Required Fields - User Form'!D56="ChIP-seq","Enter ChIP Input name","")</f>
        <v/>
      </c>
      <c r="Q42" s="46" t="str">
        <f>IF('Required Fields - User Form'!D56="ChIP-seq","Enter ChIP Antibody name","")</f>
        <v/>
      </c>
    </row>
    <row r="43" spans="14:17" ht="17">
      <c r="N43" s="46" t="str">
        <f>IF(OR('Required Fields - User Form'!D57="Whole Genome-seq",'Required Fields - User Form'!D57="Exome-seq"),"Enter Paired Normal name","")</f>
        <v/>
      </c>
      <c r="O43" s="46" t="str">
        <f>IF(OR('Required Fields - User Form'!D57="Whole Genome-seq",'Required Fields - User Form'!D57="Exome-seq"),"Enter Matched RNASeq Sample Name","")</f>
        <v/>
      </c>
      <c r="P43" s="46" t="str">
        <f>IF('Required Fields - User Form'!D57="ChIP-seq","Enter ChIP Input name","")</f>
        <v/>
      </c>
      <c r="Q43" s="46" t="str">
        <f>IF('Required Fields - User Form'!D57="ChIP-seq","Enter ChIP Antibody name","")</f>
        <v/>
      </c>
    </row>
    <row r="44" spans="14:17" ht="17">
      <c r="N44" s="46" t="str">
        <f>IF(OR('Required Fields - User Form'!D58="Whole Genome-seq",'Required Fields - User Form'!D58="Exome-seq"),"Enter Paired Normal name","")</f>
        <v/>
      </c>
      <c r="O44" s="46" t="str">
        <f>IF(OR('Required Fields - User Form'!D58="Whole Genome-seq",'Required Fields - User Form'!D58="Exome-seq"),"Enter Matched RNASeq Sample Name","")</f>
        <v/>
      </c>
      <c r="P44" s="46" t="str">
        <f>IF('Required Fields - User Form'!D58="ChIP-seq","Enter ChIP Input name","")</f>
        <v/>
      </c>
      <c r="Q44" s="46" t="str">
        <f>IF('Required Fields - User Form'!D58="ChIP-seq","Enter ChIP Antibody name","")</f>
        <v/>
      </c>
    </row>
    <row r="45" spans="14:17" ht="17">
      <c r="N45" s="46" t="str">
        <f>IF(OR('Required Fields - User Form'!D59="Whole Genome-seq",'Required Fields - User Form'!D59="Exome-seq"),"Enter Paired Normal name","")</f>
        <v/>
      </c>
      <c r="O45" s="46" t="str">
        <f>IF(OR('Required Fields - User Form'!D59="Whole Genome-seq",'Required Fields - User Form'!D59="Exome-seq"),"Enter Matched RNASeq Sample Name","")</f>
        <v/>
      </c>
      <c r="P45" s="46" t="str">
        <f>IF('Required Fields - User Form'!D59="ChIP-seq","Enter ChIP Input name","")</f>
        <v/>
      </c>
      <c r="Q45" s="46" t="str">
        <f>IF('Required Fields - User Form'!D59="ChIP-seq","Enter ChIP Antibody name","")</f>
        <v/>
      </c>
    </row>
    <row r="46" spans="14:17" ht="17">
      <c r="N46" s="46" t="str">
        <f>IF(OR('Required Fields - User Form'!D60="Whole Genome-seq",'Required Fields - User Form'!D60="Exome-seq"),"Enter Paired Normal name","")</f>
        <v/>
      </c>
      <c r="O46" s="46" t="str">
        <f>IF(OR('Required Fields - User Form'!D60="Whole Genome-seq",'Required Fields - User Form'!D60="Exome-seq"),"Enter Matched RNASeq Sample Name","")</f>
        <v/>
      </c>
      <c r="P46" s="46" t="str">
        <f>IF('Required Fields - User Form'!D60="ChIP-seq","Enter ChIP Input name","")</f>
        <v/>
      </c>
      <c r="Q46" s="46" t="str">
        <f>IF('Required Fields - User Form'!D60="ChIP-seq","Enter ChIP Antibody name","")</f>
        <v/>
      </c>
    </row>
    <row r="47" spans="14:17" ht="17">
      <c r="N47" s="46" t="str">
        <f>IF(OR('Required Fields - User Form'!D61="Whole Genome-seq",'Required Fields - User Form'!D61="Exome-seq"),"Enter Paired Normal name","")</f>
        <v/>
      </c>
      <c r="O47" s="46" t="str">
        <f>IF(OR('Required Fields - User Form'!D61="Whole Genome-seq",'Required Fields - User Form'!D61="Exome-seq"),"Enter Matched RNASeq Sample Name","")</f>
        <v/>
      </c>
      <c r="P47" s="46" t="str">
        <f>IF('Required Fields - User Form'!D61="ChIP-seq","Enter ChIP Input name","")</f>
        <v/>
      </c>
      <c r="Q47" s="46" t="str">
        <f>IF('Required Fields - User Form'!D61="ChIP-seq","Enter ChIP Antibody name","")</f>
        <v/>
      </c>
    </row>
    <row r="48" spans="14:17" ht="17">
      <c r="N48" s="46" t="str">
        <f>IF(OR('Required Fields - User Form'!D62="Whole Genome-seq",'Required Fields - User Form'!D62="Exome-seq"),"Enter Paired Normal name","")</f>
        <v/>
      </c>
      <c r="O48" s="46" t="str">
        <f>IF(OR('Required Fields - User Form'!D62="Whole Genome-seq",'Required Fields - User Form'!D62="Exome-seq"),"Enter Matched RNASeq Sample Name","")</f>
        <v/>
      </c>
      <c r="P48" s="46" t="str">
        <f>IF('Required Fields - User Form'!D62="ChIP-seq","Enter ChIP Input name","")</f>
        <v/>
      </c>
      <c r="Q48" s="46" t="str">
        <f>IF('Required Fields - User Form'!D62="ChIP-seq","Enter ChIP Antibody name","")</f>
        <v/>
      </c>
    </row>
    <row r="49" spans="14:17" ht="17">
      <c r="N49" s="46" t="str">
        <f>IF(OR('Required Fields - User Form'!D63="Whole Genome-seq",'Required Fields - User Form'!D63="Exome-seq"),"Enter Paired Normal name","")</f>
        <v/>
      </c>
      <c r="O49" s="46" t="str">
        <f>IF(OR('Required Fields - User Form'!D63="Whole Genome-seq",'Required Fields - User Form'!D63="Exome-seq"),"Enter Matched RNASeq Sample Name","")</f>
        <v/>
      </c>
      <c r="P49" s="46" t="str">
        <f>IF('Required Fields - User Form'!D63="ChIP-seq","Enter ChIP Input name","")</f>
        <v/>
      </c>
      <c r="Q49" s="46" t="str">
        <f>IF('Required Fields - User Form'!D63="ChIP-seq","Enter ChIP Antibody name","")</f>
        <v/>
      </c>
    </row>
    <row r="50" spans="14:17" ht="17">
      <c r="N50" s="46" t="str">
        <f>IF(OR('Required Fields - User Form'!D64="Whole Genome-seq",'Required Fields - User Form'!D64="Exome-seq"),"Enter Paired Normal name","")</f>
        <v/>
      </c>
      <c r="O50" s="46" t="str">
        <f>IF(OR('Required Fields - User Form'!D64="Whole Genome-seq",'Required Fields - User Form'!D64="Exome-seq"),"Enter Matched RNASeq Sample Name","")</f>
        <v/>
      </c>
      <c r="P50" s="46" t="str">
        <f>IF('Required Fields - User Form'!D64="ChIP-seq","Enter ChIP Input name","")</f>
        <v/>
      </c>
      <c r="Q50" s="46" t="str">
        <f>IF('Required Fields - User Form'!D64="ChIP-seq","Enter ChIP Antibody name","")</f>
        <v/>
      </c>
    </row>
    <row r="51" spans="14:17" ht="17">
      <c r="N51" s="46" t="str">
        <f>IF(OR('Required Fields - User Form'!D65="Whole Genome-seq",'Required Fields - User Form'!D65="Exome-seq"),"Enter Paired Normal name","")</f>
        <v/>
      </c>
      <c r="O51" s="46" t="str">
        <f>IF(OR('Required Fields - User Form'!D65="Whole Genome-seq",'Required Fields - User Form'!D65="Exome-seq"),"Enter Matched RNASeq Sample Name","")</f>
        <v/>
      </c>
      <c r="P51" s="46" t="str">
        <f>IF('Required Fields - User Form'!D65="ChIP-seq","Enter ChIP Input name","")</f>
        <v/>
      </c>
      <c r="Q51" s="46" t="str">
        <f>IF('Required Fields - User Form'!D65="ChIP-seq","Enter ChIP Antibody name","")</f>
        <v/>
      </c>
    </row>
    <row r="52" spans="14:17" ht="17">
      <c r="N52" s="46" t="str">
        <f>IF(OR('Required Fields - User Form'!D66="Whole Genome-seq",'Required Fields - User Form'!D66="Exome-seq"),"Enter Paired Normal name","")</f>
        <v/>
      </c>
      <c r="O52" s="46" t="str">
        <f>IF(OR('Required Fields - User Form'!D66="Whole Genome-seq",'Required Fields - User Form'!D66="Exome-seq"),"Enter Matched RNASeq Sample Name","")</f>
        <v/>
      </c>
      <c r="P52" s="46" t="str">
        <f>IF('Required Fields - User Form'!D66="ChIP-seq","Enter ChIP Input name","")</f>
        <v/>
      </c>
      <c r="Q52" s="46" t="str">
        <f>IF('Required Fields - User Form'!D66="ChIP-seq","Enter ChIP Antibody name","")</f>
        <v/>
      </c>
    </row>
    <row r="53" spans="14:17" ht="17">
      <c r="N53" s="46" t="str">
        <f>IF(OR('Required Fields - User Form'!D67="Whole Genome-seq",'Required Fields - User Form'!D67="Exome-seq"),"Enter Paired Normal name","")</f>
        <v/>
      </c>
      <c r="O53" s="46" t="str">
        <f>IF(OR('Required Fields - User Form'!D67="Whole Genome-seq",'Required Fields - User Form'!D67="Exome-seq"),"Enter Matched RNASeq Sample Name","")</f>
        <v/>
      </c>
      <c r="P53" s="46" t="str">
        <f>IF('Required Fields - User Form'!D67="ChIP-seq","Enter ChIP Input name","")</f>
        <v/>
      </c>
      <c r="Q53" s="46" t="str">
        <f>IF('Required Fields - User Form'!D67="ChIP-seq","Enter ChIP Antibody name","")</f>
        <v/>
      </c>
    </row>
    <row r="54" spans="14:17" ht="17">
      <c r="N54" s="46" t="str">
        <f>IF(OR('Required Fields - User Form'!D68="Whole Genome-seq",'Required Fields - User Form'!D68="Exome-seq"),"Enter Paired Normal name","")</f>
        <v/>
      </c>
      <c r="O54" s="46" t="str">
        <f>IF(OR('Required Fields - User Form'!D68="Whole Genome-seq",'Required Fields - User Form'!D68="Exome-seq"),"Enter Matched RNASeq Sample Name","")</f>
        <v/>
      </c>
      <c r="P54" s="46" t="str">
        <f>IF('Required Fields - User Form'!D68="ChIP-seq","Enter ChIP Input name","")</f>
        <v/>
      </c>
      <c r="Q54" s="46" t="str">
        <f>IF('Required Fields - User Form'!D68="ChIP-seq","Enter ChIP Antibody name","")</f>
        <v/>
      </c>
    </row>
    <row r="55" spans="14:17" ht="17">
      <c r="N55" s="46" t="str">
        <f>IF(OR('Required Fields - User Form'!D69="Whole Genome-seq",'Required Fields - User Form'!D69="Exome-seq"),"Enter Paired Normal name","")</f>
        <v/>
      </c>
      <c r="O55" s="46" t="str">
        <f>IF(OR('Required Fields - User Form'!D69="Whole Genome-seq",'Required Fields - User Form'!D69="Exome-seq"),"Enter Matched RNASeq Sample Name","")</f>
        <v/>
      </c>
      <c r="P55" s="46" t="str">
        <f>IF('Required Fields - User Form'!D69="ChIP-seq","Enter ChIP Input name","")</f>
        <v/>
      </c>
      <c r="Q55" s="46" t="str">
        <f>IF('Required Fields - User Form'!D69="ChIP-seq","Enter ChIP Antibody name","")</f>
        <v/>
      </c>
    </row>
    <row r="56" spans="14:17" ht="17">
      <c r="N56" s="46" t="str">
        <f>IF(OR('Required Fields - User Form'!D70="Whole Genome-seq",'Required Fields - User Form'!D70="Exome-seq"),"Enter Paired Normal name","")</f>
        <v/>
      </c>
      <c r="O56" s="46" t="str">
        <f>IF(OR('Required Fields - User Form'!D70="Whole Genome-seq",'Required Fields - User Form'!D70="Exome-seq"),"Enter Matched RNASeq Sample Name","")</f>
        <v/>
      </c>
      <c r="P56" s="46" t="str">
        <f>IF('Required Fields - User Form'!D70="ChIP-seq","Enter ChIP Input name","")</f>
        <v/>
      </c>
      <c r="Q56" s="46" t="str">
        <f>IF('Required Fields - User Form'!D70="ChIP-seq","Enter ChIP Antibody name","")</f>
        <v/>
      </c>
    </row>
    <row r="57" spans="14:17" ht="17">
      <c r="N57" s="46" t="str">
        <f>IF(OR('Required Fields - User Form'!D71="Whole Genome-seq",'Required Fields - User Form'!D71="Exome-seq"),"Enter Paired Normal name","")</f>
        <v/>
      </c>
      <c r="O57" s="46" t="str">
        <f>IF(OR('Required Fields - User Form'!D71="Whole Genome-seq",'Required Fields - User Form'!D71="Exome-seq"),"Enter Matched RNASeq Sample Name","")</f>
        <v/>
      </c>
      <c r="P57" s="46" t="str">
        <f>IF('Required Fields - User Form'!D71="ChIP-seq","Enter ChIP Input name","")</f>
        <v/>
      </c>
      <c r="Q57" s="46" t="str">
        <f>IF('Required Fields - User Form'!D71="ChIP-seq","Enter ChIP Antibody name","")</f>
        <v/>
      </c>
    </row>
    <row r="58" spans="14:17" ht="17">
      <c r="N58" s="46" t="str">
        <f>IF(OR('Required Fields - User Form'!D72="Whole Genome-seq",'Required Fields - User Form'!D72="Exome-seq"),"Enter Paired Normal name","")</f>
        <v/>
      </c>
      <c r="O58" s="46" t="str">
        <f>IF(OR('Required Fields - User Form'!D72="Whole Genome-seq",'Required Fields - User Form'!D72="Exome-seq"),"Enter Matched RNASeq Sample Name","")</f>
        <v/>
      </c>
      <c r="P58" s="46" t="str">
        <f>IF('Required Fields - User Form'!D72="ChIP-seq","Enter ChIP Input name","")</f>
        <v/>
      </c>
      <c r="Q58" s="46" t="str">
        <f>IF('Required Fields - User Form'!D72="ChIP-seq","Enter ChIP Antibody name","")</f>
        <v/>
      </c>
    </row>
    <row r="59" spans="14:17" ht="17">
      <c r="N59" s="46" t="str">
        <f>IF(OR('Required Fields - User Form'!D73="Whole Genome-seq",'Required Fields - User Form'!D73="Exome-seq"),"Enter Paired Normal name","")</f>
        <v/>
      </c>
      <c r="O59" s="46" t="str">
        <f>IF(OR('Required Fields - User Form'!D73="Whole Genome-seq",'Required Fields - User Form'!D73="Exome-seq"),"Enter Matched RNASeq Sample Name","")</f>
        <v/>
      </c>
      <c r="P59" s="46" t="str">
        <f>IF('Required Fields - User Form'!D73="ChIP-seq","Enter ChIP Input name","")</f>
        <v/>
      </c>
      <c r="Q59" s="46" t="str">
        <f>IF('Required Fields - User Form'!D73="ChIP-seq","Enter ChIP Antibody name","")</f>
        <v/>
      </c>
    </row>
    <row r="60" spans="14:17" ht="17">
      <c r="N60" s="46" t="str">
        <f>IF(OR('Required Fields - User Form'!D74="Whole Genome-seq",'Required Fields - User Form'!D74="Exome-seq"),"Enter Paired Normal name","")</f>
        <v/>
      </c>
      <c r="O60" s="46" t="str">
        <f>IF(OR('Required Fields - User Form'!D74="Whole Genome-seq",'Required Fields - User Form'!D74="Exome-seq"),"Enter Matched RNASeq Sample Name","")</f>
        <v/>
      </c>
      <c r="P60" s="46" t="str">
        <f>IF('Required Fields - User Form'!D74="ChIP-seq","Enter ChIP Input name","")</f>
        <v/>
      </c>
      <c r="Q60" s="46" t="str">
        <f>IF('Required Fields - User Form'!D74="ChIP-seq","Enter ChIP Antibody name","")</f>
        <v/>
      </c>
    </row>
    <row r="61" spans="14:17" ht="17">
      <c r="N61" s="46" t="str">
        <f>IF(OR('Required Fields - User Form'!D75="Whole Genome-seq",'Required Fields - User Form'!D75="Exome-seq"),"Enter Paired Normal name","")</f>
        <v/>
      </c>
      <c r="O61" s="46" t="str">
        <f>IF(OR('Required Fields - User Form'!D75="Whole Genome-seq",'Required Fields - User Form'!D75="Exome-seq"),"Enter Matched RNASeq Sample Name","")</f>
        <v/>
      </c>
      <c r="P61" s="46" t="str">
        <f>IF('Required Fields - User Form'!D75="ChIP-seq","Enter ChIP Input name","")</f>
        <v/>
      </c>
      <c r="Q61" s="46" t="str">
        <f>IF('Required Fields - User Form'!D75="ChIP-seq","Enter ChIP Antibody name","")</f>
        <v/>
      </c>
    </row>
    <row r="62" spans="14:17" ht="17">
      <c r="N62" s="46" t="str">
        <f>IF(OR('Required Fields - User Form'!D76="Whole Genome-seq",'Required Fields - User Form'!D76="Exome-seq"),"Enter Paired Normal name","")</f>
        <v/>
      </c>
      <c r="O62" s="46" t="str">
        <f>IF(OR('Required Fields - User Form'!D76="Whole Genome-seq",'Required Fields - User Form'!D76="Exome-seq"),"Enter Matched RNASeq Sample Name","")</f>
        <v/>
      </c>
      <c r="P62" s="46" t="str">
        <f>IF('Required Fields - User Form'!D76="ChIP-seq","Enter ChIP Input name","")</f>
        <v/>
      </c>
      <c r="Q62" s="46" t="str">
        <f>IF('Required Fields - User Form'!D76="ChIP-seq","Enter ChIP Antibody name","")</f>
        <v/>
      </c>
    </row>
    <row r="63" spans="14:17" ht="17">
      <c r="N63" s="46" t="str">
        <f>IF(OR('Required Fields - User Form'!D77="Whole Genome-seq",'Required Fields - User Form'!D77="Exome-seq"),"Enter Paired Normal name","")</f>
        <v/>
      </c>
      <c r="O63" s="46" t="str">
        <f>IF(OR('Required Fields - User Form'!D77="Whole Genome-seq",'Required Fields - User Form'!D77="Exome-seq"),"Enter Matched RNASeq Sample Name","")</f>
        <v/>
      </c>
      <c r="P63" s="46" t="str">
        <f>IF('Required Fields - User Form'!D77="ChIP-seq","Enter ChIP Input name","")</f>
        <v/>
      </c>
      <c r="Q63" s="46" t="str">
        <f>IF('Required Fields - User Form'!D77="ChIP-seq","Enter ChIP Antibody name","")</f>
        <v/>
      </c>
    </row>
    <row r="64" spans="14:17" ht="17">
      <c r="N64" s="46" t="str">
        <f>IF(OR('Required Fields - User Form'!D78="Whole Genome-seq",'Required Fields - User Form'!D78="Exome-seq"),"Enter Paired Normal name","")</f>
        <v/>
      </c>
      <c r="O64" s="46" t="str">
        <f>IF(OR('Required Fields - User Form'!D78="Whole Genome-seq",'Required Fields - User Form'!D78="Exome-seq"),"Enter Matched RNASeq Sample Name","")</f>
        <v/>
      </c>
      <c r="P64" s="46" t="str">
        <f>IF('Required Fields - User Form'!D78="ChIP-seq","Enter ChIP Input name","")</f>
        <v/>
      </c>
      <c r="Q64" s="46" t="str">
        <f>IF('Required Fields - User Form'!D78="ChIP-seq","Enter ChIP Antibody name","")</f>
        <v/>
      </c>
    </row>
    <row r="65" spans="14:17" ht="17">
      <c r="N65" s="46" t="str">
        <f>IF(OR('Required Fields - User Form'!D79="Whole Genome-seq",'Required Fields - User Form'!D79="Exome-seq"),"Enter Paired Normal name","")</f>
        <v/>
      </c>
      <c r="O65" s="46" t="str">
        <f>IF(OR('Required Fields - User Form'!D79="Whole Genome-seq",'Required Fields - User Form'!D79="Exome-seq"),"Enter Matched RNASeq Sample Name","")</f>
        <v/>
      </c>
      <c r="P65" s="46" t="str">
        <f>IF('Required Fields - User Form'!D79="ChIP-seq","Enter ChIP Input name","")</f>
        <v/>
      </c>
      <c r="Q65" s="46" t="str">
        <f>IF('Required Fields - User Form'!D79="ChIP-seq","Enter ChIP Antibody name","")</f>
        <v/>
      </c>
    </row>
    <row r="66" spans="14:17" ht="17">
      <c r="N66" s="46" t="str">
        <f>IF(OR('Required Fields - User Form'!D80="Whole Genome-seq",'Required Fields - User Form'!D80="Exome-seq"),"Enter Paired Normal name","")</f>
        <v/>
      </c>
      <c r="O66" s="46" t="str">
        <f>IF(OR('Required Fields - User Form'!D80="Whole Genome-seq",'Required Fields - User Form'!D80="Exome-seq"),"Enter Matched RNASeq Sample Name","")</f>
        <v/>
      </c>
      <c r="P66" s="46" t="str">
        <f>IF('Required Fields - User Form'!D80="ChIP-seq","Enter ChIP Input name","")</f>
        <v/>
      </c>
      <c r="Q66" s="46" t="str">
        <f>IF('Required Fields - User Form'!D80="ChIP-seq","Enter ChIP Antibody name","")</f>
        <v/>
      </c>
    </row>
    <row r="67" spans="14:17" ht="17">
      <c r="N67" s="46" t="str">
        <f>IF(OR('Required Fields - User Form'!D81="Whole Genome-seq",'Required Fields - User Form'!D81="Exome-seq"),"Enter Paired Normal name","")</f>
        <v/>
      </c>
      <c r="O67" s="46" t="str">
        <f>IF(OR('Required Fields - User Form'!D81="Whole Genome-seq",'Required Fields - User Form'!D81="Exome-seq"),"Enter Matched RNASeq Sample Name","")</f>
        <v/>
      </c>
      <c r="P67" s="46" t="str">
        <f>IF('Required Fields - User Form'!D81="ChIP-seq","Enter ChIP Input name","")</f>
        <v/>
      </c>
      <c r="Q67" s="46" t="str">
        <f>IF('Required Fields - User Form'!D81="ChIP-seq","Enter ChIP Antibody name","")</f>
        <v/>
      </c>
    </row>
    <row r="68" spans="14:17" ht="17">
      <c r="N68" s="46" t="str">
        <f>IF(OR('Required Fields - User Form'!D82="Whole Genome-seq",'Required Fields - User Form'!D82="Exome-seq"),"Enter Paired Normal name","")</f>
        <v/>
      </c>
      <c r="O68" s="46" t="str">
        <f>IF(OR('Required Fields - User Form'!D82="Whole Genome-seq",'Required Fields - User Form'!D82="Exome-seq"),"Enter Matched RNASeq Sample Name","")</f>
        <v/>
      </c>
      <c r="P68" s="46" t="str">
        <f>IF('Required Fields - User Form'!D82="ChIP-seq","Enter ChIP Input name","")</f>
        <v/>
      </c>
      <c r="Q68" s="46" t="str">
        <f>IF('Required Fields - User Form'!D82="ChIP-seq","Enter ChIP Antibody name","")</f>
        <v/>
      </c>
    </row>
    <row r="69" spans="14:17" ht="17">
      <c r="N69" s="46" t="str">
        <f>IF(OR('Required Fields - User Form'!D83="Whole Genome-seq",'Required Fields - User Form'!D83="Exome-seq"),"Enter Paired Normal name","")</f>
        <v/>
      </c>
      <c r="O69" s="46" t="str">
        <f>IF(OR('Required Fields - User Form'!D83="Whole Genome-seq",'Required Fields - User Form'!D83="Exome-seq"),"Enter Matched RNASeq Sample Name","")</f>
        <v/>
      </c>
      <c r="P69" s="46" t="str">
        <f>IF('Required Fields - User Form'!D83="ChIP-seq","Enter ChIP Input name","")</f>
        <v/>
      </c>
      <c r="Q69" s="46" t="str">
        <f>IF('Required Fields - User Form'!D83="ChIP-seq","Enter ChIP Antibody name","")</f>
        <v/>
      </c>
    </row>
    <row r="70" spans="14:17" ht="17">
      <c r="N70" s="46" t="str">
        <f>IF(OR('Required Fields - User Form'!D84="Whole Genome-seq",'Required Fields - User Form'!D84="Exome-seq"),"Enter Paired Normal name","")</f>
        <v/>
      </c>
      <c r="O70" s="46" t="str">
        <f>IF(OR('Required Fields - User Form'!D84="Whole Genome-seq",'Required Fields - User Form'!D84="Exome-seq"),"Enter Matched RNASeq Sample Name","")</f>
        <v/>
      </c>
      <c r="P70" s="46" t="str">
        <f>IF('Required Fields - User Form'!D84="ChIP-seq","Enter ChIP Input name","")</f>
        <v/>
      </c>
      <c r="Q70" s="46" t="str">
        <f>IF('Required Fields - User Form'!D84="ChIP-seq","Enter ChIP Antibody name","")</f>
        <v/>
      </c>
    </row>
    <row r="71" spans="14:17" ht="17">
      <c r="N71" s="46" t="str">
        <f>IF(OR('Required Fields - User Form'!D85="Whole Genome-seq",'Required Fields - User Form'!D85="Exome-seq"),"Enter Paired Normal name","")</f>
        <v/>
      </c>
      <c r="O71" s="46" t="str">
        <f>IF(OR('Required Fields - User Form'!D85="Whole Genome-seq",'Required Fields - User Form'!D85="Exome-seq"),"Enter Matched RNASeq Sample Name","")</f>
        <v/>
      </c>
      <c r="P71" s="46" t="str">
        <f>IF('Required Fields - User Form'!D85="ChIP-seq","Enter ChIP Input name","")</f>
        <v/>
      </c>
      <c r="Q71" s="46" t="str">
        <f>IF('Required Fields - User Form'!D85="ChIP-seq","Enter ChIP Antibody name","")</f>
        <v/>
      </c>
    </row>
    <row r="72" spans="14:17" ht="17">
      <c r="N72" s="46" t="str">
        <f>IF(OR('Required Fields - User Form'!D86="Whole Genome-seq",'Required Fields - User Form'!D86="Exome-seq"),"Enter Paired Normal name","")</f>
        <v/>
      </c>
      <c r="O72" s="46" t="str">
        <f>IF(OR('Required Fields - User Form'!D86="Whole Genome-seq",'Required Fields - User Form'!D86="Exome-seq"),"Enter Matched RNASeq Sample Name","")</f>
        <v/>
      </c>
      <c r="P72" s="46" t="str">
        <f>IF('Required Fields - User Form'!D86="ChIP-seq","Enter ChIP Input name","")</f>
        <v/>
      </c>
      <c r="Q72" s="46" t="str">
        <f>IF('Required Fields - User Form'!D86="ChIP-seq","Enter ChIP Antibody name","")</f>
        <v/>
      </c>
    </row>
    <row r="73" spans="14:17" ht="17">
      <c r="N73" s="46" t="str">
        <f>IF(OR('Required Fields - User Form'!D87="Whole Genome-seq",'Required Fields - User Form'!D87="Exome-seq"),"Enter Paired Normal name","")</f>
        <v/>
      </c>
      <c r="O73" s="46" t="str">
        <f>IF(OR('Required Fields - User Form'!D87="Whole Genome-seq",'Required Fields - User Form'!D87="Exome-seq"),"Enter Matched RNASeq Sample Name","")</f>
        <v/>
      </c>
      <c r="P73" s="46" t="str">
        <f>IF('Required Fields - User Form'!D87="ChIP-seq","Enter ChIP Input name","")</f>
        <v/>
      </c>
      <c r="Q73" s="46" t="str">
        <f>IF('Required Fields - User Form'!D87="ChIP-seq","Enter ChIP Antibody name","")</f>
        <v/>
      </c>
    </row>
    <row r="74" spans="14:17" ht="17">
      <c r="N74" s="46" t="str">
        <f>IF(OR('Required Fields - User Form'!D88="Whole Genome-seq",'Required Fields - User Form'!D88="Exome-seq"),"Enter Paired Normal name","")</f>
        <v/>
      </c>
      <c r="O74" s="46" t="str">
        <f>IF(OR('Required Fields - User Form'!D88="Whole Genome-seq",'Required Fields - User Form'!D88="Exome-seq"),"Enter Matched RNASeq Sample Name","")</f>
        <v/>
      </c>
      <c r="P74" s="46" t="str">
        <f>IF('Required Fields - User Form'!D88="ChIP-seq","Enter ChIP Input name","")</f>
        <v/>
      </c>
      <c r="Q74" s="46" t="str">
        <f>IF('Required Fields - User Form'!D88="ChIP-seq","Enter ChIP Antibody name","")</f>
        <v/>
      </c>
    </row>
    <row r="75" spans="14:17" ht="17">
      <c r="N75" s="46" t="str">
        <f>IF(OR('Required Fields - User Form'!D89="Whole Genome-seq",'Required Fields - User Form'!D89="Exome-seq"),"Enter Paired Normal name","")</f>
        <v/>
      </c>
      <c r="O75" s="46" t="str">
        <f>IF(OR('Required Fields - User Form'!D89="Whole Genome-seq",'Required Fields - User Form'!D89="Exome-seq"),"Enter Matched RNASeq Sample Name","")</f>
        <v/>
      </c>
      <c r="P75" s="46" t="str">
        <f>IF('Required Fields - User Form'!D89="ChIP-seq","Enter ChIP Input name","")</f>
        <v/>
      </c>
      <c r="Q75" s="46" t="str">
        <f>IF('Required Fields - User Form'!D89="ChIP-seq","Enter ChIP Antibody name","")</f>
        <v/>
      </c>
    </row>
    <row r="76" spans="14:17" ht="17">
      <c r="N76" s="46" t="str">
        <f>IF(OR('Required Fields - User Form'!D90="Whole Genome-seq",'Required Fields - User Form'!D90="Exome-seq"),"Enter Paired Normal name","")</f>
        <v/>
      </c>
      <c r="O76" s="46" t="str">
        <f>IF(OR('Required Fields - User Form'!D90="Whole Genome-seq",'Required Fields - User Form'!D90="Exome-seq"),"Enter Matched RNASeq Sample Name","")</f>
        <v/>
      </c>
      <c r="P76" s="46" t="str">
        <f>IF('Required Fields - User Form'!D90="ChIP-seq","Enter ChIP Input name","")</f>
        <v/>
      </c>
      <c r="Q76" s="46" t="str">
        <f>IF('Required Fields - User Form'!D90="ChIP-seq","Enter ChIP Antibody name","")</f>
        <v/>
      </c>
    </row>
    <row r="77" spans="14:17" ht="17">
      <c r="N77" s="46" t="str">
        <f>IF(OR('Required Fields - User Form'!D91="Whole Genome-seq",'Required Fields - User Form'!D91="Exome-seq"),"Enter Paired Normal name","")</f>
        <v/>
      </c>
      <c r="O77" s="46" t="str">
        <f>IF(OR('Required Fields - User Form'!D91="Whole Genome-seq",'Required Fields - User Form'!D91="Exome-seq"),"Enter Matched RNASeq Sample Name","")</f>
        <v/>
      </c>
      <c r="P77" s="46" t="str">
        <f>IF('Required Fields - User Form'!D91="ChIP-seq","Enter ChIP Input name","")</f>
        <v/>
      </c>
      <c r="Q77" s="46" t="str">
        <f>IF('Required Fields - User Form'!D91="ChIP-seq","Enter ChIP Antibody name","")</f>
        <v/>
      </c>
    </row>
    <row r="78" spans="14:17" ht="17">
      <c r="N78" s="46" t="str">
        <f>IF(OR('Required Fields - User Form'!D92="Whole Genome-seq",'Required Fields - User Form'!D92="Exome-seq"),"Enter Paired Normal name","")</f>
        <v/>
      </c>
      <c r="O78" s="46" t="str">
        <f>IF(OR('Required Fields - User Form'!D92="Whole Genome-seq",'Required Fields - User Form'!D92="Exome-seq"),"Enter Matched RNASeq Sample Name","")</f>
        <v/>
      </c>
      <c r="P78" s="46" t="str">
        <f>IF('Required Fields - User Form'!D92="ChIP-seq","Enter ChIP Input name","")</f>
        <v/>
      </c>
      <c r="Q78" s="46" t="str">
        <f>IF('Required Fields - User Form'!D92="ChIP-seq","Enter ChIP Antibody name","")</f>
        <v/>
      </c>
    </row>
    <row r="79" spans="14:17" ht="17">
      <c r="N79" s="46" t="str">
        <f>IF(OR('Required Fields - User Form'!D93="Whole Genome-seq",'Required Fields - User Form'!D93="Exome-seq"),"Enter Paired Normal name","")</f>
        <v/>
      </c>
      <c r="O79" s="46" t="str">
        <f>IF(OR('Required Fields - User Form'!D93="Whole Genome-seq",'Required Fields - User Form'!D93="Exome-seq"),"Enter Matched RNASeq Sample Name","")</f>
        <v/>
      </c>
      <c r="P79" s="46" t="str">
        <f>IF('Required Fields - User Form'!D93="ChIP-seq","Enter ChIP Input name","")</f>
        <v/>
      </c>
      <c r="Q79" s="46" t="str">
        <f>IF('Required Fields - User Form'!D93="ChIP-seq","Enter ChIP Antibody name","")</f>
        <v/>
      </c>
    </row>
    <row r="80" spans="14:17" ht="17">
      <c r="N80" s="46" t="str">
        <f>IF(OR('Required Fields - User Form'!D94="Whole Genome-seq",'Required Fields - User Form'!D94="Exome-seq"),"Enter Paired Normal name","")</f>
        <v/>
      </c>
      <c r="O80" s="46" t="str">
        <f>IF(OR('Required Fields - User Form'!D94="Whole Genome-seq",'Required Fields - User Form'!D94="Exome-seq"),"Enter Matched RNASeq Sample Name","")</f>
        <v/>
      </c>
      <c r="P80" s="46" t="str">
        <f>IF('Required Fields - User Form'!D94="ChIP-seq","Enter ChIP Input name","")</f>
        <v/>
      </c>
      <c r="Q80" s="46" t="str">
        <f>IF('Required Fields - User Form'!D94="ChIP-seq","Enter ChIP Antibody name","")</f>
        <v/>
      </c>
    </row>
    <row r="81" spans="14:17" ht="17">
      <c r="N81" s="46" t="str">
        <f>IF(OR('Required Fields - User Form'!D95="Whole Genome-seq",'Required Fields - User Form'!D95="Exome-seq"),"Enter Paired Normal name","")</f>
        <v/>
      </c>
      <c r="O81" s="46" t="str">
        <f>IF(OR('Required Fields - User Form'!D95="Whole Genome-seq",'Required Fields - User Form'!D95="Exome-seq"),"Enter Matched RNASeq Sample Name","")</f>
        <v/>
      </c>
      <c r="P81" s="46" t="str">
        <f>IF('Required Fields - User Form'!D95="ChIP-seq","Enter ChIP Input name","")</f>
        <v/>
      </c>
      <c r="Q81" s="46" t="str">
        <f>IF('Required Fields - User Form'!D95="ChIP-seq","Enter ChIP Antibody name","")</f>
        <v/>
      </c>
    </row>
    <row r="82" spans="14:17" ht="17">
      <c r="N82" s="46" t="str">
        <f>IF(OR('Required Fields - User Form'!D96="Whole Genome-seq",'Required Fields - User Form'!D96="Exome-seq"),"Enter Paired Normal name","")</f>
        <v/>
      </c>
      <c r="O82" s="46" t="str">
        <f>IF(OR('Required Fields - User Form'!D96="Whole Genome-seq",'Required Fields - User Form'!D96="Exome-seq"),"Enter Matched RNASeq Sample Name","")</f>
        <v/>
      </c>
      <c r="P82" s="46" t="str">
        <f>IF('Required Fields - User Form'!D96="ChIP-seq","Enter ChIP Input name","")</f>
        <v/>
      </c>
      <c r="Q82" s="46" t="str">
        <f>IF('Required Fields - User Form'!D96="ChIP-seq","Enter ChIP Antibody name","")</f>
        <v/>
      </c>
    </row>
    <row r="83" spans="14:17" ht="17">
      <c r="N83" s="46" t="str">
        <f>IF(OR('Required Fields - User Form'!D97="Whole Genome-seq",'Required Fields - User Form'!D97="Exome-seq"),"Enter Paired Normal name","")</f>
        <v/>
      </c>
      <c r="O83" s="46" t="str">
        <f>IF(OR('Required Fields - User Form'!D97="Whole Genome-seq",'Required Fields - User Form'!D97="Exome-seq"),"Enter Matched RNASeq Sample Name","")</f>
        <v/>
      </c>
      <c r="P83" s="46" t="str">
        <f>IF('Required Fields - User Form'!D97="ChIP-seq","Enter ChIP Input name","")</f>
        <v/>
      </c>
      <c r="Q83" s="46" t="str">
        <f>IF('Required Fields - User Form'!D97="ChIP-seq","Enter ChIP Antibody name","")</f>
        <v/>
      </c>
    </row>
    <row r="84" spans="14:17" ht="17">
      <c r="N84" s="46" t="str">
        <f>IF(OR('Required Fields - User Form'!D98="Whole Genome-seq",'Required Fields - User Form'!D98="Exome-seq"),"Enter Paired Normal name","")</f>
        <v/>
      </c>
      <c r="O84" s="46" t="str">
        <f>IF(OR('Required Fields - User Form'!D98="Whole Genome-seq",'Required Fields - User Form'!D98="Exome-seq"),"Enter Matched RNASeq Sample Name","")</f>
        <v/>
      </c>
      <c r="P84" s="46" t="str">
        <f>IF('Required Fields - User Form'!D98="ChIP-seq","Enter ChIP Input name","")</f>
        <v/>
      </c>
      <c r="Q84" s="46" t="str">
        <f>IF('Required Fields - User Form'!D98="ChIP-seq","Enter ChIP Antibody name","")</f>
        <v/>
      </c>
    </row>
    <row r="85" spans="14:17" ht="17">
      <c r="N85" s="46" t="str">
        <f>IF(OR('Required Fields - User Form'!D99="Whole Genome-seq",'Required Fields - User Form'!D99="Exome-seq"),"Enter Paired Normal name","")</f>
        <v/>
      </c>
      <c r="O85" s="46" t="str">
        <f>IF(OR('Required Fields - User Form'!D99="Whole Genome-seq",'Required Fields - User Form'!D99="Exome-seq"),"Enter Matched RNASeq Sample Name","")</f>
        <v/>
      </c>
      <c r="P85" s="46" t="str">
        <f>IF('Required Fields - User Form'!D99="ChIP-seq","Enter ChIP Input name","")</f>
        <v/>
      </c>
      <c r="Q85" s="46" t="str">
        <f>IF('Required Fields - User Form'!D99="ChIP-seq","Enter ChIP Antibody name","")</f>
        <v/>
      </c>
    </row>
    <row r="86" spans="14:17" ht="17">
      <c r="N86" s="46" t="str">
        <f>IF(OR('Required Fields - User Form'!D100="Whole Genome-seq",'Required Fields - User Form'!D100="Exome-seq"),"Enter Paired Normal name","")</f>
        <v/>
      </c>
      <c r="O86" s="46" t="str">
        <f>IF(OR('Required Fields - User Form'!D100="Whole Genome-seq",'Required Fields - User Form'!D100="Exome-seq"),"Enter Matched RNASeq Sample Name","")</f>
        <v/>
      </c>
      <c r="P86" s="46" t="str">
        <f>IF('Required Fields - User Form'!D100="ChIP-seq","Enter ChIP Input name","")</f>
        <v/>
      </c>
      <c r="Q86" s="46" t="str">
        <f>IF('Required Fields - User Form'!D100="ChIP-seq","Enter ChIP Antibody name","")</f>
        <v/>
      </c>
    </row>
    <row r="87" spans="14:17" ht="17">
      <c r="N87" s="46" t="str">
        <f>IF(OR('Required Fields - User Form'!D101="Whole Genome-seq",'Required Fields - User Form'!D101="Exome-seq"),"Enter Paired Normal name","")</f>
        <v/>
      </c>
      <c r="O87" s="46" t="str">
        <f>IF(OR('Required Fields - User Form'!D101="Whole Genome-seq",'Required Fields - User Form'!D101="Exome-seq"),"Enter Matched RNASeq Sample Name","")</f>
        <v/>
      </c>
      <c r="P87" s="46" t="str">
        <f>IF('Required Fields - User Form'!D101="ChIP-seq","Enter ChIP Input name","")</f>
        <v/>
      </c>
      <c r="Q87" s="46" t="str">
        <f>IF('Required Fields - User Form'!D101="ChIP-seq","Enter ChIP Antibody name","")</f>
        <v/>
      </c>
    </row>
    <row r="88" spans="14:17" ht="17">
      <c r="N88" s="46" t="str">
        <f>IF(OR('Required Fields - User Form'!D102="Whole Genome-seq",'Required Fields - User Form'!D102="Exome-seq"),"Enter Paired Normal name","")</f>
        <v/>
      </c>
      <c r="O88" s="46" t="str">
        <f>IF(OR('Required Fields - User Form'!D102="Whole Genome-seq",'Required Fields - User Form'!D102="Exome-seq"),"Enter Matched RNASeq Sample Name","")</f>
        <v/>
      </c>
      <c r="P88" s="46" t="str">
        <f>IF('Required Fields - User Form'!D102="ChIP-seq","Enter ChIP Input name","")</f>
        <v/>
      </c>
      <c r="Q88" s="46" t="str">
        <f>IF('Required Fields - User Form'!D102="ChIP-seq","Enter ChIP Antibody name","")</f>
        <v/>
      </c>
    </row>
    <row r="89" spans="14:17" ht="17">
      <c r="N89" s="46" t="str">
        <f>IF(OR('Required Fields - User Form'!D103="Whole Genome-seq",'Required Fields - User Form'!D103="Exome-seq"),"Enter Paired Normal name","")</f>
        <v/>
      </c>
      <c r="O89" s="46" t="str">
        <f>IF(OR('Required Fields - User Form'!D103="Whole Genome-seq",'Required Fields - User Form'!D103="Exome-seq"),"Enter Matched RNASeq Sample Name","")</f>
        <v/>
      </c>
      <c r="P89" s="46" t="str">
        <f>IF('Required Fields - User Form'!D103="ChIP-seq","Enter ChIP Input name","")</f>
        <v/>
      </c>
      <c r="Q89" s="46" t="str">
        <f>IF('Required Fields - User Form'!D103="ChIP-seq","Enter ChIP Antibody name","")</f>
        <v/>
      </c>
    </row>
    <row r="90" spans="14:17" ht="17">
      <c r="N90" s="46" t="str">
        <f>IF(OR('Required Fields - User Form'!D104="Whole Genome-seq",'Required Fields - User Form'!D104="Exome-seq"),"Enter Paired Normal name","")</f>
        <v/>
      </c>
      <c r="O90" s="46" t="str">
        <f>IF(OR('Required Fields - User Form'!D104="Whole Genome-seq",'Required Fields - User Form'!D104="Exome-seq"),"Enter Matched RNASeq Sample Name","")</f>
        <v/>
      </c>
      <c r="P90" s="46" t="str">
        <f>IF('Required Fields - User Form'!D104="ChIP-seq","Enter ChIP Input name","")</f>
        <v/>
      </c>
      <c r="Q90" s="46" t="str">
        <f>IF('Required Fields - User Form'!D104="ChIP-seq","Enter ChIP Antibody name","")</f>
        <v/>
      </c>
    </row>
    <row r="91" spans="14:17" ht="17">
      <c r="N91" s="46" t="str">
        <f>IF(OR('Required Fields - User Form'!D105="Whole Genome-seq",'Required Fields - User Form'!D105="Exome-seq"),"Enter Paired Normal name","")</f>
        <v/>
      </c>
      <c r="O91" s="46" t="str">
        <f>IF(OR('Required Fields - User Form'!D105="Whole Genome-seq",'Required Fields - User Form'!D105="Exome-seq"),"Enter Matched RNASeq Sample Name","")</f>
        <v/>
      </c>
      <c r="P91" s="46" t="str">
        <f>IF('Required Fields - User Form'!D105="ChIP-seq","Enter ChIP Input name","")</f>
        <v/>
      </c>
      <c r="Q91" s="46" t="str">
        <f>IF('Required Fields - User Form'!D105="ChIP-seq","Enter ChIP Antibody name","")</f>
        <v/>
      </c>
    </row>
    <row r="92" spans="14:17" ht="17">
      <c r="N92" s="46" t="str">
        <f>IF(OR('Required Fields - User Form'!D106="Whole Genome-seq",'Required Fields - User Form'!D106="Exome-seq"),"Enter Paired Normal name","")</f>
        <v/>
      </c>
      <c r="O92" s="46" t="str">
        <f>IF(OR('Required Fields - User Form'!D106="Whole Genome-seq",'Required Fields - User Form'!D106="Exome-seq"),"Enter Matched RNASeq Sample Name","")</f>
        <v/>
      </c>
      <c r="P92" s="46" t="str">
        <f>IF('Required Fields - User Form'!D106="ChIP-seq","Enter ChIP Input name","")</f>
        <v/>
      </c>
      <c r="Q92" s="46" t="str">
        <f>IF('Required Fields - User Form'!D106="ChIP-seq","Enter ChIP Antibody name","")</f>
        <v/>
      </c>
    </row>
    <row r="93" spans="14:17" ht="17">
      <c r="N93" s="46" t="str">
        <f>IF(OR('Required Fields - User Form'!D107="Whole Genome-seq",'Required Fields - User Form'!D107="Exome-seq"),"Enter Paired Normal name","")</f>
        <v/>
      </c>
      <c r="O93" s="46" t="str">
        <f>IF(OR('Required Fields - User Form'!D107="Whole Genome-seq",'Required Fields - User Form'!D107="Exome-seq"),"Enter Matched RNASeq Sample Name","")</f>
        <v/>
      </c>
      <c r="P93" s="46" t="str">
        <f>IF('Required Fields - User Form'!D107="ChIP-seq","Enter ChIP Input name","")</f>
        <v/>
      </c>
      <c r="Q93" s="46" t="str">
        <f>IF('Required Fields - User Form'!D107="ChIP-seq","Enter ChIP Antibody name","")</f>
        <v/>
      </c>
    </row>
    <row r="94" spans="14:17" ht="17">
      <c r="N94" s="46" t="str">
        <f>IF(OR('Required Fields - User Form'!D108="Whole Genome-seq",'Required Fields - User Form'!D108="Exome-seq"),"Enter Paired Normal name","")</f>
        <v/>
      </c>
      <c r="O94" s="46" t="str">
        <f>IF(OR('Required Fields - User Form'!D108="Whole Genome-seq",'Required Fields - User Form'!D108="Exome-seq"),"Enter Matched RNASeq Sample Name","")</f>
        <v/>
      </c>
      <c r="P94" s="46" t="str">
        <f>IF('Required Fields - User Form'!D108="ChIP-seq","Enter ChIP Input name","")</f>
        <v/>
      </c>
      <c r="Q94" s="46" t="str">
        <f>IF('Required Fields - User Form'!D108="ChIP-seq","Enter ChIP Antibody name","")</f>
        <v/>
      </c>
    </row>
    <row r="95" spans="14:17" ht="17">
      <c r="N95" s="46" t="str">
        <f>IF(OR('Required Fields - User Form'!D109="Whole Genome-seq",'Required Fields - User Form'!D109="Exome-seq"),"Enter Paired Normal name","")</f>
        <v/>
      </c>
      <c r="O95" s="46" t="str">
        <f>IF(OR('Required Fields - User Form'!D109="Whole Genome-seq",'Required Fields - User Form'!D109="Exome-seq"),"Enter Matched RNASeq Sample Name","")</f>
        <v/>
      </c>
      <c r="P95" s="46" t="str">
        <f>IF('Required Fields - User Form'!D109="ChIP-seq","Enter ChIP Input name","")</f>
        <v/>
      </c>
      <c r="Q95" s="46" t="str">
        <f>IF('Required Fields - User Form'!D109="ChIP-seq","Enter ChIP Antibody name","")</f>
        <v/>
      </c>
    </row>
    <row r="96" spans="14:17" ht="17">
      <c r="N96" s="46" t="str">
        <f>IF(OR('Required Fields - User Form'!D110="Whole Genome-seq",'Required Fields - User Form'!D110="Exome-seq"),"Enter Paired Normal name","")</f>
        <v/>
      </c>
      <c r="O96" s="46" t="str">
        <f>IF(OR('Required Fields - User Form'!D110="Whole Genome-seq",'Required Fields - User Form'!D110="Exome-seq"),"Enter Matched RNASeq Sample Name","")</f>
        <v/>
      </c>
      <c r="P96" s="46" t="str">
        <f>IF('Required Fields - User Form'!D110="ChIP-seq","Enter ChIP Input name","")</f>
        <v/>
      </c>
      <c r="Q96" s="46" t="str">
        <f>IF('Required Fields - User Form'!D110="ChIP-seq","Enter ChIP Antibody name","")</f>
        <v/>
      </c>
    </row>
    <row r="97" spans="14:17" ht="17">
      <c r="N97" s="46" t="str">
        <f>IF(OR('Required Fields - User Form'!D111="Whole Genome-seq",'Required Fields - User Form'!D111="Exome-seq"),"Enter Paired Normal name","")</f>
        <v/>
      </c>
      <c r="O97" s="46" t="str">
        <f>IF(OR('Required Fields - User Form'!D111="Whole Genome-seq",'Required Fields - User Form'!D111="Exome-seq"),"Enter Matched RNASeq Sample Name","")</f>
        <v/>
      </c>
      <c r="P97" s="46" t="str">
        <f>IF('Required Fields - User Form'!D111="ChIP-seq","Enter ChIP Input name","")</f>
        <v/>
      </c>
      <c r="Q97" s="46" t="str">
        <f>IF('Required Fields - User Form'!D111="ChIP-seq","Enter ChIP Antibody name","")</f>
        <v/>
      </c>
    </row>
    <row r="98" spans="14:17" ht="17">
      <c r="N98" s="46" t="str">
        <f>IF(OR('Required Fields - User Form'!D112="Whole Genome-seq",'Required Fields - User Form'!D112="Exome-seq"),"Enter Paired Normal name","")</f>
        <v/>
      </c>
      <c r="O98" s="46" t="str">
        <f>IF(OR('Required Fields - User Form'!D112="Whole Genome-seq",'Required Fields - User Form'!D112="Exome-seq"),"Enter Matched RNASeq Sample Name","")</f>
        <v/>
      </c>
      <c r="P98" s="46" t="str">
        <f>IF('Required Fields - User Form'!D112="ChIP-seq","Enter ChIP Input name","")</f>
        <v/>
      </c>
      <c r="Q98" s="46" t="str">
        <f>IF('Required Fields - User Form'!D112="ChIP-seq","Enter ChIP Antibody name","")</f>
        <v/>
      </c>
    </row>
    <row r="99" spans="14:17" ht="17">
      <c r="N99" s="46" t="str">
        <f>IF(OR('Required Fields - User Form'!D113="Whole Genome-seq",'Required Fields - User Form'!D113="Exome-seq"),"Enter Paired Normal name","")</f>
        <v/>
      </c>
      <c r="O99" s="46" t="str">
        <f>IF(OR('Required Fields - User Form'!D113="Whole Genome-seq",'Required Fields - User Form'!D113="Exome-seq"),"Enter Matched RNASeq Sample Name","")</f>
        <v/>
      </c>
      <c r="P99" s="46" t="str">
        <f>IF('Required Fields - User Form'!D113="ChIP-seq","Enter ChIP Input name","")</f>
        <v/>
      </c>
      <c r="Q99" s="46" t="str">
        <f>IF('Required Fields - User Form'!D113="ChIP-seq","Enter ChIP Antibody name","")</f>
        <v/>
      </c>
    </row>
    <row r="100" spans="14:17" ht="17">
      <c r="N100" s="46" t="str">
        <f>IF(OR('Required Fields - User Form'!D114="Whole Genome-seq",'Required Fields - User Form'!D114="Exome-seq"),"Enter Paired Normal name","")</f>
        <v/>
      </c>
      <c r="O100" s="46" t="str">
        <f>IF(OR('Required Fields - User Form'!D114="Whole Genome-seq",'Required Fields - User Form'!D114="Exome-seq"),"Enter Matched RNASeq Sample Name","")</f>
        <v/>
      </c>
      <c r="P100" s="46" t="str">
        <f>IF('Required Fields - User Form'!D114="ChIP-seq","Enter ChIP Input name","")</f>
        <v/>
      </c>
      <c r="Q100" s="46" t="str">
        <f>IF('Required Fields - User Form'!D114="ChIP-seq","Enter ChIP Antibody name","")</f>
        <v/>
      </c>
    </row>
    <row r="101" spans="14:17" ht="17">
      <c r="N101" s="46" t="str">
        <f>IF(OR('Required Fields - User Form'!D115="Whole Genome-seq",'Required Fields - User Form'!D115="Exome-seq"),"Enter Paired Normal name","")</f>
        <v/>
      </c>
      <c r="O101" s="46" t="str">
        <f>IF(OR('Required Fields - User Form'!D115="Whole Genome-seq",'Required Fields - User Form'!D115="Exome-seq"),"Enter Matched RNASeq Sample Name","")</f>
        <v/>
      </c>
      <c r="P101" s="46" t="str">
        <f>IF('Required Fields - User Form'!D115="ChIP-seq","Enter ChIP Input name","")</f>
        <v/>
      </c>
      <c r="Q101" s="46" t="str">
        <f>IF('Required Fields - User Form'!D115="ChIP-seq","Enter ChIP Antibody name","")</f>
        <v/>
      </c>
    </row>
    <row r="102" spans="14:17" ht="17">
      <c r="N102" s="46" t="str">
        <f>IF(OR('Required Fields - User Form'!D116="Whole Genome-seq",'Required Fields - User Form'!D116="Exome-seq"),"Enter Paired Normal name","")</f>
        <v/>
      </c>
      <c r="O102" s="46" t="str">
        <f>IF(OR('Required Fields - User Form'!D116="Whole Genome-seq",'Required Fields - User Form'!D116="Exome-seq"),"Enter Matched RNASeq Sample Name","")</f>
        <v/>
      </c>
      <c r="P102" s="46" t="str">
        <f>IF('Required Fields - User Form'!D116="ChIP-seq","Enter ChIP Input name","")</f>
        <v/>
      </c>
      <c r="Q102" s="46" t="str">
        <f>IF('Required Fields - User Form'!D116="ChIP-seq","Enter ChIP Antibody name","")</f>
        <v/>
      </c>
    </row>
    <row r="103" spans="14:17" ht="17">
      <c r="N103" s="46" t="str">
        <f>IF(OR('Required Fields - User Form'!D117="Whole Genome-seq",'Required Fields - User Form'!D117="Exome-seq"),"Enter Paired Normal name","")</f>
        <v/>
      </c>
      <c r="O103" s="46" t="str">
        <f>IF(OR('Required Fields - User Form'!D117="Whole Genome-seq",'Required Fields - User Form'!D117="Exome-seq"),"Enter Matched RNASeq Sample Name","")</f>
        <v/>
      </c>
      <c r="P103" s="46" t="str">
        <f>IF('Required Fields - User Form'!D117="ChIP-seq","Enter ChIP Input name","")</f>
        <v/>
      </c>
      <c r="Q103" s="46" t="str">
        <f>IF('Required Fields - User Form'!D117="ChIP-seq","Enter ChIP Antibody name","")</f>
        <v/>
      </c>
    </row>
    <row r="104" spans="14:17" ht="17">
      <c r="N104" s="46" t="str">
        <f>IF(OR('Required Fields - User Form'!D118="Whole Genome-seq",'Required Fields - User Form'!D118="Exome-seq"),"Enter Paired Normal name","")</f>
        <v/>
      </c>
      <c r="O104" s="46" t="str">
        <f>IF(OR('Required Fields - User Form'!D118="Whole Genome-seq",'Required Fields - User Form'!D118="Exome-seq"),"Enter Matched RNASeq Sample Name","")</f>
        <v/>
      </c>
      <c r="P104" s="46" t="str">
        <f>IF('Required Fields - User Form'!D118="ChIP-seq","Enter ChIP Input name","")</f>
        <v/>
      </c>
      <c r="Q104" s="46" t="str">
        <f>IF('Required Fields - User Form'!D118="ChIP-seq","Enter ChIP Antibody name","")</f>
        <v/>
      </c>
    </row>
    <row r="105" spans="14:17" ht="17">
      <c r="N105" s="46" t="str">
        <f>IF(OR('Required Fields - User Form'!D119="Whole Genome-seq",'Required Fields - User Form'!D119="Exome-seq"),"Enter Paired Normal name","")</f>
        <v/>
      </c>
      <c r="O105" s="46" t="str">
        <f>IF(OR('Required Fields - User Form'!D119="Whole Genome-seq",'Required Fields - User Form'!D119="Exome-seq"),"Enter Matched RNASeq Sample Name","")</f>
        <v/>
      </c>
      <c r="P105" s="46" t="str">
        <f>IF('Required Fields - User Form'!D119="ChIP-seq","Enter ChIP Input name","")</f>
        <v/>
      </c>
      <c r="Q105" s="46" t="str">
        <f>IF('Required Fields - User Form'!D119="ChIP-seq","Enter ChIP Antibody name","")</f>
        <v/>
      </c>
    </row>
    <row r="106" spans="14:17" ht="17">
      <c r="N106" s="46" t="str">
        <f>IF(OR('Required Fields - User Form'!D120="Whole Genome-seq",'Required Fields - User Form'!D120="Exome-seq"),"Enter Paired Normal name","")</f>
        <v/>
      </c>
      <c r="O106" s="46" t="str">
        <f>IF(OR('Required Fields - User Form'!D120="Whole Genome-seq",'Required Fields - User Form'!D120="Exome-seq"),"Enter Matched RNASeq Sample Name","")</f>
        <v/>
      </c>
      <c r="P106" s="46" t="str">
        <f>IF('Required Fields - User Form'!D120="ChIP-seq","Enter ChIP Input name","")</f>
        <v/>
      </c>
      <c r="Q106" s="46" t="str">
        <f>IF('Required Fields - User Form'!D120="ChIP-seq","Enter ChIP Antibody name","")</f>
        <v/>
      </c>
    </row>
    <row r="107" spans="14:17" ht="17">
      <c r="N107" s="46" t="str">
        <f>IF(OR('Required Fields - User Form'!D121="Whole Genome-seq",'Required Fields - User Form'!D121="Exome-seq"),"Enter Paired Normal name","")</f>
        <v/>
      </c>
      <c r="O107" s="46" t="str">
        <f>IF(OR('Required Fields - User Form'!D121="Whole Genome-seq",'Required Fields - User Form'!D121="Exome-seq"),"Enter Matched RNASeq Sample Name","")</f>
        <v/>
      </c>
      <c r="P107" s="46" t="str">
        <f>IF('Required Fields - User Form'!D121="ChIP-seq","Enter ChIP Input name","")</f>
        <v/>
      </c>
      <c r="Q107" s="46" t="str">
        <f>IF('Required Fields - User Form'!D121="ChIP-seq","Enter ChIP Antibody name","")</f>
        <v/>
      </c>
    </row>
    <row r="108" spans="14:17" ht="17">
      <c r="N108" s="46" t="str">
        <f>IF(OR('Required Fields - User Form'!D122="Whole Genome-seq",'Required Fields - User Form'!D122="Exome-seq"),"Enter Paired Normal name","")</f>
        <v/>
      </c>
      <c r="O108" s="46" t="str">
        <f>IF(OR('Required Fields - User Form'!D122="Whole Genome-seq",'Required Fields - User Form'!D122="Exome-seq"),"Enter Matched RNASeq Sample Name","")</f>
        <v/>
      </c>
      <c r="P108" s="46" t="str">
        <f>IF('Required Fields - User Form'!D122="ChIP-seq","Enter ChIP Input name","")</f>
        <v/>
      </c>
      <c r="Q108" s="46" t="str">
        <f>IF('Required Fields - User Form'!D122="ChIP-seq","Enter ChIP Antibody name","")</f>
        <v/>
      </c>
    </row>
    <row r="109" spans="14:17" ht="17">
      <c r="N109" s="46" t="str">
        <f>IF(OR('Required Fields - User Form'!D123="Whole Genome-seq",'Required Fields - User Form'!D123="Exome-seq"),"Enter Paired Normal name","")</f>
        <v/>
      </c>
      <c r="O109" s="46" t="str">
        <f>IF(OR('Required Fields - User Form'!D123="Whole Genome-seq",'Required Fields - User Form'!D123="Exome-seq"),"Enter Matched RNASeq Sample Name","")</f>
        <v/>
      </c>
      <c r="P109" s="46" t="str">
        <f>IF('Required Fields - User Form'!D123="ChIP-seq","Enter ChIP Input name","")</f>
        <v/>
      </c>
      <c r="Q109" s="46" t="str">
        <f>IF('Required Fields - User Form'!D123="ChIP-seq","Enter ChIP Antibody name","")</f>
        <v/>
      </c>
    </row>
    <row r="110" spans="14:17" ht="17">
      <c r="N110" s="46" t="str">
        <f>IF(OR('Required Fields - User Form'!D124="Whole Genome-seq",'Required Fields - User Form'!D124="Exome-seq"),"Enter Paired Normal name","")</f>
        <v/>
      </c>
      <c r="O110" s="46" t="str">
        <f>IF(OR('Required Fields - User Form'!D124="Whole Genome-seq",'Required Fields - User Form'!D124="Exome-seq"),"Enter Matched RNASeq Sample Name","")</f>
        <v/>
      </c>
      <c r="P110" s="46" t="str">
        <f>IF('Required Fields - User Form'!D124="ChIP-seq","Enter ChIP Input name","")</f>
        <v/>
      </c>
      <c r="Q110" s="46" t="str">
        <f>IF('Required Fields - User Form'!D124="ChIP-seq","Enter ChIP Antibody name","")</f>
        <v/>
      </c>
    </row>
    <row r="111" spans="14:17" ht="17">
      <c r="N111" s="46" t="str">
        <f>IF(OR('Required Fields - User Form'!D125="Whole Genome-seq",'Required Fields - User Form'!D125="Exome-seq"),"Enter Paired Normal name","")</f>
        <v/>
      </c>
      <c r="O111" s="46" t="str">
        <f>IF(OR('Required Fields - User Form'!D125="Whole Genome-seq",'Required Fields - User Form'!D125="Exome-seq"),"Enter Matched RNASeq Sample Name","")</f>
        <v/>
      </c>
      <c r="P111" s="46" t="str">
        <f>IF('Required Fields - User Form'!D125="ChIP-seq","Enter ChIP Input name","")</f>
        <v/>
      </c>
      <c r="Q111" s="46" t="str">
        <f>IF('Required Fields - User Form'!D125="ChIP-seq","Enter ChIP Antibody name","")</f>
        <v/>
      </c>
    </row>
    <row r="112" spans="14:17" ht="17">
      <c r="N112" s="46" t="str">
        <f>IF(OR('Required Fields - User Form'!D126="Whole Genome-seq",'Required Fields - User Form'!D126="Exome-seq"),"Enter Paired Normal name","")</f>
        <v/>
      </c>
      <c r="O112" s="46" t="str">
        <f>IF(OR('Required Fields - User Form'!D126="Whole Genome-seq",'Required Fields - User Form'!D126="Exome-seq"),"Enter Matched RNASeq Sample Name","")</f>
        <v/>
      </c>
      <c r="P112" s="46" t="str">
        <f>IF('Required Fields - User Form'!D126="ChIP-seq","Enter ChIP Input name","")</f>
        <v/>
      </c>
      <c r="Q112" s="46" t="str">
        <f>IF('Required Fields - User Form'!D126="ChIP-seq","Enter ChIP Antibody name","")</f>
        <v/>
      </c>
    </row>
    <row r="113" spans="14:17" ht="17">
      <c r="N113" s="46" t="str">
        <f>IF(OR('Required Fields - User Form'!D127="Whole Genome-seq",'Required Fields - User Form'!D127="Exome-seq"),"Enter Paired Normal name","")</f>
        <v/>
      </c>
      <c r="O113" s="46" t="str">
        <f>IF(OR('Required Fields - User Form'!D127="Whole Genome-seq",'Required Fields - User Form'!D127="Exome-seq"),"Enter Matched RNASeq Sample Name","")</f>
        <v/>
      </c>
      <c r="P113" s="46" t="str">
        <f>IF('Required Fields - User Form'!D127="ChIP-seq","Enter ChIP Input name","")</f>
        <v/>
      </c>
      <c r="Q113" s="46" t="str">
        <f>IF('Required Fields - User Form'!D127="ChIP-seq","Enter ChIP Antibody name","")</f>
        <v/>
      </c>
    </row>
    <row r="114" spans="14:17" ht="17">
      <c r="N114" s="46" t="str">
        <f>IF(OR('Required Fields - User Form'!D128="Whole Genome-seq",'Required Fields - User Form'!D128="Exome-seq"),"Enter Paired Normal name","")</f>
        <v/>
      </c>
      <c r="O114" s="46" t="str">
        <f>IF(OR('Required Fields - User Form'!D128="Whole Genome-seq",'Required Fields - User Form'!D128="Exome-seq"),"Enter Matched RNASeq Sample Name","")</f>
        <v/>
      </c>
      <c r="P114" s="46" t="str">
        <f>IF('Required Fields - User Form'!D128="ChIP-seq","Enter ChIP Input name","")</f>
        <v/>
      </c>
      <c r="Q114" s="46" t="str">
        <f>IF('Required Fields - User Form'!D128="ChIP-seq","Enter ChIP Antibody name","")</f>
        <v/>
      </c>
    </row>
    <row r="115" spans="14:17" ht="17">
      <c r="N115" s="46" t="str">
        <f>IF(OR('Required Fields - User Form'!D129="Whole Genome-seq",'Required Fields - User Form'!D129="Exome-seq"),"Enter Paired Normal name","")</f>
        <v/>
      </c>
      <c r="O115" s="46" t="str">
        <f>IF(OR('Required Fields - User Form'!D129="Whole Genome-seq",'Required Fields - User Form'!D129="Exome-seq"),"Enter Matched RNASeq Sample Name","")</f>
        <v/>
      </c>
      <c r="P115" s="46" t="str">
        <f>IF('Required Fields - User Form'!D129="ChIP-seq","Enter ChIP Input name","")</f>
        <v/>
      </c>
      <c r="Q115" s="46" t="str">
        <f>IF('Required Fields - User Form'!D129="ChIP-seq","Enter ChIP Antibody name","")</f>
        <v/>
      </c>
    </row>
    <row r="116" spans="14:17" ht="17">
      <c r="N116" s="46" t="str">
        <f>IF(OR('Required Fields - User Form'!D130="Whole Genome-seq",'Required Fields - User Form'!D130="Exome-seq"),"Enter Paired Normal name","")</f>
        <v/>
      </c>
      <c r="O116" s="46" t="str">
        <f>IF(OR('Required Fields - User Form'!D130="Whole Genome-seq",'Required Fields - User Form'!D130="Exome-seq"),"Enter Matched RNASeq Sample Name","")</f>
        <v/>
      </c>
      <c r="P116" s="46" t="str">
        <f>IF('Required Fields - User Form'!D130="ChIP-seq","Enter ChIP Input name","")</f>
        <v/>
      </c>
      <c r="Q116" s="46" t="str">
        <f>IF('Required Fields - User Form'!D130="ChIP-seq","Enter ChIP Antibody name","")</f>
        <v/>
      </c>
    </row>
    <row r="117" spans="14:17" ht="17">
      <c r="N117" s="46" t="str">
        <f>IF(OR('Required Fields - User Form'!D131="Whole Genome-seq",'Required Fields - User Form'!D131="Exome-seq"),"Enter Paired Normal name","")</f>
        <v/>
      </c>
      <c r="O117" s="46" t="str">
        <f>IF(OR('Required Fields - User Form'!D131="Whole Genome-seq",'Required Fields - User Form'!D131="Exome-seq"),"Enter Matched RNASeq Sample Name","")</f>
        <v/>
      </c>
      <c r="P117" s="46" t="str">
        <f>IF('Required Fields - User Form'!D131="ChIP-seq","Enter ChIP Input name","")</f>
        <v/>
      </c>
      <c r="Q117" s="46" t="str">
        <f>IF('Required Fields - User Form'!D131="ChIP-seq","Enter ChIP Antibody name","")</f>
        <v/>
      </c>
    </row>
    <row r="118" spans="14:17" ht="17">
      <c r="N118" s="46" t="str">
        <f>IF(OR('Required Fields - User Form'!D132="Whole Genome-seq",'Required Fields - User Form'!D132="Exome-seq"),"Enter Paired Normal name","")</f>
        <v/>
      </c>
      <c r="O118" s="46" t="str">
        <f>IF(OR('Required Fields - User Form'!D132="Whole Genome-seq",'Required Fields - User Form'!D132="Exome-seq"),"Enter Matched RNASeq Sample Name","")</f>
        <v/>
      </c>
      <c r="P118" s="46" t="str">
        <f>IF('Required Fields - User Form'!D132="ChIP-seq","Enter ChIP Input name","")</f>
        <v/>
      </c>
      <c r="Q118" s="46" t="str">
        <f>IF('Required Fields - User Form'!D132="ChIP-seq","Enter ChIP Antibody name","")</f>
        <v/>
      </c>
    </row>
    <row r="119" spans="14:17" ht="17">
      <c r="N119" s="46" t="str">
        <f>IF(OR('Required Fields - User Form'!D133="Whole Genome-seq",'Required Fields - User Form'!D133="Exome-seq"),"Enter Paired Normal name","")</f>
        <v/>
      </c>
      <c r="O119" s="46" t="str">
        <f>IF(OR('Required Fields - User Form'!D133="Whole Genome-seq",'Required Fields - User Form'!D133="Exome-seq"),"Enter Matched RNASeq Sample Name","")</f>
        <v/>
      </c>
      <c r="P119" s="46" t="str">
        <f>IF('Required Fields - User Form'!D133="ChIP-seq","Enter ChIP Input name","")</f>
        <v/>
      </c>
      <c r="Q119" s="46" t="str">
        <f>IF('Required Fields - User Form'!D133="ChIP-seq","Enter ChIP Antibody name","")</f>
        <v/>
      </c>
    </row>
    <row r="120" spans="14:17" ht="17">
      <c r="N120" s="46" t="str">
        <f>IF(OR('Required Fields - User Form'!D134="Whole Genome-seq",'Required Fields - User Form'!D134="Exome-seq"),"Enter Paired Normal name","")</f>
        <v/>
      </c>
      <c r="O120" s="46" t="str">
        <f>IF(OR('Required Fields - User Form'!D134="Whole Genome-seq",'Required Fields - User Form'!D134="Exome-seq"),"Enter Matched RNASeq Sample Name","")</f>
        <v/>
      </c>
      <c r="P120" s="46" t="str">
        <f>IF('Required Fields - User Form'!D134="ChIP-seq","Enter ChIP Input name","")</f>
        <v/>
      </c>
      <c r="Q120" s="46" t="str">
        <f>IF('Required Fields - User Form'!D134="ChIP-seq","Enter ChIP Antibody name","")</f>
        <v/>
      </c>
    </row>
    <row r="121" spans="14:17" ht="17">
      <c r="N121" s="46" t="str">
        <f>IF(OR('Required Fields - User Form'!D135="Whole Genome-seq",'Required Fields - User Form'!D135="Exome-seq"),"Enter Paired Normal name","")</f>
        <v/>
      </c>
      <c r="O121" s="46" t="str">
        <f>IF(OR('Required Fields - User Form'!D135="Whole Genome-seq",'Required Fields - User Form'!D135="Exome-seq"),"Enter Matched RNASeq Sample Name","")</f>
        <v/>
      </c>
      <c r="P121" s="46" t="str">
        <f>IF('Required Fields - User Form'!D135="ChIP-seq","Enter ChIP Input name","")</f>
        <v/>
      </c>
      <c r="Q121" s="46" t="str">
        <f>IF('Required Fields - User Form'!D135="ChIP-seq","Enter ChIP Antibody name","")</f>
        <v/>
      </c>
    </row>
    <row r="122" spans="14:17" ht="17">
      <c r="N122" s="46" t="str">
        <f>IF(OR('Required Fields - User Form'!D136="Whole Genome-seq",'Required Fields - User Form'!D136="Exome-seq"),"Enter Paired Normal name","")</f>
        <v/>
      </c>
      <c r="O122" s="46" t="str">
        <f>IF(OR('Required Fields - User Form'!D136="Whole Genome-seq",'Required Fields - User Form'!D136="Exome-seq"),"Enter Matched RNASeq Sample Name","")</f>
        <v/>
      </c>
      <c r="P122" s="46" t="str">
        <f>IF('Required Fields - User Form'!D136="ChIP-seq","Enter ChIP Input name","")</f>
        <v/>
      </c>
      <c r="Q122" s="46" t="str">
        <f>IF('Required Fields - User Form'!D136="ChIP-seq","Enter ChIP Antibody name","")</f>
        <v/>
      </c>
    </row>
    <row r="123" spans="14:17" ht="17">
      <c r="N123" s="46" t="str">
        <f>IF(OR('Required Fields - User Form'!D137="Whole Genome-seq",'Required Fields - User Form'!D137="Exome-seq"),"Enter Paired Normal name","")</f>
        <v/>
      </c>
      <c r="O123" s="46" t="str">
        <f>IF(OR('Required Fields - User Form'!D137="Whole Genome-seq",'Required Fields - User Form'!D137="Exome-seq"),"Enter Matched RNASeq Sample Name","")</f>
        <v/>
      </c>
      <c r="P123" s="46" t="str">
        <f>IF('Required Fields - User Form'!D137="ChIP-seq","Enter ChIP Input name","")</f>
        <v/>
      </c>
      <c r="Q123" s="46" t="str">
        <f>IF('Required Fields - User Form'!D137="ChIP-seq","Enter ChIP Antibody name","")</f>
        <v/>
      </c>
    </row>
    <row r="124" spans="14:17" ht="17">
      <c r="N124" s="46" t="str">
        <f>IF(OR('Required Fields - User Form'!D138="Whole Genome-seq",'Required Fields - User Form'!D138="Exome-seq"),"Enter Paired Normal name","")</f>
        <v/>
      </c>
      <c r="O124" s="46" t="str">
        <f>IF(OR('Required Fields - User Form'!D138="Whole Genome-seq",'Required Fields - User Form'!D138="Exome-seq"),"Enter Matched RNASeq Sample Name","")</f>
        <v/>
      </c>
      <c r="P124" s="46" t="str">
        <f>IF('Required Fields - User Form'!D138="ChIP-seq","Enter ChIP Input name","")</f>
        <v/>
      </c>
      <c r="Q124" s="46" t="str">
        <f>IF('Required Fields - User Form'!D138="ChIP-seq","Enter ChIP Antibody name","")</f>
        <v/>
      </c>
    </row>
    <row r="125" spans="14:17" ht="17">
      <c r="N125" s="46" t="str">
        <f>IF(OR('Required Fields - User Form'!D139="Whole Genome-seq",'Required Fields - User Form'!D139="Exome-seq"),"Enter Paired Normal name","")</f>
        <v/>
      </c>
      <c r="O125" s="46" t="str">
        <f>IF(OR('Required Fields - User Form'!D139="Whole Genome-seq",'Required Fields - User Form'!D139="Exome-seq"),"Enter Matched RNASeq Sample Name","")</f>
        <v/>
      </c>
      <c r="P125" s="46" t="str">
        <f>IF('Required Fields - User Form'!D139="ChIP-seq","Enter ChIP Input name","")</f>
        <v/>
      </c>
      <c r="Q125" s="46" t="str">
        <f>IF('Required Fields - User Form'!D139="ChIP-seq","Enter ChIP Antibody name","")</f>
        <v/>
      </c>
    </row>
    <row r="126" spans="14:17" ht="17">
      <c r="N126" s="46" t="str">
        <f>IF(OR('Required Fields - User Form'!D140="Whole Genome-seq",'Required Fields - User Form'!D140="Exome-seq"),"Enter Paired Normal name","")</f>
        <v/>
      </c>
      <c r="O126" s="46" t="str">
        <f>IF(OR('Required Fields - User Form'!D140="Whole Genome-seq",'Required Fields - User Form'!D140="Exome-seq"),"Enter Matched RNASeq Sample Name","")</f>
        <v/>
      </c>
      <c r="P126" s="46" t="str">
        <f>IF('Required Fields - User Form'!D140="ChIP-seq","Enter ChIP Input name","")</f>
        <v/>
      </c>
      <c r="Q126" s="46" t="str">
        <f>IF('Required Fields - User Form'!D140="ChIP-seq","Enter ChIP Antibody name","")</f>
        <v/>
      </c>
    </row>
    <row r="127" spans="14:17" ht="17">
      <c r="N127" s="46" t="str">
        <f>IF(OR('Required Fields - User Form'!D141="Whole Genome-seq",'Required Fields - User Form'!D141="Exome-seq"),"Enter Paired Normal name","")</f>
        <v/>
      </c>
      <c r="O127" s="46" t="str">
        <f>IF(OR('Required Fields - User Form'!D141="Whole Genome-seq",'Required Fields - User Form'!D141="Exome-seq"),"Enter Matched RNASeq Sample Name","")</f>
        <v/>
      </c>
      <c r="P127" s="46" t="str">
        <f>IF('Required Fields - User Form'!D141="ChIP-seq","Enter ChIP Input name","")</f>
        <v/>
      </c>
      <c r="Q127" s="46" t="str">
        <f>IF('Required Fields - User Form'!D141="ChIP-seq","Enter ChIP Antibody name","")</f>
        <v/>
      </c>
    </row>
    <row r="128" spans="14:17" ht="17">
      <c r="N128" s="46" t="str">
        <f>IF(OR('Required Fields - User Form'!D142="Whole Genome-seq",'Required Fields - User Form'!D142="Exome-seq"),"Enter Paired Normal name","")</f>
        <v/>
      </c>
      <c r="O128" s="46" t="str">
        <f>IF(OR('Required Fields - User Form'!D142="Whole Genome-seq",'Required Fields - User Form'!D142="Exome-seq"),"Enter Matched RNASeq Sample Name","")</f>
        <v/>
      </c>
      <c r="P128" s="46" t="str">
        <f>IF('Required Fields - User Form'!D142="ChIP-seq","Enter ChIP Input name","")</f>
        <v/>
      </c>
      <c r="Q128" s="46" t="str">
        <f>IF('Required Fields - User Form'!D142="ChIP-seq","Enter ChIP Antibody name","")</f>
        <v/>
      </c>
    </row>
    <row r="129" spans="14:17" ht="17">
      <c r="N129" s="46" t="str">
        <f>IF(OR('Required Fields - User Form'!D143="Whole Genome-seq",'Required Fields - User Form'!D143="Exome-seq"),"Enter Paired Normal name","")</f>
        <v/>
      </c>
      <c r="O129" s="46" t="str">
        <f>IF(OR('Required Fields - User Form'!D143="Whole Genome-seq",'Required Fields - User Form'!D143="Exome-seq"),"Enter Matched RNASeq Sample Name","")</f>
        <v/>
      </c>
      <c r="P129" s="46" t="str">
        <f>IF('Required Fields - User Form'!D143="ChIP-seq","Enter ChIP Input name","")</f>
        <v/>
      </c>
      <c r="Q129" s="46" t="str">
        <f>IF('Required Fields - User Form'!D143="ChIP-seq","Enter ChIP Antibody name","")</f>
        <v/>
      </c>
    </row>
    <row r="130" spans="14:17" ht="17">
      <c r="N130" s="46" t="str">
        <f>IF(OR('Required Fields - User Form'!D144="Whole Genome-seq",'Required Fields - User Form'!D144="Exome-seq"),"Enter Paired Normal name","")</f>
        <v/>
      </c>
      <c r="O130" s="46" t="str">
        <f>IF(OR('Required Fields - User Form'!D144="Whole Genome-seq",'Required Fields - User Form'!D144="Exome-seq"),"Enter Matched RNASeq Sample Name","")</f>
        <v/>
      </c>
      <c r="P130" s="46" t="str">
        <f>IF('Required Fields - User Form'!D144="ChIP-seq","Enter ChIP Input name","")</f>
        <v/>
      </c>
      <c r="Q130" s="46" t="str">
        <f>IF('Required Fields - User Form'!D144="ChIP-seq","Enter ChIP Antibody name","")</f>
        <v/>
      </c>
    </row>
    <row r="131" spans="14:17" ht="17">
      <c r="N131" s="46" t="str">
        <f>IF(OR('Required Fields - User Form'!D145="Whole Genome-seq",'Required Fields - User Form'!D145="Exome-seq"),"Enter Paired Normal name","")</f>
        <v/>
      </c>
      <c r="O131" s="46" t="str">
        <f>IF(OR('Required Fields - User Form'!D145="Whole Genome-seq",'Required Fields - User Form'!D145="Exome-seq"),"Enter Matched RNASeq Sample Name","")</f>
        <v/>
      </c>
      <c r="P131" s="46" t="str">
        <f>IF('Required Fields - User Form'!D145="ChIP-seq","Enter ChIP Input name","")</f>
        <v/>
      </c>
      <c r="Q131" s="46" t="str">
        <f>IF('Required Fields - User Form'!D145="ChIP-seq","Enter ChIP Antibody name","")</f>
        <v/>
      </c>
    </row>
    <row r="132" spans="14:17" ht="17">
      <c r="N132" s="46" t="str">
        <f>IF(OR('Required Fields - User Form'!D146="Whole Genome-seq",'Required Fields - User Form'!D146="Exome-seq"),"Enter Paired Normal name","")</f>
        <v/>
      </c>
      <c r="O132" s="46" t="str">
        <f>IF(OR('Required Fields - User Form'!D146="Whole Genome-seq",'Required Fields - User Form'!D146="Exome-seq"),"Enter Matched RNASeq Sample Name","")</f>
        <v/>
      </c>
      <c r="P132" s="46" t="str">
        <f>IF('Required Fields - User Form'!D146="ChIP-seq","Enter ChIP Input name","")</f>
        <v/>
      </c>
      <c r="Q132" s="46" t="str">
        <f>IF('Required Fields - User Form'!D146="ChIP-seq","Enter ChIP Antibody name","")</f>
        <v/>
      </c>
    </row>
    <row r="133" spans="14:17" ht="17">
      <c r="N133" s="46" t="str">
        <f>IF(OR('Required Fields - User Form'!D147="Whole Genome-seq",'Required Fields - User Form'!D147="Exome-seq"),"Enter Paired Normal name","")</f>
        <v/>
      </c>
      <c r="O133" s="46" t="str">
        <f>IF(OR('Required Fields - User Form'!D147="Whole Genome-seq",'Required Fields - User Form'!D147="Exome-seq"),"Enter Matched RNASeq Sample Name","")</f>
        <v/>
      </c>
      <c r="P133" s="46" t="str">
        <f>IF('Required Fields - User Form'!D147="ChIP-seq","Enter ChIP Input name","")</f>
        <v/>
      </c>
      <c r="Q133" s="46" t="str">
        <f>IF('Required Fields - User Form'!D147="ChIP-seq","Enter ChIP Antibody name","")</f>
        <v/>
      </c>
    </row>
    <row r="134" spans="14:17" ht="17">
      <c r="N134" s="46" t="str">
        <f>IF(OR('Required Fields - User Form'!D148="Whole Genome-seq",'Required Fields - User Form'!D148="Exome-seq"),"Enter Paired Normal name","")</f>
        <v/>
      </c>
      <c r="O134" s="46" t="str">
        <f>IF(OR('Required Fields - User Form'!D148="Whole Genome-seq",'Required Fields - User Form'!D148="Exome-seq"),"Enter Matched RNASeq Sample Name","")</f>
        <v/>
      </c>
      <c r="P134" s="46" t="str">
        <f>IF('Required Fields - User Form'!D148="ChIP-seq","Enter ChIP Input name","")</f>
        <v/>
      </c>
      <c r="Q134" s="46" t="str">
        <f>IF('Required Fields - User Form'!D148="ChIP-seq","Enter ChIP Antibody name","")</f>
        <v/>
      </c>
    </row>
    <row r="135" spans="14:17" ht="17">
      <c r="N135" s="46" t="str">
        <f>IF(OR('Required Fields - User Form'!D149="Whole Genome-seq",'Required Fields - User Form'!D149="Exome-seq"),"Enter Paired Normal name","")</f>
        <v/>
      </c>
      <c r="O135" s="46" t="str">
        <f>IF(OR('Required Fields - User Form'!D149="Whole Genome-seq",'Required Fields - User Form'!D149="Exome-seq"),"Enter Matched RNASeq Sample Name","")</f>
        <v/>
      </c>
      <c r="P135" s="46" t="str">
        <f>IF('Required Fields - User Form'!D149="ChIP-seq","Enter ChIP Input name","")</f>
        <v/>
      </c>
      <c r="Q135" s="46" t="str">
        <f>IF('Required Fields - User Form'!D149="ChIP-seq","Enter ChIP Antibody name","")</f>
        <v/>
      </c>
    </row>
    <row r="136" spans="14:17" ht="17">
      <c r="N136" s="46" t="str">
        <f>IF(OR('Required Fields - User Form'!D150="Whole Genome-seq",'Required Fields - User Form'!D150="Exome-seq"),"Enter Paired Normal name","")</f>
        <v/>
      </c>
      <c r="O136" s="46" t="str">
        <f>IF(OR('Required Fields - User Form'!D150="Whole Genome-seq",'Required Fields - User Form'!D150="Exome-seq"),"Enter Matched RNASeq Sample Name","")</f>
        <v/>
      </c>
      <c r="P136" s="46" t="str">
        <f>IF('Required Fields - User Form'!D150="ChIP-seq","Enter ChIP Input name","")</f>
        <v/>
      </c>
      <c r="Q136" s="46" t="str">
        <f>IF('Required Fields - User Form'!D150="ChIP-seq","Enter ChIP Antibody name","")</f>
        <v/>
      </c>
    </row>
    <row r="137" spans="14:17" ht="17">
      <c r="N137" s="46" t="str">
        <f>IF(OR('Required Fields - User Form'!D151="Whole Genome-seq",'Required Fields - User Form'!D151="Exome-seq"),"Enter Paired Normal name","")</f>
        <v/>
      </c>
      <c r="O137" s="46" t="str">
        <f>IF(OR('Required Fields - User Form'!D151="Whole Genome-seq",'Required Fields - User Form'!D151="Exome-seq"),"Enter Matched RNASeq Sample Name","")</f>
        <v/>
      </c>
      <c r="P137" s="46" t="str">
        <f>IF('Required Fields - User Form'!D151="ChIP-seq","Enter ChIP Input name","")</f>
        <v/>
      </c>
      <c r="Q137" s="46" t="str">
        <f>IF('Required Fields - User Form'!D151="ChIP-seq","Enter ChIP Antibody name","")</f>
        <v/>
      </c>
    </row>
    <row r="138" spans="14:17" ht="17">
      <c r="N138" s="46" t="str">
        <f>IF(OR('Required Fields - User Form'!D152="Whole Genome-seq",'Required Fields - User Form'!D152="Exome-seq"),"Enter Paired Normal name","")</f>
        <v/>
      </c>
      <c r="O138" s="46" t="str">
        <f>IF(OR('Required Fields - User Form'!D152="Whole Genome-seq",'Required Fields - User Form'!D152="Exome-seq"),"Enter Matched RNASeq Sample Name","")</f>
        <v/>
      </c>
      <c r="P138" s="46" t="str">
        <f>IF('Required Fields - User Form'!D152="ChIP-seq","Enter ChIP Input name","")</f>
        <v/>
      </c>
      <c r="Q138" s="46" t="str">
        <f>IF('Required Fields - User Form'!D152="ChIP-seq","Enter ChIP Antibody name","")</f>
        <v/>
      </c>
    </row>
    <row r="139" spans="14:17" ht="17">
      <c r="N139" s="46" t="str">
        <f>IF(OR('Required Fields - User Form'!D153="Whole Genome-seq",'Required Fields - User Form'!D153="Exome-seq"),"Enter Paired Normal name","")</f>
        <v/>
      </c>
      <c r="O139" s="46" t="str">
        <f>IF(OR('Required Fields - User Form'!D153="Whole Genome-seq",'Required Fields - User Form'!D153="Exome-seq"),"Enter Matched RNASeq Sample Name","")</f>
        <v/>
      </c>
      <c r="P139" s="46" t="str">
        <f>IF('Required Fields - User Form'!D153="ChIP-seq","Enter ChIP Input name","")</f>
        <v/>
      </c>
      <c r="Q139" s="46" t="str">
        <f>IF('Required Fields - User Form'!D153="ChIP-seq","Enter ChIP Antibody name","")</f>
        <v/>
      </c>
    </row>
    <row r="140" spans="14:17" ht="17">
      <c r="N140" s="46" t="str">
        <f>IF(OR('Required Fields - User Form'!D154="Whole Genome-seq",'Required Fields - User Form'!D154="Exome-seq"),"Enter Paired Normal name","")</f>
        <v/>
      </c>
      <c r="O140" s="46" t="str">
        <f>IF(OR('Required Fields - User Form'!D154="Whole Genome-seq",'Required Fields - User Form'!D154="Exome-seq"),"Enter Matched RNASeq Sample Name","")</f>
        <v/>
      </c>
      <c r="P140" s="46" t="str">
        <f>IF('Required Fields - User Form'!D154="ChIP-seq","Enter ChIP Input name","")</f>
        <v/>
      </c>
      <c r="Q140" s="46" t="str">
        <f>IF('Required Fields - User Form'!D154="ChIP-seq","Enter ChIP Antibody name","")</f>
        <v/>
      </c>
    </row>
    <row r="141" spans="14:17" ht="17">
      <c r="N141" s="46" t="str">
        <f>IF(OR('Required Fields - User Form'!D155="Whole Genome-seq",'Required Fields - User Form'!D155="Exome-seq"),"Enter Paired Normal name","")</f>
        <v/>
      </c>
      <c r="O141" s="46" t="str">
        <f>IF(OR('Required Fields - User Form'!D155="Whole Genome-seq",'Required Fields - User Form'!D155="Exome-seq"),"Enter Matched RNASeq Sample Name","")</f>
        <v/>
      </c>
      <c r="P141" s="46" t="str">
        <f>IF('Required Fields - User Form'!D155="ChIP-seq","Enter ChIP Input name","")</f>
        <v/>
      </c>
      <c r="Q141" s="46" t="str">
        <f>IF('Required Fields - User Form'!D155="ChIP-seq","Enter ChIP Antibody name","")</f>
        <v/>
      </c>
    </row>
    <row r="142" spans="14:17" ht="17">
      <c r="N142" s="46" t="str">
        <f>IF(OR('Required Fields - User Form'!D156="Whole Genome-seq",'Required Fields - User Form'!D156="Exome-seq"),"Enter Paired Normal name","")</f>
        <v/>
      </c>
      <c r="O142" s="46" t="str">
        <f>IF(OR('Required Fields - User Form'!D156="Whole Genome-seq",'Required Fields - User Form'!D156="Exome-seq"),"Enter Matched RNASeq Sample Name","")</f>
        <v/>
      </c>
      <c r="P142" s="46" t="str">
        <f>IF('Required Fields - User Form'!D156="ChIP-seq","Enter ChIP Input name","")</f>
        <v/>
      </c>
      <c r="Q142" s="46" t="str">
        <f>IF('Required Fields - User Form'!D156="ChIP-seq","Enter ChIP Antibody name","")</f>
        <v/>
      </c>
    </row>
    <row r="143" spans="14:17" ht="17">
      <c r="N143" s="46" t="str">
        <f>IF(OR('Required Fields - User Form'!D157="Whole Genome-seq",'Required Fields - User Form'!D157="Exome-seq"),"Enter Paired Normal name","")</f>
        <v/>
      </c>
      <c r="O143" s="46" t="str">
        <f>IF(OR('Required Fields - User Form'!D157="Whole Genome-seq",'Required Fields - User Form'!D157="Exome-seq"),"Enter Matched RNASeq Sample Name","")</f>
        <v/>
      </c>
      <c r="P143" s="46" t="str">
        <f>IF('Required Fields - User Form'!D157="ChIP-seq","Enter ChIP Input name","")</f>
        <v/>
      </c>
      <c r="Q143" s="46" t="str">
        <f>IF('Required Fields - User Form'!D157="ChIP-seq","Enter ChIP Antibody name","")</f>
        <v/>
      </c>
    </row>
    <row r="144" spans="14:17" ht="17">
      <c r="N144" s="46" t="str">
        <f>IF(OR('Required Fields - User Form'!D158="Whole Genome-seq",'Required Fields - User Form'!D158="Exome-seq"),"Enter Paired Normal name","")</f>
        <v/>
      </c>
      <c r="O144" s="46" t="str">
        <f>IF(OR('Required Fields - User Form'!D158="Whole Genome-seq",'Required Fields - User Form'!D158="Exome-seq"),"Enter Matched RNASeq Sample Name","")</f>
        <v/>
      </c>
      <c r="P144" s="46" t="str">
        <f>IF('Required Fields - User Form'!D158="ChIP-seq","Enter ChIP Input name","")</f>
        <v/>
      </c>
      <c r="Q144" s="46" t="str">
        <f>IF('Required Fields - User Form'!D158="ChIP-seq","Enter ChIP Antibody name","")</f>
        <v/>
      </c>
    </row>
    <row r="145" spans="14:17" ht="17">
      <c r="N145" s="46" t="str">
        <f>IF(OR('Required Fields - User Form'!D159="Whole Genome-seq",'Required Fields - User Form'!D159="Exome-seq"),"Enter Paired Normal name","")</f>
        <v/>
      </c>
      <c r="O145" s="46" t="str">
        <f>IF(OR('Required Fields - User Form'!D159="Whole Genome-seq",'Required Fields - User Form'!D159="Exome-seq"),"Enter Matched RNASeq Sample Name","")</f>
        <v/>
      </c>
      <c r="P145" s="46" t="str">
        <f>IF('Required Fields - User Form'!D159="ChIP-seq","Enter ChIP Input name","")</f>
        <v/>
      </c>
      <c r="Q145" s="46" t="str">
        <f>IF('Required Fields - User Form'!D159="ChIP-seq","Enter ChIP Antibody name","")</f>
        <v/>
      </c>
    </row>
    <row r="146" spans="14:17" ht="17">
      <c r="N146" s="46" t="str">
        <f>IF(OR('Required Fields - User Form'!D160="Whole Genome-seq",'Required Fields - User Form'!D160="Exome-seq"),"Enter Paired Normal name","")</f>
        <v/>
      </c>
      <c r="O146" s="46" t="str">
        <f>IF(OR('Required Fields - User Form'!D160="Whole Genome-seq",'Required Fields - User Form'!D160="Exome-seq"),"Enter Matched RNASeq Sample Name","")</f>
        <v/>
      </c>
      <c r="P146" s="46" t="str">
        <f>IF('Required Fields - User Form'!D160="ChIP-seq","Enter ChIP Input name","")</f>
        <v/>
      </c>
      <c r="Q146" s="46" t="str">
        <f>IF('Required Fields - User Form'!D160="ChIP-seq","Enter ChIP Antibody name","")</f>
        <v/>
      </c>
    </row>
    <row r="147" spans="14:17" ht="17">
      <c r="N147" s="46" t="str">
        <f>IF(OR('Required Fields - User Form'!D161="Whole Genome-seq",'Required Fields - User Form'!D161="Exome-seq"),"Enter Paired Normal name","")</f>
        <v/>
      </c>
      <c r="O147" s="46" t="str">
        <f>IF(OR('Required Fields - User Form'!D161="Whole Genome-seq",'Required Fields - User Form'!D161="Exome-seq"),"Enter Matched RNASeq Sample Name","")</f>
        <v/>
      </c>
      <c r="P147" s="46" t="str">
        <f>IF('Required Fields - User Form'!D161="ChIP-seq","Enter ChIP Input name","")</f>
        <v/>
      </c>
      <c r="Q147" s="46" t="str">
        <f>IF('Required Fields - User Form'!D161="ChIP-seq","Enter ChIP Antibody name","")</f>
        <v/>
      </c>
    </row>
    <row r="148" spans="14:17" ht="17">
      <c r="N148" s="46" t="str">
        <f>IF(OR('Required Fields - User Form'!D162="Whole Genome-seq",'Required Fields - User Form'!D162="Exome-seq"),"Enter Paired Normal name","")</f>
        <v/>
      </c>
      <c r="O148" s="46" t="str">
        <f>IF(OR('Required Fields - User Form'!D162="Whole Genome-seq",'Required Fields - User Form'!D162="Exome-seq"),"Enter Matched RNASeq Sample Name","")</f>
        <v/>
      </c>
      <c r="P148" s="46" t="str">
        <f>IF('Required Fields - User Form'!D162="ChIP-seq","Enter ChIP Input name","")</f>
        <v/>
      </c>
      <c r="Q148" s="46" t="str">
        <f>IF('Required Fields - User Form'!D162="ChIP-seq","Enter ChIP Antibody name","")</f>
        <v/>
      </c>
    </row>
    <row r="149" spans="14:17" ht="17">
      <c r="N149" s="46" t="str">
        <f>IF(OR('Required Fields - User Form'!D163="Whole Genome-seq",'Required Fields - User Form'!D163="Exome-seq"),"Enter Paired Normal name","")</f>
        <v/>
      </c>
      <c r="O149" s="46" t="str">
        <f>IF(OR('Required Fields - User Form'!D163="Whole Genome-seq",'Required Fields - User Form'!D163="Exome-seq"),"Enter Matched RNASeq Sample Name","")</f>
        <v/>
      </c>
      <c r="P149" s="46" t="str">
        <f>IF('Required Fields - User Form'!D163="ChIP-seq","Enter ChIP Input name","")</f>
        <v/>
      </c>
      <c r="Q149" s="46" t="str">
        <f>IF('Required Fields - User Form'!D163="ChIP-seq","Enter ChIP Antibody name","")</f>
        <v/>
      </c>
    </row>
    <row r="150" spans="14:17" ht="17">
      <c r="N150" s="46" t="str">
        <f>IF(OR('Required Fields - User Form'!D164="Whole Genome-seq",'Required Fields - User Form'!D164="Exome-seq"),"Enter Paired Normal name","")</f>
        <v/>
      </c>
      <c r="O150" s="46" t="str">
        <f>IF(OR('Required Fields - User Form'!D164="Whole Genome-seq",'Required Fields - User Form'!D164="Exome-seq"),"Enter Matched RNASeq Sample Name","")</f>
        <v/>
      </c>
      <c r="P150" s="46" t="str">
        <f>IF('Required Fields - User Form'!D164="ChIP-seq","Enter ChIP Input name","")</f>
        <v/>
      </c>
      <c r="Q150" s="46" t="str">
        <f>IF('Required Fields - User Form'!D164="ChIP-seq","Enter ChIP Antibody name","")</f>
        <v/>
      </c>
    </row>
    <row r="151" spans="14:17" ht="17">
      <c r="N151" s="46" t="str">
        <f>IF(OR('Required Fields - User Form'!D165="Whole Genome-seq",'Required Fields - User Form'!D165="Exome-seq"),"Enter Paired Normal name","")</f>
        <v/>
      </c>
      <c r="O151" s="46" t="str">
        <f>IF(OR('Required Fields - User Form'!D165="Whole Genome-seq",'Required Fields - User Form'!D165="Exome-seq"),"Enter Matched RNASeq Sample Name","")</f>
        <v/>
      </c>
      <c r="P151" s="46" t="str">
        <f>IF('Required Fields - User Form'!D165="ChIP-seq","Enter ChIP Input name","")</f>
        <v/>
      </c>
      <c r="Q151" s="46" t="str">
        <f>IF('Required Fields - User Form'!D165="ChIP-seq","Enter ChIP Antibody name","")</f>
        <v/>
      </c>
    </row>
    <row r="152" spans="14:17" ht="17">
      <c r="N152" s="46" t="str">
        <f>IF(OR('Required Fields - User Form'!D166="Whole Genome-seq",'Required Fields - User Form'!D166="Exome-seq"),"Enter Paired Normal name","")</f>
        <v/>
      </c>
      <c r="O152" s="46" t="str">
        <f>IF(OR('Required Fields - User Form'!D166="Whole Genome-seq",'Required Fields - User Form'!D166="Exome-seq"),"Enter Matched RNASeq Sample Name","")</f>
        <v/>
      </c>
      <c r="P152" s="46" t="str">
        <f>IF('Required Fields - User Form'!D166="ChIP-seq","Enter ChIP Input name","")</f>
        <v/>
      </c>
      <c r="Q152" s="46" t="str">
        <f>IF('Required Fields - User Form'!D166="ChIP-seq","Enter ChIP Antibody name","")</f>
        <v/>
      </c>
    </row>
    <row r="153" spans="14:17" ht="17">
      <c r="N153" s="46" t="str">
        <f>IF(OR('Required Fields - User Form'!D167="Whole Genome-seq",'Required Fields - User Form'!D167="Exome-seq"),"Enter Paired Normal name","")</f>
        <v/>
      </c>
      <c r="O153" s="46" t="str">
        <f>IF(OR('Required Fields - User Form'!D167="Whole Genome-seq",'Required Fields - User Form'!D167="Exome-seq"),"Enter Matched RNASeq Sample Name","")</f>
        <v/>
      </c>
      <c r="P153" s="46" t="str">
        <f>IF('Required Fields - User Form'!D167="ChIP-seq","Enter ChIP Input name","")</f>
        <v/>
      </c>
      <c r="Q153" s="46" t="str">
        <f>IF('Required Fields - User Form'!D167="ChIP-seq","Enter ChIP Antibody name","")</f>
        <v/>
      </c>
    </row>
    <row r="154" spans="14:17" ht="17">
      <c r="N154" s="46" t="str">
        <f>IF(OR('Required Fields - User Form'!D168="Whole Genome-seq",'Required Fields - User Form'!D168="Exome-seq"),"Enter Paired Normal name","")</f>
        <v/>
      </c>
      <c r="O154" s="46" t="str">
        <f>IF(OR('Required Fields - User Form'!D168="Whole Genome-seq",'Required Fields - User Form'!D168="Exome-seq"),"Enter Matched RNASeq Sample Name","")</f>
        <v/>
      </c>
      <c r="P154" s="46" t="str">
        <f>IF('Required Fields - User Form'!D168="ChIP-seq","Enter ChIP Input name","")</f>
        <v/>
      </c>
      <c r="Q154" s="46" t="str">
        <f>IF('Required Fields - User Form'!D168="ChIP-seq","Enter ChIP Antibody name","")</f>
        <v/>
      </c>
    </row>
    <row r="155" spans="14:17" ht="17">
      <c r="N155" s="46" t="str">
        <f>IF(OR('Required Fields - User Form'!D169="Whole Genome-seq",'Required Fields - User Form'!D169="Exome-seq"),"Enter Paired Normal name","")</f>
        <v/>
      </c>
      <c r="O155" s="46" t="str">
        <f>IF(OR('Required Fields - User Form'!D169="Whole Genome-seq",'Required Fields - User Form'!D169="Exome-seq"),"Enter Matched RNASeq Sample Name","")</f>
        <v/>
      </c>
      <c r="P155" s="46" t="str">
        <f>IF('Required Fields - User Form'!D169="ChIP-seq","Enter ChIP Input name","")</f>
        <v/>
      </c>
      <c r="Q155" s="46" t="str">
        <f>IF('Required Fields - User Form'!D169="ChIP-seq","Enter ChIP Antibody name","")</f>
        <v/>
      </c>
    </row>
    <row r="156" spans="14:17" ht="17">
      <c r="N156" s="46" t="str">
        <f>IF(OR('Required Fields - User Form'!D170="Whole Genome-seq",'Required Fields - User Form'!D170="Exome-seq"),"Enter Paired Normal name","")</f>
        <v/>
      </c>
      <c r="O156" s="46" t="str">
        <f>IF(OR('Required Fields - User Form'!D170="Whole Genome-seq",'Required Fields - User Form'!D170="Exome-seq"),"Enter Matched RNASeq Sample Name","")</f>
        <v/>
      </c>
      <c r="P156" s="46" t="str">
        <f>IF('Required Fields - User Form'!D170="ChIP-seq","Enter ChIP Input name","")</f>
        <v/>
      </c>
      <c r="Q156" s="46" t="str">
        <f>IF('Required Fields - User Form'!D170="ChIP-seq","Enter ChIP Antibody name","")</f>
        <v/>
      </c>
    </row>
    <row r="157" spans="14:17" ht="17">
      <c r="N157" s="46" t="str">
        <f>IF(OR('Required Fields - User Form'!D171="Whole Genome-seq",'Required Fields - User Form'!D171="Exome-seq"),"Enter Paired Normal name","")</f>
        <v/>
      </c>
      <c r="O157" s="46" t="str">
        <f>IF(OR('Required Fields - User Form'!D171="Whole Genome-seq",'Required Fields - User Form'!D171="Exome-seq"),"Enter Matched RNASeq Sample Name","")</f>
        <v/>
      </c>
      <c r="P157" s="46" t="str">
        <f>IF('Required Fields - User Form'!D171="ChIP-seq","Enter ChIP Input name","")</f>
        <v/>
      </c>
      <c r="Q157" s="46" t="str">
        <f>IF('Required Fields - User Form'!D171="ChIP-seq","Enter ChIP Antibody name","")</f>
        <v/>
      </c>
    </row>
    <row r="158" spans="14:17" ht="17">
      <c r="N158" s="46" t="str">
        <f>IF(OR('Required Fields - User Form'!D172="Whole Genome-seq",'Required Fields - User Form'!D172="Exome-seq"),"Enter Paired Normal name","")</f>
        <v/>
      </c>
      <c r="O158" s="46" t="str">
        <f>IF(OR('Required Fields - User Form'!D172="Whole Genome-seq",'Required Fields - User Form'!D172="Exome-seq"),"Enter Matched RNASeq Sample Name","")</f>
        <v/>
      </c>
      <c r="P158" s="46" t="str">
        <f>IF('Required Fields - User Form'!D172="ChIP-seq","Enter ChIP Input name","")</f>
        <v/>
      </c>
      <c r="Q158" s="46" t="str">
        <f>IF('Required Fields - User Form'!D172="ChIP-seq","Enter ChIP Antibody name","")</f>
        <v/>
      </c>
    </row>
    <row r="159" spans="14:17" ht="17">
      <c r="N159" s="46" t="str">
        <f>IF(OR('Required Fields - User Form'!D173="Whole Genome-seq",'Required Fields - User Form'!D173="Exome-seq"),"Enter Paired Normal name","")</f>
        <v/>
      </c>
      <c r="O159" s="46" t="str">
        <f>IF(OR('Required Fields - User Form'!D173="Whole Genome-seq",'Required Fields - User Form'!D173="Exome-seq"),"Enter Matched RNASeq Sample Name","")</f>
        <v/>
      </c>
      <c r="P159" s="46" t="str">
        <f>IF('Required Fields - User Form'!D173="ChIP-seq","Enter ChIP Input name","")</f>
        <v/>
      </c>
      <c r="Q159" s="46" t="str">
        <f>IF('Required Fields - User Form'!D173="ChIP-seq","Enter ChIP Antibody name","")</f>
        <v/>
      </c>
    </row>
    <row r="160" spans="14:17" ht="17">
      <c r="N160" s="46" t="str">
        <f>IF(OR('Required Fields - User Form'!D174="Whole Genome-seq",'Required Fields - User Form'!D174="Exome-seq"),"Enter Paired Normal name","")</f>
        <v/>
      </c>
      <c r="O160" s="46" t="str">
        <f>IF(OR('Required Fields - User Form'!D174="Whole Genome-seq",'Required Fields - User Form'!D174="Exome-seq"),"Enter Matched RNASeq Sample Name","")</f>
        <v/>
      </c>
      <c r="P160" s="46" t="str">
        <f>IF('Required Fields - User Form'!D174="ChIP-seq","Enter ChIP Input name","")</f>
        <v/>
      </c>
      <c r="Q160" s="46" t="str">
        <f>IF('Required Fields - User Form'!D174="ChIP-seq","Enter ChIP Antibody name","")</f>
        <v/>
      </c>
    </row>
    <row r="161" spans="14:17" ht="17">
      <c r="N161" s="46" t="str">
        <f>IF(OR('Required Fields - User Form'!D175="Whole Genome-seq",'Required Fields - User Form'!D175="Exome-seq"),"Enter Paired Normal name","")</f>
        <v/>
      </c>
      <c r="O161" s="46" t="str">
        <f>IF(OR('Required Fields - User Form'!D175="Whole Genome-seq",'Required Fields - User Form'!D175="Exome-seq"),"Enter Matched RNASeq Sample Name","")</f>
        <v/>
      </c>
      <c r="P161" s="46" t="str">
        <f>IF('Required Fields - User Form'!D175="ChIP-seq","Enter ChIP Input name","")</f>
        <v/>
      </c>
      <c r="Q161" s="46" t="str">
        <f>IF('Required Fields - User Form'!D175="ChIP-seq","Enter ChIP Antibody name","")</f>
        <v/>
      </c>
    </row>
    <row r="162" spans="14:17" ht="17">
      <c r="N162" s="46" t="str">
        <f>IF(OR('Required Fields - User Form'!D176="Whole Genome-seq",'Required Fields - User Form'!D176="Exome-seq"),"Enter Paired Normal name","")</f>
        <v/>
      </c>
      <c r="O162" s="46" t="str">
        <f>IF(OR('Required Fields - User Form'!D176="Whole Genome-seq",'Required Fields - User Form'!D176="Exome-seq"),"Enter Matched RNASeq Sample Name","")</f>
        <v/>
      </c>
      <c r="P162" s="46" t="str">
        <f>IF('Required Fields - User Form'!D176="ChIP-seq","Enter ChIP Input name","")</f>
        <v/>
      </c>
      <c r="Q162" s="46" t="str">
        <f>IF('Required Fields - User Form'!D176="ChIP-seq","Enter ChIP Antibody name","")</f>
        <v/>
      </c>
    </row>
    <row r="163" spans="14:17" ht="17">
      <c r="N163" s="46" t="str">
        <f>IF(OR('Required Fields - User Form'!D177="Whole Genome-seq",'Required Fields - User Form'!D177="Exome-seq"),"Enter Paired Normal name","")</f>
        <v/>
      </c>
      <c r="O163" s="46" t="str">
        <f>IF(OR('Required Fields - User Form'!D177="Whole Genome-seq",'Required Fields - User Form'!D177="Exome-seq"),"Enter Matched RNASeq Sample Name","")</f>
        <v/>
      </c>
      <c r="P163" s="46" t="str">
        <f>IF('Required Fields - User Form'!D177="ChIP-seq","Enter ChIP Input name","")</f>
        <v/>
      </c>
      <c r="Q163" s="46" t="str">
        <f>IF('Required Fields - User Form'!D177="ChIP-seq","Enter ChIP Antibody name","")</f>
        <v/>
      </c>
    </row>
    <row r="164" spans="14:17" ht="17">
      <c r="N164" s="46" t="str">
        <f>IF(OR('Required Fields - User Form'!D178="Whole Genome-seq",'Required Fields - User Form'!D178="Exome-seq"),"Enter Paired Normal name","")</f>
        <v/>
      </c>
      <c r="O164" s="46" t="str">
        <f>IF(OR('Required Fields - User Form'!D178="Whole Genome-seq",'Required Fields - User Form'!D178="Exome-seq"),"Enter Matched RNASeq Sample Name","")</f>
        <v/>
      </c>
      <c r="P164" s="46" t="str">
        <f>IF('Required Fields - User Form'!D178="ChIP-seq","Enter ChIP Input name","")</f>
        <v/>
      </c>
      <c r="Q164" s="46" t="str">
        <f>IF('Required Fields - User Form'!D178="ChIP-seq","Enter ChIP Antibody name","")</f>
        <v/>
      </c>
    </row>
    <row r="165" spans="14:17" ht="17">
      <c r="N165" s="46" t="str">
        <f>IF(OR('Required Fields - User Form'!D179="Whole Genome-seq",'Required Fields - User Form'!D179="Exome-seq"),"Enter Paired Normal name","")</f>
        <v/>
      </c>
      <c r="O165" s="46" t="str">
        <f>IF(OR('Required Fields - User Form'!D179="Whole Genome-seq",'Required Fields - User Form'!D179="Exome-seq"),"Enter Matched RNASeq Sample Name","")</f>
        <v/>
      </c>
      <c r="P165" s="46" t="str">
        <f>IF('Required Fields - User Form'!D179="ChIP-seq","Enter ChIP Input name","")</f>
        <v/>
      </c>
      <c r="Q165" s="46" t="str">
        <f>IF('Required Fields - User Form'!D179="ChIP-seq","Enter ChIP Antibody name","")</f>
        <v/>
      </c>
    </row>
    <row r="166" spans="14:17" ht="17">
      <c r="N166" s="46" t="str">
        <f>IF(OR('Required Fields - User Form'!D180="Whole Genome-seq",'Required Fields - User Form'!D180="Exome-seq"),"Enter Paired Normal name","")</f>
        <v/>
      </c>
      <c r="O166" s="46" t="str">
        <f>IF(OR('Required Fields - User Form'!D180="Whole Genome-seq",'Required Fields - User Form'!D180="Exome-seq"),"Enter Matched RNASeq Sample Name","")</f>
        <v/>
      </c>
      <c r="P166" s="46" t="str">
        <f>IF('Required Fields - User Form'!D180="ChIP-seq","Enter ChIP Input name","")</f>
        <v/>
      </c>
      <c r="Q166" s="46" t="str">
        <f>IF('Required Fields - User Form'!D180="ChIP-seq","Enter ChIP Antibody name","")</f>
        <v/>
      </c>
    </row>
    <row r="167" spans="14:17" ht="17">
      <c r="N167" s="46" t="str">
        <f>IF(OR('Required Fields - User Form'!D181="Whole Genome-seq",'Required Fields - User Form'!D181="Exome-seq"),"Enter Paired Normal name","")</f>
        <v/>
      </c>
      <c r="O167" s="46" t="str">
        <f>IF(OR('Required Fields - User Form'!D181="Whole Genome-seq",'Required Fields - User Form'!D181="Exome-seq"),"Enter Matched RNASeq Sample Name","")</f>
        <v/>
      </c>
      <c r="P167" s="46" t="str">
        <f>IF('Required Fields - User Form'!D181="ChIP-seq","Enter ChIP Input name","")</f>
        <v/>
      </c>
      <c r="Q167" s="46" t="str">
        <f>IF('Required Fields - User Form'!D181="ChIP-seq","Enter ChIP Antibody name","")</f>
        <v/>
      </c>
    </row>
    <row r="168" spans="14:17" ht="17">
      <c r="N168" s="46" t="str">
        <f>IF(OR('Required Fields - User Form'!D182="Whole Genome-seq",'Required Fields - User Form'!D182="Exome-seq"),"Enter Paired Normal name","")</f>
        <v/>
      </c>
      <c r="O168" s="46" t="str">
        <f>IF(OR('Required Fields - User Form'!D182="Whole Genome-seq",'Required Fields - User Form'!D182="Exome-seq"),"Enter Matched RNASeq Sample Name","")</f>
        <v/>
      </c>
      <c r="P168" s="46" t="str">
        <f>IF('Required Fields - User Form'!D182="ChIP-seq","Enter ChIP Input name","")</f>
        <v/>
      </c>
      <c r="Q168" s="46" t="str">
        <f>IF('Required Fields - User Form'!D182="ChIP-seq","Enter ChIP Antibody name","")</f>
        <v/>
      </c>
    </row>
    <row r="169" spans="14:17" ht="17">
      <c r="N169" s="46" t="str">
        <f>IF(OR('Required Fields - User Form'!D183="Whole Genome-seq",'Required Fields - User Form'!D183="Exome-seq"),"Enter Paired Normal name","")</f>
        <v/>
      </c>
      <c r="O169" s="46" t="str">
        <f>IF(OR('Required Fields - User Form'!D183="Whole Genome-seq",'Required Fields - User Form'!D183="Exome-seq"),"Enter Matched RNASeq Sample Name","")</f>
        <v/>
      </c>
      <c r="P169" s="46" t="str">
        <f>IF('Required Fields - User Form'!D183="ChIP-seq","Enter ChIP Input name","")</f>
        <v/>
      </c>
      <c r="Q169" s="46" t="str">
        <f>IF('Required Fields - User Form'!D183="ChIP-seq","Enter ChIP Antibody name","")</f>
        <v/>
      </c>
    </row>
    <row r="170" spans="14:17" ht="17">
      <c r="N170" s="46" t="str">
        <f>IF(OR('Required Fields - User Form'!D184="Whole Genome-seq",'Required Fields - User Form'!D184="Exome-seq"),"Enter Paired Normal name","")</f>
        <v/>
      </c>
      <c r="O170" s="46" t="str">
        <f>IF(OR('Required Fields - User Form'!D184="Whole Genome-seq",'Required Fields - User Form'!D184="Exome-seq"),"Enter Matched RNASeq Sample Name","")</f>
        <v/>
      </c>
      <c r="P170" s="46" t="str">
        <f>IF('Required Fields - User Form'!D184="ChIP-seq","Enter ChIP Input name","")</f>
        <v/>
      </c>
      <c r="Q170" s="46" t="str">
        <f>IF('Required Fields - User Form'!D184="ChIP-seq","Enter ChIP Antibody name","")</f>
        <v/>
      </c>
    </row>
    <row r="171" spans="14:17" ht="17">
      <c r="N171" s="46" t="str">
        <f>IF(OR('Required Fields - User Form'!D185="Whole Genome-seq",'Required Fields - User Form'!D185="Exome-seq"),"Enter Paired Normal name","")</f>
        <v/>
      </c>
      <c r="O171" s="46" t="str">
        <f>IF(OR('Required Fields - User Form'!D185="Whole Genome-seq",'Required Fields - User Form'!D185="Exome-seq"),"Enter Matched RNASeq Sample Name","")</f>
        <v/>
      </c>
      <c r="P171" s="46" t="str">
        <f>IF('Required Fields - User Form'!D185="ChIP-seq","Enter ChIP Input name","")</f>
        <v/>
      </c>
      <c r="Q171" s="46" t="str">
        <f>IF('Required Fields - User Form'!D185="ChIP-seq","Enter ChIP Antibody name","")</f>
        <v/>
      </c>
    </row>
    <row r="172" spans="14:17" ht="17">
      <c r="N172" s="46" t="str">
        <f>IF(OR('Required Fields - User Form'!D186="Whole Genome-seq",'Required Fields - User Form'!D186="Exome-seq"),"Enter Paired Normal name","")</f>
        <v/>
      </c>
      <c r="O172" s="46" t="str">
        <f>IF(OR('Required Fields - User Form'!D186="Whole Genome-seq",'Required Fields - User Form'!D186="Exome-seq"),"Enter Matched RNASeq Sample Name","")</f>
        <v/>
      </c>
      <c r="P172" s="46" t="str">
        <f>IF('Required Fields - User Form'!D186="ChIP-seq","Enter ChIP Input name","")</f>
        <v/>
      </c>
      <c r="Q172" s="46" t="str">
        <f>IF('Required Fields - User Form'!D186="ChIP-seq","Enter ChIP Antibody name","")</f>
        <v/>
      </c>
    </row>
    <row r="173" spans="14:17" ht="17">
      <c r="N173" s="46" t="str">
        <f>IF(OR('Required Fields - User Form'!D187="Whole Genome-seq",'Required Fields - User Form'!D187="Exome-seq"),"Enter Paired Normal name","")</f>
        <v/>
      </c>
      <c r="O173" s="46" t="str">
        <f>IF(OR('Required Fields - User Form'!D187="Whole Genome-seq",'Required Fields - User Form'!D187="Exome-seq"),"Enter Matched RNASeq Sample Name","")</f>
        <v/>
      </c>
      <c r="P173" s="46" t="str">
        <f>IF('Required Fields - User Form'!D187="ChIP-seq","Enter ChIP Input name","")</f>
        <v/>
      </c>
      <c r="Q173" s="46" t="str">
        <f>IF('Required Fields - User Form'!D187="ChIP-seq","Enter ChIP Antibody name","")</f>
        <v/>
      </c>
    </row>
    <row r="174" spans="14:17" ht="17">
      <c r="N174" s="46" t="str">
        <f>IF(OR('Required Fields - User Form'!D188="Whole Genome-seq",'Required Fields - User Form'!D188="Exome-seq"),"Enter Paired Normal name","")</f>
        <v/>
      </c>
      <c r="O174" s="46" t="str">
        <f>IF(OR('Required Fields - User Form'!D188="Whole Genome-seq",'Required Fields - User Form'!D188="Exome-seq"),"Enter Matched RNASeq Sample Name","")</f>
        <v/>
      </c>
      <c r="P174" s="46" t="str">
        <f>IF('Required Fields - User Form'!D188="ChIP-seq","Enter ChIP Input name","")</f>
        <v/>
      </c>
      <c r="Q174" s="46" t="str">
        <f>IF('Required Fields - User Form'!D188="ChIP-seq","Enter ChIP Antibody name","")</f>
        <v/>
      </c>
    </row>
    <row r="175" spans="14:17" ht="17">
      <c r="N175" s="46" t="str">
        <f>IF(OR('Required Fields - User Form'!D189="Whole Genome-seq",'Required Fields - User Form'!D189="Exome-seq"),"Enter Paired Normal name","")</f>
        <v/>
      </c>
      <c r="O175" s="46" t="str">
        <f>IF(OR('Required Fields - User Form'!D189="Whole Genome-seq",'Required Fields - User Form'!D189="Exome-seq"),"Enter Matched RNASeq Sample Name","")</f>
        <v/>
      </c>
      <c r="P175" s="46" t="str">
        <f>IF('Required Fields - User Form'!D189="ChIP-seq","Enter ChIP Input name","")</f>
        <v/>
      </c>
      <c r="Q175" s="46" t="str">
        <f>IF('Required Fields - User Form'!D189="ChIP-seq","Enter ChIP Antibody name","")</f>
        <v/>
      </c>
    </row>
    <row r="176" spans="14:17" ht="17">
      <c r="N176" s="46" t="str">
        <f>IF(OR('Required Fields - User Form'!D190="Whole Genome-seq",'Required Fields - User Form'!D190="Exome-seq"),"Enter Paired Normal name","")</f>
        <v/>
      </c>
      <c r="O176" s="46" t="str">
        <f>IF(OR('Required Fields - User Form'!D190="Whole Genome-seq",'Required Fields - User Form'!D190="Exome-seq"),"Enter Matched RNASeq Sample Name","")</f>
        <v/>
      </c>
      <c r="P176" s="46" t="str">
        <f>IF('Required Fields - User Form'!D190="ChIP-seq","Enter ChIP Input name","")</f>
        <v/>
      </c>
      <c r="Q176" s="46" t="str">
        <f>IF('Required Fields - User Form'!D190="ChIP-seq","Enter ChIP Antibody name","")</f>
        <v/>
      </c>
    </row>
    <row r="177" spans="14:17" ht="17">
      <c r="N177" s="46" t="str">
        <f>IF(OR('Required Fields - User Form'!D191="Whole Genome-seq",'Required Fields - User Form'!D191="Exome-seq"),"Enter Paired Normal name","")</f>
        <v/>
      </c>
      <c r="O177" s="46" t="str">
        <f>IF(OR('Required Fields - User Form'!D191="Whole Genome-seq",'Required Fields - User Form'!D191="Exome-seq"),"Enter Matched RNASeq Sample Name","")</f>
        <v/>
      </c>
      <c r="P177" s="46" t="str">
        <f>IF('Required Fields - User Form'!D191="ChIP-seq","Enter ChIP Input name","")</f>
        <v/>
      </c>
      <c r="Q177" s="46" t="str">
        <f>IF('Required Fields - User Form'!D191="ChIP-seq","Enter ChIP Antibody name","")</f>
        <v/>
      </c>
    </row>
    <row r="178" spans="14:17" ht="17">
      <c r="N178" s="46" t="str">
        <f>IF(OR('Required Fields - User Form'!D192="Whole Genome-seq",'Required Fields - User Form'!D192="Exome-seq"),"Enter Paired Normal name","")</f>
        <v/>
      </c>
      <c r="O178" s="46" t="str">
        <f>IF(OR('Required Fields - User Form'!D192="Whole Genome-seq",'Required Fields - User Form'!D192="Exome-seq"),"Enter Matched RNASeq Sample Name","")</f>
        <v/>
      </c>
      <c r="P178" s="46" t="str">
        <f>IF('Required Fields - User Form'!D192="ChIP-seq","Enter ChIP Input name","")</f>
        <v/>
      </c>
      <c r="Q178" s="46" t="str">
        <f>IF('Required Fields - User Form'!D192="ChIP-seq","Enter ChIP Antibody name","")</f>
        <v/>
      </c>
    </row>
    <row r="179" spans="14:17" ht="17">
      <c r="N179" s="46" t="str">
        <f>IF(OR('Required Fields - User Form'!D193="Whole Genome-seq",'Required Fields - User Form'!D193="Exome-seq"),"Enter Paired Normal name","")</f>
        <v/>
      </c>
      <c r="O179" s="46" t="str">
        <f>IF(OR('Required Fields - User Form'!D193="Whole Genome-seq",'Required Fields - User Form'!D193="Exome-seq"),"Enter Matched RNASeq Sample Name","")</f>
        <v/>
      </c>
      <c r="P179" s="46" t="str">
        <f>IF('Required Fields - User Form'!D193="ChIP-seq","Enter ChIP Input name","")</f>
        <v/>
      </c>
      <c r="Q179" s="46" t="str">
        <f>IF('Required Fields - User Form'!D193="ChIP-seq","Enter ChIP Antibody name","")</f>
        <v/>
      </c>
    </row>
    <row r="180" spans="14:17" ht="17">
      <c r="N180" s="46" t="str">
        <f>IF(OR('Required Fields - User Form'!D194="Whole Genome-seq",'Required Fields - User Form'!D194="Exome-seq"),"Enter Paired Normal name","")</f>
        <v/>
      </c>
      <c r="O180" s="46" t="str">
        <f>IF(OR('Required Fields - User Form'!D194="Whole Genome-seq",'Required Fields - User Form'!D194="Exome-seq"),"Enter Matched RNASeq Sample Name","")</f>
        <v/>
      </c>
      <c r="P180" s="46" t="str">
        <f>IF('Required Fields - User Form'!D194="ChIP-seq","Enter ChIP Input name","")</f>
        <v/>
      </c>
      <c r="Q180" s="46" t="str">
        <f>IF('Required Fields - User Form'!D194="ChIP-seq","Enter ChIP Antibody name","")</f>
        <v/>
      </c>
    </row>
    <row r="181" spans="14:17" ht="17">
      <c r="N181" s="46" t="str">
        <f>IF(OR('Required Fields - User Form'!D195="Whole Genome-seq",'Required Fields - User Form'!D195="Exome-seq"),"Enter Paired Normal name","")</f>
        <v/>
      </c>
      <c r="O181" s="46" t="str">
        <f>IF(OR('Required Fields - User Form'!D195="Whole Genome-seq",'Required Fields - User Form'!D195="Exome-seq"),"Enter Matched RNASeq Sample Name","")</f>
        <v/>
      </c>
      <c r="P181" s="46" t="str">
        <f>IF('Required Fields - User Form'!D195="ChIP-seq","Enter ChIP Input name","")</f>
        <v/>
      </c>
      <c r="Q181" s="46" t="str">
        <f>IF('Required Fields - User Form'!D195="ChIP-seq","Enter ChIP Antibody name","")</f>
        <v/>
      </c>
    </row>
    <row r="182" spans="14:17" ht="17">
      <c r="N182" s="46" t="str">
        <f>IF(OR('Required Fields - User Form'!D196="Whole Genome-seq",'Required Fields - User Form'!D196="Exome-seq"),"Enter Paired Normal name","")</f>
        <v/>
      </c>
      <c r="O182" s="46" t="str">
        <f>IF(OR('Required Fields - User Form'!D196="Whole Genome-seq",'Required Fields - User Form'!D196="Exome-seq"),"Enter Matched RNASeq Sample Name","")</f>
        <v/>
      </c>
      <c r="P182" s="46" t="str">
        <f>IF('Required Fields - User Form'!D196="ChIP-seq","Enter ChIP Input name","")</f>
        <v/>
      </c>
      <c r="Q182" s="46" t="str">
        <f>IF('Required Fields - User Form'!D196="ChIP-seq","Enter ChIP Antibody name","")</f>
        <v/>
      </c>
    </row>
    <row r="183" spans="14:17" ht="17">
      <c r="N183" s="46" t="str">
        <f>IF(OR('Required Fields - User Form'!D197="Whole Genome-seq",'Required Fields - User Form'!D197="Exome-seq"),"Enter Paired Normal name","")</f>
        <v/>
      </c>
      <c r="O183" s="46" t="str">
        <f>IF(OR('Required Fields - User Form'!D197="Whole Genome-seq",'Required Fields - User Form'!D197="Exome-seq"),"Enter Matched RNASeq Sample Name","")</f>
        <v/>
      </c>
      <c r="P183" s="46" t="str">
        <f>IF('Required Fields - User Form'!D197="ChIP-seq","Enter ChIP Input name","")</f>
        <v/>
      </c>
      <c r="Q183" s="46" t="str">
        <f>IF('Required Fields - User Form'!D197="ChIP-seq","Enter ChIP Antibody name","")</f>
        <v/>
      </c>
    </row>
    <row r="184" spans="14:17" ht="17">
      <c r="N184" s="46" t="str">
        <f>IF(OR('Required Fields - User Form'!D198="Whole Genome-seq",'Required Fields - User Form'!D198="Exome-seq"),"Enter Paired Normal name","")</f>
        <v/>
      </c>
      <c r="O184" s="46" t="str">
        <f>IF(OR('Required Fields - User Form'!D198="Whole Genome-seq",'Required Fields - User Form'!D198="Exome-seq"),"Enter Matched RNASeq Sample Name","")</f>
        <v/>
      </c>
      <c r="P184" s="46" t="str">
        <f>IF('Required Fields - User Form'!D198="ChIP-seq","Enter ChIP Input name","")</f>
        <v/>
      </c>
      <c r="Q184" s="46" t="str">
        <f>IF('Required Fields - User Form'!D198="ChIP-seq","Enter ChIP Antibody name","")</f>
        <v/>
      </c>
    </row>
    <row r="185" spans="14:17" ht="17">
      <c r="N185" s="46" t="str">
        <f>IF(OR('Required Fields - User Form'!D199="Whole Genome-seq",'Required Fields - User Form'!D199="Exome-seq"),"Enter Paired Normal name","")</f>
        <v/>
      </c>
      <c r="O185" s="46" t="str">
        <f>IF(OR('Required Fields - User Form'!D199="Whole Genome-seq",'Required Fields - User Form'!D199="Exome-seq"),"Enter Matched RNASeq Sample Name","")</f>
        <v/>
      </c>
      <c r="P185" s="46" t="str">
        <f>IF('Required Fields - User Form'!D199="ChIP-seq","Enter ChIP Input name","")</f>
        <v/>
      </c>
      <c r="Q185" s="46" t="str">
        <f>IF('Required Fields - User Form'!D199="ChIP-seq","Enter ChIP Antibody name","")</f>
        <v/>
      </c>
    </row>
    <row r="186" spans="14:17" ht="17">
      <c r="N186" s="46" t="str">
        <f>IF(OR('Required Fields - User Form'!D200="Whole Genome-seq",'Required Fields - User Form'!D200="Exome-seq"),"Enter Paired Normal name","")</f>
        <v/>
      </c>
      <c r="O186" s="46" t="str">
        <f>IF(OR('Required Fields - User Form'!D200="Whole Genome-seq",'Required Fields - User Form'!D200="Exome-seq"),"Enter Matched RNASeq Sample Name","")</f>
        <v/>
      </c>
      <c r="P186" s="46" t="str">
        <f>IF('Required Fields - User Form'!D200="ChIP-seq","Enter ChIP Input name","")</f>
        <v/>
      </c>
      <c r="Q186" s="46" t="str">
        <f>IF('Required Fields - User Form'!D200="ChIP-seq","Enter ChIP Antibody name","")</f>
        <v/>
      </c>
    </row>
    <row r="187" spans="14:17" ht="17">
      <c r="N187" s="46" t="str">
        <f>IF(OR('Required Fields - User Form'!D201="Whole Genome-seq",'Required Fields - User Form'!D201="Exome-seq"),"Enter Paired Normal name","")</f>
        <v/>
      </c>
      <c r="O187" s="46" t="str">
        <f>IF(OR('Required Fields - User Form'!D201="Whole Genome-seq",'Required Fields - User Form'!D201="Exome-seq"),"Enter Matched RNASeq Sample Name","")</f>
        <v/>
      </c>
      <c r="P187" s="46" t="str">
        <f>IF('Required Fields - User Form'!D201="ChIP-seq","Enter ChIP Input name","")</f>
        <v/>
      </c>
      <c r="Q187" s="46" t="str">
        <f>IF('Required Fields - User Form'!D201="ChIP-seq","Enter ChIP Antibody name","")</f>
        <v/>
      </c>
    </row>
    <row r="188" spans="14:17" ht="17">
      <c r="N188" s="46" t="str">
        <f>IF(OR('Required Fields - User Form'!D202="Whole Genome-seq",'Required Fields - User Form'!D202="Exome-seq"),"Enter Paired Normal name","")</f>
        <v/>
      </c>
      <c r="O188" s="46" t="str">
        <f>IF(OR('Required Fields - User Form'!D202="Whole Genome-seq",'Required Fields - User Form'!D202="Exome-seq"),"Enter Matched RNASeq Sample Name","")</f>
        <v/>
      </c>
      <c r="P188" s="46" t="str">
        <f>IF('Required Fields - User Form'!D202="ChIP-seq","Enter ChIP Input name","")</f>
        <v/>
      </c>
      <c r="Q188" s="46" t="str">
        <f>IF('Required Fields - User Form'!D202="ChIP-seq","Enter ChIP Antibody name","")</f>
        <v/>
      </c>
    </row>
    <row r="189" spans="14:17" ht="17">
      <c r="N189" s="46" t="str">
        <f>IF(OR('Required Fields - User Form'!D203="Whole Genome-seq",'Required Fields - User Form'!D203="Exome-seq"),"Enter Paired Normal name","")</f>
        <v/>
      </c>
      <c r="O189" s="46" t="str">
        <f>IF(OR('Required Fields - User Form'!D203="Whole Genome-seq",'Required Fields - User Form'!D203="Exome-seq"),"Enter Matched RNASeq Sample Name","")</f>
        <v/>
      </c>
      <c r="P189" s="46" t="str">
        <f>IF('Required Fields - User Form'!D203="ChIP-seq","Enter ChIP Input name","")</f>
        <v/>
      </c>
      <c r="Q189" s="46" t="str">
        <f>IF('Required Fields - User Form'!D203="ChIP-seq","Enter ChIP Antibody name","")</f>
        <v/>
      </c>
    </row>
    <row r="190" spans="14:17" ht="17">
      <c r="N190" s="46" t="str">
        <f>IF(OR('Required Fields - User Form'!D204="Whole Genome-seq",'Required Fields - User Form'!D204="Exome-seq"),"Enter Paired Normal name","")</f>
        <v/>
      </c>
      <c r="O190" s="46" t="str">
        <f>IF(OR('Required Fields - User Form'!D204="Whole Genome-seq",'Required Fields - User Form'!D204="Exome-seq"),"Enter Matched RNASeq Sample Name","")</f>
        <v/>
      </c>
      <c r="P190" s="46" t="str">
        <f>IF('Required Fields - User Form'!D204="ChIP-seq","Enter ChIP Input name","")</f>
        <v/>
      </c>
      <c r="Q190" s="46" t="str">
        <f>IF('Required Fields - User Form'!D204="ChIP-seq","Enter ChIP Antibody name","")</f>
        <v/>
      </c>
    </row>
    <row r="191" spans="14:17" ht="17">
      <c r="N191" s="46" t="str">
        <f>IF(OR('Required Fields - User Form'!D205="Whole Genome-seq",'Required Fields - User Form'!D205="Exome-seq"),"Enter Paired Normal name","")</f>
        <v/>
      </c>
      <c r="O191" s="46" t="str">
        <f>IF(OR('Required Fields - User Form'!D205="Whole Genome-seq",'Required Fields - User Form'!D205="Exome-seq"),"Enter Matched RNASeq Sample Name","")</f>
        <v/>
      </c>
      <c r="P191" s="46" t="str">
        <f>IF('Required Fields - User Form'!D205="ChIP-seq","Enter ChIP Input name","")</f>
        <v/>
      </c>
      <c r="Q191" s="46" t="str">
        <f>IF('Required Fields - User Form'!D205="ChIP-seq","Enter ChIP Antibody name","")</f>
        <v/>
      </c>
    </row>
    <row r="192" spans="14:17" ht="17">
      <c r="N192" s="46" t="str">
        <f>IF(OR('Required Fields - User Form'!D206="Whole Genome-seq",'Required Fields - User Form'!D206="Exome-seq"),"Enter Paired Normal name","")</f>
        <v/>
      </c>
      <c r="O192" s="46" t="str">
        <f>IF(OR('Required Fields - User Form'!D206="Whole Genome-seq",'Required Fields - User Form'!D206="Exome-seq"),"Enter Matched RNASeq Sample Name","")</f>
        <v/>
      </c>
      <c r="P192" s="46" t="str">
        <f>IF('Required Fields - User Form'!D206="ChIP-seq","Enter ChIP Input name","")</f>
        <v/>
      </c>
      <c r="Q192" s="46" t="str">
        <f>IF('Required Fields - User Form'!D206="ChIP-seq","Enter ChIP Antibody name","")</f>
        <v/>
      </c>
    </row>
    <row r="193" spans="14:17" ht="17">
      <c r="N193" s="46" t="str">
        <f>IF(OR('Required Fields - User Form'!D207="Whole Genome-seq",'Required Fields - User Form'!D207="Exome-seq"),"Enter Paired Normal name","")</f>
        <v/>
      </c>
      <c r="O193" s="46" t="str">
        <f>IF(OR('Required Fields - User Form'!D207="Whole Genome-seq",'Required Fields - User Form'!D207="Exome-seq"),"Enter Matched RNASeq Sample Name","")</f>
        <v/>
      </c>
      <c r="P193" s="46" t="str">
        <f>IF('Required Fields - User Form'!D207="ChIP-seq","Enter ChIP Input name","")</f>
        <v/>
      </c>
      <c r="Q193" s="46" t="str">
        <f>IF('Required Fields - User Form'!D207="ChIP-seq","Enter ChIP Antibody name","")</f>
        <v/>
      </c>
    </row>
    <row r="194" spans="14:17" ht="17">
      <c r="N194" s="46" t="str">
        <f>IF(OR('Required Fields - User Form'!D208="Whole Genome-seq",'Required Fields - User Form'!D208="Exome-seq"),"Enter Paired Normal name","")</f>
        <v/>
      </c>
      <c r="O194" s="46" t="str">
        <f>IF(OR('Required Fields - User Form'!D208="Whole Genome-seq",'Required Fields - User Form'!D208="Exome-seq"),"Enter Matched RNASeq Sample Name","")</f>
        <v/>
      </c>
      <c r="P194" s="46" t="str">
        <f>IF('Required Fields - User Form'!D208="ChIP-seq","Enter ChIP Input name","")</f>
        <v/>
      </c>
      <c r="Q194" s="46" t="str">
        <f>IF('Required Fields - User Form'!D208="ChIP-seq","Enter ChIP Antibody name","")</f>
        <v/>
      </c>
    </row>
    <row r="195" spans="14:17" ht="17">
      <c r="N195" s="46" t="str">
        <f>IF(OR('Required Fields - User Form'!D209="Whole Genome-seq",'Required Fields - User Form'!D209="Exome-seq"),"Enter Paired Normal name","")</f>
        <v/>
      </c>
      <c r="O195" s="46" t="str">
        <f>IF(OR('Required Fields - User Form'!D209="Whole Genome-seq",'Required Fields - User Form'!D209="Exome-seq"),"Enter Matched RNASeq Sample Name","")</f>
        <v/>
      </c>
      <c r="P195" s="46" t="str">
        <f>IF('Required Fields - User Form'!D209="ChIP-seq","Enter ChIP Input name","")</f>
        <v/>
      </c>
      <c r="Q195" s="46" t="str">
        <f>IF('Required Fields - User Form'!D209="ChIP-seq","Enter ChIP Antibody name","")</f>
        <v/>
      </c>
    </row>
    <row r="196" spans="14:17" ht="17">
      <c r="N196" s="46" t="str">
        <f>IF(OR('Required Fields - User Form'!D210="Whole Genome-seq",'Required Fields - User Form'!D210="Exome-seq"),"Enter Paired Normal name","")</f>
        <v/>
      </c>
      <c r="O196" s="46" t="str">
        <f>IF(OR('Required Fields - User Form'!D210="Whole Genome-seq",'Required Fields - User Form'!D210="Exome-seq"),"Enter Matched RNASeq Sample Name","")</f>
        <v/>
      </c>
      <c r="P196" s="46" t="str">
        <f>IF('Required Fields - User Form'!D210="ChIP-seq","Enter ChIP Input name","")</f>
        <v/>
      </c>
      <c r="Q196" s="46" t="str">
        <f>IF('Required Fields - User Form'!D210="ChIP-seq","Enter ChIP Antibody name","")</f>
        <v/>
      </c>
    </row>
    <row r="197" spans="14:17" ht="17">
      <c r="N197" s="46" t="str">
        <f>IF(OR('Required Fields - User Form'!D211="Whole Genome-seq",'Required Fields - User Form'!D211="Exome-seq"),"Enter Paired Normal name","")</f>
        <v/>
      </c>
      <c r="O197" s="46" t="str">
        <f>IF(OR('Required Fields - User Form'!D211="Whole Genome-seq",'Required Fields - User Form'!D211="Exome-seq"),"Enter Matched RNASeq Sample Name","")</f>
        <v/>
      </c>
      <c r="P197" s="46" t="str">
        <f>IF('Required Fields - User Form'!D211="ChIP-seq","Enter ChIP Input name","")</f>
        <v/>
      </c>
      <c r="Q197" s="46" t="str">
        <f>IF('Required Fields - User Form'!D211="ChIP-seq","Enter ChIP Antibody name","")</f>
        <v/>
      </c>
    </row>
    <row r="198" spans="14:17" ht="17">
      <c r="N198" s="46" t="str">
        <f>IF(OR('Required Fields - User Form'!D212="Whole Genome-seq",'Required Fields - User Form'!D212="Exome-seq"),"Enter Paired Normal name","")</f>
        <v/>
      </c>
      <c r="O198" s="46" t="str">
        <f>IF(OR('Required Fields - User Form'!D212="Whole Genome-seq",'Required Fields - User Form'!D212="Exome-seq"),"Enter Matched RNASeq Sample Name","")</f>
        <v/>
      </c>
      <c r="P198" s="46" t="str">
        <f>IF('Required Fields - User Form'!D212="ChIP-seq","Enter ChIP Input name","")</f>
        <v/>
      </c>
      <c r="Q198" s="46" t="str">
        <f>IF('Required Fields - User Form'!D212="ChIP-seq","Enter ChIP Antibody name","")</f>
        <v/>
      </c>
    </row>
    <row r="199" spans="14:17" ht="17">
      <c r="N199" s="46" t="str">
        <f>IF(OR('Required Fields - User Form'!D213="Whole Genome-seq",'Required Fields - User Form'!D213="Exome-seq"),"Enter Paired Normal name","")</f>
        <v/>
      </c>
      <c r="O199" s="46" t="str">
        <f>IF(OR('Required Fields - User Form'!D213="Whole Genome-seq",'Required Fields - User Form'!D213="Exome-seq"),"Enter Matched RNASeq Sample Name","")</f>
        <v/>
      </c>
      <c r="P199" s="46" t="str">
        <f>IF('Required Fields - User Form'!D213="ChIP-seq","Enter ChIP Input name","")</f>
        <v/>
      </c>
      <c r="Q199" s="46" t="str">
        <f>IF('Required Fields - User Form'!D213="ChIP-seq","Enter ChIP Antibody name","")</f>
        <v/>
      </c>
    </row>
    <row r="200" spans="14:17" ht="17">
      <c r="N200" s="46" t="str">
        <f>IF(OR('Required Fields - User Form'!D214="Whole Genome-seq",'Required Fields - User Form'!D214="Exome-seq"),"Enter Paired Normal name","")</f>
        <v/>
      </c>
      <c r="O200" s="46" t="str">
        <f>IF(OR('Required Fields - User Form'!D214="Whole Genome-seq",'Required Fields - User Form'!D214="Exome-seq"),"Enter Matched RNASeq Sample Name","")</f>
        <v/>
      </c>
      <c r="P200" s="46" t="str">
        <f>IF('Required Fields - User Form'!D214="ChIP-seq","Enter ChIP Input name","")</f>
        <v/>
      </c>
      <c r="Q200" s="46" t="str">
        <f>IF('Required Fields - User Form'!D214="ChIP-seq","Enter ChIP Antibody name","")</f>
        <v/>
      </c>
    </row>
    <row r="201" spans="14:17" ht="17">
      <c r="N201" s="46" t="str">
        <f>IF(OR('Required Fields - User Form'!D215="Whole Genome-seq",'Required Fields - User Form'!D215="Exome-seq"),"Enter Paired Normal name","")</f>
        <v/>
      </c>
      <c r="O201" s="46" t="str">
        <f>IF(OR('Required Fields - User Form'!D215="Whole Genome-seq",'Required Fields - User Form'!D215="Exome-seq"),"Enter Matched RNASeq Sample Name","")</f>
        <v/>
      </c>
      <c r="P201" s="46" t="str">
        <f>IF('Required Fields - User Form'!D215="ChIP-seq","Enter ChIP Input name","")</f>
        <v/>
      </c>
      <c r="Q201" s="46" t="str">
        <f>IF('Required Fields - User Form'!D215="ChIP-seq","Enter ChIP Antibody name","")</f>
        <v/>
      </c>
    </row>
    <row r="202" spans="14:17" ht="17">
      <c r="N202" s="46" t="str">
        <f>IF(OR('Required Fields - User Form'!D216="Whole Genome-seq",'Required Fields - User Form'!D216="Exome-seq"),"Enter Paired Normal name","")</f>
        <v/>
      </c>
      <c r="O202" s="46" t="str">
        <f>IF(OR('Required Fields - User Form'!D216="Whole Genome-seq",'Required Fields - User Form'!D216="Exome-seq"),"Enter Matched RNASeq Sample Name","")</f>
        <v/>
      </c>
      <c r="P202" s="46" t="str">
        <f>IF('Required Fields - User Form'!D216="ChIP-seq","Enter ChIP Input name","")</f>
        <v/>
      </c>
      <c r="Q202" s="46" t="str">
        <f>IF('Required Fields - User Form'!D216="ChIP-seq","Enter ChIP Antibody name","")</f>
        <v/>
      </c>
    </row>
    <row r="203" spans="14:17" ht="17">
      <c r="N203" s="46" t="str">
        <f>IF(OR('Required Fields - User Form'!D217="Whole Genome-seq",'Required Fields - User Form'!D217="Exome-seq"),"Enter Paired Normal name","")</f>
        <v/>
      </c>
      <c r="O203" s="46" t="str">
        <f>IF(OR('Required Fields - User Form'!D217="Whole Genome-seq",'Required Fields - User Form'!D217="Exome-seq"),"Enter Matched RNASeq Sample Name","")</f>
        <v/>
      </c>
      <c r="P203" s="46" t="str">
        <f>IF('Required Fields - User Form'!D217="ChIP-seq","Enter ChIP Input name","")</f>
        <v/>
      </c>
      <c r="Q203" s="46" t="str">
        <f>IF('Required Fields - User Form'!D217="ChIP-seq","Enter ChIP Antibody name","")</f>
        <v/>
      </c>
    </row>
    <row r="204" spans="14:17" ht="17">
      <c r="N204" s="46" t="str">
        <f>IF(OR('Required Fields - User Form'!D218="Whole Genome-seq",'Required Fields - User Form'!D218="Exome-seq"),"Enter Paired Normal name","")</f>
        <v/>
      </c>
      <c r="O204" s="46" t="str">
        <f>IF(OR('Required Fields - User Form'!D218="Whole Genome-seq",'Required Fields - User Form'!D218="Exome-seq"),"Enter Matched RNASeq Sample Name","")</f>
        <v/>
      </c>
      <c r="P204" s="46" t="str">
        <f>IF('Required Fields - User Form'!D218="ChIP-seq","Enter ChIP Input name","")</f>
        <v/>
      </c>
      <c r="Q204" s="46" t="str">
        <f>IF('Required Fields - User Form'!D218="ChIP-seq","Enter ChIP Antibody name","")</f>
        <v/>
      </c>
    </row>
    <row r="205" spans="14:17" ht="17">
      <c r="N205" s="46" t="str">
        <f>IF(OR('Required Fields - User Form'!D219="Whole Genome-seq",'Required Fields - User Form'!D219="Exome-seq"),"Enter Paired Normal name","")</f>
        <v/>
      </c>
      <c r="O205" s="46" t="str">
        <f>IF(OR('Required Fields - User Form'!D219="Whole Genome-seq",'Required Fields - User Form'!D219="Exome-seq"),"Enter Matched RNASeq Sample Name","")</f>
        <v/>
      </c>
      <c r="P205" s="46" t="str">
        <f>IF('Required Fields - User Form'!D219="ChIP-seq","Enter ChIP Input name","")</f>
        <v/>
      </c>
      <c r="Q205" s="46" t="str">
        <f>IF('Required Fields - User Form'!D219="ChIP-seq","Enter ChIP Antibody name","")</f>
        <v/>
      </c>
    </row>
    <row r="206" spans="14:17" ht="17">
      <c r="N206" s="46" t="str">
        <f>IF(OR('Required Fields - User Form'!D220="Whole Genome-seq",'Required Fields - User Form'!D220="Exome-seq"),"Enter Paired Normal name","")</f>
        <v/>
      </c>
      <c r="O206" s="46" t="str">
        <f>IF(OR('Required Fields - User Form'!D220="Whole Genome-seq",'Required Fields - User Form'!D220="Exome-seq"),"Enter Matched RNASeq Sample Name","")</f>
        <v/>
      </c>
      <c r="P206" s="46" t="str">
        <f>IF('Required Fields - User Form'!D220="ChIP-seq","Enter ChIP Input name","")</f>
        <v/>
      </c>
      <c r="Q206" s="46" t="str">
        <f>IF('Required Fields - User Form'!D220="ChIP-seq","Enter ChIP Antibody name","")</f>
        <v/>
      </c>
    </row>
    <row r="207" spans="14:17" ht="17">
      <c r="N207" s="46" t="str">
        <f>IF(OR('Required Fields - User Form'!D221="Whole Genome-seq",'Required Fields - User Form'!D221="Exome-seq"),"Enter Paired Normal name","")</f>
        <v/>
      </c>
      <c r="O207" s="46" t="str">
        <f>IF(OR('Required Fields - User Form'!D221="Whole Genome-seq",'Required Fields - User Form'!D221="Exome-seq"),"Enter Matched RNASeq Sample Name","")</f>
        <v/>
      </c>
      <c r="P207" s="46" t="str">
        <f>IF('Required Fields - User Form'!D221="ChIP-seq","Enter ChIP Input name","")</f>
        <v/>
      </c>
      <c r="Q207" s="46" t="str">
        <f>IF('Required Fields - User Form'!D221="ChIP-seq","Enter ChIP Antibody name","")</f>
        <v/>
      </c>
    </row>
    <row r="208" spans="14:17" ht="17">
      <c r="N208" s="46" t="str">
        <f>IF(OR('Required Fields - User Form'!D222="Whole Genome-seq",'Required Fields - User Form'!D222="Exome-seq"),"Enter Paired Normal name","")</f>
        <v/>
      </c>
      <c r="O208" s="46" t="str">
        <f>IF(OR('Required Fields - User Form'!D222="Whole Genome-seq",'Required Fields - User Form'!D222="Exome-seq"),"Enter Matched RNASeq Sample Name","")</f>
        <v/>
      </c>
      <c r="P208" s="46" t="str">
        <f>IF('Required Fields - User Form'!D222="ChIP-seq","Enter ChIP Input name","")</f>
        <v/>
      </c>
      <c r="Q208" s="46" t="str">
        <f>IF('Required Fields - User Form'!D222="ChIP-seq","Enter ChIP Antibody name","")</f>
        <v/>
      </c>
    </row>
    <row r="209" spans="14:17" ht="17">
      <c r="N209" s="46" t="str">
        <f>IF(OR('Required Fields - User Form'!D223="Whole Genome-seq",'Required Fields - User Form'!D223="Exome-seq"),"Enter Paired Normal name","")</f>
        <v/>
      </c>
      <c r="O209" s="46" t="str">
        <f>IF(OR('Required Fields - User Form'!D223="Whole Genome-seq",'Required Fields - User Form'!D223="Exome-seq"),"Enter Matched RNASeq Sample Name","")</f>
        <v/>
      </c>
      <c r="P209" s="46" t="str">
        <f>IF('Required Fields - User Form'!D223="ChIP-seq","Enter ChIP Input name","")</f>
        <v/>
      </c>
      <c r="Q209" s="46" t="str">
        <f>IF('Required Fields - User Form'!D223="ChIP-seq","Enter ChIP Antibody name","")</f>
        <v/>
      </c>
    </row>
    <row r="210" spans="14:17" ht="17">
      <c r="N210" s="46" t="str">
        <f>IF(OR('Required Fields - User Form'!D224="Whole Genome-seq",'Required Fields - User Form'!D224="Exome-seq"),"Enter Paired Normal name","")</f>
        <v/>
      </c>
      <c r="O210" s="46" t="str">
        <f>IF(OR('Required Fields - User Form'!D224="Whole Genome-seq",'Required Fields - User Form'!D224="Exome-seq"),"Enter Matched RNASeq Sample Name","")</f>
        <v/>
      </c>
      <c r="P210" s="46" t="str">
        <f>IF('Required Fields - User Form'!D224="ChIP-seq","Enter ChIP Input name","")</f>
        <v/>
      </c>
      <c r="Q210" s="46" t="str">
        <f>IF('Required Fields - User Form'!D224="ChIP-seq","Enter ChIP Antibody name","")</f>
        <v/>
      </c>
    </row>
    <row r="211" spans="14:17" ht="17">
      <c r="N211" s="46" t="str">
        <f>IF(OR('Required Fields - User Form'!D225="Whole Genome-seq",'Required Fields - User Form'!D225="Exome-seq"),"Enter Paired Normal name","")</f>
        <v/>
      </c>
      <c r="O211" s="46" t="str">
        <f>IF(OR('Required Fields - User Form'!D225="Whole Genome-seq",'Required Fields - User Form'!D225="Exome-seq"),"Enter Matched RNASeq Sample Name","")</f>
        <v/>
      </c>
      <c r="P211" s="46" t="str">
        <f>IF('Required Fields - User Form'!D225="ChIP-seq","Enter ChIP Input name","")</f>
        <v/>
      </c>
      <c r="Q211" s="46" t="str">
        <f>IF('Required Fields - User Form'!D225="ChIP-seq","Enter ChIP Antibody name","")</f>
        <v/>
      </c>
    </row>
    <row r="212" spans="14:17" ht="17">
      <c r="N212" s="46" t="str">
        <f>IF(OR('Required Fields - User Form'!D226="Whole Genome-seq",'Required Fields - User Form'!D226="Exome-seq"),"Enter Paired Normal name","")</f>
        <v/>
      </c>
      <c r="O212" s="46" t="str">
        <f>IF(OR('Required Fields - User Form'!D226="Whole Genome-seq",'Required Fields - User Form'!D226="Exome-seq"),"Enter Matched RNASeq Sample Name","")</f>
        <v/>
      </c>
      <c r="P212" s="46" t="str">
        <f>IF('Required Fields - User Form'!D226="ChIP-seq","Enter ChIP Input name","")</f>
        <v/>
      </c>
      <c r="Q212" s="46" t="str">
        <f>IF('Required Fields - User Form'!D226="ChIP-seq","Enter ChIP Antibody name","")</f>
        <v/>
      </c>
    </row>
    <row r="213" spans="14:17" ht="17">
      <c r="N213" s="46" t="str">
        <f>IF(OR('Required Fields - User Form'!D227="Whole Genome-seq",'Required Fields - User Form'!D227="Exome-seq"),"Enter Paired Normal name","")</f>
        <v/>
      </c>
      <c r="O213" s="46" t="str">
        <f>IF(OR('Required Fields - User Form'!D227="Whole Genome-seq",'Required Fields - User Form'!D227="Exome-seq"),"Enter Matched RNASeq Sample Name","")</f>
        <v/>
      </c>
      <c r="P213" s="46" t="str">
        <f>IF('Required Fields - User Form'!D227="ChIP-seq","Enter ChIP Input name","")</f>
        <v/>
      </c>
      <c r="Q213" s="46" t="str">
        <f>IF('Required Fields - User Form'!D227="ChIP-seq","Enter ChIP Antibody name","")</f>
        <v/>
      </c>
    </row>
    <row r="214" spans="14:17" ht="17">
      <c r="N214" s="46" t="str">
        <f>IF(OR('Required Fields - User Form'!D228="Whole Genome-seq",'Required Fields - User Form'!D228="Exome-seq"),"Enter Paired Normal name","")</f>
        <v/>
      </c>
      <c r="O214" s="46" t="str">
        <f>IF(OR('Required Fields - User Form'!D228="Whole Genome-seq",'Required Fields - User Form'!D228="Exome-seq"),"Enter Matched RNASeq Sample Name","")</f>
        <v/>
      </c>
      <c r="P214" s="46" t="str">
        <f>IF('Required Fields - User Form'!D228="ChIP-seq","Enter ChIP Input name","")</f>
        <v/>
      </c>
      <c r="Q214" s="46" t="str">
        <f>IF('Required Fields - User Form'!D228="ChIP-seq","Enter ChIP Antibody name","")</f>
        <v/>
      </c>
    </row>
    <row r="215" spans="14:17" ht="17">
      <c r="N215" s="46" t="str">
        <f>IF(OR('Required Fields - User Form'!D229="Whole Genome-seq",'Required Fields - User Form'!D229="Exome-seq"),"Enter Paired Normal name","")</f>
        <v/>
      </c>
      <c r="O215" s="46" t="str">
        <f>IF(OR('Required Fields - User Form'!D229="Whole Genome-seq",'Required Fields - User Form'!D229="Exome-seq"),"Enter Matched RNASeq Sample Name","")</f>
        <v/>
      </c>
      <c r="P215" s="46" t="str">
        <f>IF('Required Fields - User Form'!D229="ChIP-seq","Enter ChIP Input name","")</f>
        <v/>
      </c>
      <c r="Q215" s="46" t="str">
        <f>IF('Required Fields - User Form'!D229="ChIP-seq","Enter ChIP Antibody name","")</f>
        <v/>
      </c>
    </row>
    <row r="216" spans="14:17" ht="17">
      <c r="N216" s="46" t="str">
        <f>IF(OR('Required Fields - User Form'!D230="Whole Genome-seq",'Required Fields - User Form'!D230="Exome-seq"),"Enter Paired Normal name","")</f>
        <v/>
      </c>
      <c r="O216" s="46" t="str">
        <f>IF(OR('Required Fields - User Form'!D230="Whole Genome-seq",'Required Fields - User Form'!D230="Exome-seq"),"Enter Matched RNASeq Sample Name","")</f>
        <v/>
      </c>
      <c r="P216" s="46" t="str">
        <f>IF('Required Fields - User Form'!D230="ChIP-seq","Enter ChIP Input name","")</f>
        <v/>
      </c>
      <c r="Q216" s="46" t="str">
        <f>IF('Required Fields - User Form'!D230="ChIP-seq","Enter ChIP Antibody name","")</f>
        <v/>
      </c>
    </row>
    <row r="217" spans="14:17" ht="17">
      <c r="N217" s="46" t="str">
        <f>IF(OR('Required Fields - User Form'!D231="Whole Genome-seq",'Required Fields - User Form'!D231="Exome-seq"),"Enter Paired Normal name","")</f>
        <v/>
      </c>
      <c r="O217" s="46" t="str">
        <f>IF(OR('Required Fields - User Form'!D231="Whole Genome-seq",'Required Fields - User Form'!D231="Exome-seq"),"Enter Matched RNASeq Sample Name","")</f>
        <v/>
      </c>
      <c r="P217" s="46" t="str">
        <f>IF('Required Fields - User Form'!D231="ChIP-seq","Enter ChIP Input name","")</f>
        <v/>
      </c>
      <c r="Q217" s="46" t="str">
        <f>IF('Required Fields - User Form'!D231="ChIP-seq","Enter ChIP Antibody name","")</f>
        <v/>
      </c>
    </row>
    <row r="218" spans="14:17" ht="17">
      <c r="N218" s="46" t="str">
        <f>IF(OR('Required Fields - User Form'!D232="Whole Genome-seq",'Required Fields - User Form'!D232="Exome-seq"),"Enter Paired Normal name","")</f>
        <v/>
      </c>
      <c r="O218" s="46" t="str">
        <f>IF(OR('Required Fields - User Form'!D232="Whole Genome-seq",'Required Fields - User Form'!D232="Exome-seq"),"Enter Matched RNASeq Sample Name","")</f>
        <v/>
      </c>
      <c r="P218" s="46" t="str">
        <f>IF('Required Fields - User Form'!D232="ChIP-seq","Enter ChIP Input name","")</f>
        <v/>
      </c>
      <c r="Q218" s="46" t="str">
        <f>IF('Required Fields - User Form'!D232="ChIP-seq","Enter ChIP Antibody name","")</f>
        <v/>
      </c>
    </row>
    <row r="219" spans="14:17" ht="17">
      <c r="N219" s="46" t="str">
        <f>IF(OR('Required Fields - User Form'!D233="Whole Genome-seq",'Required Fields - User Form'!D233="Exome-seq"),"Enter Paired Normal name","")</f>
        <v/>
      </c>
      <c r="O219" s="46" t="str">
        <f>IF(OR('Required Fields - User Form'!D233="Whole Genome-seq",'Required Fields - User Form'!D233="Exome-seq"),"Enter Matched RNASeq Sample Name","")</f>
        <v/>
      </c>
      <c r="P219" s="46" t="str">
        <f>IF('Required Fields - User Form'!D233="ChIP-seq","Enter ChIP Input name","")</f>
        <v/>
      </c>
      <c r="Q219" s="46" t="str">
        <f>IF('Required Fields - User Form'!D233="ChIP-seq","Enter ChIP Antibody name","")</f>
        <v/>
      </c>
    </row>
    <row r="220" spans="14:17" ht="17">
      <c r="N220" s="46" t="str">
        <f>IF(OR('Required Fields - User Form'!D234="Whole Genome-seq",'Required Fields - User Form'!D234="Exome-seq"),"Enter Paired Normal name","")</f>
        <v/>
      </c>
      <c r="O220" s="46" t="str">
        <f>IF(OR('Required Fields - User Form'!D234="Whole Genome-seq",'Required Fields - User Form'!D234="Exome-seq"),"Enter Matched RNASeq Sample Name","")</f>
        <v/>
      </c>
      <c r="P220" s="46" t="str">
        <f>IF('Required Fields - User Form'!D234="ChIP-seq","Enter ChIP Input name","")</f>
        <v/>
      </c>
      <c r="Q220" s="46" t="str">
        <f>IF('Required Fields - User Form'!D234="ChIP-seq","Enter ChIP Antibody name","")</f>
        <v/>
      </c>
    </row>
    <row r="221" spans="14:17" ht="17">
      <c r="N221" s="46" t="str">
        <f>IF(OR('Required Fields - User Form'!D235="Whole Genome-seq",'Required Fields - User Form'!D235="Exome-seq"),"Enter Paired Normal name","")</f>
        <v/>
      </c>
      <c r="O221" s="46" t="str">
        <f>IF(OR('Required Fields - User Form'!D235="Whole Genome-seq",'Required Fields - User Form'!D235="Exome-seq"),"Enter Matched RNASeq Sample Name","")</f>
        <v/>
      </c>
      <c r="P221" s="46" t="str">
        <f>IF('Required Fields - User Form'!D235="ChIP-seq","Enter ChIP Input name","")</f>
        <v/>
      </c>
      <c r="Q221" s="46" t="str">
        <f>IF('Required Fields - User Form'!D235="ChIP-seq","Enter ChIP Antibody name","")</f>
        <v/>
      </c>
    </row>
    <row r="222" spans="14:17" ht="17">
      <c r="N222" s="46" t="str">
        <f>IF(OR('Required Fields - User Form'!D236="Whole Genome-seq",'Required Fields - User Form'!D236="Exome-seq"),"Enter Paired Normal name","")</f>
        <v/>
      </c>
      <c r="O222" s="46" t="str">
        <f>IF(OR('Required Fields - User Form'!D236="Whole Genome-seq",'Required Fields - User Form'!D236="Exome-seq"),"Enter Matched RNASeq Sample Name","")</f>
        <v/>
      </c>
      <c r="P222" s="46" t="str">
        <f>IF('Required Fields - User Form'!D236="ChIP-seq","Enter ChIP Input name","")</f>
        <v/>
      </c>
      <c r="Q222" s="46" t="str">
        <f>IF('Required Fields - User Form'!D236="ChIP-seq","Enter ChIP Antibody name","")</f>
        <v/>
      </c>
    </row>
    <row r="223" spans="14:17" ht="17">
      <c r="N223" s="46" t="str">
        <f>IF(OR('Required Fields - User Form'!D237="Whole Genome-seq",'Required Fields - User Form'!D237="Exome-seq"),"Enter Paired Normal name","")</f>
        <v/>
      </c>
      <c r="O223" s="46" t="str">
        <f>IF(OR('Required Fields - User Form'!D237="Whole Genome-seq",'Required Fields - User Form'!D237="Exome-seq"),"Enter Matched RNASeq Sample Name","")</f>
        <v/>
      </c>
      <c r="P223" s="46" t="str">
        <f>IF('Required Fields - User Form'!D237="ChIP-seq","Enter ChIP Input name","")</f>
        <v/>
      </c>
      <c r="Q223" s="46" t="str">
        <f>IF('Required Fields - User Form'!D237="ChIP-seq","Enter ChIP Antibody name","")</f>
        <v/>
      </c>
    </row>
    <row r="224" spans="14:17" ht="17">
      <c r="N224" s="46" t="str">
        <f>IF(OR('Required Fields - User Form'!D238="Whole Genome-seq",'Required Fields - User Form'!D238="Exome-seq"),"Enter Paired Normal name","")</f>
        <v/>
      </c>
      <c r="O224" s="46" t="str">
        <f>IF(OR('Required Fields - User Form'!D238="Whole Genome-seq",'Required Fields - User Form'!D238="Exome-seq"),"Enter Matched RNASeq Sample Name","")</f>
        <v/>
      </c>
      <c r="P224" s="46" t="str">
        <f>IF('Required Fields - User Form'!D238="ChIP-seq","Enter ChIP Input name","")</f>
        <v/>
      </c>
      <c r="Q224" s="46" t="str">
        <f>IF('Required Fields - User Form'!D238="ChIP-seq","Enter ChIP Antibody name","")</f>
        <v/>
      </c>
    </row>
    <row r="225" spans="14:17" ht="17">
      <c r="N225" s="46" t="str">
        <f>IF(OR('Required Fields - User Form'!D239="Whole Genome-seq",'Required Fields - User Form'!D239="Exome-seq"),"Enter Paired Normal name","")</f>
        <v/>
      </c>
      <c r="O225" s="46" t="str">
        <f>IF(OR('Required Fields - User Form'!D239="Whole Genome-seq",'Required Fields - User Form'!D239="Exome-seq"),"Enter Matched RNASeq Sample Name","")</f>
        <v/>
      </c>
      <c r="P225" s="46" t="str">
        <f>IF('Required Fields - User Form'!D239="ChIP-seq","Enter ChIP Input name","")</f>
        <v/>
      </c>
      <c r="Q225" s="46" t="str">
        <f>IF('Required Fields - User Form'!D239="ChIP-seq","Enter ChIP Antibody name","")</f>
        <v/>
      </c>
    </row>
    <row r="226" spans="14:17" ht="17">
      <c r="N226" s="46" t="str">
        <f>IF(OR('Required Fields - User Form'!D240="Whole Genome-seq",'Required Fields - User Form'!D240="Exome-seq"),"Enter Paired Normal name","")</f>
        <v/>
      </c>
      <c r="O226" s="46" t="str">
        <f>IF(OR('Required Fields - User Form'!D240="Whole Genome-seq",'Required Fields - User Form'!D240="Exome-seq"),"Enter Matched RNASeq Sample Name","")</f>
        <v/>
      </c>
      <c r="P226" s="46" t="str">
        <f>IF('Required Fields - User Form'!D240="ChIP-seq","Enter ChIP Input name","")</f>
        <v/>
      </c>
      <c r="Q226" s="46" t="str">
        <f>IF('Required Fields - User Form'!D240="ChIP-seq","Enter ChIP Antibody name","")</f>
        <v/>
      </c>
    </row>
    <row r="227" spans="14:17" ht="17">
      <c r="N227" s="46" t="str">
        <f>IF(OR('Required Fields - User Form'!D241="Whole Genome-seq",'Required Fields - User Form'!D241="Exome-seq"),"Enter Paired Normal name","")</f>
        <v/>
      </c>
      <c r="O227" s="46" t="str">
        <f>IF(OR('Required Fields - User Form'!D241="Whole Genome-seq",'Required Fields - User Form'!D241="Exome-seq"),"Enter Matched RNASeq Sample Name","")</f>
        <v/>
      </c>
      <c r="P227" s="46" t="str">
        <f>IF('Required Fields - User Form'!D241="ChIP-seq","Enter ChIP Input name","")</f>
        <v/>
      </c>
      <c r="Q227" s="46" t="str">
        <f>IF('Required Fields - User Form'!D241="ChIP-seq","Enter ChIP Antibody name","")</f>
        <v/>
      </c>
    </row>
    <row r="228" spans="14:17" ht="17">
      <c r="N228" s="46" t="str">
        <f>IF(OR('Required Fields - User Form'!D242="Whole Genome-seq",'Required Fields - User Form'!D242="Exome-seq"),"Enter Paired Normal name","")</f>
        <v/>
      </c>
      <c r="O228" s="46" t="str">
        <f>IF(OR('Required Fields - User Form'!D242="Whole Genome-seq",'Required Fields - User Form'!D242="Exome-seq"),"Enter Matched RNASeq Sample Name","")</f>
        <v/>
      </c>
      <c r="P228" s="46" t="str">
        <f>IF('Required Fields - User Form'!D242="ChIP-seq","Enter ChIP Input name","")</f>
        <v/>
      </c>
      <c r="Q228" s="46" t="str">
        <f>IF('Required Fields - User Form'!D242="ChIP-seq","Enter ChIP Antibody name","")</f>
        <v/>
      </c>
    </row>
    <row r="229" spans="14:17" ht="17">
      <c r="N229" s="46" t="str">
        <f>IF(OR('Required Fields - User Form'!D243="Whole Genome-seq",'Required Fields - User Form'!D243="Exome-seq"),"Enter Paired Normal name","")</f>
        <v/>
      </c>
      <c r="O229" s="46" t="str">
        <f>IF(OR('Required Fields - User Form'!D243="Whole Genome-seq",'Required Fields - User Form'!D243="Exome-seq"),"Enter Matched RNASeq Sample Name","")</f>
        <v/>
      </c>
      <c r="P229" s="46" t="str">
        <f>IF('Required Fields - User Form'!D243="ChIP-seq","Enter ChIP Input name","")</f>
        <v/>
      </c>
      <c r="Q229" s="46" t="str">
        <f>IF('Required Fields - User Form'!D243="ChIP-seq","Enter ChIP Antibody name","")</f>
        <v/>
      </c>
    </row>
    <row r="230" spans="14:17" ht="17">
      <c r="N230" s="46" t="str">
        <f>IF(OR('Required Fields - User Form'!D244="Whole Genome-seq",'Required Fields - User Form'!D244="Exome-seq"),"Enter Paired Normal name","")</f>
        <v/>
      </c>
      <c r="O230" s="46" t="str">
        <f>IF(OR('Required Fields - User Form'!D244="Whole Genome-seq",'Required Fields - User Form'!D244="Exome-seq"),"Enter Matched RNASeq Sample Name","")</f>
        <v/>
      </c>
      <c r="P230" s="46" t="str">
        <f>IF('Required Fields - User Form'!D244="ChIP-seq","Enter ChIP Input name","")</f>
        <v/>
      </c>
      <c r="Q230" s="46" t="str">
        <f>IF('Required Fields - User Form'!D244="ChIP-seq","Enter ChIP Antibody name","")</f>
        <v/>
      </c>
    </row>
    <row r="231" spans="14:17" ht="17">
      <c r="N231" s="46" t="str">
        <f>IF(OR('Required Fields - User Form'!D245="Whole Genome-seq",'Required Fields - User Form'!D245="Exome-seq"),"Enter Paired Normal name","")</f>
        <v/>
      </c>
      <c r="O231" s="46" t="str">
        <f>IF(OR('Required Fields - User Form'!D245="Whole Genome-seq",'Required Fields - User Form'!D245="Exome-seq"),"Enter Matched RNASeq Sample Name","")</f>
        <v/>
      </c>
      <c r="P231" s="46" t="str">
        <f>IF('Required Fields - User Form'!D245="ChIP-seq","Enter ChIP Input name","")</f>
        <v/>
      </c>
      <c r="Q231" s="46" t="str">
        <f>IF('Required Fields - User Form'!D245="ChIP-seq","Enter ChIP Antibody name","")</f>
        <v/>
      </c>
    </row>
    <row r="232" spans="14:17" ht="17">
      <c r="N232" s="46" t="str">
        <f>IF(OR('Required Fields - User Form'!D246="Whole Genome-seq",'Required Fields - User Form'!D246="Exome-seq"),"Enter Paired Normal name","")</f>
        <v/>
      </c>
      <c r="O232" s="46" t="str">
        <f>IF(OR('Required Fields - User Form'!D246="Whole Genome-seq",'Required Fields - User Form'!D246="Exome-seq"),"Enter Matched RNASeq Sample Name","")</f>
        <v/>
      </c>
      <c r="P232" s="46" t="str">
        <f>IF('Required Fields - User Form'!D246="ChIP-seq","Enter ChIP Input name","")</f>
        <v/>
      </c>
      <c r="Q232" s="46" t="str">
        <f>IF('Required Fields - User Form'!D246="ChIP-seq","Enter ChIP Antibody name","")</f>
        <v/>
      </c>
    </row>
    <row r="233" spans="14:17" ht="17">
      <c r="N233" s="46" t="str">
        <f>IF(OR('Required Fields - User Form'!D247="Whole Genome-seq",'Required Fields - User Form'!D247="Exome-seq"),"Enter Paired Normal name","")</f>
        <v/>
      </c>
      <c r="O233" s="46" t="str">
        <f>IF(OR('Required Fields - User Form'!D247="Whole Genome-seq",'Required Fields - User Form'!D247="Exome-seq"),"Enter Matched RNASeq Sample Name","")</f>
        <v/>
      </c>
      <c r="P233" s="46" t="str">
        <f>IF('Required Fields - User Form'!D247="ChIP-seq","Enter ChIP Input name","")</f>
        <v/>
      </c>
      <c r="Q233" s="46" t="str">
        <f>IF('Required Fields - User Form'!D247="ChIP-seq","Enter ChIP Antibody name","")</f>
        <v/>
      </c>
    </row>
    <row r="234" spans="14:17" ht="17">
      <c r="N234" s="46" t="str">
        <f>IF(OR('Required Fields - User Form'!D248="Whole Genome-seq",'Required Fields - User Form'!D248="Exome-seq"),"Enter Paired Normal name","")</f>
        <v/>
      </c>
      <c r="O234" s="46" t="str">
        <f>IF(OR('Required Fields - User Form'!D248="Whole Genome-seq",'Required Fields - User Form'!D248="Exome-seq"),"Enter Matched RNASeq Sample Name","")</f>
        <v/>
      </c>
      <c r="P234" s="46" t="str">
        <f>IF('Required Fields - User Form'!D248="ChIP-seq","Enter ChIP Input name","")</f>
        <v/>
      </c>
      <c r="Q234" s="46" t="str">
        <f>IF('Required Fields - User Form'!D248="ChIP-seq","Enter ChIP Antibody name","")</f>
        <v/>
      </c>
    </row>
    <row r="235" spans="14:17" ht="17">
      <c r="N235" s="46" t="str">
        <f>IF(OR('Required Fields - User Form'!D249="Whole Genome-seq",'Required Fields - User Form'!D249="Exome-seq"),"Enter Paired Normal name","")</f>
        <v/>
      </c>
      <c r="O235" s="46" t="str">
        <f>IF(OR('Required Fields - User Form'!D249="Whole Genome-seq",'Required Fields - User Form'!D249="Exome-seq"),"Enter Matched RNASeq Sample Name","")</f>
        <v/>
      </c>
      <c r="P235" s="46" t="str">
        <f>IF('Required Fields - User Form'!D249="ChIP-seq","Enter ChIP Input name","")</f>
        <v/>
      </c>
      <c r="Q235" s="46" t="str">
        <f>IF('Required Fields - User Form'!D249="ChIP-seq","Enter ChIP Antibody name","")</f>
        <v/>
      </c>
    </row>
    <row r="236" spans="14:17" ht="17">
      <c r="N236" s="46" t="str">
        <f>IF(OR('Required Fields - User Form'!D250="Whole Genome-seq",'Required Fields - User Form'!D250="Exome-seq"),"Enter Paired Normal name","")</f>
        <v/>
      </c>
      <c r="O236" s="46" t="str">
        <f>IF(OR('Required Fields - User Form'!D250="Whole Genome-seq",'Required Fields - User Form'!D250="Exome-seq"),"Enter Matched RNASeq Sample Name","")</f>
        <v/>
      </c>
      <c r="P236" s="46" t="str">
        <f>IF('Required Fields - User Form'!D250="ChIP-seq","Enter ChIP Input name","")</f>
        <v/>
      </c>
      <c r="Q236" s="46" t="str">
        <f>IF('Required Fields - User Form'!D250="ChIP-seq","Enter ChIP Antibody name","")</f>
        <v/>
      </c>
    </row>
    <row r="237" spans="14:17" ht="17">
      <c r="N237" s="46" t="str">
        <f>IF(OR('Required Fields - User Form'!D251="Whole Genome-seq",'Required Fields - User Form'!D251="Exome-seq"),"Enter Paired Normal name","")</f>
        <v/>
      </c>
      <c r="O237" s="46" t="str">
        <f>IF(OR('Required Fields - User Form'!D251="Whole Genome-seq",'Required Fields - User Form'!D251="Exome-seq"),"Enter Matched RNASeq Sample Name","")</f>
        <v/>
      </c>
      <c r="P237" s="46" t="str">
        <f>IF('Required Fields - User Form'!D251="ChIP-seq","Enter ChIP Input name","")</f>
        <v/>
      </c>
      <c r="Q237" s="46" t="str">
        <f>IF('Required Fields - User Form'!D251="ChIP-seq","Enter ChIP Antibody name","")</f>
        <v/>
      </c>
    </row>
    <row r="238" spans="14:17" ht="17">
      <c r="N238" s="46" t="str">
        <f>IF(OR('Required Fields - User Form'!D252="Whole Genome-seq",'Required Fields - User Form'!D252="Exome-seq"),"Enter Paired Normal name","")</f>
        <v/>
      </c>
      <c r="O238" s="46" t="str">
        <f>IF(OR('Required Fields - User Form'!D252="Whole Genome-seq",'Required Fields - User Form'!D252="Exome-seq"),"Enter Matched RNASeq Sample Name","")</f>
        <v/>
      </c>
      <c r="P238" s="46" t="str">
        <f>IF('Required Fields - User Form'!D252="ChIP-seq","Enter ChIP Input name","")</f>
        <v/>
      </c>
      <c r="Q238" s="46" t="str">
        <f>IF('Required Fields - User Form'!D252="ChIP-seq","Enter ChIP Antibody name","")</f>
        <v/>
      </c>
    </row>
    <row r="239" spans="14:17" ht="17">
      <c r="N239" s="46" t="str">
        <f>IF(OR('Required Fields - User Form'!D253="Whole Genome-seq",'Required Fields - User Form'!D253="Exome-seq"),"Enter Paired Normal name","")</f>
        <v/>
      </c>
      <c r="O239" s="46" t="str">
        <f>IF(OR('Required Fields - User Form'!D253="Whole Genome-seq",'Required Fields - User Form'!D253="Exome-seq"),"Enter Matched RNASeq Sample Name","")</f>
        <v/>
      </c>
      <c r="P239" s="46" t="str">
        <f>IF('Required Fields - User Form'!D253="ChIP-seq","Enter ChIP Input name","")</f>
        <v/>
      </c>
      <c r="Q239" s="46" t="str">
        <f>IF('Required Fields - User Form'!D253="ChIP-seq","Enter ChIP Antibody name","")</f>
        <v/>
      </c>
    </row>
    <row r="240" spans="14:17" ht="17">
      <c r="N240" s="46" t="str">
        <f>IF(OR('Required Fields - User Form'!D254="Whole Genome-seq",'Required Fields - User Form'!D254="Exome-seq"),"Enter Paired Normal name","")</f>
        <v/>
      </c>
      <c r="O240" s="46" t="str">
        <f>IF(OR('Required Fields - User Form'!D254="Whole Genome-seq",'Required Fields - User Form'!D254="Exome-seq"),"Enter Matched RNASeq Sample Name","")</f>
        <v/>
      </c>
      <c r="P240" s="46" t="str">
        <f>IF('Required Fields - User Form'!D254="ChIP-seq","Enter ChIP Input name","")</f>
        <v/>
      </c>
      <c r="Q240" s="46" t="str">
        <f>IF('Required Fields - User Form'!D254="ChIP-seq","Enter ChIP Antibody name","")</f>
        <v/>
      </c>
    </row>
    <row r="241" spans="14:17" ht="17">
      <c r="N241" s="46" t="str">
        <f>IF(OR('Required Fields - User Form'!D255="Whole Genome-seq",'Required Fields - User Form'!D255="Exome-seq"),"Enter Paired Normal name","")</f>
        <v/>
      </c>
      <c r="O241" s="46" t="str">
        <f>IF(OR('Required Fields - User Form'!D255="Whole Genome-seq",'Required Fields - User Form'!D255="Exome-seq"),"Enter Matched RNASeq Sample Name","")</f>
        <v/>
      </c>
      <c r="P241" s="46" t="str">
        <f>IF('Required Fields - User Form'!D255="ChIP-seq","Enter ChIP Input name","")</f>
        <v/>
      </c>
      <c r="Q241" s="46" t="str">
        <f>IF('Required Fields - User Form'!D255="ChIP-seq","Enter ChIP Antibody name","")</f>
        <v/>
      </c>
    </row>
    <row r="242" spans="14:17" ht="17">
      <c r="N242" s="46" t="str">
        <f>IF(OR('Required Fields - User Form'!D256="Whole Genome-seq",'Required Fields - User Form'!D256="Exome-seq"),"Enter Paired Normal name","")</f>
        <v/>
      </c>
      <c r="O242" s="46" t="str">
        <f>IF(OR('Required Fields - User Form'!D256="Whole Genome-seq",'Required Fields - User Form'!D256="Exome-seq"),"Enter Matched RNASeq Sample Name","")</f>
        <v/>
      </c>
      <c r="P242" s="46" t="str">
        <f>IF('Required Fields - User Form'!D256="ChIP-seq","Enter ChIP Input name","")</f>
        <v/>
      </c>
      <c r="Q242" s="46" t="str">
        <f>IF('Required Fields - User Form'!D256="ChIP-seq","Enter ChIP Antibody name","")</f>
        <v/>
      </c>
    </row>
    <row r="243" spans="14:17" ht="17">
      <c r="N243" s="46" t="str">
        <f>IF(OR('Required Fields - User Form'!D257="Whole Genome-seq",'Required Fields - User Form'!D257="Exome-seq"),"Enter Paired Normal name","")</f>
        <v/>
      </c>
      <c r="O243" s="46" t="str">
        <f>IF(OR('Required Fields - User Form'!D257="Whole Genome-seq",'Required Fields - User Form'!D257="Exome-seq"),"Enter Matched RNASeq Sample Name","")</f>
        <v/>
      </c>
      <c r="P243" s="46" t="str">
        <f>IF('Required Fields - User Form'!D257="ChIP-seq","Enter ChIP Input name","")</f>
        <v/>
      </c>
      <c r="Q243" s="46" t="str">
        <f>IF('Required Fields - User Form'!D257="ChIP-seq","Enter ChIP Antibody name","")</f>
        <v/>
      </c>
    </row>
    <row r="244" spans="14:17" ht="17">
      <c r="N244" s="46" t="str">
        <f>IF(OR('Required Fields - User Form'!D258="Whole Genome-seq",'Required Fields - User Form'!D258="Exome-seq"),"Enter Paired Normal name","")</f>
        <v/>
      </c>
      <c r="O244" s="46" t="str">
        <f>IF(OR('Required Fields - User Form'!D258="Whole Genome-seq",'Required Fields - User Form'!D258="Exome-seq"),"Enter Matched RNASeq Sample Name","")</f>
        <v/>
      </c>
      <c r="P244" s="46" t="str">
        <f>IF('Required Fields - User Form'!D258="ChIP-seq","Enter ChIP Input name","")</f>
        <v/>
      </c>
      <c r="Q244" s="46" t="str">
        <f>IF('Required Fields - User Form'!D258="ChIP-seq","Enter ChIP Antibody name","")</f>
        <v/>
      </c>
    </row>
    <row r="245" spans="14:17" ht="17">
      <c r="N245" s="46" t="str">
        <f>IF(OR('Required Fields - User Form'!D259="Whole Genome-seq",'Required Fields - User Form'!D259="Exome-seq"),"Enter Paired Normal name","")</f>
        <v/>
      </c>
      <c r="O245" s="46" t="str">
        <f>IF(OR('Required Fields - User Form'!D259="Whole Genome-seq",'Required Fields - User Form'!D259="Exome-seq"),"Enter Matched RNASeq Sample Name","")</f>
        <v/>
      </c>
      <c r="P245" s="46" t="str">
        <f>IF('Required Fields - User Form'!D259="ChIP-seq","Enter ChIP Input name","")</f>
        <v/>
      </c>
      <c r="Q245" s="46" t="str">
        <f>IF('Required Fields - User Form'!D259="ChIP-seq","Enter ChIP Antibody name","")</f>
        <v/>
      </c>
    </row>
    <row r="246" spans="14:17" ht="17">
      <c r="N246" s="46" t="str">
        <f>IF(OR('Required Fields - User Form'!D260="Whole Genome-seq",'Required Fields - User Form'!D260="Exome-seq"),"Enter Paired Normal name","")</f>
        <v/>
      </c>
      <c r="O246" s="46" t="str">
        <f>IF(OR('Required Fields - User Form'!D260="Whole Genome-seq",'Required Fields - User Form'!D260="Exome-seq"),"Enter Matched RNASeq Sample Name","")</f>
        <v/>
      </c>
      <c r="P246" s="46" t="str">
        <f>IF('Required Fields - User Form'!D260="ChIP-seq","Enter ChIP Input name","")</f>
        <v/>
      </c>
      <c r="Q246" s="46" t="str">
        <f>IF('Required Fields - User Form'!D260="ChIP-seq","Enter ChIP Antibody name","")</f>
        <v/>
      </c>
    </row>
    <row r="247" spans="14:17" ht="17">
      <c r="N247" s="46" t="str">
        <f>IF(OR('Required Fields - User Form'!D261="Whole Genome-seq",'Required Fields - User Form'!D261="Exome-seq"),"Enter Paired Normal name","")</f>
        <v/>
      </c>
      <c r="O247" s="46" t="str">
        <f>IF(OR('Required Fields - User Form'!D261="Whole Genome-seq",'Required Fields - User Form'!D261="Exome-seq"),"Enter Matched RNASeq Sample Name","")</f>
        <v/>
      </c>
      <c r="P247" s="46" t="str">
        <f>IF('Required Fields - User Form'!D261="ChIP-seq","Enter ChIP Input name","")</f>
        <v/>
      </c>
      <c r="Q247" s="46" t="str">
        <f>IF('Required Fields - User Form'!D261="ChIP-seq","Enter ChIP Antibody name","")</f>
        <v/>
      </c>
    </row>
    <row r="248" spans="14:17" ht="17">
      <c r="N248" s="46" t="str">
        <f>IF(OR('Required Fields - User Form'!D262="Whole Genome-seq",'Required Fields - User Form'!D262="Exome-seq"),"Enter Paired Normal name","")</f>
        <v/>
      </c>
      <c r="O248" s="46" t="str">
        <f>IF(OR('Required Fields - User Form'!D262="Whole Genome-seq",'Required Fields - User Form'!D262="Exome-seq"),"Enter Matched RNASeq Sample Name","")</f>
        <v/>
      </c>
      <c r="P248" s="46" t="str">
        <f>IF('Required Fields - User Form'!D262="ChIP-seq","Enter ChIP Input name","")</f>
        <v/>
      </c>
      <c r="Q248" s="46" t="str">
        <f>IF('Required Fields - User Form'!D262="ChIP-seq","Enter ChIP Antibody name","")</f>
        <v/>
      </c>
    </row>
    <row r="249" spans="14:17" ht="17">
      <c r="N249" s="46" t="str">
        <f>IF(OR('Required Fields - User Form'!D263="Whole Genome-seq",'Required Fields - User Form'!D263="Exome-seq"),"Enter Paired Normal name","")</f>
        <v/>
      </c>
      <c r="O249" s="46" t="str">
        <f>IF(OR('Required Fields - User Form'!D263="Whole Genome-seq",'Required Fields - User Form'!D263="Exome-seq"),"Enter Matched RNASeq Sample Name","")</f>
        <v/>
      </c>
      <c r="P249" s="46" t="str">
        <f>IF('Required Fields - User Form'!D263="ChIP-seq","Enter ChIP Input name","")</f>
        <v/>
      </c>
      <c r="Q249" s="46" t="str">
        <f>IF('Required Fields - User Form'!D263="ChIP-seq","Enter ChIP Antibody name","")</f>
        <v/>
      </c>
    </row>
    <row r="250" spans="14:17" ht="17">
      <c r="N250" s="46" t="str">
        <f>IF(OR('Required Fields - User Form'!D264="Whole Genome-seq",'Required Fields - User Form'!D264="Exome-seq"),"Enter Paired Normal name","")</f>
        <v/>
      </c>
      <c r="O250" s="46" t="str">
        <f>IF(OR('Required Fields - User Form'!D264="Whole Genome-seq",'Required Fields - User Form'!D264="Exome-seq"),"Enter Matched RNASeq Sample Name","")</f>
        <v/>
      </c>
      <c r="P250" s="46" t="str">
        <f>IF('Required Fields - User Form'!D264="ChIP-seq","Enter ChIP Input name","")</f>
        <v/>
      </c>
      <c r="Q250" s="46" t="str">
        <f>IF('Required Fields - User Form'!D264="ChIP-seq","Enter ChIP Antibody name","")</f>
        <v/>
      </c>
    </row>
    <row r="251" spans="14:17" ht="17">
      <c r="N251" s="46" t="str">
        <f>IF(OR('Required Fields - User Form'!D265="Whole Genome-seq",'Required Fields - User Form'!D265="Exome-seq"),"Enter Paired Normal name","")</f>
        <v/>
      </c>
      <c r="O251" s="46" t="str">
        <f>IF(OR('Required Fields - User Form'!D265="Whole Genome-seq",'Required Fields - User Form'!D265="Exome-seq"),"Enter Matched RNASeq Sample Name","")</f>
        <v/>
      </c>
      <c r="P251" s="46" t="str">
        <f>IF('Required Fields - User Form'!D265="ChIP-seq","Enter ChIP Input name","")</f>
        <v/>
      </c>
      <c r="Q251" s="46" t="str">
        <f>IF('Required Fields - User Form'!D265="ChIP-seq","Enter ChIP Antibody name","")</f>
        <v/>
      </c>
    </row>
    <row r="252" spans="14:17" ht="17">
      <c r="N252" s="46" t="str">
        <f>IF(OR('Required Fields - User Form'!D266="Whole Genome-seq",'Required Fields - User Form'!D266="Exome-seq"),"Enter Paired Normal name","")</f>
        <v/>
      </c>
      <c r="O252" s="46" t="str">
        <f>IF(OR('Required Fields - User Form'!D266="Whole Genome-seq",'Required Fields - User Form'!D266="Exome-seq"),"Enter Matched RNASeq Sample Name","")</f>
        <v/>
      </c>
      <c r="P252" s="46" t="str">
        <f>IF('Required Fields - User Form'!D266="ChIP-seq","Enter ChIP Input name","")</f>
        <v/>
      </c>
      <c r="Q252" s="46" t="str">
        <f>IF('Required Fields - User Form'!D266="ChIP-seq","Enter ChIP Antibody name","")</f>
        <v/>
      </c>
    </row>
    <row r="253" spans="14:17" ht="17">
      <c r="N253" s="46" t="str">
        <f>IF(OR('Required Fields - User Form'!D267="Whole Genome-seq",'Required Fields - User Form'!D267="Exome-seq"),"Enter Paired Normal name","")</f>
        <v/>
      </c>
      <c r="O253" s="46" t="str">
        <f>IF(OR('Required Fields - User Form'!D267="Whole Genome-seq",'Required Fields - User Form'!D267="Exome-seq"),"Enter Matched RNASeq Sample Name","")</f>
        <v/>
      </c>
      <c r="P253" s="46" t="str">
        <f>IF('Required Fields - User Form'!D267="ChIP-seq","Enter ChIP Input name","")</f>
        <v/>
      </c>
      <c r="Q253" s="46" t="str">
        <f>IF('Required Fields - User Form'!D267="ChIP-seq","Enter ChIP Antibody name","")</f>
        <v/>
      </c>
    </row>
    <row r="254" spans="14:17" ht="17">
      <c r="N254" s="46" t="str">
        <f>IF(OR('Required Fields - User Form'!D268="Whole Genome-seq",'Required Fields - User Form'!D268="Exome-seq"),"Enter Paired Normal name","")</f>
        <v/>
      </c>
      <c r="O254" s="46" t="str">
        <f>IF(OR('Required Fields - User Form'!D268="Whole Genome-seq",'Required Fields - User Form'!D268="Exome-seq"),"Enter Matched RNASeq Sample Name","")</f>
        <v/>
      </c>
      <c r="P254" s="46" t="str">
        <f>IF('Required Fields - User Form'!D268="ChIP-seq","Enter ChIP Input name","")</f>
        <v/>
      </c>
      <c r="Q254" s="46" t="str">
        <f>IF('Required Fields - User Form'!D268="ChIP-seq","Enter ChIP Antibody name","")</f>
        <v/>
      </c>
    </row>
    <row r="255" spans="14:17" ht="17">
      <c r="N255" s="46" t="str">
        <f>IF(OR('Required Fields - User Form'!D269="Whole Genome-seq",'Required Fields - User Form'!D269="Exome-seq"),"Enter Paired Normal name","")</f>
        <v/>
      </c>
      <c r="O255" s="46" t="str">
        <f>IF(OR('Required Fields - User Form'!D269="Whole Genome-seq",'Required Fields - User Form'!D269="Exome-seq"),"Enter Matched RNASeq Sample Name","")</f>
        <v/>
      </c>
      <c r="P255" s="46" t="str">
        <f>IF('Required Fields - User Form'!D269="ChIP-seq","Enter ChIP Input name","")</f>
        <v/>
      </c>
      <c r="Q255" s="46" t="str">
        <f>IF('Required Fields - User Form'!D269="ChIP-seq","Enter ChIP Antibody name","")</f>
        <v/>
      </c>
    </row>
    <row r="256" spans="14:17" ht="17">
      <c r="N256" s="46" t="str">
        <f>IF(OR('Required Fields - User Form'!D270="Whole Genome-seq",'Required Fields - User Form'!D270="Exome-seq"),"Enter Paired Normal name","")</f>
        <v/>
      </c>
      <c r="O256" s="46" t="str">
        <f>IF(OR('Required Fields - User Form'!D270="Whole Genome-seq",'Required Fields - User Form'!D270="Exome-seq"),"Enter Matched RNASeq Sample Name","")</f>
        <v/>
      </c>
      <c r="P256" s="46" t="str">
        <f>IF('Required Fields - User Form'!D270="ChIP-seq","Enter ChIP Input name","")</f>
        <v/>
      </c>
      <c r="Q256" s="46" t="str">
        <f>IF('Required Fields - User Form'!D270="ChIP-seq","Enter ChIP Antibody name","")</f>
        <v/>
      </c>
    </row>
    <row r="257" spans="14:17" ht="17">
      <c r="N257" s="46" t="str">
        <f>IF(OR('Required Fields - User Form'!D271="Whole Genome-seq",'Required Fields - User Form'!D271="Exome-seq"),"Enter Paired Normal name","")</f>
        <v/>
      </c>
      <c r="O257" s="46" t="str">
        <f>IF(OR('Required Fields - User Form'!D271="Whole Genome-seq",'Required Fields - User Form'!D271="Exome-seq"),"Enter Matched RNASeq Sample Name","")</f>
        <v/>
      </c>
      <c r="P257" s="46" t="str">
        <f>IF('Required Fields - User Form'!D271="ChIP-seq","Enter ChIP Input name","")</f>
        <v/>
      </c>
      <c r="Q257" s="46" t="str">
        <f>IF('Required Fields - User Form'!D271="ChIP-seq","Enter ChIP Antibody name","")</f>
        <v/>
      </c>
    </row>
    <row r="258" spans="14:17" ht="17">
      <c r="N258" s="46" t="str">
        <f>IF(OR('Required Fields - User Form'!D272="Whole Genome-seq",'Required Fields - User Form'!D272="Exome-seq"),"Enter Paired Normal name","")</f>
        <v/>
      </c>
      <c r="O258" s="46" t="str">
        <f>IF(OR('Required Fields - User Form'!D272="Whole Genome-seq",'Required Fields - User Form'!D272="Exome-seq"),"Enter Matched RNASeq Sample Name","")</f>
        <v/>
      </c>
      <c r="P258" s="46" t="str">
        <f>IF('Required Fields - User Form'!D272="ChIP-seq","Enter ChIP Input name","")</f>
        <v/>
      </c>
      <c r="Q258" s="46" t="str">
        <f>IF('Required Fields - User Form'!D272="ChIP-seq","Enter ChIP Antibody name","")</f>
        <v/>
      </c>
    </row>
    <row r="259" spans="14:17" ht="17">
      <c r="N259" s="46" t="str">
        <f>IF(OR('Required Fields - User Form'!D273="Whole Genome-seq",'Required Fields - User Form'!D273="Exome-seq"),"Enter Paired Normal name","")</f>
        <v/>
      </c>
      <c r="O259" s="46" t="str">
        <f>IF(OR('Required Fields - User Form'!D273="Whole Genome-seq",'Required Fields - User Form'!D273="Exome-seq"),"Enter Matched RNASeq Sample Name","")</f>
        <v/>
      </c>
      <c r="P259" s="46" t="str">
        <f>IF('Required Fields - User Form'!D273="ChIP-seq","Enter ChIP Input name","")</f>
        <v/>
      </c>
      <c r="Q259" s="46" t="str">
        <f>IF('Required Fields - User Form'!D273="ChIP-seq","Enter ChIP Antibody name","")</f>
        <v/>
      </c>
    </row>
    <row r="260" spans="14:17" ht="17">
      <c r="N260" s="46" t="str">
        <f>IF(OR('Required Fields - User Form'!D274="Whole Genome-seq",'Required Fields - User Form'!D274="Exome-seq"),"Enter Paired Normal name","")</f>
        <v/>
      </c>
      <c r="O260" s="46" t="str">
        <f>IF(OR('Required Fields - User Form'!D274="Whole Genome-seq",'Required Fields - User Form'!D274="Exome-seq"),"Enter Matched RNASeq Sample Name","")</f>
        <v/>
      </c>
      <c r="P260" s="46" t="str">
        <f>IF('Required Fields - User Form'!D274="ChIP-seq","Enter ChIP Input name","")</f>
        <v/>
      </c>
      <c r="Q260" s="46" t="str">
        <f>IF('Required Fields - User Form'!D274="ChIP-seq","Enter ChIP Antibody name","")</f>
        <v/>
      </c>
    </row>
    <row r="261" spans="14:17" ht="17">
      <c r="N261" s="46" t="str">
        <f>IF(OR('Required Fields - User Form'!D275="Whole Genome-seq",'Required Fields - User Form'!D275="Exome-seq"),"Enter Paired Normal name","")</f>
        <v/>
      </c>
      <c r="O261" s="46" t="str">
        <f>IF(OR('Required Fields - User Form'!D275="Whole Genome-seq",'Required Fields - User Form'!D275="Exome-seq"),"Enter Matched RNASeq Sample Name","")</f>
        <v/>
      </c>
      <c r="P261" s="46" t="str">
        <f>IF('Required Fields - User Form'!D275="ChIP-seq","Enter ChIP Input name","")</f>
        <v/>
      </c>
      <c r="Q261" s="46" t="str">
        <f>IF('Required Fields - User Form'!D275="ChIP-seq","Enter ChIP Antibody name","")</f>
        <v/>
      </c>
    </row>
    <row r="262" spans="14:17" ht="17">
      <c r="N262" s="46" t="str">
        <f>IF(OR('Required Fields - User Form'!D276="Whole Genome-seq",'Required Fields - User Form'!D276="Exome-seq"),"Enter Paired Normal name","")</f>
        <v/>
      </c>
      <c r="O262" s="46" t="str">
        <f>IF(OR('Required Fields - User Form'!D276="Whole Genome-seq",'Required Fields - User Form'!D276="Exome-seq"),"Enter Matched RNASeq Sample Name","")</f>
        <v/>
      </c>
      <c r="P262" s="46" t="str">
        <f>IF('Required Fields - User Form'!D276="ChIP-seq","Enter ChIP Input name","")</f>
        <v/>
      </c>
      <c r="Q262" s="46" t="str">
        <f>IF('Required Fields - User Form'!D276="ChIP-seq","Enter ChIP Antibody name","")</f>
        <v/>
      </c>
    </row>
    <row r="263" spans="14:17" ht="17">
      <c r="N263" s="46" t="str">
        <f>IF(OR('Required Fields - User Form'!D277="Whole Genome-seq",'Required Fields - User Form'!D277="Exome-seq"),"Enter Paired Normal name","")</f>
        <v/>
      </c>
      <c r="O263" s="46" t="str">
        <f>IF(OR('Required Fields - User Form'!D277="Whole Genome-seq",'Required Fields - User Form'!D277="Exome-seq"),"Enter Matched RNASeq Sample Name","")</f>
        <v/>
      </c>
      <c r="P263" s="46" t="str">
        <f>IF('Required Fields - User Form'!D277="ChIP-seq","Enter ChIP Input name","")</f>
        <v/>
      </c>
      <c r="Q263" s="46" t="str">
        <f>IF('Required Fields - User Form'!D277="ChIP-seq","Enter ChIP Antibody name","")</f>
        <v/>
      </c>
    </row>
    <row r="264" spans="14:17" ht="17">
      <c r="N264" s="46" t="str">
        <f>IF(OR('Required Fields - User Form'!D278="Whole Genome-seq",'Required Fields - User Form'!D278="Exome-seq"),"Enter Paired Normal name","")</f>
        <v/>
      </c>
      <c r="O264" s="46" t="str">
        <f>IF(OR('Required Fields - User Form'!D278="Whole Genome-seq",'Required Fields - User Form'!D278="Exome-seq"),"Enter Matched RNASeq Sample Name","")</f>
        <v/>
      </c>
      <c r="P264" s="46" t="str">
        <f>IF('Required Fields - User Form'!D278="ChIP-seq","Enter ChIP Input name","")</f>
        <v/>
      </c>
      <c r="Q264" s="46" t="str">
        <f>IF('Required Fields - User Form'!D278="ChIP-seq","Enter ChIP Antibody name","")</f>
        <v/>
      </c>
    </row>
    <row r="265" spans="14:17" ht="17">
      <c r="N265" s="46" t="str">
        <f>IF(OR('Required Fields - User Form'!D279="Whole Genome-seq",'Required Fields - User Form'!D279="Exome-seq"),"Enter Paired Normal name","")</f>
        <v/>
      </c>
      <c r="O265" s="46" t="str">
        <f>IF(OR('Required Fields - User Form'!D279="Whole Genome-seq",'Required Fields - User Form'!D279="Exome-seq"),"Enter Matched RNASeq Sample Name","")</f>
        <v/>
      </c>
      <c r="P265" s="46" t="str">
        <f>IF('Required Fields - User Form'!D279="ChIP-seq","Enter ChIP Input name","")</f>
        <v/>
      </c>
      <c r="Q265" s="46" t="str">
        <f>IF('Required Fields - User Form'!D279="ChIP-seq","Enter ChIP Antibody name","")</f>
        <v/>
      </c>
    </row>
    <row r="266" spans="14:17" ht="17">
      <c r="N266" s="46" t="str">
        <f>IF(OR('Required Fields - User Form'!D280="Whole Genome-seq",'Required Fields - User Form'!D280="Exome-seq"),"Enter Paired Normal name","")</f>
        <v/>
      </c>
      <c r="O266" s="46" t="str">
        <f>IF(OR('Required Fields - User Form'!D280="Whole Genome-seq",'Required Fields - User Form'!D280="Exome-seq"),"Enter Matched RNASeq Sample Name","")</f>
        <v/>
      </c>
      <c r="P266" s="46" t="str">
        <f>IF('Required Fields - User Form'!D280="ChIP-seq","Enter ChIP Input name","")</f>
        <v/>
      </c>
      <c r="Q266" s="46" t="str">
        <f>IF('Required Fields - User Form'!D280="ChIP-seq","Enter ChIP Antibody name","")</f>
        <v/>
      </c>
    </row>
    <row r="267" spans="14:17" ht="17">
      <c r="N267" s="46" t="str">
        <f>IF(OR('Required Fields - User Form'!D281="Whole Genome-seq",'Required Fields - User Form'!D281="Exome-seq"),"Enter Paired Normal name","")</f>
        <v/>
      </c>
      <c r="O267" s="46" t="str">
        <f>IF(OR('Required Fields - User Form'!D281="Whole Genome-seq",'Required Fields - User Form'!D281="Exome-seq"),"Enter Matched RNASeq Sample Name","")</f>
        <v/>
      </c>
      <c r="P267" s="46" t="str">
        <f>IF('Required Fields - User Form'!D281="ChIP-seq","Enter ChIP Input name","")</f>
        <v/>
      </c>
      <c r="Q267" s="46" t="str">
        <f>IF('Required Fields - User Form'!D281="ChIP-seq","Enter ChIP Antibody name","")</f>
        <v/>
      </c>
    </row>
    <row r="268" spans="14:17" ht="17">
      <c r="N268" s="46" t="str">
        <f>IF(OR('Required Fields - User Form'!D282="Whole Genome-seq",'Required Fields - User Form'!D282="Exome-seq"),"Enter Paired Normal name","")</f>
        <v/>
      </c>
      <c r="O268" s="46" t="str">
        <f>IF(OR('Required Fields - User Form'!D282="Whole Genome-seq",'Required Fields - User Form'!D282="Exome-seq"),"Enter Matched RNASeq Sample Name","")</f>
        <v/>
      </c>
      <c r="P268" s="46" t="str">
        <f>IF('Required Fields - User Form'!D282="ChIP-seq","Enter ChIP Input name","")</f>
        <v/>
      </c>
      <c r="Q268" s="46" t="str">
        <f>IF('Required Fields - User Form'!D282="ChIP-seq","Enter ChIP Antibody name","")</f>
        <v/>
      </c>
    </row>
    <row r="269" spans="14:17" ht="17">
      <c r="N269" s="46" t="str">
        <f>IF(OR('Required Fields - User Form'!D283="Whole Genome-seq",'Required Fields - User Form'!D283="Exome-seq"),"Enter Paired Normal name","")</f>
        <v/>
      </c>
      <c r="O269" s="46" t="str">
        <f>IF(OR('Required Fields - User Form'!D283="Whole Genome-seq",'Required Fields - User Form'!D283="Exome-seq"),"Enter Matched RNASeq Sample Name","")</f>
        <v/>
      </c>
      <c r="P269" s="46" t="str">
        <f>IF('Required Fields - User Form'!D283="ChIP-seq","Enter ChIP Input name","")</f>
        <v/>
      </c>
      <c r="Q269" s="46" t="str">
        <f>IF('Required Fields - User Form'!D283="ChIP-seq","Enter ChIP Antibody name","")</f>
        <v/>
      </c>
    </row>
    <row r="270" spans="14:17" ht="17">
      <c r="N270" s="46" t="str">
        <f>IF(OR('Required Fields - User Form'!D284="Whole Genome-seq",'Required Fields - User Form'!D284="Exome-seq"),"Enter Paired Normal name","")</f>
        <v/>
      </c>
      <c r="O270" s="46" t="str">
        <f>IF(OR('Required Fields - User Form'!D284="Whole Genome-seq",'Required Fields - User Form'!D284="Exome-seq"),"Enter Matched RNASeq Sample Name","")</f>
        <v/>
      </c>
      <c r="P270" s="46" t="str">
        <f>IF('Required Fields - User Form'!D284="ChIP-seq","Enter ChIP Input name","")</f>
        <v/>
      </c>
      <c r="Q270" s="46" t="str">
        <f>IF('Required Fields - User Form'!D284="ChIP-seq","Enter ChIP Antibody name","")</f>
        <v/>
      </c>
    </row>
    <row r="271" spans="14:17" ht="17">
      <c r="N271" s="46" t="str">
        <f>IF(OR('Required Fields - User Form'!D285="Whole Genome-seq",'Required Fields - User Form'!D285="Exome-seq"),"Enter Paired Normal name","")</f>
        <v/>
      </c>
      <c r="O271" s="46" t="str">
        <f>IF(OR('Required Fields - User Form'!D285="Whole Genome-seq",'Required Fields - User Form'!D285="Exome-seq"),"Enter Matched RNASeq Sample Name","")</f>
        <v/>
      </c>
      <c r="P271" s="46" t="str">
        <f>IF('Required Fields - User Form'!D285="ChIP-seq","Enter ChIP Input name","")</f>
        <v/>
      </c>
      <c r="Q271" s="46" t="str">
        <f>IF('Required Fields - User Form'!D285="ChIP-seq","Enter ChIP Antibody name","")</f>
        <v/>
      </c>
    </row>
    <row r="272" spans="14:17" ht="17">
      <c r="N272" s="46" t="str">
        <f>IF(OR('Required Fields - User Form'!D286="Whole Genome-seq",'Required Fields - User Form'!D286="Exome-seq"),"Enter Paired Normal name","")</f>
        <v/>
      </c>
      <c r="O272" s="46" t="str">
        <f>IF(OR('Required Fields - User Form'!D286="Whole Genome-seq",'Required Fields - User Form'!D286="Exome-seq"),"Enter Matched RNASeq Sample Name","")</f>
        <v/>
      </c>
      <c r="P272" s="46" t="str">
        <f>IF('Required Fields - User Form'!D286="ChIP-seq","Enter ChIP Input name","")</f>
        <v/>
      </c>
      <c r="Q272" s="46" t="str">
        <f>IF('Required Fields - User Form'!D286="ChIP-seq","Enter ChIP Antibody name","")</f>
        <v/>
      </c>
    </row>
    <row r="273" spans="14:17" ht="17">
      <c r="N273" s="46" t="str">
        <f>IF(OR('Required Fields - User Form'!D287="Whole Genome-seq",'Required Fields - User Form'!D287="Exome-seq"),"Enter Paired Normal name","")</f>
        <v/>
      </c>
      <c r="O273" s="46" t="str">
        <f>IF(OR('Required Fields - User Form'!D287="Whole Genome-seq",'Required Fields - User Form'!D287="Exome-seq"),"Enter Matched RNASeq Sample Name","")</f>
        <v/>
      </c>
      <c r="P273" s="46" t="str">
        <f>IF('Required Fields - User Form'!D287="ChIP-seq","Enter ChIP Input name","")</f>
        <v/>
      </c>
      <c r="Q273" s="46" t="str">
        <f>IF('Required Fields - User Form'!D287="ChIP-seq","Enter ChIP Antibody name","")</f>
        <v/>
      </c>
    </row>
    <row r="274" spans="14:17" ht="17">
      <c r="N274" s="46" t="str">
        <f>IF(OR('Required Fields - User Form'!D288="Whole Genome-seq",'Required Fields - User Form'!D288="Exome-seq"),"Enter Paired Normal name","")</f>
        <v/>
      </c>
      <c r="O274" s="46" t="str">
        <f>IF(OR('Required Fields - User Form'!D288="Whole Genome-seq",'Required Fields - User Form'!D288="Exome-seq"),"Enter Matched RNASeq Sample Name","")</f>
        <v/>
      </c>
      <c r="P274" s="46" t="str">
        <f>IF('Required Fields - User Form'!D288="ChIP-seq","Enter ChIP Input name","")</f>
        <v/>
      </c>
      <c r="Q274" s="46" t="str">
        <f>IF('Required Fields - User Form'!D288="ChIP-seq","Enter ChIP Antibody name","")</f>
        <v/>
      </c>
    </row>
    <row r="275" spans="14:17" ht="17">
      <c r="N275" s="46" t="str">
        <f>IF(OR('Required Fields - User Form'!D289="Whole Genome-seq",'Required Fields - User Form'!D289="Exome-seq"),"Enter Paired Normal name","")</f>
        <v/>
      </c>
      <c r="O275" s="46" t="str">
        <f>IF(OR('Required Fields - User Form'!D289="Whole Genome-seq",'Required Fields - User Form'!D289="Exome-seq"),"Enter Matched RNASeq Sample Name","")</f>
        <v/>
      </c>
      <c r="P275" s="46" t="str">
        <f>IF('Required Fields - User Form'!D289="ChIP-seq","Enter ChIP Input name","")</f>
        <v/>
      </c>
      <c r="Q275" s="46" t="str">
        <f>IF('Required Fields - User Form'!D289="ChIP-seq","Enter ChIP Antibody name","")</f>
        <v/>
      </c>
    </row>
    <row r="276" spans="14:17" ht="17">
      <c r="N276" s="46" t="str">
        <f>IF(OR('Required Fields - User Form'!D290="Whole Genome-seq",'Required Fields - User Form'!D290="Exome-seq"),"Enter Paired Normal name","")</f>
        <v/>
      </c>
      <c r="O276" s="46" t="str">
        <f>IF(OR('Required Fields - User Form'!D290="Whole Genome-seq",'Required Fields - User Form'!D290="Exome-seq"),"Enter Matched RNASeq Sample Name","")</f>
        <v/>
      </c>
      <c r="P276" s="46" t="str">
        <f>IF('Required Fields - User Form'!D290="ChIP-seq","Enter ChIP Input name","")</f>
        <v/>
      </c>
      <c r="Q276" s="46" t="str">
        <f>IF('Required Fields - User Form'!D290="ChIP-seq","Enter ChIP Antibody name","")</f>
        <v/>
      </c>
    </row>
    <row r="277" spans="14:17" ht="17">
      <c r="N277" s="46" t="str">
        <f>IF(OR('Required Fields - User Form'!D291="Whole Genome-seq",'Required Fields - User Form'!D291="Exome-seq"),"Enter Paired Normal name","")</f>
        <v/>
      </c>
      <c r="O277" s="46" t="str">
        <f>IF(OR('Required Fields - User Form'!D291="Whole Genome-seq",'Required Fields - User Form'!D291="Exome-seq"),"Enter Matched RNASeq Sample Name","")</f>
        <v/>
      </c>
      <c r="P277" s="46" t="str">
        <f>IF('Required Fields - User Form'!D291="ChIP-seq","Enter ChIP Input name","")</f>
        <v/>
      </c>
      <c r="Q277" s="46" t="str">
        <f>IF('Required Fields - User Form'!D291="ChIP-seq","Enter ChIP Antibody name","")</f>
        <v/>
      </c>
    </row>
    <row r="278" spans="14:17" ht="17">
      <c r="N278" s="46" t="str">
        <f>IF(OR('Required Fields - User Form'!D292="Whole Genome-seq",'Required Fields - User Form'!D292="Exome-seq"),"Enter Paired Normal name","")</f>
        <v/>
      </c>
      <c r="O278" s="46" t="str">
        <f>IF(OR('Required Fields - User Form'!D292="Whole Genome-seq",'Required Fields - User Form'!D292="Exome-seq"),"Enter Matched RNASeq Sample Name","")</f>
        <v/>
      </c>
      <c r="P278" s="46" t="str">
        <f>IF('Required Fields - User Form'!D292="ChIP-seq","Enter ChIP Input name","")</f>
        <v/>
      </c>
      <c r="Q278" s="46" t="str">
        <f>IF('Required Fields - User Form'!D292="ChIP-seq","Enter ChIP Antibody name","")</f>
        <v/>
      </c>
    </row>
    <row r="279" spans="14:17" ht="17">
      <c r="N279" s="46" t="str">
        <f>IF(OR('Required Fields - User Form'!D293="Whole Genome-seq",'Required Fields - User Form'!D293="Exome-seq"),"Enter Paired Normal name","")</f>
        <v/>
      </c>
      <c r="O279" s="46" t="str">
        <f>IF(OR('Required Fields - User Form'!D293="Whole Genome-seq",'Required Fields - User Form'!D293="Exome-seq"),"Enter Matched RNASeq Sample Name","")</f>
        <v/>
      </c>
      <c r="P279" s="46" t="str">
        <f>IF('Required Fields - User Form'!D293="ChIP-seq","Enter ChIP Input name","")</f>
        <v/>
      </c>
      <c r="Q279" s="46" t="str">
        <f>IF('Required Fields - User Form'!D293="ChIP-seq","Enter ChIP Antibody name","")</f>
        <v/>
      </c>
    </row>
    <row r="280" spans="14:17" ht="17">
      <c r="N280" s="46" t="str">
        <f>IF(OR('Required Fields - User Form'!D294="Whole Genome-seq",'Required Fields - User Form'!D294="Exome-seq"),"Enter Paired Normal name","")</f>
        <v/>
      </c>
      <c r="O280" s="46" t="str">
        <f>IF(OR('Required Fields - User Form'!D294="Whole Genome-seq",'Required Fields - User Form'!D294="Exome-seq"),"Enter Matched RNASeq Sample Name","")</f>
        <v/>
      </c>
      <c r="P280" s="46" t="str">
        <f>IF('Required Fields - User Form'!D294="ChIP-seq","Enter ChIP Input name","")</f>
        <v/>
      </c>
      <c r="Q280" s="46" t="str">
        <f>IF('Required Fields - User Form'!D294="ChIP-seq","Enter ChIP Antibody name","")</f>
        <v/>
      </c>
    </row>
    <row r="281" spans="14:17" ht="17">
      <c r="N281" s="46" t="str">
        <f>IF(OR('Required Fields - User Form'!D295="Whole Genome-seq",'Required Fields - User Form'!D295="Exome-seq"),"Enter Paired Normal name","")</f>
        <v/>
      </c>
      <c r="O281" s="46" t="str">
        <f>IF(OR('Required Fields - User Form'!D295="Whole Genome-seq",'Required Fields - User Form'!D295="Exome-seq"),"Enter Matched RNASeq Sample Name","")</f>
        <v/>
      </c>
      <c r="P281" s="46" t="str">
        <f>IF('Required Fields - User Form'!D295="ChIP-seq","Enter ChIP Input name","")</f>
        <v/>
      </c>
      <c r="Q281" s="46" t="str">
        <f>IF('Required Fields - User Form'!D295="ChIP-seq","Enter ChIP Antibody name","")</f>
        <v/>
      </c>
    </row>
    <row r="282" spans="14:17" ht="17">
      <c r="N282" s="46" t="str">
        <f>IF(OR('Required Fields - User Form'!D296="Whole Genome-seq",'Required Fields - User Form'!D296="Exome-seq"),"Enter Paired Normal name","")</f>
        <v/>
      </c>
      <c r="O282" s="46" t="str">
        <f>IF(OR('Required Fields - User Form'!D296="Whole Genome-seq",'Required Fields - User Form'!D296="Exome-seq"),"Enter Matched RNASeq Sample Name","")</f>
        <v/>
      </c>
      <c r="P282" s="46" t="str">
        <f>IF('Required Fields - User Form'!D296="ChIP-seq","Enter ChIP Input name","")</f>
        <v/>
      </c>
      <c r="Q282" s="46" t="str">
        <f>IF('Required Fields - User Form'!D296="ChIP-seq","Enter ChIP Antibody name","")</f>
        <v/>
      </c>
    </row>
    <row r="283" spans="14:17" ht="17">
      <c r="N283" s="46" t="str">
        <f>IF(OR('Required Fields - User Form'!D297="Whole Genome-seq",'Required Fields - User Form'!D297="Exome-seq"),"Enter Paired Normal name","")</f>
        <v/>
      </c>
      <c r="O283" s="46" t="str">
        <f>IF(OR('Required Fields - User Form'!D297="Whole Genome-seq",'Required Fields - User Form'!D297="Exome-seq"),"Enter Matched RNASeq Sample Name","")</f>
        <v/>
      </c>
      <c r="P283" s="46" t="str">
        <f>IF('Required Fields - User Form'!D297="ChIP-seq","Enter ChIP Input name","")</f>
        <v/>
      </c>
      <c r="Q283" s="46" t="str">
        <f>IF('Required Fields - User Form'!D297="ChIP-seq","Enter ChIP Antibody name","")</f>
        <v/>
      </c>
    </row>
    <row r="284" spans="14:17" ht="17">
      <c r="N284" s="46" t="str">
        <f>IF(OR('Required Fields - User Form'!D298="Whole Genome-seq",'Required Fields - User Form'!D298="Exome-seq"),"Enter Paired Normal name","")</f>
        <v/>
      </c>
      <c r="O284" s="46" t="str">
        <f>IF(OR('Required Fields - User Form'!D298="Whole Genome-seq",'Required Fields - User Form'!D298="Exome-seq"),"Enter Matched RNASeq Sample Name","")</f>
        <v/>
      </c>
      <c r="P284" s="46" t="str">
        <f>IF('Required Fields - User Form'!D298="ChIP-seq","Enter ChIP Input name","")</f>
        <v/>
      </c>
      <c r="Q284" s="46" t="str">
        <f>IF('Required Fields - User Form'!D298="ChIP-seq","Enter ChIP Antibody name","")</f>
        <v/>
      </c>
    </row>
    <row r="285" spans="14:17" ht="17">
      <c r="N285" s="46" t="str">
        <f>IF(OR('Required Fields - User Form'!D299="Whole Genome-seq",'Required Fields - User Form'!D299="Exome-seq"),"Enter Paired Normal name","")</f>
        <v/>
      </c>
      <c r="O285" s="46" t="str">
        <f>IF(OR('Required Fields - User Form'!D299="Whole Genome-seq",'Required Fields - User Form'!D299="Exome-seq"),"Enter Matched RNASeq Sample Name","")</f>
        <v/>
      </c>
      <c r="P285" s="46" t="str">
        <f>IF('Required Fields - User Form'!D299="ChIP-seq","Enter ChIP Input name","")</f>
        <v/>
      </c>
      <c r="Q285" s="46" t="str">
        <f>IF('Required Fields - User Form'!D299="ChIP-seq","Enter ChIP Antibody name","")</f>
        <v/>
      </c>
    </row>
    <row r="286" spans="14:17" ht="17">
      <c r="N286" s="46" t="str">
        <f>IF(OR('Required Fields - User Form'!D300="Whole Genome-seq",'Required Fields - User Form'!D300="Exome-seq"),"Enter Paired Normal name","")</f>
        <v/>
      </c>
      <c r="O286" s="46" t="str">
        <f>IF(OR('Required Fields - User Form'!D300="Whole Genome-seq",'Required Fields - User Form'!D300="Exome-seq"),"Enter Matched RNASeq Sample Name","")</f>
        <v/>
      </c>
      <c r="P286" s="46" t="str">
        <f>IF('Required Fields - User Form'!D300="ChIP-seq","Enter ChIP Input name","")</f>
        <v/>
      </c>
      <c r="Q286" s="46" t="str">
        <f>IF('Required Fields - User Form'!D300="ChIP-seq","Enter ChIP Antibody name","")</f>
        <v/>
      </c>
    </row>
    <row r="287" spans="14:17" ht="17">
      <c r="N287" s="46" t="str">
        <f>IF(OR('Required Fields - User Form'!D301="Whole Genome-seq",'Required Fields - User Form'!D301="Exome-seq"),"Enter Paired Normal name","")</f>
        <v/>
      </c>
      <c r="O287" s="46" t="str">
        <f>IF(OR('Required Fields - User Form'!D301="Whole Genome-seq",'Required Fields - User Form'!D301="Exome-seq"),"Enter Matched RNASeq Sample Name","")</f>
        <v/>
      </c>
      <c r="P287" s="46" t="str">
        <f>IF('Required Fields - User Form'!D301="ChIP-seq","Enter ChIP Input name","")</f>
        <v/>
      </c>
      <c r="Q287" s="46" t="str">
        <f>IF('Required Fields - User Form'!D301="ChIP-seq","Enter ChIP Antibody name","")</f>
        <v/>
      </c>
    </row>
    <row r="288" spans="14:17" ht="17">
      <c r="N288" s="46" t="str">
        <f>IF(OR('Required Fields - User Form'!D302="Whole Genome-seq",'Required Fields - User Form'!D302="Exome-seq"),"Enter Paired Normal name","")</f>
        <v/>
      </c>
      <c r="O288" s="46" t="str">
        <f>IF(OR('Required Fields - User Form'!D302="Whole Genome-seq",'Required Fields - User Form'!D302="Exome-seq"),"Enter Matched RNASeq Sample Name","")</f>
        <v/>
      </c>
      <c r="P288" s="46" t="str">
        <f>IF('Required Fields - User Form'!D302="ChIP-seq","Enter ChIP Input name","")</f>
        <v/>
      </c>
      <c r="Q288" s="46" t="str">
        <f>IF('Required Fields - User Form'!D302="ChIP-seq","Enter ChIP Antibody name","")</f>
        <v/>
      </c>
    </row>
    <row r="289" spans="14:17" ht="17">
      <c r="N289" s="46" t="str">
        <f>IF(OR('Required Fields - User Form'!D303="Whole Genome-seq",'Required Fields - User Form'!D303="Exome-seq"),"Enter Paired Normal name","")</f>
        <v/>
      </c>
      <c r="O289" s="46" t="str">
        <f>IF(OR('Required Fields - User Form'!D303="Whole Genome-seq",'Required Fields - User Form'!D303="Exome-seq"),"Enter Matched RNASeq Sample Name","")</f>
        <v/>
      </c>
      <c r="P289" s="46" t="str">
        <f>IF('Required Fields - User Form'!D303="ChIP-seq","Enter ChIP Input name","")</f>
        <v/>
      </c>
      <c r="Q289" s="46" t="str">
        <f>IF('Required Fields - User Form'!D303="ChIP-seq","Enter ChIP Antibody name","")</f>
        <v/>
      </c>
    </row>
    <row r="290" spans="14:17" ht="17">
      <c r="N290" s="46" t="str">
        <f>IF(OR('Required Fields - User Form'!D304="Whole Genome-seq",'Required Fields - User Form'!D304="Exome-seq"),"Enter Paired Normal name","")</f>
        <v/>
      </c>
      <c r="O290" s="46" t="str">
        <f>IF(OR('Required Fields - User Form'!D304="Whole Genome-seq",'Required Fields - User Form'!D304="Exome-seq"),"Enter Matched RNASeq Sample Name","")</f>
        <v/>
      </c>
      <c r="P290" s="46" t="str">
        <f>IF('Required Fields - User Form'!D304="ChIP-seq","Enter ChIP Input name","")</f>
        <v/>
      </c>
      <c r="Q290" s="46" t="str">
        <f>IF('Required Fields - User Form'!D304="ChIP-seq","Enter ChIP Antibody name","")</f>
        <v/>
      </c>
    </row>
    <row r="291" spans="14:17" ht="17">
      <c r="N291" s="46" t="str">
        <f>IF(OR('Required Fields - User Form'!D305="Whole Genome-seq",'Required Fields - User Form'!D305="Exome-seq"),"Enter Paired Normal name","")</f>
        <v/>
      </c>
      <c r="O291" s="46" t="str">
        <f>IF(OR('Required Fields - User Form'!D305="Whole Genome-seq",'Required Fields - User Form'!D305="Exome-seq"),"Enter Matched RNASeq Sample Name","")</f>
        <v/>
      </c>
      <c r="P291" s="46" t="str">
        <f>IF('Required Fields - User Form'!D305="ChIP-seq","Enter ChIP Input name","")</f>
        <v/>
      </c>
      <c r="Q291" s="46" t="str">
        <f>IF('Required Fields - User Form'!D305="ChIP-seq","Enter ChIP Antibody name","")</f>
        <v/>
      </c>
    </row>
    <row r="292" spans="14:17" ht="17">
      <c r="N292" s="46" t="str">
        <f>IF(OR('Required Fields - User Form'!D306="Whole Genome-seq",'Required Fields - User Form'!D306="Exome-seq"),"Enter Paired Normal name","")</f>
        <v/>
      </c>
      <c r="O292" s="46" t="str">
        <f>IF(OR('Required Fields - User Form'!D306="Whole Genome-seq",'Required Fields - User Form'!D306="Exome-seq"),"Enter Matched RNASeq Sample Name","")</f>
        <v/>
      </c>
      <c r="P292" s="46" t="str">
        <f>IF('Required Fields - User Form'!D306="ChIP-seq","Enter ChIP Input name","")</f>
        <v/>
      </c>
      <c r="Q292" s="46" t="str">
        <f>IF('Required Fields - User Form'!D306="ChIP-seq","Enter ChIP Antibody name","")</f>
        <v/>
      </c>
    </row>
    <row r="293" spans="14:17" ht="17">
      <c r="N293" s="46" t="str">
        <f>IF(OR('Required Fields - User Form'!D307="Whole Genome-seq",'Required Fields - User Form'!D307="Exome-seq"),"Enter Paired Normal name","")</f>
        <v/>
      </c>
      <c r="O293" s="46" t="str">
        <f>IF(OR('Required Fields - User Form'!D307="Whole Genome-seq",'Required Fields - User Form'!D307="Exome-seq"),"Enter Matched RNASeq Sample Name","")</f>
        <v/>
      </c>
      <c r="P293" s="46" t="str">
        <f>IF('Required Fields - User Form'!D307="ChIP-seq","Enter ChIP Input name","")</f>
        <v/>
      </c>
      <c r="Q293" s="46" t="str">
        <f>IF('Required Fields - User Form'!D307="ChIP-seq","Enter ChIP Antibody name","")</f>
        <v/>
      </c>
    </row>
    <row r="294" spans="14:17" ht="17">
      <c r="N294" s="46" t="str">
        <f>IF(OR('Required Fields - User Form'!D308="Whole Genome-seq",'Required Fields - User Form'!D308="Exome-seq"),"Enter Paired Normal name","")</f>
        <v/>
      </c>
      <c r="O294" s="46" t="str">
        <f>IF(OR('Required Fields - User Form'!D308="Whole Genome-seq",'Required Fields - User Form'!D308="Exome-seq"),"Enter Matched RNASeq Sample Name","")</f>
        <v/>
      </c>
      <c r="P294" s="46" t="str">
        <f>IF('Required Fields - User Form'!D308="ChIP-seq","Enter ChIP Input name","")</f>
        <v/>
      </c>
      <c r="Q294" s="46" t="str">
        <f>IF('Required Fields - User Form'!D308="ChIP-seq","Enter ChIP Antibody name","")</f>
        <v/>
      </c>
    </row>
    <row r="295" spans="14:17" ht="17">
      <c r="N295" s="46" t="str">
        <f>IF(OR('Required Fields - User Form'!D309="Whole Genome-seq",'Required Fields - User Form'!D309="Exome-seq"),"Enter Paired Normal name","")</f>
        <v/>
      </c>
      <c r="O295" s="46" t="str">
        <f>IF(OR('Required Fields - User Form'!D309="Whole Genome-seq",'Required Fields - User Form'!D309="Exome-seq"),"Enter Matched RNASeq Sample Name","")</f>
        <v/>
      </c>
      <c r="P295" s="46" t="str">
        <f>IF('Required Fields - User Form'!D309="ChIP-seq","Enter ChIP Input name","")</f>
        <v/>
      </c>
      <c r="Q295" s="46" t="str">
        <f>IF('Required Fields - User Form'!D309="ChIP-seq","Enter ChIP Antibody name","")</f>
        <v/>
      </c>
    </row>
    <row r="296" spans="14:17" ht="17">
      <c r="N296" s="46" t="str">
        <f>IF(OR('Required Fields - User Form'!D310="Whole Genome-seq",'Required Fields - User Form'!D310="Exome-seq"),"Enter Paired Normal name","")</f>
        <v/>
      </c>
      <c r="O296" s="46" t="str">
        <f>IF(OR('Required Fields - User Form'!D310="Whole Genome-seq",'Required Fields - User Form'!D310="Exome-seq"),"Enter Matched RNASeq Sample Name","")</f>
        <v/>
      </c>
      <c r="P296" s="46" t="str">
        <f>IF('Required Fields - User Form'!D310="ChIP-seq","Enter ChIP Input name","")</f>
        <v/>
      </c>
      <c r="Q296" s="46" t="str">
        <f>IF('Required Fields - User Form'!D310="ChIP-seq","Enter ChIP Antibody name","")</f>
        <v/>
      </c>
    </row>
    <row r="297" spans="14:17" ht="17">
      <c r="N297" s="46" t="str">
        <f>IF(OR('Required Fields - User Form'!D311="Whole Genome-seq",'Required Fields - User Form'!D311="Exome-seq"),"Enter Paired Normal name","")</f>
        <v/>
      </c>
      <c r="O297" s="46" t="str">
        <f>IF(OR('Required Fields - User Form'!D311="Whole Genome-seq",'Required Fields - User Form'!D311="Exome-seq"),"Enter Matched RNASeq Sample Name","")</f>
        <v/>
      </c>
      <c r="P297" s="46" t="str">
        <f>IF('Required Fields - User Form'!D311="ChIP-seq","Enter ChIP Input name","")</f>
        <v/>
      </c>
      <c r="Q297" s="46" t="str">
        <f>IF('Required Fields - User Form'!D311="ChIP-seq","Enter ChIP Antibody name","")</f>
        <v/>
      </c>
    </row>
    <row r="298" spans="14:17" ht="17">
      <c r="N298" s="46" t="str">
        <f>IF(OR('Required Fields - User Form'!D312="Whole Genome-seq",'Required Fields - User Form'!D312="Exome-seq"),"Enter Paired Normal name","")</f>
        <v/>
      </c>
      <c r="O298" s="46" t="str">
        <f>IF(OR('Required Fields - User Form'!D312="Whole Genome-seq",'Required Fields - User Form'!D312="Exome-seq"),"Enter Matched RNASeq Sample Name","")</f>
        <v/>
      </c>
      <c r="P298" s="46" t="str">
        <f>IF('Required Fields - User Form'!D312="ChIP-seq","Enter ChIP Input name","")</f>
        <v/>
      </c>
      <c r="Q298" s="46" t="str">
        <f>IF('Required Fields - User Form'!D312="ChIP-seq","Enter ChIP Antibody name","")</f>
        <v/>
      </c>
    </row>
    <row r="299" spans="14:17" ht="17">
      <c r="N299" s="46" t="str">
        <f>IF(OR('Required Fields - User Form'!D313="Whole Genome-seq",'Required Fields - User Form'!D313="Exome-seq"),"Enter Paired Normal name","")</f>
        <v/>
      </c>
      <c r="O299" s="46" t="str">
        <f>IF(OR('Required Fields - User Form'!D313="Whole Genome-seq",'Required Fields - User Form'!D313="Exome-seq"),"Enter Matched RNASeq Sample Name","")</f>
        <v/>
      </c>
      <c r="P299" s="46" t="str">
        <f>IF('Required Fields - User Form'!D313="ChIP-seq","Enter ChIP Input name","")</f>
        <v/>
      </c>
      <c r="Q299" s="46" t="str">
        <f>IF('Required Fields - User Form'!D313="ChIP-seq","Enter ChIP Antibody name","")</f>
        <v/>
      </c>
    </row>
    <row r="300" spans="14:17" ht="17">
      <c r="N300" s="46" t="str">
        <f>IF(OR('Required Fields - User Form'!D314="Whole Genome-seq",'Required Fields - User Form'!D314="Exome-seq"),"Enter Paired Normal name","")</f>
        <v/>
      </c>
      <c r="O300" s="46" t="str">
        <f>IF(OR('Required Fields - User Form'!D314="Whole Genome-seq",'Required Fields - User Form'!D314="Exome-seq"),"Enter Matched RNASeq Sample Name","")</f>
        <v/>
      </c>
      <c r="P300" s="46" t="str">
        <f>IF('Required Fields - User Form'!D314="ChIP-seq","Enter ChIP Input name","")</f>
        <v/>
      </c>
      <c r="Q300" s="46" t="str">
        <f>IF('Required Fields - User Form'!D314="ChIP-seq","Enter ChIP Antibody name","")</f>
        <v/>
      </c>
    </row>
    <row r="301" spans="14:17" ht="17">
      <c r="N301" s="46" t="str">
        <f>IF(OR('Required Fields - User Form'!D315="Whole Genome-seq",'Required Fields - User Form'!D315="Exome-seq"),"Enter Paired Normal name","")</f>
        <v/>
      </c>
      <c r="O301" s="46" t="str">
        <f>IF(OR('Required Fields - User Form'!D315="Whole Genome-seq",'Required Fields - User Form'!D315="Exome-seq"),"Enter Matched RNASeq Sample Name","")</f>
        <v/>
      </c>
      <c r="P301" s="46" t="str">
        <f>IF('Required Fields - User Form'!D315="ChIP-seq","Enter ChIP Input name","")</f>
        <v/>
      </c>
      <c r="Q301" s="46" t="str">
        <f>IF('Required Fields - User Form'!D315="ChIP-seq","Enter ChIP Antibody name","")</f>
        <v/>
      </c>
    </row>
    <row r="302" spans="14:17" ht="17">
      <c r="N302" s="46" t="str">
        <f>IF(OR('Required Fields - User Form'!D316="Whole Genome-seq",'Required Fields - User Form'!D316="Exome-seq"),"Enter Paired Normal name","")</f>
        <v/>
      </c>
      <c r="O302" s="46" t="str">
        <f>IF(OR('Required Fields - User Form'!D316="Whole Genome-seq",'Required Fields - User Form'!D316="Exome-seq"),"Enter Matched RNASeq Sample Name","")</f>
        <v/>
      </c>
      <c r="P302" s="46" t="str">
        <f>IF('Required Fields - User Form'!D316="ChIP-seq","Enter ChIP Input name","")</f>
        <v/>
      </c>
      <c r="Q302" s="46" t="str">
        <f>IF('Required Fields - User Form'!D316="ChIP-seq","Enter ChIP Antibody name","")</f>
        <v/>
      </c>
    </row>
    <row r="303" spans="14:17" ht="17">
      <c r="N303" s="46" t="str">
        <f>IF(OR('Required Fields - User Form'!D317="Whole Genome-seq",'Required Fields - User Form'!D317="Exome-seq"),"Enter Paired Normal name","")</f>
        <v/>
      </c>
      <c r="O303" s="46" t="str">
        <f>IF(OR('Required Fields - User Form'!D317="Whole Genome-seq",'Required Fields - User Form'!D317="Exome-seq"),"Enter Matched RNASeq Sample Name","")</f>
        <v/>
      </c>
      <c r="P303" s="46" t="str">
        <f>IF('Required Fields - User Form'!D317="ChIP-seq","Enter ChIP Input name","")</f>
        <v/>
      </c>
      <c r="Q303" s="46" t="str">
        <f>IF('Required Fields - User Form'!D317="ChIP-seq","Enter ChIP Antibody name","")</f>
        <v/>
      </c>
    </row>
    <row r="304" spans="14:17" ht="17">
      <c r="N304" s="46" t="str">
        <f>IF(OR('Required Fields - User Form'!D318="Whole Genome-seq",'Required Fields - User Form'!D318="Exome-seq"),"Enter Paired Normal name","")</f>
        <v/>
      </c>
      <c r="O304" s="46" t="str">
        <f>IF(OR('Required Fields - User Form'!D318="Whole Genome-seq",'Required Fields - User Form'!D318="Exome-seq"),"Enter Matched RNASeq Sample Name","")</f>
        <v/>
      </c>
      <c r="P304" s="46" t="str">
        <f>IF('Required Fields - User Form'!D318="ChIP-seq","Enter ChIP Input name","")</f>
        <v/>
      </c>
      <c r="Q304" s="46" t="str">
        <f>IF('Required Fields - User Form'!D318="ChIP-seq","Enter ChIP Antibody name","")</f>
        <v/>
      </c>
    </row>
    <row r="305" spans="14:17" ht="17">
      <c r="N305" s="46" t="str">
        <f>IF(OR('Required Fields - User Form'!D319="Whole Genome-seq",'Required Fields - User Form'!D319="Exome-seq"),"Enter Paired Normal name","")</f>
        <v/>
      </c>
      <c r="O305" s="46" t="str">
        <f>IF(OR('Required Fields - User Form'!D319="Whole Genome-seq",'Required Fields - User Form'!D319="Exome-seq"),"Enter Matched RNASeq Sample Name","")</f>
        <v/>
      </c>
      <c r="P305" s="46" t="str">
        <f>IF('Required Fields - User Form'!D319="ChIP-seq","Enter ChIP Input name","")</f>
        <v/>
      </c>
      <c r="Q305" s="46" t="str">
        <f>IF('Required Fields - User Form'!D319="ChIP-seq","Enter ChIP Antibody name","")</f>
        <v/>
      </c>
    </row>
    <row r="306" spans="14:17" ht="17">
      <c r="N306" s="46" t="str">
        <f>IF(OR('Required Fields - User Form'!D320="Whole Genome-seq",'Required Fields - User Form'!D320="Exome-seq"),"Enter Paired Normal name","")</f>
        <v/>
      </c>
      <c r="O306" s="46" t="str">
        <f>IF(OR('Required Fields - User Form'!D320="Whole Genome-seq",'Required Fields - User Form'!D320="Exome-seq"),"Enter Matched RNASeq Sample Name","")</f>
        <v/>
      </c>
      <c r="P306" s="46" t="str">
        <f>IF('Required Fields - User Form'!D320="ChIP-seq","Enter ChIP Input name","")</f>
        <v/>
      </c>
      <c r="Q306" s="46" t="str">
        <f>IF('Required Fields - User Form'!D320="ChIP-seq","Enter ChIP Antibody name","")</f>
        <v/>
      </c>
    </row>
    <row r="307" spans="14:17" ht="17">
      <c r="N307" s="46" t="str">
        <f>IF(OR('Required Fields - User Form'!D321="Whole Genome-seq",'Required Fields - User Form'!D321="Exome-seq"),"Enter Paired Normal name","")</f>
        <v/>
      </c>
      <c r="O307" s="46" t="str">
        <f>IF(OR('Required Fields - User Form'!D321="Whole Genome-seq",'Required Fields - User Form'!D321="Exome-seq"),"Enter Matched RNASeq Sample Name","")</f>
        <v/>
      </c>
      <c r="P307" s="46" t="str">
        <f>IF('Required Fields - User Form'!D321="ChIP-seq","Enter ChIP Input name","")</f>
        <v/>
      </c>
      <c r="Q307" s="46" t="str">
        <f>IF('Required Fields - User Form'!D321="ChIP-seq","Enter ChIP Antibody name","")</f>
        <v/>
      </c>
    </row>
    <row r="308" spans="14:17" ht="17">
      <c r="N308" s="46" t="str">
        <f>IF(OR('Required Fields - User Form'!D322="Whole Genome-seq",'Required Fields - User Form'!D322="Exome-seq"),"Enter Paired Normal name","")</f>
        <v/>
      </c>
      <c r="O308" s="46" t="str">
        <f>IF(OR('Required Fields - User Form'!D322="Whole Genome-seq",'Required Fields - User Form'!D322="Exome-seq"),"Enter Matched RNASeq Sample Name","")</f>
        <v/>
      </c>
      <c r="P308" s="46" t="str">
        <f>IF('Required Fields - User Form'!D322="ChIP-seq","Enter ChIP Input name","")</f>
        <v/>
      </c>
      <c r="Q308" s="46" t="str">
        <f>IF('Required Fields - User Form'!D322="ChIP-seq","Enter ChIP Antibody name","")</f>
        <v/>
      </c>
    </row>
    <row r="309" spans="14:17" ht="17">
      <c r="N309" s="46" t="str">
        <f>IF(OR('Required Fields - User Form'!D323="Whole Genome-seq",'Required Fields - User Form'!D323="Exome-seq"),"Enter Paired Normal name","")</f>
        <v/>
      </c>
      <c r="O309" s="46" t="str">
        <f>IF(OR('Required Fields - User Form'!D323="Whole Genome-seq",'Required Fields - User Form'!D323="Exome-seq"),"Enter Matched RNASeq Sample Name","")</f>
        <v/>
      </c>
      <c r="P309" s="46" t="str">
        <f>IF('Required Fields - User Form'!D323="ChIP-seq","Enter ChIP Input name","")</f>
        <v/>
      </c>
      <c r="Q309" s="46" t="str">
        <f>IF('Required Fields - User Form'!D323="ChIP-seq","Enter ChIP Antibody name","")</f>
        <v/>
      </c>
    </row>
    <row r="310" spans="14:17" ht="17">
      <c r="N310" s="46" t="str">
        <f>IF(OR('Required Fields - User Form'!D324="Whole Genome-seq",'Required Fields - User Form'!D324="Exome-seq"),"Enter Paired Normal name","")</f>
        <v/>
      </c>
      <c r="O310" s="46" t="str">
        <f>IF(OR('Required Fields - User Form'!D324="Whole Genome-seq",'Required Fields - User Form'!D324="Exome-seq"),"Enter Matched RNASeq Sample Name","")</f>
        <v/>
      </c>
      <c r="P310" s="46" t="str">
        <f>IF('Required Fields - User Form'!D324="ChIP-seq","Enter ChIP Input name","")</f>
        <v/>
      </c>
      <c r="Q310" s="46" t="str">
        <f>IF('Required Fields - User Form'!D324="ChIP-seq","Enter ChIP Antibody name","")</f>
        <v/>
      </c>
    </row>
    <row r="311" spans="14:17" ht="17">
      <c r="N311" s="46" t="str">
        <f>IF(OR('Required Fields - User Form'!D325="Whole Genome-seq",'Required Fields - User Form'!D325="Exome-seq"),"Enter Paired Normal name","")</f>
        <v/>
      </c>
      <c r="O311" s="46" t="str">
        <f>IF(OR('Required Fields - User Form'!D325="Whole Genome-seq",'Required Fields - User Form'!D325="Exome-seq"),"Enter Matched RNASeq Sample Name","")</f>
        <v/>
      </c>
      <c r="P311" s="46" t="str">
        <f>IF('Required Fields - User Form'!D325="ChIP-seq","Enter ChIP Input name","")</f>
        <v/>
      </c>
      <c r="Q311" s="46" t="str">
        <f>IF('Required Fields - User Form'!D325="ChIP-seq","Enter ChIP Antibody name","")</f>
        <v/>
      </c>
    </row>
    <row r="312" spans="14:17" ht="17">
      <c r="N312" s="46" t="str">
        <f>IF(OR('Required Fields - User Form'!D326="Whole Genome-seq",'Required Fields - User Form'!D326="Exome-seq"),"Enter Paired Normal name","")</f>
        <v/>
      </c>
      <c r="O312" s="46" t="str">
        <f>IF(OR('Required Fields - User Form'!D326="Whole Genome-seq",'Required Fields - User Form'!D326="Exome-seq"),"Enter Matched RNASeq Sample Name","")</f>
        <v/>
      </c>
      <c r="P312" s="46" t="str">
        <f>IF('Required Fields - User Form'!D326="ChIP-seq","Enter ChIP Input name","")</f>
        <v/>
      </c>
      <c r="Q312" s="46" t="str">
        <f>IF('Required Fields - User Form'!D326="ChIP-seq","Enter ChIP Antibody name","")</f>
        <v/>
      </c>
    </row>
    <row r="313" spans="14:17" ht="17">
      <c r="N313" s="46" t="str">
        <f>IF(OR('Required Fields - User Form'!D327="Whole Genome-seq",'Required Fields - User Form'!D327="Exome-seq"),"Enter Paired Normal name","")</f>
        <v/>
      </c>
      <c r="O313" s="46" t="str">
        <f>IF(OR('Required Fields - User Form'!D327="Whole Genome-seq",'Required Fields - User Form'!D327="Exome-seq"),"Enter Matched RNASeq Sample Name","")</f>
        <v/>
      </c>
      <c r="P313" s="46" t="str">
        <f>IF('Required Fields - User Form'!D327="ChIP-seq","Enter ChIP Input name","")</f>
        <v/>
      </c>
      <c r="Q313" s="46" t="str">
        <f>IF('Required Fields - User Form'!D327="ChIP-seq","Enter ChIP Antibody name","")</f>
        <v/>
      </c>
    </row>
    <row r="314" spans="14:17" ht="17">
      <c r="N314" s="46" t="str">
        <f>IF(OR('Required Fields - User Form'!D328="Whole Genome-seq",'Required Fields - User Form'!D328="Exome-seq"),"Enter Paired Normal name","")</f>
        <v/>
      </c>
      <c r="O314" s="46" t="str">
        <f>IF(OR('Required Fields - User Form'!D328="Whole Genome-seq",'Required Fields - User Form'!D328="Exome-seq"),"Enter Matched RNASeq Sample Name","")</f>
        <v/>
      </c>
      <c r="P314" s="46" t="str">
        <f>IF('Required Fields - User Form'!D328="ChIP-seq","Enter ChIP Input name","")</f>
        <v/>
      </c>
      <c r="Q314" s="46" t="str">
        <f>IF('Required Fields - User Form'!D328="ChIP-seq","Enter ChIP Antibody name","")</f>
        <v/>
      </c>
    </row>
    <row r="315" spans="14:17" ht="17">
      <c r="N315" s="46" t="str">
        <f>IF(OR('Required Fields - User Form'!D329="Whole Genome-seq",'Required Fields - User Form'!D329="Exome-seq"),"Enter Paired Normal name","")</f>
        <v/>
      </c>
      <c r="O315" s="46" t="str">
        <f>IF(OR('Required Fields - User Form'!D329="Whole Genome-seq",'Required Fields - User Form'!D329="Exome-seq"),"Enter Matched RNASeq Sample Name","")</f>
        <v/>
      </c>
      <c r="P315" s="46" t="str">
        <f>IF('Required Fields - User Form'!D329="ChIP-seq","Enter ChIP Input name","")</f>
        <v/>
      </c>
      <c r="Q315" s="46" t="str">
        <f>IF('Required Fields - User Form'!D329="ChIP-seq","Enter ChIP Antibody name","")</f>
        <v/>
      </c>
    </row>
    <row r="316" spans="14:17" ht="17">
      <c r="N316" s="46" t="str">
        <f>IF(OR('Required Fields - User Form'!D330="Whole Genome-seq",'Required Fields - User Form'!D330="Exome-seq"),"Enter Paired Normal name","")</f>
        <v/>
      </c>
      <c r="O316" s="46" t="str">
        <f>IF(OR('Required Fields - User Form'!D330="Whole Genome-seq",'Required Fields - User Form'!D330="Exome-seq"),"Enter Matched RNASeq Sample Name","")</f>
        <v/>
      </c>
      <c r="P316" s="46" t="str">
        <f>IF('Required Fields - User Form'!D330="ChIP-seq","Enter ChIP Input name","")</f>
        <v/>
      </c>
      <c r="Q316" s="46" t="str">
        <f>IF('Required Fields - User Form'!D330="ChIP-seq","Enter ChIP Antibody name","")</f>
        <v/>
      </c>
    </row>
    <row r="317" spans="14:17" ht="17">
      <c r="N317" s="46" t="str">
        <f>IF(OR('Required Fields - User Form'!D331="Whole Genome-seq",'Required Fields - User Form'!D331="Exome-seq"),"Enter Paired Normal name","")</f>
        <v/>
      </c>
      <c r="O317" s="46" t="str">
        <f>IF(OR('Required Fields - User Form'!D331="Whole Genome-seq",'Required Fields - User Form'!D331="Exome-seq"),"Enter Matched RNASeq Sample Name","")</f>
        <v/>
      </c>
      <c r="P317" s="46" t="str">
        <f>IF('Required Fields - User Form'!D331="ChIP-seq","Enter ChIP Input name","")</f>
        <v/>
      </c>
      <c r="Q317" s="46" t="str">
        <f>IF('Required Fields - User Form'!D331="ChIP-seq","Enter ChIP Antibody name","")</f>
        <v/>
      </c>
    </row>
    <row r="318" spans="14:17" ht="17">
      <c r="N318" s="46" t="str">
        <f>IF(OR('Required Fields - User Form'!D332="Whole Genome-seq",'Required Fields - User Form'!D332="Exome-seq"),"Enter Paired Normal name","")</f>
        <v/>
      </c>
      <c r="O318" s="46" t="str">
        <f>IF(OR('Required Fields - User Form'!D332="Whole Genome-seq",'Required Fields - User Form'!D332="Exome-seq"),"Enter Matched RNASeq Sample Name","")</f>
        <v/>
      </c>
      <c r="P318" s="46" t="str">
        <f>IF('Required Fields - User Form'!D332="ChIP-seq","Enter ChIP Input name","")</f>
        <v/>
      </c>
      <c r="Q318" s="46" t="str">
        <f>IF('Required Fields - User Form'!D332="ChIP-seq","Enter ChIP Antibody name","")</f>
        <v/>
      </c>
    </row>
    <row r="319" spans="14:17" ht="17">
      <c r="N319" s="46" t="str">
        <f>IF(OR('Required Fields - User Form'!D333="Whole Genome-seq",'Required Fields - User Form'!D333="Exome-seq"),"Enter Paired Normal name","")</f>
        <v/>
      </c>
      <c r="O319" s="46" t="str">
        <f>IF(OR('Required Fields - User Form'!D333="Whole Genome-seq",'Required Fields - User Form'!D333="Exome-seq"),"Enter Matched RNASeq Sample Name","")</f>
        <v/>
      </c>
      <c r="P319" s="46" t="str">
        <f>IF('Required Fields - User Form'!D333="ChIP-seq","Enter ChIP Input name","")</f>
        <v/>
      </c>
      <c r="Q319" s="46" t="str">
        <f>IF('Required Fields - User Form'!D333="ChIP-seq","Enter ChIP Antibody name","")</f>
        <v/>
      </c>
    </row>
    <row r="320" spans="14:17" ht="17">
      <c r="N320" s="46" t="str">
        <f>IF(OR('Required Fields - User Form'!D334="Whole Genome-seq",'Required Fields - User Form'!D334="Exome-seq"),"Enter Paired Normal name","")</f>
        <v/>
      </c>
      <c r="O320" s="46" t="str">
        <f>IF(OR('Required Fields - User Form'!D334="Whole Genome-seq",'Required Fields - User Form'!D334="Exome-seq"),"Enter Matched RNASeq Sample Name","")</f>
        <v/>
      </c>
      <c r="P320" s="46" t="str">
        <f>IF('Required Fields - User Form'!D334="ChIP-seq","Enter ChIP Input name","")</f>
        <v/>
      </c>
      <c r="Q320" s="46" t="str">
        <f>IF('Required Fields - User Form'!D334="ChIP-seq","Enter ChIP Antibody name","")</f>
        <v/>
      </c>
    </row>
    <row r="321" spans="14:17" ht="17">
      <c r="N321" s="46" t="str">
        <f>IF(OR('Required Fields - User Form'!D335="Whole Genome-seq",'Required Fields - User Form'!D335="Exome-seq"),"Enter Paired Normal name","")</f>
        <v/>
      </c>
      <c r="O321" s="46" t="str">
        <f>IF(OR('Required Fields - User Form'!D335="Whole Genome-seq",'Required Fields - User Form'!D335="Exome-seq"),"Enter Matched RNASeq Sample Name","")</f>
        <v/>
      </c>
      <c r="P321" s="46" t="str">
        <f>IF('Required Fields - User Form'!D335="ChIP-seq","Enter ChIP Input name","")</f>
        <v/>
      </c>
      <c r="Q321" s="46" t="str">
        <f>IF('Required Fields - User Form'!D335="ChIP-seq","Enter ChIP Antibody name","")</f>
        <v/>
      </c>
    </row>
    <row r="322" spans="14:17" ht="17">
      <c r="N322" s="46" t="str">
        <f>IF(OR('Required Fields - User Form'!D336="Whole Genome-seq",'Required Fields - User Form'!D336="Exome-seq"),"Enter Paired Normal name","")</f>
        <v/>
      </c>
      <c r="O322" s="46" t="str">
        <f>IF(OR('Required Fields - User Form'!D336="Whole Genome-seq",'Required Fields - User Form'!D336="Exome-seq"),"Enter Matched RNASeq Sample Name","")</f>
        <v/>
      </c>
      <c r="P322" s="46" t="str">
        <f>IF('Required Fields - User Form'!D336="ChIP-seq","Enter ChIP Input name","")</f>
        <v/>
      </c>
      <c r="Q322" s="46" t="str">
        <f>IF('Required Fields - User Form'!D336="ChIP-seq","Enter ChIP Antibody name","")</f>
        <v/>
      </c>
    </row>
    <row r="323" spans="14:17" ht="17">
      <c r="N323" s="46" t="str">
        <f>IF(OR('Required Fields - User Form'!D337="Whole Genome-seq",'Required Fields - User Form'!D337="Exome-seq"),"Enter Paired Normal name","")</f>
        <v/>
      </c>
      <c r="O323" s="46" t="str">
        <f>IF(OR('Required Fields - User Form'!D337="Whole Genome-seq",'Required Fields - User Form'!D337="Exome-seq"),"Enter Matched RNASeq Sample Name","")</f>
        <v/>
      </c>
      <c r="P323" s="46" t="str">
        <f>IF('Required Fields - User Form'!D337="ChIP-seq","Enter ChIP Input name","")</f>
        <v/>
      </c>
      <c r="Q323" s="46" t="str">
        <f>IF('Required Fields - User Form'!D337="ChIP-seq","Enter ChIP Antibody name","")</f>
        <v/>
      </c>
    </row>
    <row r="324" spans="14:17" ht="17">
      <c r="N324" s="46" t="str">
        <f>IF(OR('Required Fields - User Form'!D338="Whole Genome-seq",'Required Fields - User Form'!D338="Exome-seq"),"Enter Paired Normal name","")</f>
        <v/>
      </c>
      <c r="O324" s="46" t="str">
        <f>IF(OR('Required Fields - User Form'!D338="Whole Genome-seq",'Required Fields - User Form'!D338="Exome-seq"),"Enter Matched RNASeq Sample Name","")</f>
        <v/>
      </c>
      <c r="P324" s="46" t="str">
        <f>IF('Required Fields - User Form'!D338="ChIP-seq","Enter ChIP Input name","")</f>
        <v/>
      </c>
      <c r="Q324" s="46" t="str">
        <f>IF('Required Fields - User Form'!D338="ChIP-seq","Enter ChIP Antibody name","")</f>
        <v/>
      </c>
    </row>
    <row r="325" spans="14:17" ht="17">
      <c r="N325" s="46" t="str">
        <f>IF(OR('Required Fields - User Form'!D339="Whole Genome-seq",'Required Fields - User Form'!D339="Exome-seq"),"Enter Paired Normal name","")</f>
        <v/>
      </c>
      <c r="O325" s="46" t="str">
        <f>IF(OR('Required Fields - User Form'!D339="Whole Genome-seq",'Required Fields - User Form'!D339="Exome-seq"),"Enter Matched RNASeq Sample Name","")</f>
        <v/>
      </c>
      <c r="P325" s="46" t="str">
        <f>IF('Required Fields - User Form'!D339="ChIP-seq","Enter ChIP Input name","")</f>
        <v/>
      </c>
      <c r="Q325" s="46" t="str">
        <f>IF('Required Fields - User Form'!D339="ChIP-seq","Enter ChIP Antibody name","")</f>
        <v/>
      </c>
    </row>
    <row r="326" spans="14:17" ht="17">
      <c r="N326" s="46" t="str">
        <f>IF(OR('Required Fields - User Form'!D340="Whole Genome-seq",'Required Fields - User Form'!D340="Exome-seq"),"Enter Paired Normal name","")</f>
        <v/>
      </c>
      <c r="O326" s="46" t="str">
        <f>IF(OR('Required Fields - User Form'!D340="Whole Genome-seq",'Required Fields - User Form'!D340="Exome-seq"),"Enter Matched RNASeq Sample Name","")</f>
        <v/>
      </c>
      <c r="P326" s="46" t="str">
        <f>IF('Required Fields - User Form'!D340="ChIP-seq","Enter ChIP Input name","")</f>
        <v/>
      </c>
      <c r="Q326" s="46" t="str">
        <f>IF('Required Fields - User Form'!D340="ChIP-seq","Enter ChIP Antibody name","")</f>
        <v/>
      </c>
    </row>
    <row r="327" spans="14:17" ht="17">
      <c r="N327" s="46" t="str">
        <f>IF(OR('Required Fields - User Form'!D341="Whole Genome-seq",'Required Fields - User Form'!D341="Exome-seq"),"Enter Paired Normal name","")</f>
        <v/>
      </c>
      <c r="O327" s="46" t="str">
        <f>IF(OR('Required Fields - User Form'!D341="Whole Genome-seq",'Required Fields - User Form'!D341="Exome-seq"),"Enter Matched RNASeq Sample Name","")</f>
        <v/>
      </c>
      <c r="P327" s="46" t="str">
        <f>IF('Required Fields - User Form'!D341="ChIP-seq","Enter ChIP Input name","")</f>
        <v/>
      </c>
      <c r="Q327" s="46" t="str">
        <f>IF('Required Fields - User Form'!D341="ChIP-seq","Enter ChIP Antibody name","")</f>
        <v/>
      </c>
    </row>
    <row r="328" spans="14:17" ht="17">
      <c r="N328" s="46" t="str">
        <f>IF(OR('Required Fields - User Form'!D342="Whole Genome-seq",'Required Fields - User Form'!D342="Exome-seq"),"Enter Paired Normal name","")</f>
        <v/>
      </c>
      <c r="O328" s="46" t="str">
        <f>IF(OR('Required Fields - User Form'!D342="Whole Genome-seq",'Required Fields - User Form'!D342="Exome-seq"),"Enter Matched RNASeq Sample Name","")</f>
        <v/>
      </c>
      <c r="P328" s="46" t="str">
        <f>IF('Required Fields - User Form'!D342="ChIP-seq","Enter ChIP Input name","")</f>
        <v/>
      </c>
      <c r="Q328" s="46" t="str">
        <f>IF('Required Fields - User Form'!D342="ChIP-seq","Enter ChIP Antibody name","")</f>
        <v/>
      </c>
    </row>
    <row r="329" spans="14:17" ht="17">
      <c r="N329" s="46" t="str">
        <f>IF(OR('Required Fields - User Form'!D343="Whole Genome-seq",'Required Fields - User Form'!D343="Exome-seq"),"Enter Paired Normal name","")</f>
        <v/>
      </c>
      <c r="O329" s="46" t="str">
        <f>IF(OR('Required Fields - User Form'!D343="Whole Genome-seq",'Required Fields - User Form'!D343="Exome-seq"),"Enter Matched RNASeq Sample Name","")</f>
        <v/>
      </c>
      <c r="P329" s="46" t="str">
        <f>IF('Required Fields - User Form'!D343="ChIP-seq","Enter ChIP Input name","")</f>
        <v/>
      </c>
      <c r="Q329" s="46" t="str">
        <f>IF('Required Fields - User Form'!D343="ChIP-seq","Enter ChIP Antibody name","")</f>
        <v/>
      </c>
    </row>
    <row r="330" spans="14:17" ht="17">
      <c r="N330" s="46" t="str">
        <f>IF(OR('Required Fields - User Form'!D344="Whole Genome-seq",'Required Fields - User Form'!D344="Exome-seq"),"Enter Paired Normal name","")</f>
        <v/>
      </c>
      <c r="O330" s="46" t="str">
        <f>IF(OR('Required Fields - User Form'!D344="Whole Genome-seq",'Required Fields - User Form'!D344="Exome-seq"),"Enter Matched RNASeq Sample Name","")</f>
        <v/>
      </c>
      <c r="P330" s="46" t="str">
        <f>IF('Required Fields - User Form'!D344="ChIP-seq","Enter ChIP Input name","")</f>
        <v/>
      </c>
      <c r="Q330" s="46" t="str">
        <f>IF('Required Fields - User Form'!D344="ChIP-seq","Enter ChIP Antibody name","")</f>
        <v/>
      </c>
    </row>
    <row r="331" spans="14:17" ht="17">
      <c r="N331" s="46" t="str">
        <f>IF(OR('Required Fields - User Form'!D345="Whole Genome-seq",'Required Fields - User Form'!D345="Exome-seq"),"Enter Paired Normal name","")</f>
        <v/>
      </c>
      <c r="O331" s="46" t="str">
        <f>IF(OR('Required Fields - User Form'!D345="Whole Genome-seq",'Required Fields - User Form'!D345="Exome-seq"),"Enter Matched RNASeq Sample Name","")</f>
        <v/>
      </c>
      <c r="P331" s="46" t="str">
        <f>IF('Required Fields - User Form'!D345="ChIP-seq","Enter ChIP Input name","")</f>
        <v/>
      </c>
      <c r="Q331" s="46" t="str">
        <f>IF('Required Fields - User Form'!D345="ChIP-seq","Enter ChIP Antibody name","")</f>
        <v/>
      </c>
    </row>
    <row r="332" spans="14:17" ht="17">
      <c r="N332" s="46" t="str">
        <f>IF(OR('Required Fields - User Form'!D346="Whole Genome-seq",'Required Fields - User Form'!D346="Exome-seq"),"Enter Paired Normal name","")</f>
        <v/>
      </c>
      <c r="O332" s="46" t="str">
        <f>IF(OR('Required Fields - User Form'!D346="Whole Genome-seq",'Required Fields - User Form'!D346="Exome-seq"),"Enter Matched RNASeq Sample Name","")</f>
        <v/>
      </c>
      <c r="P332" s="46" t="str">
        <f>IF('Required Fields - User Form'!D346="ChIP-seq","Enter ChIP Input name","")</f>
        <v/>
      </c>
      <c r="Q332" s="46" t="str">
        <f>IF('Required Fields - User Form'!D346="ChIP-seq","Enter ChIP Antibody name","")</f>
        <v/>
      </c>
    </row>
    <row r="333" spans="14:17" ht="17">
      <c r="N333" s="46" t="str">
        <f>IF(OR('Required Fields - User Form'!D347="Whole Genome-seq",'Required Fields - User Form'!D347="Exome-seq"),"Enter Paired Normal name","")</f>
        <v/>
      </c>
      <c r="O333" s="46" t="str">
        <f>IF(OR('Required Fields - User Form'!D347="Whole Genome-seq",'Required Fields - User Form'!D347="Exome-seq"),"Enter Matched RNASeq Sample Name","")</f>
        <v/>
      </c>
      <c r="P333" s="46" t="str">
        <f>IF('Required Fields - User Form'!D347="ChIP-seq","Enter ChIP Input name","")</f>
        <v/>
      </c>
      <c r="Q333" s="46" t="str">
        <f>IF('Required Fields - User Form'!D347="ChIP-seq","Enter ChIP Antibody name","")</f>
        <v/>
      </c>
    </row>
    <row r="334" spans="14:17" ht="17">
      <c r="N334" s="46" t="str">
        <f>IF(OR('Required Fields - User Form'!D348="Whole Genome-seq",'Required Fields - User Form'!D348="Exome-seq"),"Enter Paired Normal name","")</f>
        <v/>
      </c>
      <c r="O334" s="46" t="str">
        <f>IF(OR('Required Fields - User Form'!D348="Whole Genome-seq",'Required Fields - User Form'!D348="Exome-seq"),"Enter Matched RNASeq Sample Name","")</f>
        <v/>
      </c>
      <c r="P334" s="46" t="str">
        <f>IF('Required Fields - User Form'!D348="ChIP-seq","Enter ChIP Input name","")</f>
        <v/>
      </c>
      <c r="Q334" s="46" t="str">
        <f>IF('Required Fields - User Form'!D348="ChIP-seq","Enter ChIP Antibody name","")</f>
        <v/>
      </c>
    </row>
    <row r="335" spans="14:17" ht="17">
      <c r="N335" s="46" t="str">
        <f>IF(OR('Required Fields - User Form'!D349="Whole Genome-seq",'Required Fields - User Form'!D349="Exome-seq"),"Enter Paired Normal name","")</f>
        <v/>
      </c>
      <c r="O335" s="46" t="str">
        <f>IF(OR('Required Fields - User Form'!D349="Whole Genome-seq",'Required Fields - User Form'!D349="Exome-seq"),"Enter Matched RNASeq Sample Name","")</f>
        <v/>
      </c>
      <c r="P335" s="46" t="str">
        <f>IF('Required Fields - User Form'!D349="ChIP-seq","Enter ChIP Input name","")</f>
        <v/>
      </c>
      <c r="Q335" s="46" t="str">
        <f>IF('Required Fields - User Form'!D349="ChIP-seq","Enter ChIP Antibody name","")</f>
        <v/>
      </c>
    </row>
    <row r="336" spans="14:17" ht="17">
      <c r="N336" s="46" t="str">
        <f>IF(OR('Required Fields - User Form'!D350="Whole Genome-seq",'Required Fields - User Form'!D350="Exome-seq"),"Enter Paired Normal name","")</f>
        <v/>
      </c>
      <c r="O336" s="46" t="str">
        <f>IF(OR('Required Fields - User Form'!D350="Whole Genome-seq",'Required Fields - User Form'!D350="Exome-seq"),"Enter Matched RNASeq Sample Name","")</f>
        <v/>
      </c>
      <c r="P336" s="46" t="str">
        <f>IF('Required Fields - User Form'!D350="ChIP-seq","Enter ChIP Input name","")</f>
        <v/>
      </c>
      <c r="Q336" s="46" t="str">
        <f>IF('Required Fields - User Form'!D350="ChIP-seq","Enter ChIP Antibody name","")</f>
        <v/>
      </c>
    </row>
    <row r="337" spans="14:17" ht="17">
      <c r="N337" s="46" t="str">
        <f>IF(OR('Required Fields - User Form'!D351="Whole Genome-seq",'Required Fields - User Form'!D351="Exome-seq"),"Enter Paired Normal name","")</f>
        <v/>
      </c>
      <c r="O337" s="46" t="str">
        <f>IF(OR('Required Fields - User Form'!D351="Whole Genome-seq",'Required Fields - User Form'!D351="Exome-seq"),"Enter Matched RNASeq Sample Name","")</f>
        <v/>
      </c>
      <c r="P337" s="46" t="str">
        <f>IF('Required Fields - User Form'!D351="ChIP-seq","Enter ChIP Input name","")</f>
        <v/>
      </c>
      <c r="Q337" s="46" t="str">
        <f>IF('Required Fields - User Form'!D351="ChIP-seq","Enter ChIP Antibody name","")</f>
        <v/>
      </c>
    </row>
    <row r="338" spans="14:17" ht="17">
      <c r="N338" s="46" t="str">
        <f>IF(OR('Required Fields - User Form'!D352="Whole Genome-seq",'Required Fields - User Form'!D352="Exome-seq"),"Enter Paired Normal name","")</f>
        <v/>
      </c>
      <c r="O338" s="46" t="str">
        <f>IF(OR('Required Fields - User Form'!D352="Whole Genome-seq",'Required Fields - User Form'!D352="Exome-seq"),"Enter Matched RNASeq Sample Name","")</f>
        <v/>
      </c>
      <c r="P338" s="46" t="str">
        <f>IF('Required Fields - User Form'!D352="ChIP-seq","Enter ChIP Input name","")</f>
        <v/>
      </c>
      <c r="Q338" s="46" t="str">
        <f>IF('Required Fields - User Form'!D352="ChIP-seq","Enter ChIP Antibody name","")</f>
        <v/>
      </c>
    </row>
    <row r="339" spans="14:17" ht="17">
      <c r="N339" s="46" t="str">
        <f>IF(OR('Required Fields - User Form'!D353="Whole Genome-seq",'Required Fields - User Form'!D353="Exome-seq"),"Enter Paired Normal name","")</f>
        <v/>
      </c>
      <c r="O339" s="46" t="str">
        <f>IF(OR('Required Fields - User Form'!D353="Whole Genome-seq",'Required Fields - User Form'!D353="Exome-seq"),"Enter Matched RNASeq Sample Name","")</f>
        <v/>
      </c>
      <c r="P339" s="46" t="str">
        <f>IF('Required Fields - User Form'!D353="ChIP-seq","Enter ChIP Input name","")</f>
        <v/>
      </c>
      <c r="Q339" s="46" t="str">
        <f>IF('Required Fields - User Form'!D353="ChIP-seq","Enter ChIP Antibody name","")</f>
        <v/>
      </c>
    </row>
    <row r="340" spans="14:17" ht="17">
      <c r="N340" s="46" t="str">
        <f>IF(OR('Required Fields - User Form'!D354="Whole Genome-seq",'Required Fields - User Form'!D354="Exome-seq"),"Enter Paired Normal name","")</f>
        <v/>
      </c>
      <c r="O340" s="46" t="str">
        <f>IF(OR('Required Fields - User Form'!D354="Whole Genome-seq",'Required Fields - User Form'!D354="Exome-seq"),"Enter Matched RNASeq Sample Name","")</f>
        <v/>
      </c>
      <c r="P340" s="46" t="str">
        <f>IF('Required Fields - User Form'!D354="ChIP-seq","Enter ChIP Input name","")</f>
        <v/>
      </c>
      <c r="Q340" s="46" t="str">
        <f>IF('Required Fields - User Form'!D354="ChIP-seq","Enter ChIP Antibody name","")</f>
        <v/>
      </c>
    </row>
    <row r="341" spans="14:17" ht="17">
      <c r="N341" s="46" t="str">
        <f>IF(OR('Required Fields - User Form'!D355="Whole Genome-seq",'Required Fields - User Form'!D355="Exome-seq"),"Enter Paired Normal name","")</f>
        <v/>
      </c>
      <c r="O341" s="46" t="str">
        <f>IF(OR('Required Fields - User Form'!D355="Whole Genome-seq",'Required Fields - User Form'!D355="Exome-seq"),"Enter Matched RNASeq Sample Name","")</f>
        <v/>
      </c>
      <c r="P341" s="46" t="str">
        <f>IF('Required Fields - User Form'!D355="ChIP-seq","Enter ChIP Input name","")</f>
        <v/>
      </c>
      <c r="Q341" s="46" t="str">
        <f>IF('Required Fields - User Form'!D355="ChIP-seq","Enter ChIP Antibody name","")</f>
        <v/>
      </c>
    </row>
    <row r="342" spans="14:17" ht="17">
      <c r="N342" s="46" t="str">
        <f>IF(OR('Required Fields - User Form'!D356="Whole Genome-seq",'Required Fields - User Form'!D356="Exome-seq"),"Enter Paired Normal name","")</f>
        <v/>
      </c>
      <c r="O342" s="46" t="str">
        <f>IF(OR('Required Fields - User Form'!D356="Whole Genome-seq",'Required Fields - User Form'!D356="Exome-seq"),"Enter Matched RNASeq Sample Name","")</f>
        <v/>
      </c>
      <c r="P342" s="46" t="str">
        <f>IF('Required Fields - User Form'!D356="ChIP-seq","Enter ChIP Input name","")</f>
        <v/>
      </c>
      <c r="Q342" s="46" t="str">
        <f>IF('Required Fields - User Form'!D356="ChIP-seq","Enter ChIP Antibody name","")</f>
        <v/>
      </c>
    </row>
    <row r="343" spans="14:17" ht="17">
      <c r="N343" s="46" t="str">
        <f>IF(OR('Required Fields - User Form'!D357="Whole Genome-seq",'Required Fields - User Form'!D357="Exome-seq"),"Enter Paired Normal name","")</f>
        <v/>
      </c>
      <c r="O343" s="46" t="str">
        <f>IF(OR('Required Fields - User Form'!D357="Whole Genome-seq",'Required Fields - User Form'!D357="Exome-seq"),"Enter Matched RNASeq Sample Name","")</f>
        <v/>
      </c>
      <c r="P343" s="46" t="str">
        <f>IF('Required Fields - User Form'!D357="ChIP-seq","Enter ChIP Input name","")</f>
        <v/>
      </c>
      <c r="Q343" s="46" t="str">
        <f>IF('Required Fields - User Form'!D357="ChIP-seq","Enter ChIP Antibody name","")</f>
        <v/>
      </c>
    </row>
    <row r="344" spans="14:17" ht="17">
      <c r="N344" s="46" t="str">
        <f>IF(OR('Required Fields - User Form'!D358="Whole Genome-seq",'Required Fields - User Form'!D358="Exome-seq"),"Enter Paired Normal name","")</f>
        <v/>
      </c>
      <c r="O344" s="46" t="str">
        <f>IF(OR('Required Fields - User Form'!D358="Whole Genome-seq",'Required Fields - User Form'!D358="Exome-seq"),"Enter Matched RNASeq Sample Name","")</f>
        <v/>
      </c>
      <c r="P344" s="46" t="str">
        <f>IF('Required Fields - User Form'!D358="ChIP-seq","Enter ChIP Input name","")</f>
        <v/>
      </c>
      <c r="Q344" s="46" t="str">
        <f>IF('Required Fields - User Form'!D358="ChIP-seq","Enter ChIP Antibody name","")</f>
        <v/>
      </c>
    </row>
    <row r="345" spans="14:17" ht="17">
      <c r="N345" s="46" t="str">
        <f>IF(OR('Required Fields - User Form'!D359="Whole Genome-seq",'Required Fields - User Form'!D359="Exome-seq"),"Enter Paired Normal name","")</f>
        <v/>
      </c>
      <c r="O345" s="46" t="str">
        <f>IF(OR('Required Fields - User Form'!D359="Whole Genome-seq",'Required Fields - User Form'!D359="Exome-seq"),"Enter Matched RNASeq Sample Name","")</f>
        <v/>
      </c>
      <c r="P345" s="46" t="str">
        <f>IF('Required Fields - User Form'!D359="ChIP-seq","Enter ChIP Input name","")</f>
        <v/>
      </c>
      <c r="Q345" s="46" t="str">
        <f>IF('Required Fields - User Form'!D359="ChIP-seq","Enter ChIP Antibody name","")</f>
        <v/>
      </c>
    </row>
    <row r="346" spans="14:17" ht="17">
      <c r="N346" s="46" t="str">
        <f>IF(OR('Required Fields - User Form'!D360="Whole Genome-seq",'Required Fields - User Form'!D360="Exome-seq"),"Enter Paired Normal name","")</f>
        <v/>
      </c>
      <c r="O346" s="46" t="str">
        <f>IF(OR('Required Fields - User Form'!D360="Whole Genome-seq",'Required Fields - User Form'!D360="Exome-seq"),"Enter Matched RNASeq Sample Name","")</f>
        <v/>
      </c>
      <c r="P346" s="46" t="str">
        <f>IF('Required Fields - User Form'!D360="ChIP-seq","Enter ChIP Input name","")</f>
        <v/>
      </c>
      <c r="Q346" s="46" t="str">
        <f>IF('Required Fields - User Form'!D360="ChIP-seq","Enter ChIP Antibody name","")</f>
        <v/>
      </c>
    </row>
    <row r="347" spans="14:17" ht="17">
      <c r="N347" s="46" t="str">
        <f>IF(OR('Required Fields - User Form'!D361="Whole Genome-seq",'Required Fields - User Form'!D361="Exome-seq"),"Enter Paired Normal name","")</f>
        <v/>
      </c>
      <c r="O347" s="46" t="str">
        <f>IF(OR('Required Fields - User Form'!D361="Whole Genome-seq",'Required Fields - User Form'!D361="Exome-seq"),"Enter Matched RNASeq Sample Name","")</f>
        <v/>
      </c>
      <c r="P347" s="46" t="str">
        <f>IF('Required Fields - User Form'!D361="ChIP-seq","Enter ChIP Input name","")</f>
        <v/>
      </c>
      <c r="Q347" s="46" t="str">
        <f>IF('Required Fields - User Form'!D361="ChIP-seq","Enter ChIP Antibody name","")</f>
        <v/>
      </c>
    </row>
    <row r="348" spans="14:17" ht="17">
      <c r="N348" s="46" t="str">
        <f>IF(OR('Required Fields - User Form'!D362="Whole Genome-seq",'Required Fields - User Form'!D362="Exome-seq"),"Enter Paired Normal name","")</f>
        <v/>
      </c>
      <c r="O348" s="46" t="str">
        <f>IF(OR('Required Fields - User Form'!D362="Whole Genome-seq",'Required Fields - User Form'!D362="Exome-seq"),"Enter Matched RNASeq Sample Name","")</f>
        <v/>
      </c>
      <c r="P348" s="46" t="str">
        <f>IF('Required Fields - User Form'!D362="ChIP-seq","Enter ChIP Input name","")</f>
        <v/>
      </c>
      <c r="Q348" s="46" t="str">
        <f>IF('Required Fields - User Form'!D362="ChIP-seq","Enter ChIP Antibody name","")</f>
        <v/>
      </c>
    </row>
    <row r="349" spans="14:17" ht="17">
      <c r="N349" s="46" t="str">
        <f>IF(OR('Required Fields - User Form'!D363="Whole Genome-seq",'Required Fields - User Form'!D363="Exome-seq"),"Enter Paired Normal name","")</f>
        <v/>
      </c>
      <c r="O349" s="46" t="str">
        <f>IF(OR('Required Fields - User Form'!D363="Whole Genome-seq",'Required Fields - User Form'!D363="Exome-seq"),"Enter Matched RNASeq Sample Name","")</f>
        <v/>
      </c>
      <c r="P349" s="46" t="str">
        <f>IF('Required Fields - User Form'!D363="ChIP-seq","Enter ChIP Input name","")</f>
        <v/>
      </c>
      <c r="Q349" s="46" t="str">
        <f>IF('Required Fields - User Form'!D363="ChIP-seq","Enter ChIP Antibody name","")</f>
        <v/>
      </c>
    </row>
    <row r="350" spans="14:17" ht="17">
      <c r="N350" s="46" t="str">
        <f>IF(OR('Required Fields - User Form'!D364="Whole Genome-seq",'Required Fields - User Form'!D364="Exome-seq"),"Enter Paired Normal name","")</f>
        <v/>
      </c>
      <c r="O350" s="46" t="str">
        <f>IF(OR('Required Fields - User Form'!D364="Whole Genome-seq",'Required Fields - User Form'!D364="Exome-seq"),"Enter Matched RNASeq Sample Name","")</f>
        <v/>
      </c>
      <c r="P350" s="46" t="str">
        <f>IF('Required Fields - User Form'!D364="ChIP-seq","Enter ChIP Input name","")</f>
        <v/>
      </c>
      <c r="Q350" s="46" t="str">
        <f>IF('Required Fields - User Form'!D364="ChIP-seq","Enter ChIP Antibody name","")</f>
        <v/>
      </c>
    </row>
    <row r="351" spans="14:17" ht="17">
      <c r="N351" s="46" t="str">
        <f>IF(OR('Required Fields - User Form'!D365="Whole Genome-seq",'Required Fields - User Form'!D365="Exome-seq"),"Enter Paired Normal name","")</f>
        <v/>
      </c>
      <c r="O351" s="46" t="str">
        <f>IF(OR('Required Fields - User Form'!D365="Whole Genome-seq",'Required Fields - User Form'!D365="Exome-seq"),"Enter Matched RNASeq Sample Name","")</f>
        <v/>
      </c>
      <c r="P351" s="46" t="str">
        <f>IF('Required Fields - User Form'!D365="ChIP-seq","Enter ChIP Input name","")</f>
        <v/>
      </c>
      <c r="Q351" s="46" t="str">
        <f>IF('Required Fields - User Form'!D365="ChIP-seq","Enter ChIP Antibody name","")</f>
        <v/>
      </c>
    </row>
    <row r="352" spans="14:17" ht="17">
      <c r="N352" s="46" t="str">
        <f>IF(OR('Required Fields - User Form'!D366="Whole Genome-seq",'Required Fields - User Form'!D366="Exome-seq"),"Enter Paired Normal name","")</f>
        <v/>
      </c>
      <c r="O352" s="46" t="str">
        <f>IF(OR('Required Fields - User Form'!D366="Whole Genome-seq",'Required Fields - User Form'!D366="Exome-seq"),"Enter Matched RNASeq Sample Name","")</f>
        <v/>
      </c>
      <c r="P352" s="46" t="str">
        <f>IF('Required Fields - User Form'!D366="ChIP-seq","Enter ChIP Input name","")</f>
        <v/>
      </c>
      <c r="Q352" s="46" t="str">
        <f>IF('Required Fields - User Form'!D366="ChIP-seq","Enter ChIP Antibody name","")</f>
        <v/>
      </c>
    </row>
    <row r="353" spans="14:17" ht="17">
      <c r="N353" s="46" t="str">
        <f>IF(OR('Required Fields - User Form'!D367="Whole Genome-seq",'Required Fields - User Form'!D367="Exome-seq"),"Enter Paired Normal name","")</f>
        <v/>
      </c>
      <c r="O353" s="46" t="str">
        <f>IF(OR('Required Fields - User Form'!D367="Whole Genome-seq",'Required Fields - User Form'!D367="Exome-seq"),"Enter Matched RNASeq Sample Name","")</f>
        <v/>
      </c>
      <c r="P353" s="46" t="str">
        <f>IF('Required Fields - User Form'!D367="ChIP-seq","Enter ChIP Input name","")</f>
        <v/>
      </c>
      <c r="Q353" s="46" t="str">
        <f>IF('Required Fields - User Form'!D367="ChIP-seq","Enter ChIP Antibody name","")</f>
        <v/>
      </c>
    </row>
    <row r="354" spans="14:17" ht="17">
      <c r="N354" s="46" t="str">
        <f>IF(OR('Required Fields - User Form'!D368="Whole Genome-seq",'Required Fields - User Form'!D368="Exome-seq"),"Enter Paired Normal name","")</f>
        <v/>
      </c>
      <c r="O354" s="46" t="str">
        <f>IF(OR('Required Fields - User Form'!D368="Whole Genome-seq",'Required Fields - User Form'!D368="Exome-seq"),"Enter Matched RNASeq Sample Name","")</f>
        <v/>
      </c>
      <c r="P354" s="46" t="str">
        <f>IF('Required Fields - User Form'!D368="ChIP-seq","Enter ChIP Input name","")</f>
        <v/>
      </c>
      <c r="Q354" s="46" t="str">
        <f>IF('Required Fields - User Form'!D368="ChIP-seq","Enter ChIP Antibody name","")</f>
        <v/>
      </c>
    </row>
    <row r="355" spans="14:17" ht="17">
      <c r="N355" s="46" t="str">
        <f>IF(OR('Required Fields - User Form'!D369="Whole Genome-seq",'Required Fields - User Form'!D369="Exome-seq"),"Enter Paired Normal name","")</f>
        <v/>
      </c>
      <c r="O355" s="46" t="str">
        <f>IF(OR('Required Fields - User Form'!D369="Whole Genome-seq",'Required Fields - User Form'!D369="Exome-seq"),"Enter Matched RNASeq Sample Name","")</f>
        <v/>
      </c>
      <c r="P355" s="46" t="str">
        <f>IF('Required Fields - User Form'!D369="ChIP-seq","Enter ChIP Input name","")</f>
        <v/>
      </c>
      <c r="Q355" s="46" t="str">
        <f>IF('Required Fields - User Form'!D369="ChIP-seq","Enter ChIP Antibody name","")</f>
        <v/>
      </c>
    </row>
    <row r="356" spans="14:17" ht="17">
      <c r="N356" s="46" t="str">
        <f>IF(OR('Required Fields - User Form'!D370="Whole Genome-seq",'Required Fields - User Form'!D370="Exome-seq"),"Enter Paired Normal name","")</f>
        <v/>
      </c>
      <c r="O356" s="46" t="str">
        <f>IF(OR('Required Fields - User Form'!D370="Whole Genome-seq",'Required Fields - User Form'!D370="Exome-seq"),"Enter Matched RNASeq Sample Name","")</f>
        <v/>
      </c>
      <c r="P356" s="46" t="str">
        <f>IF('Required Fields - User Form'!D370="ChIP-seq","Enter ChIP Input name","")</f>
        <v/>
      </c>
      <c r="Q356" s="46" t="str">
        <f>IF('Required Fields - User Form'!D370="ChIP-seq","Enter ChIP Antibody name","")</f>
        <v/>
      </c>
    </row>
    <row r="357" spans="14:17" ht="17">
      <c r="N357" s="46" t="str">
        <f>IF(OR('Required Fields - User Form'!D371="Whole Genome-seq",'Required Fields - User Form'!D371="Exome-seq"),"Enter Paired Normal name","")</f>
        <v/>
      </c>
      <c r="O357" s="46" t="str">
        <f>IF(OR('Required Fields - User Form'!D371="Whole Genome-seq",'Required Fields - User Form'!D371="Exome-seq"),"Enter Matched RNASeq Sample Name","")</f>
        <v/>
      </c>
      <c r="P357" s="46" t="str">
        <f>IF('Required Fields - User Form'!D371="ChIP-seq","Enter ChIP Input name","")</f>
        <v/>
      </c>
      <c r="Q357" s="46" t="str">
        <f>IF('Required Fields - User Form'!D371="ChIP-seq","Enter ChIP Antibody name","")</f>
        <v/>
      </c>
    </row>
    <row r="358" spans="14:17" ht="17">
      <c r="N358" s="46" t="str">
        <f>IF(OR('Required Fields - User Form'!D372="Whole Genome-seq",'Required Fields - User Form'!D372="Exome-seq"),"Enter Paired Normal name","")</f>
        <v/>
      </c>
      <c r="O358" s="46" t="str">
        <f>IF(OR('Required Fields - User Form'!D372="Whole Genome-seq",'Required Fields - User Form'!D372="Exome-seq"),"Enter Matched RNASeq Sample Name","")</f>
        <v/>
      </c>
      <c r="P358" s="46" t="str">
        <f>IF('Required Fields - User Form'!D372="ChIP-seq","Enter ChIP Input name","")</f>
        <v/>
      </c>
      <c r="Q358" s="46" t="str">
        <f>IF('Required Fields - User Form'!D372="ChIP-seq","Enter ChIP Antibody name","")</f>
        <v/>
      </c>
    </row>
    <row r="359" spans="14:17" ht="17">
      <c r="N359" s="46" t="str">
        <f>IF(OR('Required Fields - User Form'!D373="Whole Genome-seq",'Required Fields - User Form'!D373="Exome-seq"),"Enter Paired Normal name","")</f>
        <v/>
      </c>
      <c r="O359" s="46" t="str">
        <f>IF(OR('Required Fields - User Form'!D373="Whole Genome-seq",'Required Fields - User Form'!D373="Exome-seq"),"Enter Matched RNASeq Sample Name","")</f>
        <v/>
      </c>
      <c r="P359" s="46" t="str">
        <f>IF('Required Fields - User Form'!D373="ChIP-seq","Enter ChIP Input name","")</f>
        <v/>
      </c>
      <c r="Q359" s="46" t="str">
        <f>IF('Required Fields - User Form'!D373="ChIP-seq","Enter ChIP Antibody name","")</f>
        <v/>
      </c>
    </row>
    <row r="360" spans="14:17" ht="17">
      <c r="N360" s="46" t="str">
        <f>IF(OR('Required Fields - User Form'!D374="Whole Genome-seq",'Required Fields - User Form'!D374="Exome-seq"),"Enter Paired Normal name","")</f>
        <v/>
      </c>
      <c r="O360" s="46" t="str">
        <f>IF(OR('Required Fields - User Form'!D374="Whole Genome-seq",'Required Fields - User Form'!D374="Exome-seq"),"Enter Matched RNASeq Sample Name","")</f>
        <v/>
      </c>
      <c r="P360" s="46" t="str">
        <f>IF('Required Fields - User Form'!D374="ChIP-seq","Enter ChIP Input name","")</f>
        <v/>
      </c>
      <c r="Q360" s="46" t="str">
        <f>IF('Required Fields - User Form'!D374="ChIP-seq","Enter ChIP Antibody name","")</f>
        <v/>
      </c>
    </row>
    <row r="361" spans="14:17" ht="17">
      <c r="N361" s="46" t="str">
        <f>IF(OR('Required Fields - User Form'!D375="Whole Genome-seq",'Required Fields - User Form'!D375="Exome-seq"),"Enter Paired Normal name","")</f>
        <v/>
      </c>
      <c r="O361" s="46" t="str">
        <f>IF(OR('Required Fields - User Form'!D375="Whole Genome-seq",'Required Fields - User Form'!D375="Exome-seq"),"Enter Matched RNASeq Sample Name","")</f>
        <v/>
      </c>
      <c r="P361" s="46" t="str">
        <f>IF('Required Fields - User Form'!D375="ChIP-seq","Enter ChIP Input name","")</f>
        <v/>
      </c>
      <c r="Q361" s="46" t="str">
        <f>IF('Required Fields - User Form'!D375="ChIP-seq","Enter ChIP Antibody name","")</f>
        <v/>
      </c>
    </row>
    <row r="362" spans="14:17" ht="17">
      <c r="N362" s="46" t="str">
        <f>IF(OR('Required Fields - User Form'!D376="Whole Genome-seq",'Required Fields - User Form'!D376="Exome-seq"),"Enter Paired Normal name","")</f>
        <v/>
      </c>
      <c r="O362" s="46" t="str">
        <f>IF(OR('Required Fields - User Form'!D376="Whole Genome-seq",'Required Fields - User Form'!D376="Exome-seq"),"Enter Matched RNASeq Sample Name","")</f>
        <v/>
      </c>
      <c r="P362" s="46" t="str">
        <f>IF('Required Fields - User Form'!D376="ChIP-seq","Enter ChIP Input name","")</f>
        <v/>
      </c>
      <c r="Q362" s="46" t="str">
        <f>IF('Required Fields - User Form'!D376="ChIP-seq","Enter ChIP Antibody name","")</f>
        <v/>
      </c>
    </row>
    <row r="363" spans="14:17" ht="17">
      <c r="N363" s="46" t="str">
        <f>IF(OR('Required Fields - User Form'!D377="Whole Genome-seq",'Required Fields - User Form'!D377="Exome-seq"),"Enter Paired Normal name","")</f>
        <v/>
      </c>
      <c r="O363" s="46" t="str">
        <f>IF(OR('Required Fields - User Form'!D377="Whole Genome-seq",'Required Fields - User Form'!D377="Exome-seq"),"Enter Matched RNASeq Sample Name","")</f>
        <v/>
      </c>
      <c r="P363" s="46" t="str">
        <f>IF('Required Fields - User Form'!D377="ChIP-seq","Enter ChIP Input name","")</f>
        <v/>
      </c>
      <c r="Q363" s="46" t="str">
        <f>IF('Required Fields - User Form'!D377="ChIP-seq","Enter ChIP Antibody name","")</f>
        <v/>
      </c>
    </row>
    <row r="364" spans="14:17" ht="17">
      <c r="N364" s="46" t="str">
        <f>IF(OR('Required Fields - User Form'!D378="Whole Genome-seq",'Required Fields - User Form'!D378="Exome-seq"),"Enter Paired Normal name","")</f>
        <v/>
      </c>
      <c r="O364" s="46" t="str">
        <f>IF(OR('Required Fields - User Form'!D378="Whole Genome-seq",'Required Fields - User Form'!D378="Exome-seq"),"Enter Matched RNASeq Sample Name","")</f>
        <v/>
      </c>
      <c r="P364" s="46" t="str">
        <f>IF('Required Fields - User Form'!D378="ChIP-seq","Enter ChIP Input name","")</f>
        <v/>
      </c>
      <c r="Q364" s="46" t="str">
        <f>IF('Required Fields - User Form'!D378="ChIP-seq","Enter ChIP Antibody name","")</f>
        <v/>
      </c>
    </row>
    <row r="365" spans="14:17" ht="17">
      <c r="N365" s="46" t="str">
        <f>IF(OR('Required Fields - User Form'!D379="Whole Genome-seq",'Required Fields - User Form'!D379="Exome-seq"),"Enter Paired Normal name","")</f>
        <v/>
      </c>
      <c r="O365" s="46" t="str">
        <f>IF(OR('Required Fields - User Form'!D379="Whole Genome-seq",'Required Fields - User Form'!D379="Exome-seq"),"Enter Matched RNASeq Sample Name","")</f>
        <v/>
      </c>
      <c r="P365" s="46" t="str">
        <f>IF('Required Fields - User Form'!D379="ChIP-seq","Enter ChIP Input name","")</f>
        <v/>
      </c>
      <c r="Q365" s="46" t="str">
        <f>IF('Required Fields - User Form'!D379="ChIP-seq","Enter ChIP Antibody name","")</f>
        <v/>
      </c>
    </row>
    <row r="366" spans="14:17" ht="17">
      <c r="N366" s="46" t="str">
        <f>IF(OR('Required Fields - User Form'!D380="Whole Genome-seq",'Required Fields - User Form'!D380="Exome-seq"),"Enter Paired Normal name","")</f>
        <v/>
      </c>
      <c r="O366" s="46" t="str">
        <f>IF(OR('Required Fields - User Form'!D380="Whole Genome-seq",'Required Fields - User Form'!D380="Exome-seq"),"Enter Matched RNASeq Sample Name","")</f>
        <v/>
      </c>
      <c r="P366" s="46" t="str">
        <f>IF('Required Fields - User Form'!D380="ChIP-seq","Enter ChIP Input name","")</f>
        <v/>
      </c>
      <c r="Q366" s="46" t="str">
        <f>IF('Required Fields - User Form'!D380="ChIP-seq","Enter ChIP Antibody name","")</f>
        <v/>
      </c>
    </row>
    <row r="367" spans="14:17" ht="17">
      <c r="N367" s="46" t="str">
        <f>IF(OR('Required Fields - User Form'!D381="Whole Genome-seq",'Required Fields - User Form'!D381="Exome-seq"),"Enter Paired Normal name","")</f>
        <v/>
      </c>
      <c r="O367" s="46" t="str">
        <f>IF(OR('Required Fields - User Form'!D381="Whole Genome-seq",'Required Fields - User Form'!D381="Exome-seq"),"Enter Matched RNASeq Sample Name","")</f>
        <v/>
      </c>
      <c r="P367" s="46" t="str">
        <f>IF('Required Fields - User Form'!D381="ChIP-seq","Enter ChIP Input name","")</f>
        <v/>
      </c>
      <c r="Q367" s="46" t="str">
        <f>IF('Required Fields - User Form'!D381="ChIP-seq","Enter ChIP Antibody name","")</f>
        <v/>
      </c>
    </row>
    <row r="368" spans="14:17" ht="17">
      <c r="N368" s="46" t="str">
        <f>IF(OR('Required Fields - User Form'!D382="Whole Genome-seq",'Required Fields - User Form'!D382="Exome-seq"),"Enter Paired Normal name","")</f>
        <v/>
      </c>
      <c r="O368" s="46" t="str">
        <f>IF(OR('Required Fields - User Form'!D382="Whole Genome-seq",'Required Fields - User Form'!D382="Exome-seq"),"Enter Matched RNASeq Sample Name","")</f>
        <v/>
      </c>
      <c r="P368" s="46" t="str">
        <f>IF('Required Fields - User Form'!D382="ChIP-seq","Enter ChIP Input name","")</f>
        <v/>
      </c>
      <c r="Q368" s="46" t="str">
        <f>IF('Required Fields - User Form'!D382="ChIP-seq","Enter ChIP Antibody name","")</f>
        <v/>
      </c>
    </row>
    <row r="369" spans="14:17" ht="17">
      <c r="N369" s="46" t="str">
        <f>IF(OR('Required Fields - User Form'!D383="Whole Genome-seq",'Required Fields - User Form'!D383="Exome-seq"),"Enter Paired Normal name","")</f>
        <v/>
      </c>
      <c r="O369" s="46" t="str">
        <f>IF(OR('Required Fields - User Form'!D383="Whole Genome-seq",'Required Fields - User Form'!D383="Exome-seq"),"Enter Matched RNASeq Sample Name","")</f>
        <v/>
      </c>
      <c r="P369" s="46" t="str">
        <f>IF('Required Fields - User Form'!D383="ChIP-seq","Enter ChIP Input name","")</f>
        <v/>
      </c>
      <c r="Q369" s="46" t="str">
        <f>IF('Required Fields - User Form'!D383="ChIP-seq","Enter ChIP Antibody name","")</f>
        <v/>
      </c>
    </row>
    <row r="370" spans="14:17" ht="17">
      <c r="N370" s="46" t="str">
        <f>IF(OR('Required Fields - User Form'!D384="Whole Genome-seq",'Required Fields - User Form'!D384="Exome-seq"),"Enter Paired Normal name","")</f>
        <v/>
      </c>
      <c r="O370" s="46" t="str">
        <f>IF(OR('Required Fields - User Form'!D384="Whole Genome-seq",'Required Fields - User Form'!D384="Exome-seq"),"Enter Matched RNASeq Sample Name","")</f>
        <v/>
      </c>
      <c r="P370" s="46" t="str">
        <f>IF('Required Fields - User Form'!D384="ChIP-seq","Enter ChIP Input name","")</f>
        <v/>
      </c>
      <c r="Q370" s="46" t="str">
        <f>IF('Required Fields - User Form'!D384="ChIP-seq","Enter ChIP Antibody name","")</f>
        <v/>
      </c>
    </row>
    <row r="371" spans="14:17" ht="17">
      <c r="N371" s="46" t="str">
        <f>IF(OR('Required Fields - User Form'!D385="Whole Genome-seq",'Required Fields - User Form'!D385="Exome-seq"),"Enter Paired Normal name","")</f>
        <v/>
      </c>
      <c r="O371" s="46" t="str">
        <f>IF(OR('Required Fields - User Form'!D385="Whole Genome-seq",'Required Fields - User Form'!D385="Exome-seq"),"Enter Matched RNASeq Sample Name","")</f>
        <v/>
      </c>
      <c r="P371" s="46" t="str">
        <f>IF('Required Fields - User Form'!D385="ChIP-seq","Enter ChIP Input name","")</f>
        <v/>
      </c>
      <c r="Q371" s="46" t="str">
        <f>IF('Required Fields - User Form'!D385="ChIP-seq","Enter ChIP Antibody name","")</f>
        <v/>
      </c>
    </row>
    <row r="372" spans="14:17" ht="17">
      <c r="N372" s="46" t="str">
        <f>IF(OR('Required Fields - User Form'!D386="Whole Genome-seq",'Required Fields - User Form'!D386="Exome-seq"),"Enter Paired Normal name","")</f>
        <v/>
      </c>
      <c r="O372" s="46" t="str">
        <f>IF(OR('Required Fields - User Form'!D386="Whole Genome-seq",'Required Fields - User Form'!D386="Exome-seq"),"Enter Matched RNASeq Sample Name","")</f>
        <v/>
      </c>
      <c r="P372" s="46" t="str">
        <f>IF('Required Fields - User Form'!D386="ChIP-seq","Enter ChIP Input name","")</f>
        <v/>
      </c>
      <c r="Q372" s="46" t="str">
        <f>IF('Required Fields - User Form'!D386="ChIP-seq","Enter ChIP Antibody name","")</f>
        <v/>
      </c>
    </row>
    <row r="373" spans="14:17" ht="17">
      <c r="N373" s="46" t="str">
        <f>IF(OR('Required Fields - User Form'!D387="Whole Genome-seq",'Required Fields - User Form'!D387="Exome-seq"),"Enter Paired Normal name","")</f>
        <v/>
      </c>
      <c r="O373" s="46" t="str">
        <f>IF(OR('Required Fields - User Form'!D387="Whole Genome-seq",'Required Fields - User Form'!D387="Exome-seq"),"Enter Matched RNASeq Sample Name","")</f>
        <v/>
      </c>
      <c r="P373" s="46" t="str">
        <f>IF('Required Fields - User Form'!D387="ChIP-seq","Enter ChIP Input name","")</f>
        <v/>
      </c>
      <c r="Q373" s="46" t="str">
        <f>IF('Required Fields - User Form'!D387="ChIP-seq","Enter ChIP Antibody name","")</f>
        <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CACDC-8C65-0842-9840-2AAC530055D5}">
  <sheetPr codeName="Sheet14"/>
  <dimension ref="A1:P302"/>
  <sheetViews>
    <sheetView zoomScale="120" zoomScaleNormal="120" workbookViewId="0">
      <selection activeCell="D47" sqref="D47"/>
    </sheetView>
  </sheetViews>
  <sheetFormatPr baseColWidth="10" defaultColWidth="11" defaultRowHeight="16"/>
  <cols>
    <col min="1" max="1" width="19" customWidth="1"/>
    <col min="2" max="2" width="54" bestFit="1" customWidth="1"/>
    <col min="3" max="3" width="36" customWidth="1"/>
    <col min="4" max="4" width="20.1640625" customWidth="1"/>
    <col min="5" max="5" width="16.5" customWidth="1"/>
    <col min="6" max="6" width="18.1640625" customWidth="1"/>
    <col min="7" max="7" width="14.83203125" customWidth="1"/>
    <col min="8" max="8" width="21.33203125" customWidth="1"/>
    <col min="12" max="12" width="12.33203125" customWidth="1"/>
    <col min="13" max="13" width="25.83203125" customWidth="1"/>
    <col min="14" max="14" width="12" customWidth="1"/>
    <col min="16" max="16" width="19" customWidth="1"/>
    <col min="18" max="19" width="14.6640625" customWidth="1"/>
  </cols>
  <sheetData>
    <row r="1" spans="1:16">
      <c r="A1" s="3" t="s">
        <v>3289</v>
      </c>
      <c r="B1" s="3" t="s">
        <v>3290</v>
      </c>
      <c r="C1" s="3" t="s">
        <v>3291</v>
      </c>
      <c r="D1" s="3" t="s">
        <v>3292</v>
      </c>
      <c r="E1" s="3" t="s">
        <v>3293</v>
      </c>
      <c r="F1" s="3" t="s">
        <v>9</v>
      </c>
      <c r="G1" s="3" t="s">
        <v>3294</v>
      </c>
      <c r="H1" s="3" t="s">
        <v>3295</v>
      </c>
      <c r="I1" s="3" t="s">
        <v>3296</v>
      </c>
      <c r="J1" s="3" t="s">
        <v>3297</v>
      </c>
      <c r="K1" s="3" t="s">
        <v>3298</v>
      </c>
      <c r="L1" s="90" t="s">
        <v>134</v>
      </c>
      <c r="M1" t="s">
        <v>12</v>
      </c>
      <c r="P1" t="s">
        <v>422</v>
      </c>
    </row>
    <row r="2" spans="1:16">
      <c r="A2" t="s">
        <v>482</v>
      </c>
      <c r="B2" t="s">
        <v>482</v>
      </c>
      <c r="C2" s="25" t="s">
        <v>3299</v>
      </c>
      <c r="D2" t="s">
        <v>482</v>
      </c>
      <c r="E2" t="s">
        <v>3300</v>
      </c>
      <c r="F2" t="s">
        <v>155</v>
      </c>
      <c r="G2" t="s">
        <v>482</v>
      </c>
      <c r="H2" t="s">
        <v>482</v>
      </c>
      <c r="I2" t="s">
        <v>482</v>
      </c>
      <c r="J2" s="5" t="s">
        <v>482</v>
      </c>
      <c r="K2" t="s">
        <v>482</v>
      </c>
      <c r="L2" t="s">
        <v>137</v>
      </c>
      <c r="P2" t="s">
        <v>289</v>
      </c>
    </row>
    <row r="3" spans="1:16">
      <c r="A3" t="s">
        <v>3301</v>
      </c>
      <c r="B3" t="s">
        <v>3302</v>
      </c>
      <c r="C3" s="25" t="s">
        <v>3303</v>
      </c>
      <c r="D3" t="s">
        <v>3304</v>
      </c>
      <c r="E3" t="s">
        <v>3305</v>
      </c>
      <c r="F3" t="s">
        <v>3306</v>
      </c>
      <c r="G3" t="s">
        <v>3307</v>
      </c>
      <c r="H3" t="s">
        <v>3308</v>
      </c>
      <c r="I3" t="s">
        <v>3309</v>
      </c>
      <c r="J3" s="5" t="b">
        <v>1</v>
      </c>
      <c r="K3" t="s">
        <v>237</v>
      </c>
      <c r="L3" t="s">
        <v>3310</v>
      </c>
      <c r="P3" t="s">
        <v>431</v>
      </c>
    </row>
    <row r="4" spans="1:16">
      <c r="A4" t="s">
        <v>3311</v>
      </c>
      <c r="B4" t="s">
        <v>3312</v>
      </c>
      <c r="C4" s="25" t="s">
        <v>3313</v>
      </c>
      <c r="D4" t="s">
        <v>3314</v>
      </c>
      <c r="E4" t="s">
        <v>3315</v>
      </c>
      <c r="F4" t="s">
        <v>3316</v>
      </c>
      <c r="G4" t="s">
        <v>396</v>
      </c>
      <c r="H4" t="s">
        <v>3317</v>
      </c>
      <c r="I4" t="s">
        <v>3318</v>
      </c>
      <c r="J4" s="5" t="b">
        <v>0</v>
      </c>
      <c r="K4" t="s">
        <v>3319</v>
      </c>
      <c r="L4" t="s">
        <v>3320</v>
      </c>
      <c r="P4" t="s">
        <v>435</v>
      </c>
    </row>
    <row r="5" spans="1:16">
      <c r="A5" t="s">
        <v>3321</v>
      </c>
      <c r="B5" t="s">
        <v>3322</v>
      </c>
      <c r="C5" s="25" t="s">
        <v>3323</v>
      </c>
      <c r="D5" t="s">
        <v>3324</v>
      </c>
      <c r="E5" t="s">
        <v>3325</v>
      </c>
      <c r="G5" t="s">
        <v>3326</v>
      </c>
      <c r="H5" t="s">
        <v>3327</v>
      </c>
      <c r="I5" t="s">
        <v>3328</v>
      </c>
      <c r="J5" s="5" t="s">
        <v>652</v>
      </c>
      <c r="K5" t="s">
        <v>3329</v>
      </c>
      <c r="L5" t="s">
        <v>3330</v>
      </c>
      <c r="P5" t="s">
        <v>439</v>
      </c>
    </row>
    <row r="6" spans="1:16">
      <c r="A6" t="s">
        <v>3331</v>
      </c>
      <c r="B6" t="s">
        <v>3332</v>
      </c>
      <c r="C6" s="25" t="s">
        <v>3333</v>
      </c>
      <c r="D6" t="s">
        <v>3334</v>
      </c>
      <c r="E6" t="s">
        <v>3335</v>
      </c>
      <c r="G6" t="s">
        <v>3336</v>
      </c>
      <c r="H6" t="s">
        <v>3337</v>
      </c>
      <c r="K6" t="s">
        <v>652</v>
      </c>
      <c r="L6" t="s">
        <v>3338</v>
      </c>
      <c r="P6" t="s">
        <v>443</v>
      </c>
    </row>
    <row r="7" spans="1:16">
      <c r="A7" t="s">
        <v>3339</v>
      </c>
      <c r="B7" t="s">
        <v>3340</v>
      </c>
      <c r="C7" s="25" t="s">
        <v>3341</v>
      </c>
      <c r="D7" t="s">
        <v>3342</v>
      </c>
      <c r="G7" t="s">
        <v>3343</v>
      </c>
      <c r="H7" t="s">
        <v>3344</v>
      </c>
      <c r="L7" t="s">
        <v>3345</v>
      </c>
      <c r="P7" t="s">
        <v>447</v>
      </c>
    </row>
    <row r="8" spans="1:16">
      <c r="A8" t="s">
        <v>3346</v>
      </c>
      <c r="B8" t="s">
        <v>3347</v>
      </c>
      <c r="C8" s="25" t="s">
        <v>3348</v>
      </c>
      <c r="D8" t="s">
        <v>3349</v>
      </c>
      <c r="G8" t="s">
        <v>3350</v>
      </c>
      <c r="H8" t="s">
        <v>3351</v>
      </c>
      <c r="L8" t="s">
        <v>3352</v>
      </c>
      <c r="P8" t="s">
        <v>451</v>
      </c>
    </row>
    <row r="9" spans="1:16">
      <c r="A9" t="s">
        <v>3353</v>
      </c>
      <c r="B9" t="s">
        <v>3354</v>
      </c>
      <c r="C9" s="25" t="s">
        <v>3355</v>
      </c>
      <c r="D9" t="s">
        <v>3356</v>
      </c>
      <c r="G9" t="s">
        <v>3357</v>
      </c>
      <c r="H9" t="s">
        <v>3358</v>
      </c>
      <c r="L9" t="s">
        <v>3359</v>
      </c>
      <c r="P9" t="s">
        <v>455</v>
      </c>
    </row>
    <row r="10" spans="1:16">
      <c r="A10" t="s">
        <v>3360</v>
      </c>
      <c r="B10" t="s">
        <v>3361</v>
      </c>
      <c r="C10" s="25" t="s">
        <v>3362</v>
      </c>
      <c r="D10" t="s">
        <v>3363</v>
      </c>
      <c r="H10" t="s">
        <v>3364</v>
      </c>
      <c r="L10" t="s">
        <v>3365</v>
      </c>
      <c r="P10" t="s">
        <v>458</v>
      </c>
    </row>
    <row r="11" spans="1:16">
      <c r="A11" t="s">
        <v>3366</v>
      </c>
      <c r="B11" t="s">
        <v>3367</v>
      </c>
      <c r="C11" s="25" t="s">
        <v>3368</v>
      </c>
      <c r="D11" t="s">
        <v>3369</v>
      </c>
      <c r="H11" t="s">
        <v>3370</v>
      </c>
      <c r="L11" t="s">
        <v>482</v>
      </c>
      <c r="P11" t="s">
        <v>462</v>
      </c>
    </row>
    <row r="12" spans="1:16" ht="17">
      <c r="A12" t="s">
        <v>3371</v>
      </c>
      <c r="B12" t="s">
        <v>3372</v>
      </c>
      <c r="C12" s="25" t="s">
        <v>3373</v>
      </c>
      <c r="D12" t="s">
        <v>3374</v>
      </c>
      <c r="F12" s="11"/>
      <c r="H12" t="s">
        <v>3375</v>
      </c>
      <c r="P12" t="s">
        <v>466</v>
      </c>
    </row>
    <row r="13" spans="1:16" ht="17">
      <c r="A13" t="s">
        <v>3376</v>
      </c>
      <c r="B13" t="s">
        <v>3377</v>
      </c>
      <c r="C13" s="25" t="s">
        <v>3378</v>
      </c>
      <c r="D13" t="s">
        <v>3379</v>
      </c>
      <c r="F13" s="11"/>
      <c r="H13" t="s">
        <v>3380</v>
      </c>
      <c r="P13" t="s">
        <v>470</v>
      </c>
    </row>
    <row r="14" spans="1:16" ht="17">
      <c r="A14" t="s">
        <v>3381</v>
      </c>
      <c r="B14" t="s">
        <v>3382</v>
      </c>
      <c r="C14" s="25" t="s">
        <v>3383</v>
      </c>
      <c r="D14" t="s">
        <v>3384</v>
      </c>
      <c r="F14" s="11"/>
      <c r="H14" t="s">
        <v>3350</v>
      </c>
      <c r="P14" t="s">
        <v>474</v>
      </c>
    </row>
    <row r="15" spans="1:16">
      <c r="A15" t="s">
        <v>3385</v>
      </c>
      <c r="B15" t="s">
        <v>3386</v>
      </c>
      <c r="C15" s="25" t="s">
        <v>3387</v>
      </c>
      <c r="D15" t="s">
        <v>3388</v>
      </c>
      <c r="P15" t="s">
        <v>478</v>
      </c>
    </row>
    <row r="16" spans="1:16">
      <c r="A16" t="s">
        <v>3389</v>
      </c>
      <c r="B16" t="s">
        <v>3390</v>
      </c>
      <c r="C16" s="25" t="s">
        <v>3391</v>
      </c>
      <c r="D16" t="s">
        <v>3392</v>
      </c>
      <c r="P16" t="s">
        <v>482</v>
      </c>
    </row>
    <row r="17" spans="1:16">
      <c r="A17" t="s">
        <v>3393</v>
      </c>
      <c r="B17" t="s">
        <v>3394</v>
      </c>
      <c r="C17" s="25" t="s">
        <v>4241</v>
      </c>
      <c r="D17" t="s">
        <v>3396</v>
      </c>
      <c r="P17" t="s">
        <v>486</v>
      </c>
    </row>
    <row r="18" spans="1:16">
      <c r="A18" t="s">
        <v>3397</v>
      </c>
      <c r="B18" t="s">
        <v>3398</v>
      </c>
      <c r="C18" s="25" t="s">
        <v>4242</v>
      </c>
      <c r="D18" t="s">
        <v>3400</v>
      </c>
      <c r="P18" t="s">
        <v>490</v>
      </c>
    </row>
    <row r="19" spans="1:16">
      <c r="A19" t="s">
        <v>3401</v>
      </c>
      <c r="B19" t="s">
        <v>3402</v>
      </c>
      <c r="C19" s="25" t="s">
        <v>4243</v>
      </c>
      <c r="D19" t="s">
        <v>3404</v>
      </c>
      <c r="P19" t="s">
        <v>494</v>
      </c>
    </row>
    <row r="20" spans="1:16">
      <c r="A20" t="s">
        <v>3405</v>
      </c>
      <c r="B20" t="s">
        <v>3406</v>
      </c>
      <c r="C20" s="25" t="s">
        <v>4244</v>
      </c>
      <c r="D20" t="s">
        <v>3408</v>
      </c>
      <c r="E20" s="2" t="s">
        <v>12</v>
      </c>
      <c r="F20" s="2" t="s">
        <v>40</v>
      </c>
      <c r="H20" s="2" t="s">
        <v>21</v>
      </c>
      <c r="I20" s="2" t="s">
        <v>16</v>
      </c>
      <c r="J20" s="2"/>
      <c r="K20" s="2"/>
      <c r="M20" s="2"/>
      <c r="N20" s="93" t="s">
        <v>3409</v>
      </c>
      <c r="P20" t="s">
        <v>498</v>
      </c>
    </row>
    <row r="21" spans="1:16">
      <c r="A21" t="s">
        <v>3410</v>
      </c>
      <c r="B21" t="s">
        <v>3411</v>
      </c>
      <c r="C21" s="25" t="s">
        <v>3395</v>
      </c>
      <c r="E21" t="s">
        <v>160</v>
      </c>
      <c r="F21" t="s">
        <v>3413</v>
      </c>
      <c r="H21" t="s">
        <v>228</v>
      </c>
      <c r="I21" t="s">
        <v>216</v>
      </c>
      <c r="N21" s="94" t="s">
        <v>3414</v>
      </c>
      <c r="P21" t="s">
        <v>502</v>
      </c>
    </row>
    <row r="22" spans="1:16">
      <c r="A22" t="s">
        <v>3415</v>
      </c>
      <c r="B22" t="s">
        <v>3416</v>
      </c>
      <c r="C22" s="25" t="s">
        <v>3399</v>
      </c>
      <c r="E22" t="s">
        <v>3418</v>
      </c>
      <c r="F22" t="s">
        <v>3419</v>
      </c>
      <c r="H22" t="s">
        <v>3420</v>
      </c>
      <c r="I22" t="s">
        <v>3421</v>
      </c>
      <c r="N22" t="s">
        <v>3422</v>
      </c>
      <c r="P22" t="s">
        <v>506</v>
      </c>
    </row>
    <row r="23" spans="1:16">
      <c r="A23" t="s">
        <v>3423</v>
      </c>
      <c r="B23" t="s">
        <v>3424</v>
      </c>
      <c r="C23" s="25" t="s">
        <v>3403</v>
      </c>
      <c r="F23" t="s">
        <v>3426</v>
      </c>
      <c r="H23" t="s">
        <v>3427</v>
      </c>
      <c r="I23" t="s">
        <v>3318</v>
      </c>
      <c r="L23" s="2" t="s">
        <v>240</v>
      </c>
      <c r="N23" s="91" t="s">
        <v>3428</v>
      </c>
      <c r="P23" t="s">
        <v>510</v>
      </c>
    </row>
    <row r="24" spans="1:16">
      <c r="A24" t="s">
        <v>3429</v>
      </c>
      <c r="B24" t="s">
        <v>3430</v>
      </c>
      <c r="C24" s="25" t="s">
        <v>3407</v>
      </c>
      <c r="F24" t="s">
        <v>3432</v>
      </c>
      <c r="H24" t="s">
        <v>3433</v>
      </c>
      <c r="I24" t="s">
        <v>3434</v>
      </c>
      <c r="L24" t="s">
        <v>3435</v>
      </c>
      <c r="N24" t="s">
        <v>3436</v>
      </c>
      <c r="P24" t="s">
        <v>514</v>
      </c>
    </row>
    <row r="25" spans="1:16">
      <c r="A25" t="s">
        <v>3437</v>
      </c>
      <c r="B25" t="s">
        <v>3438</v>
      </c>
      <c r="C25" s="25" t="s">
        <v>3412</v>
      </c>
      <c r="F25" t="s">
        <v>3440</v>
      </c>
      <c r="H25" t="s">
        <v>652</v>
      </c>
      <c r="I25" t="s">
        <v>3441</v>
      </c>
      <c r="L25" t="s">
        <v>3442</v>
      </c>
      <c r="N25" s="91" t="s">
        <v>3443</v>
      </c>
      <c r="P25" t="s">
        <v>518</v>
      </c>
    </row>
    <row r="26" spans="1:16">
      <c r="A26" t="s">
        <v>3444</v>
      </c>
      <c r="B26" t="s">
        <v>3445</v>
      </c>
      <c r="C26" s="25" t="s">
        <v>3417</v>
      </c>
      <c r="F26" t="s">
        <v>3447</v>
      </c>
      <c r="H26" t="s">
        <v>656</v>
      </c>
      <c r="I26" t="s">
        <v>3448</v>
      </c>
      <c r="L26" t="s">
        <v>3449</v>
      </c>
      <c r="N26" s="95" t="s">
        <v>3450</v>
      </c>
      <c r="P26" t="s">
        <v>522</v>
      </c>
    </row>
    <row r="27" spans="1:16">
      <c r="A27" t="s">
        <v>3451</v>
      </c>
      <c r="B27" t="s">
        <v>3452</v>
      </c>
      <c r="C27" s="25" t="s">
        <v>3425</v>
      </c>
      <c r="F27" t="s">
        <v>3454</v>
      </c>
      <c r="I27" t="s">
        <v>3455</v>
      </c>
      <c r="L27" t="s">
        <v>3456</v>
      </c>
      <c r="P27" t="s">
        <v>526</v>
      </c>
    </row>
    <row r="28" spans="1:16">
      <c r="A28" t="s">
        <v>3457</v>
      </c>
      <c r="B28" t="s">
        <v>3458</v>
      </c>
      <c r="C28" s="25" t="s">
        <v>3431</v>
      </c>
      <c r="F28" t="s">
        <v>3460</v>
      </c>
      <c r="I28" t="s">
        <v>3461</v>
      </c>
      <c r="L28" t="s">
        <v>3462</v>
      </c>
      <c r="P28" t="s">
        <v>530</v>
      </c>
    </row>
    <row r="29" spans="1:16">
      <c r="A29" t="s">
        <v>3463</v>
      </c>
      <c r="B29" t="s">
        <v>3464</v>
      </c>
      <c r="C29" s="25" t="s">
        <v>3439</v>
      </c>
      <c r="F29" t="s">
        <v>3466</v>
      </c>
      <c r="I29" t="s">
        <v>3467</v>
      </c>
      <c r="L29" t="s">
        <v>3468</v>
      </c>
      <c r="P29" t="s">
        <v>534</v>
      </c>
    </row>
    <row r="30" spans="1:16">
      <c r="A30" t="s">
        <v>3469</v>
      </c>
      <c r="B30" t="s">
        <v>3470</v>
      </c>
      <c r="C30" s="25" t="s">
        <v>3446</v>
      </c>
      <c r="F30" t="s">
        <v>3472</v>
      </c>
      <c r="I30" t="s">
        <v>3473</v>
      </c>
      <c r="L30" t="s">
        <v>656</v>
      </c>
      <c r="P30" t="s">
        <v>538</v>
      </c>
    </row>
    <row r="31" spans="1:16">
      <c r="A31" t="s">
        <v>3474</v>
      </c>
      <c r="B31" t="s">
        <v>3475</v>
      </c>
      <c r="C31" s="25" t="s">
        <v>3453</v>
      </c>
      <c r="F31" t="s">
        <v>3477</v>
      </c>
      <c r="I31" t="s">
        <v>3478</v>
      </c>
      <c r="L31" t="s">
        <v>652</v>
      </c>
      <c r="P31" t="s">
        <v>542</v>
      </c>
    </row>
    <row r="32" spans="1:16">
      <c r="A32" t="s">
        <v>3479</v>
      </c>
      <c r="B32" t="s">
        <v>3480</v>
      </c>
      <c r="C32" s="25" t="s">
        <v>3459</v>
      </c>
      <c r="F32" t="s">
        <v>3482</v>
      </c>
      <c r="I32" t="s">
        <v>3483</v>
      </c>
      <c r="L32" t="s">
        <v>243</v>
      </c>
      <c r="P32" t="s">
        <v>546</v>
      </c>
    </row>
    <row r="33" spans="1:16">
      <c r="A33" t="s">
        <v>3484</v>
      </c>
      <c r="B33" t="s">
        <v>3485</v>
      </c>
      <c r="C33" s="25" t="s">
        <v>3465</v>
      </c>
      <c r="F33" t="s">
        <v>3487</v>
      </c>
      <c r="I33" t="s">
        <v>3488</v>
      </c>
      <c r="P33" t="s">
        <v>550</v>
      </c>
    </row>
    <row r="34" spans="1:16">
      <c r="A34" t="s">
        <v>3489</v>
      </c>
      <c r="B34" t="s">
        <v>3490</v>
      </c>
      <c r="C34" s="25" t="s">
        <v>3471</v>
      </c>
      <c r="F34" t="s">
        <v>3492</v>
      </c>
      <c r="I34" t="s">
        <v>3493</v>
      </c>
      <c r="P34" t="s">
        <v>554</v>
      </c>
    </row>
    <row r="35" spans="1:16">
      <c r="A35" t="s">
        <v>3494</v>
      </c>
      <c r="B35" t="s">
        <v>3495</v>
      </c>
      <c r="C35" s="25" t="s">
        <v>3476</v>
      </c>
      <c r="F35" t="s">
        <v>3497</v>
      </c>
      <c r="I35" t="s">
        <v>3498</v>
      </c>
      <c r="P35" t="s">
        <v>558</v>
      </c>
    </row>
    <row r="36" spans="1:16">
      <c r="A36" t="s">
        <v>3499</v>
      </c>
      <c r="B36" t="s">
        <v>3500</v>
      </c>
      <c r="C36" s="25" t="s">
        <v>3481</v>
      </c>
      <c r="F36" t="s">
        <v>3502</v>
      </c>
      <c r="P36" t="s">
        <v>562</v>
      </c>
    </row>
    <row r="37" spans="1:16">
      <c r="A37" t="s">
        <v>3503</v>
      </c>
      <c r="B37" t="s">
        <v>3504</v>
      </c>
      <c r="C37" s="25" t="s">
        <v>3486</v>
      </c>
      <c r="F37" t="s">
        <v>3506</v>
      </c>
      <c r="P37" t="s">
        <v>566</v>
      </c>
    </row>
    <row r="38" spans="1:16">
      <c r="A38" t="s">
        <v>3507</v>
      </c>
      <c r="B38" t="s">
        <v>3508</v>
      </c>
      <c r="C38" s="25" t="s">
        <v>3491</v>
      </c>
      <c r="F38" t="s">
        <v>3510</v>
      </c>
      <c r="P38" t="s">
        <v>570</v>
      </c>
    </row>
    <row r="39" spans="1:16">
      <c r="A39" t="s">
        <v>3511</v>
      </c>
      <c r="B39" t="s">
        <v>3512</v>
      </c>
      <c r="C39" s="25" t="s">
        <v>3496</v>
      </c>
      <c r="F39" t="s">
        <v>3514</v>
      </c>
      <c r="P39" t="s">
        <v>574</v>
      </c>
    </row>
    <row r="40" spans="1:16">
      <c r="A40" t="s">
        <v>3515</v>
      </c>
      <c r="B40" t="s">
        <v>3516</v>
      </c>
      <c r="C40" s="25" t="s">
        <v>3501</v>
      </c>
      <c r="F40" t="s">
        <v>3518</v>
      </c>
      <c r="P40" t="s">
        <v>578</v>
      </c>
    </row>
    <row r="41" spans="1:16">
      <c r="A41" t="s">
        <v>3519</v>
      </c>
      <c r="B41" t="s">
        <v>3520</v>
      </c>
      <c r="C41" s="25" t="s">
        <v>3505</v>
      </c>
      <c r="F41" t="s">
        <v>3521</v>
      </c>
      <c r="P41" t="s">
        <v>582</v>
      </c>
    </row>
    <row r="42" spans="1:16">
      <c r="A42" t="s">
        <v>3522</v>
      </c>
      <c r="B42" t="s">
        <v>3523</v>
      </c>
      <c r="C42" s="25" t="s">
        <v>3509</v>
      </c>
      <c r="F42" t="s">
        <v>3524</v>
      </c>
      <c r="P42" t="s">
        <v>586</v>
      </c>
    </row>
    <row r="43" spans="1:16">
      <c r="A43" t="s">
        <v>3525</v>
      </c>
      <c r="B43" t="s">
        <v>3526</v>
      </c>
      <c r="C43" s="25" t="s">
        <v>3513</v>
      </c>
      <c r="F43" t="s">
        <v>652</v>
      </c>
      <c r="P43" t="s">
        <v>590</v>
      </c>
    </row>
    <row r="44" spans="1:16">
      <c r="A44" t="s">
        <v>3527</v>
      </c>
      <c r="B44" t="s">
        <v>3528</v>
      </c>
      <c r="C44" s="25" t="s">
        <v>3517</v>
      </c>
      <c r="D44" s="2" t="s">
        <v>3529</v>
      </c>
      <c r="P44" t="s">
        <v>594</v>
      </c>
    </row>
    <row r="45" spans="1:16">
      <c r="A45" t="s">
        <v>3530</v>
      </c>
      <c r="B45" t="s">
        <v>3531</v>
      </c>
      <c r="D45" t="s">
        <v>4251</v>
      </c>
      <c r="P45" t="s">
        <v>598</v>
      </c>
    </row>
    <row r="46" spans="1:16">
      <c r="A46" t="s">
        <v>3532</v>
      </c>
      <c r="B46" t="s">
        <v>3533</v>
      </c>
      <c r="D46" t="s">
        <v>4252</v>
      </c>
      <c r="P46" t="s">
        <v>602</v>
      </c>
    </row>
    <row r="47" spans="1:16">
      <c r="A47" t="s">
        <v>3534</v>
      </c>
      <c r="B47" t="s">
        <v>3535</v>
      </c>
      <c r="D47" t="s">
        <v>4253</v>
      </c>
      <c r="P47" t="s">
        <v>606</v>
      </c>
    </row>
    <row r="48" spans="1:16">
      <c r="A48" t="s">
        <v>3536</v>
      </c>
      <c r="B48" t="s">
        <v>3537</v>
      </c>
      <c r="D48" t="s">
        <v>4254</v>
      </c>
      <c r="P48" t="s">
        <v>610</v>
      </c>
    </row>
    <row r="49" spans="1:16">
      <c r="A49" t="s">
        <v>3538</v>
      </c>
      <c r="B49" t="s">
        <v>3539</v>
      </c>
      <c r="P49" t="s">
        <v>614</v>
      </c>
    </row>
    <row r="50" spans="1:16">
      <c r="A50" t="s">
        <v>3540</v>
      </c>
      <c r="B50" t="s">
        <v>3541</v>
      </c>
      <c r="P50" t="s">
        <v>618</v>
      </c>
    </row>
    <row r="51" spans="1:16">
      <c r="A51" t="s">
        <v>3542</v>
      </c>
      <c r="B51" t="s">
        <v>3543</v>
      </c>
      <c r="P51" t="s">
        <v>622</v>
      </c>
    </row>
    <row r="52" spans="1:16">
      <c r="A52" t="s">
        <v>3544</v>
      </c>
      <c r="B52" t="s">
        <v>3545</v>
      </c>
      <c r="P52" t="s">
        <v>626</v>
      </c>
    </row>
    <row r="53" spans="1:16">
      <c r="A53" t="s">
        <v>3546</v>
      </c>
      <c r="B53" t="s">
        <v>3547</v>
      </c>
      <c r="P53" t="s">
        <v>630</v>
      </c>
    </row>
    <row r="54" spans="1:16">
      <c r="A54" t="s">
        <v>3548</v>
      </c>
      <c r="B54" t="s">
        <v>3549</v>
      </c>
      <c r="P54" t="s">
        <v>634</v>
      </c>
    </row>
    <row r="55" spans="1:16">
      <c r="A55" t="s">
        <v>3550</v>
      </c>
      <c r="B55" t="s">
        <v>3551</v>
      </c>
      <c r="P55" t="s">
        <v>638</v>
      </c>
    </row>
    <row r="56" spans="1:16">
      <c r="A56" t="s">
        <v>3552</v>
      </c>
      <c r="B56" t="s">
        <v>3553</v>
      </c>
      <c r="P56" t="s">
        <v>642</v>
      </c>
    </row>
    <row r="57" spans="1:16">
      <c r="A57" t="s">
        <v>3554</v>
      </c>
      <c r="B57" t="s">
        <v>3555</v>
      </c>
      <c r="P57" t="s">
        <v>646</v>
      </c>
    </row>
    <row r="58" spans="1:16">
      <c r="A58" t="s">
        <v>3556</v>
      </c>
      <c r="B58" t="s">
        <v>3557</v>
      </c>
      <c r="P58" t="s">
        <v>650</v>
      </c>
    </row>
    <row r="59" spans="1:16">
      <c r="A59" t="s">
        <v>3558</v>
      </c>
      <c r="B59" t="s">
        <v>3559</v>
      </c>
      <c r="P59" t="s">
        <v>654</v>
      </c>
    </row>
    <row r="60" spans="1:16">
      <c r="A60" t="s">
        <v>3560</v>
      </c>
      <c r="B60" t="s">
        <v>3561</v>
      </c>
      <c r="P60" t="s">
        <v>658</v>
      </c>
    </row>
    <row r="61" spans="1:16">
      <c r="A61" t="s">
        <v>3562</v>
      </c>
      <c r="B61" t="s">
        <v>3563</v>
      </c>
      <c r="P61" t="s">
        <v>661</v>
      </c>
    </row>
    <row r="62" spans="1:16">
      <c r="A62" t="s">
        <v>3564</v>
      </c>
      <c r="B62" t="s">
        <v>3565</v>
      </c>
      <c r="P62" t="s">
        <v>664</v>
      </c>
    </row>
    <row r="63" spans="1:16">
      <c r="A63" t="s">
        <v>3566</v>
      </c>
      <c r="B63" t="s">
        <v>3567</v>
      </c>
      <c r="P63" t="s">
        <v>667</v>
      </c>
    </row>
    <row r="64" spans="1:16">
      <c r="A64" t="s">
        <v>3568</v>
      </c>
      <c r="B64" t="s">
        <v>3569</v>
      </c>
      <c r="P64" t="s">
        <v>669</v>
      </c>
    </row>
    <row r="65" spans="1:16">
      <c r="A65" t="s">
        <v>3570</v>
      </c>
      <c r="B65" t="s">
        <v>3571</v>
      </c>
      <c r="P65" t="s">
        <v>671</v>
      </c>
    </row>
    <row r="66" spans="1:16">
      <c r="A66" t="s">
        <v>3572</v>
      </c>
      <c r="B66" t="s">
        <v>3573</v>
      </c>
      <c r="P66" t="s">
        <v>673</v>
      </c>
    </row>
    <row r="67" spans="1:16">
      <c r="A67" t="s">
        <v>3574</v>
      </c>
      <c r="B67" t="s">
        <v>3575</v>
      </c>
      <c r="P67" t="s">
        <v>675</v>
      </c>
    </row>
    <row r="68" spans="1:16">
      <c r="A68" t="s">
        <v>3576</v>
      </c>
      <c r="B68" t="s">
        <v>3577</v>
      </c>
      <c r="P68" t="s">
        <v>677</v>
      </c>
    </row>
    <row r="69" spans="1:16">
      <c r="A69" t="s">
        <v>3578</v>
      </c>
      <c r="B69" t="s">
        <v>3579</v>
      </c>
      <c r="P69" t="s">
        <v>679</v>
      </c>
    </row>
    <row r="70" spans="1:16">
      <c r="A70" t="s">
        <v>3580</v>
      </c>
      <c r="P70" t="s">
        <v>681</v>
      </c>
    </row>
    <row r="71" spans="1:16">
      <c r="A71" t="s">
        <v>3581</v>
      </c>
      <c r="P71" t="s">
        <v>683</v>
      </c>
    </row>
    <row r="72" spans="1:16">
      <c r="A72" t="s">
        <v>3582</v>
      </c>
      <c r="P72" t="s">
        <v>685</v>
      </c>
    </row>
    <row r="73" spans="1:16">
      <c r="A73" t="s">
        <v>3583</v>
      </c>
      <c r="P73" t="s">
        <v>687</v>
      </c>
    </row>
    <row r="74" spans="1:16">
      <c r="A74" t="s">
        <v>3584</v>
      </c>
      <c r="P74" t="s">
        <v>689</v>
      </c>
    </row>
    <row r="75" spans="1:16">
      <c r="A75" t="s">
        <v>3585</v>
      </c>
      <c r="P75" t="s">
        <v>691</v>
      </c>
    </row>
    <row r="76" spans="1:16">
      <c r="A76" t="s">
        <v>3586</v>
      </c>
      <c r="P76" t="s">
        <v>693</v>
      </c>
    </row>
    <row r="77" spans="1:16">
      <c r="A77" t="s">
        <v>3587</v>
      </c>
      <c r="P77" t="s">
        <v>695</v>
      </c>
    </row>
    <row r="78" spans="1:16">
      <c r="A78" t="s">
        <v>3588</v>
      </c>
      <c r="P78" t="s">
        <v>697</v>
      </c>
    </row>
    <row r="79" spans="1:16">
      <c r="A79" t="s">
        <v>3589</v>
      </c>
      <c r="P79" t="s">
        <v>699</v>
      </c>
    </row>
    <row r="80" spans="1:16">
      <c r="A80" t="s">
        <v>3590</v>
      </c>
      <c r="P80" t="s">
        <v>701</v>
      </c>
    </row>
    <row r="81" spans="1:16">
      <c r="A81" t="s">
        <v>3591</v>
      </c>
      <c r="P81" t="s">
        <v>703</v>
      </c>
    </row>
    <row r="82" spans="1:16">
      <c r="A82" t="s">
        <v>3592</v>
      </c>
      <c r="P82" t="s">
        <v>705</v>
      </c>
    </row>
    <row r="83" spans="1:16">
      <c r="A83" t="s">
        <v>3593</v>
      </c>
      <c r="P83" t="s">
        <v>707</v>
      </c>
    </row>
    <row r="84" spans="1:16">
      <c r="A84" t="s">
        <v>3594</v>
      </c>
      <c r="P84" t="s">
        <v>709</v>
      </c>
    </row>
    <row r="85" spans="1:16">
      <c r="A85" t="s">
        <v>3595</v>
      </c>
      <c r="P85" t="s">
        <v>711</v>
      </c>
    </row>
    <row r="86" spans="1:16">
      <c r="A86" t="s">
        <v>3596</v>
      </c>
      <c r="P86" t="s">
        <v>713</v>
      </c>
    </row>
    <row r="87" spans="1:16">
      <c r="A87" t="s">
        <v>3597</v>
      </c>
      <c r="P87" t="s">
        <v>715</v>
      </c>
    </row>
    <row r="88" spans="1:16">
      <c r="A88" t="s">
        <v>3598</v>
      </c>
      <c r="P88" t="s">
        <v>717</v>
      </c>
    </row>
    <row r="89" spans="1:16">
      <c r="A89" t="s">
        <v>3599</v>
      </c>
      <c r="P89" t="s">
        <v>719</v>
      </c>
    </row>
    <row r="90" spans="1:16">
      <c r="A90" t="s">
        <v>3600</v>
      </c>
      <c r="P90" t="s">
        <v>721</v>
      </c>
    </row>
    <row r="91" spans="1:16">
      <c r="A91" t="s">
        <v>3601</v>
      </c>
      <c r="P91" t="s">
        <v>723</v>
      </c>
    </row>
    <row r="92" spans="1:16">
      <c r="A92" t="s">
        <v>3602</v>
      </c>
      <c r="P92" t="s">
        <v>725</v>
      </c>
    </row>
    <row r="93" spans="1:16">
      <c r="A93" t="s">
        <v>3603</v>
      </c>
      <c r="P93" t="s">
        <v>727</v>
      </c>
    </row>
    <row r="94" spans="1:16">
      <c r="A94" t="s">
        <v>3604</v>
      </c>
      <c r="P94" t="s">
        <v>729</v>
      </c>
    </row>
    <row r="95" spans="1:16">
      <c r="A95" t="s">
        <v>3605</v>
      </c>
      <c r="P95" t="s">
        <v>731</v>
      </c>
    </row>
    <row r="96" spans="1:16">
      <c r="A96" t="s">
        <v>3606</v>
      </c>
      <c r="P96" t="s">
        <v>733</v>
      </c>
    </row>
    <row r="97" spans="1:16">
      <c r="A97" t="s">
        <v>3607</v>
      </c>
      <c r="P97" t="s">
        <v>735</v>
      </c>
    </row>
    <row r="98" spans="1:16">
      <c r="A98" t="s">
        <v>3608</v>
      </c>
      <c r="P98" t="s">
        <v>737</v>
      </c>
    </row>
    <row r="99" spans="1:16">
      <c r="A99" t="s">
        <v>3609</v>
      </c>
      <c r="P99" t="s">
        <v>739</v>
      </c>
    </row>
    <row r="100" spans="1:16">
      <c r="A100" t="s">
        <v>3610</v>
      </c>
      <c r="P100" t="s">
        <v>741</v>
      </c>
    </row>
    <row r="101" spans="1:16">
      <c r="A101" t="s">
        <v>3611</v>
      </c>
      <c r="P101" t="s">
        <v>743</v>
      </c>
    </row>
    <row r="102" spans="1:16">
      <c r="A102" t="s">
        <v>3612</v>
      </c>
      <c r="P102" t="s">
        <v>745</v>
      </c>
    </row>
    <row r="103" spans="1:16">
      <c r="A103" t="s">
        <v>3613</v>
      </c>
      <c r="P103" t="s">
        <v>747</v>
      </c>
    </row>
    <row r="104" spans="1:16">
      <c r="A104" t="s">
        <v>3614</v>
      </c>
      <c r="P104" t="s">
        <v>749</v>
      </c>
    </row>
    <row r="105" spans="1:16">
      <c r="A105" t="s">
        <v>3615</v>
      </c>
      <c r="P105" t="s">
        <v>751</v>
      </c>
    </row>
    <row r="106" spans="1:16">
      <c r="A106" t="s">
        <v>3616</v>
      </c>
    </row>
    <row r="107" spans="1:16">
      <c r="A107" t="s">
        <v>3617</v>
      </c>
    </row>
    <row r="108" spans="1:16">
      <c r="A108" t="s">
        <v>3618</v>
      </c>
    </row>
    <row r="109" spans="1:16">
      <c r="A109" t="s">
        <v>3619</v>
      </c>
    </row>
    <row r="110" spans="1:16">
      <c r="A110" t="s">
        <v>3620</v>
      </c>
    </row>
    <row r="111" spans="1:16">
      <c r="A111" t="s">
        <v>3621</v>
      </c>
    </row>
    <row r="112" spans="1:16">
      <c r="A112" t="s">
        <v>3622</v>
      </c>
    </row>
    <row r="113" spans="1:1">
      <c r="A113" t="s">
        <v>3623</v>
      </c>
    </row>
    <row r="114" spans="1:1">
      <c r="A114" t="s">
        <v>3624</v>
      </c>
    </row>
    <row r="115" spans="1:1">
      <c r="A115" t="s">
        <v>3625</v>
      </c>
    </row>
    <row r="116" spans="1:1">
      <c r="A116" t="s">
        <v>3626</v>
      </c>
    </row>
    <row r="117" spans="1:1">
      <c r="A117" t="s">
        <v>3627</v>
      </c>
    </row>
    <row r="118" spans="1:1">
      <c r="A118" t="s">
        <v>3628</v>
      </c>
    </row>
    <row r="119" spans="1:1">
      <c r="A119" t="s">
        <v>3629</v>
      </c>
    </row>
    <row r="120" spans="1:1">
      <c r="A120" t="s">
        <v>3630</v>
      </c>
    </row>
    <row r="121" spans="1:1">
      <c r="A121" t="s">
        <v>3631</v>
      </c>
    </row>
    <row r="122" spans="1:1">
      <c r="A122" t="s">
        <v>3632</v>
      </c>
    </row>
    <row r="123" spans="1:1">
      <c r="A123" t="s">
        <v>3633</v>
      </c>
    </row>
    <row r="124" spans="1:1">
      <c r="A124" t="s">
        <v>3634</v>
      </c>
    </row>
    <row r="125" spans="1:1">
      <c r="A125" t="s">
        <v>3635</v>
      </c>
    </row>
    <row r="126" spans="1:1">
      <c r="A126" t="s">
        <v>3636</v>
      </c>
    </row>
    <row r="127" spans="1:1">
      <c r="A127" t="s">
        <v>3637</v>
      </c>
    </row>
    <row r="128" spans="1:1">
      <c r="A128" t="s">
        <v>3638</v>
      </c>
    </row>
    <row r="129" spans="1:1">
      <c r="A129" t="s">
        <v>3639</v>
      </c>
    </row>
    <row r="130" spans="1:1">
      <c r="A130" t="s">
        <v>3640</v>
      </c>
    </row>
    <row r="131" spans="1:1">
      <c r="A131" t="s">
        <v>3641</v>
      </c>
    </row>
    <row r="132" spans="1:1">
      <c r="A132" t="s">
        <v>3642</v>
      </c>
    </row>
    <row r="133" spans="1:1">
      <c r="A133" t="s">
        <v>3643</v>
      </c>
    </row>
    <row r="134" spans="1:1">
      <c r="A134" t="s">
        <v>3644</v>
      </c>
    </row>
    <row r="135" spans="1:1">
      <c r="A135" t="s">
        <v>3645</v>
      </c>
    </row>
    <row r="136" spans="1:1">
      <c r="A136" t="s">
        <v>3646</v>
      </c>
    </row>
    <row r="137" spans="1:1">
      <c r="A137" t="s">
        <v>3647</v>
      </c>
    </row>
    <row r="138" spans="1:1">
      <c r="A138" t="s">
        <v>3648</v>
      </c>
    </row>
    <row r="139" spans="1:1">
      <c r="A139" t="s">
        <v>3649</v>
      </c>
    </row>
    <row r="140" spans="1:1">
      <c r="A140" t="s">
        <v>3650</v>
      </c>
    </row>
    <row r="141" spans="1:1">
      <c r="A141" t="s">
        <v>3651</v>
      </c>
    </row>
    <row r="142" spans="1:1">
      <c r="A142" t="s">
        <v>3652</v>
      </c>
    </row>
    <row r="143" spans="1:1">
      <c r="A143" t="s">
        <v>3653</v>
      </c>
    </row>
    <row r="144" spans="1:1">
      <c r="A144" t="s">
        <v>3654</v>
      </c>
    </row>
    <row r="145" spans="1:1">
      <c r="A145" t="s">
        <v>3655</v>
      </c>
    </row>
    <row r="146" spans="1:1">
      <c r="A146" t="s">
        <v>3656</v>
      </c>
    </row>
    <row r="147" spans="1:1">
      <c r="A147" t="s">
        <v>3657</v>
      </c>
    </row>
    <row r="148" spans="1:1">
      <c r="A148" t="s">
        <v>3658</v>
      </c>
    </row>
    <row r="149" spans="1:1">
      <c r="A149" t="s">
        <v>3659</v>
      </c>
    </row>
    <row r="150" spans="1:1">
      <c r="A150" t="s">
        <v>3660</v>
      </c>
    </row>
    <row r="151" spans="1:1">
      <c r="A151" t="s">
        <v>3661</v>
      </c>
    </row>
    <row r="152" spans="1:1">
      <c r="A152" t="s">
        <v>3662</v>
      </c>
    </row>
    <row r="153" spans="1:1">
      <c r="A153" t="s">
        <v>3663</v>
      </c>
    </row>
    <row r="154" spans="1:1">
      <c r="A154" t="s">
        <v>3664</v>
      </c>
    </row>
    <row r="155" spans="1:1">
      <c r="A155" t="s">
        <v>3665</v>
      </c>
    </row>
    <row r="156" spans="1:1">
      <c r="A156" t="s">
        <v>3666</v>
      </c>
    </row>
    <row r="157" spans="1:1">
      <c r="A157" t="s">
        <v>3667</v>
      </c>
    </row>
    <row r="158" spans="1:1">
      <c r="A158" t="s">
        <v>3668</v>
      </c>
    </row>
    <row r="159" spans="1:1">
      <c r="A159" t="s">
        <v>3669</v>
      </c>
    </row>
    <row r="160" spans="1:1">
      <c r="A160" t="s">
        <v>3670</v>
      </c>
    </row>
    <row r="161" spans="1:1">
      <c r="A161" t="s">
        <v>3671</v>
      </c>
    </row>
    <row r="162" spans="1:1">
      <c r="A162" t="s">
        <v>3672</v>
      </c>
    </row>
    <row r="163" spans="1:1">
      <c r="A163" t="s">
        <v>3673</v>
      </c>
    </row>
    <row r="164" spans="1:1">
      <c r="A164" t="s">
        <v>3674</v>
      </c>
    </row>
    <row r="165" spans="1:1">
      <c r="A165" t="s">
        <v>3675</v>
      </c>
    </row>
    <row r="166" spans="1:1">
      <c r="A166" t="s">
        <v>3676</v>
      </c>
    </row>
    <row r="167" spans="1:1">
      <c r="A167" t="s">
        <v>3677</v>
      </c>
    </row>
    <row r="168" spans="1:1">
      <c r="A168" t="s">
        <v>3678</v>
      </c>
    </row>
    <row r="169" spans="1:1">
      <c r="A169" t="s">
        <v>3679</v>
      </c>
    </row>
    <row r="170" spans="1:1">
      <c r="A170" t="s">
        <v>3680</v>
      </c>
    </row>
    <row r="171" spans="1:1">
      <c r="A171" t="s">
        <v>3681</v>
      </c>
    </row>
    <row r="172" spans="1:1">
      <c r="A172" t="s">
        <v>3682</v>
      </c>
    </row>
    <row r="173" spans="1:1">
      <c r="A173" t="s">
        <v>3683</v>
      </c>
    </row>
    <row r="174" spans="1:1">
      <c r="A174" t="s">
        <v>3684</v>
      </c>
    </row>
    <row r="175" spans="1:1">
      <c r="A175" t="s">
        <v>3685</v>
      </c>
    </row>
    <row r="176" spans="1:1">
      <c r="A176" t="s">
        <v>3686</v>
      </c>
    </row>
    <row r="177" spans="1:1">
      <c r="A177" t="s">
        <v>3687</v>
      </c>
    </row>
    <row r="178" spans="1:1">
      <c r="A178" t="s">
        <v>3688</v>
      </c>
    </row>
    <row r="179" spans="1:1">
      <c r="A179" t="s">
        <v>3689</v>
      </c>
    </row>
    <row r="180" spans="1:1">
      <c r="A180" t="s">
        <v>3690</v>
      </c>
    </row>
    <row r="181" spans="1:1">
      <c r="A181" t="s">
        <v>3691</v>
      </c>
    </row>
    <row r="182" spans="1:1">
      <c r="A182" t="s">
        <v>3692</v>
      </c>
    </row>
    <row r="183" spans="1:1">
      <c r="A183" t="s">
        <v>3693</v>
      </c>
    </row>
    <row r="184" spans="1:1">
      <c r="A184" t="s">
        <v>3694</v>
      </c>
    </row>
    <row r="185" spans="1:1">
      <c r="A185" t="s">
        <v>3695</v>
      </c>
    </row>
    <row r="186" spans="1:1">
      <c r="A186" t="s">
        <v>3696</v>
      </c>
    </row>
    <row r="187" spans="1:1">
      <c r="A187" t="s">
        <v>3697</v>
      </c>
    </row>
    <row r="188" spans="1:1">
      <c r="A188" t="s">
        <v>3698</v>
      </c>
    </row>
    <row r="189" spans="1:1">
      <c r="A189" t="s">
        <v>3699</v>
      </c>
    </row>
    <row r="190" spans="1:1">
      <c r="A190" t="s">
        <v>3700</v>
      </c>
    </row>
    <row r="191" spans="1:1">
      <c r="A191" t="s">
        <v>3701</v>
      </c>
    </row>
    <row r="192" spans="1:1">
      <c r="A192" t="s">
        <v>3702</v>
      </c>
    </row>
    <row r="193" spans="1:1">
      <c r="A193" t="s">
        <v>3703</v>
      </c>
    </row>
    <row r="194" spans="1:1">
      <c r="A194" t="s">
        <v>3704</v>
      </c>
    </row>
    <row r="195" spans="1:1">
      <c r="A195" t="s">
        <v>3705</v>
      </c>
    </row>
    <row r="196" spans="1:1">
      <c r="A196" t="s">
        <v>3706</v>
      </c>
    </row>
    <row r="197" spans="1:1">
      <c r="A197" t="s">
        <v>3707</v>
      </c>
    </row>
    <row r="198" spans="1:1">
      <c r="A198" t="s">
        <v>3708</v>
      </c>
    </row>
    <row r="199" spans="1:1">
      <c r="A199" t="s">
        <v>3709</v>
      </c>
    </row>
    <row r="200" spans="1:1">
      <c r="A200" t="s">
        <v>3710</v>
      </c>
    </row>
    <row r="201" spans="1:1">
      <c r="A201" t="s">
        <v>3711</v>
      </c>
    </row>
    <row r="202" spans="1:1">
      <c r="A202" t="s">
        <v>3712</v>
      </c>
    </row>
    <row r="203" spans="1:1">
      <c r="A203" t="s">
        <v>3713</v>
      </c>
    </row>
    <row r="204" spans="1:1">
      <c r="A204" t="s">
        <v>3714</v>
      </c>
    </row>
    <row r="205" spans="1:1">
      <c r="A205" t="s">
        <v>3715</v>
      </c>
    </row>
    <row r="206" spans="1:1">
      <c r="A206" t="s">
        <v>3716</v>
      </c>
    </row>
    <row r="207" spans="1:1">
      <c r="A207" t="s">
        <v>3717</v>
      </c>
    </row>
    <row r="208" spans="1:1">
      <c r="A208" t="s">
        <v>3718</v>
      </c>
    </row>
    <row r="209" spans="1:1">
      <c r="A209" t="s">
        <v>3719</v>
      </c>
    </row>
    <row r="210" spans="1:1">
      <c r="A210" t="s">
        <v>3720</v>
      </c>
    </row>
    <row r="211" spans="1:1">
      <c r="A211" t="s">
        <v>3721</v>
      </c>
    </row>
    <row r="212" spans="1:1">
      <c r="A212" t="s">
        <v>3722</v>
      </c>
    </row>
    <row r="213" spans="1:1">
      <c r="A213" t="s">
        <v>3723</v>
      </c>
    </row>
    <row r="214" spans="1:1">
      <c r="A214" t="s">
        <v>3724</v>
      </c>
    </row>
    <row r="215" spans="1:1">
      <c r="A215" t="s">
        <v>3725</v>
      </c>
    </row>
    <row r="216" spans="1:1">
      <c r="A216" t="s">
        <v>3726</v>
      </c>
    </row>
    <row r="217" spans="1:1">
      <c r="A217" t="s">
        <v>3727</v>
      </c>
    </row>
    <row r="218" spans="1:1">
      <c r="A218" t="s">
        <v>3728</v>
      </c>
    </row>
    <row r="219" spans="1:1">
      <c r="A219" t="s">
        <v>3729</v>
      </c>
    </row>
    <row r="220" spans="1:1">
      <c r="A220" t="s">
        <v>3730</v>
      </c>
    </row>
    <row r="221" spans="1:1">
      <c r="A221" t="s">
        <v>3731</v>
      </c>
    </row>
    <row r="222" spans="1:1">
      <c r="A222" t="s">
        <v>3732</v>
      </c>
    </row>
    <row r="223" spans="1:1">
      <c r="A223" t="s">
        <v>3733</v>
      </c>
    </row>
    <row r="224" spans="1:1">
      <c r="A224" t="s">
        <v>3734</v>
      </c>
    </row>
    <row r="225" spans="1:1">
      <c r="A225" t="s">
        <v>3735</v>
      </c>
    </row>
    <row r="226" spans="1:1">
      <c r="A226" t="s">
        <v>3736</v>
      </c>
    </row>
    <row r="227" spans="1:1">
      <c r="A227" t="s">
        <v>3737</v>
      </c>
    </row>
    <row r="228" spans="1:1">
      <c r="A228" t="s">
        <v>3738</v>
      </c>
    </row>
    <row r="229" spans="1:1">
      <c r="A229" t="s">
        <v>3739</v>
      </c>
    </row>
    <row r="230" spans="1:1">
      <c r="A230" t="s">
        <v>3740</v>
      </c>
    </row>
    <row r="231" spans="1:1">
      <c r="A231" t="s">
        <v>3741</v>
      </c>
    </row>
    <row r="232" spans="1:1">
      <c r="A232" t="s">
        <v>3742</v>
      </c>
    </row>
    <row r="233" spans="1:1">
      <c r="A233" t="s">
        <v>3743</v>
      </c>
    </row>
    <row r="234" spans="1:1">
      <c r="A234" t="s">
        <v>3744</v>
      </c>
    </row>
    <row r="235" spans="1:1">
      <c r="A235" t="s">
        <v>3745</v>
      </c>
    </row>
    <row r="236" spans="1:1">
      <c r="A236" t="s">
        <v>3746</v>
      </c>
    </row>
    <row r="237" spans="1:1">
      <c r="A237" t="s">
        <v>3747</v>
      </c>
    </row>
    <row r="238" spans="1:1">
      <c r="A238" t="s">
        <v>3748</v>
      </c>
    </row>
    <row r="239" spans="1:1">
      <c r="A239" t="s">
        <v>3749</v>
      </c>
    </row>
    <row r="240" spans="1:1">
      <c r="A240" t="s">
        <v>3750</v>
      </c>
    </row>
    <row r="241" spans="1:1">
      <c r="A241" t="s">
        <v>3751</v>
      </c>
    </row>
    <row r="242" spans="1:1">
      <c r="A242" t="s">
        <v>3752</v>
      </c>
    </row>
    <row r="243" spans="1:1">
      <c r="A243" t="s">
        <v>3753</v>
      </c>
    </row>
    <row r="244" spans="1:1">
      <c r="A244" t="s">
        <v>3754</v>
      </c>
    </row>
    <row r="245" spans="1:1">
      <c r="A245" t="s">
        <v>3755</v>
      </c>
    </row>
    <row r="246" spans="1:1">
      <c r="A246" t="s">
        <v>3756</v>
      </c>
    </row>
    <row r="247" spans="1:1">
      <c r="A247" t="s">
        <v>3757</v>
      </c>
    </row>
    <row r="248" spans="1:1">
      <c r="A248" t="s">
        <v>3758</v>
      </c>
    </row>
    <row r="249" spans="1:1">
      <c r="A249" t="s">
        <v>3759</v>
      </c>
    </row>
    <row r="250" spans="1:1">
      <c r="A250" t="s">
        <v>3760</v>
      </c>
    </row>
    <row r="251" spans="1:1">
      <c r="A251" t="s">
        <v>3761</v>
      </c>
    </row>
    <row r="252" spans="1:1">
      <c r="A252" t="s">
        <v>3762</v>
      </c>
    </row>
    <row r="253" spans="1:1">
      <c r="A253" t="s">
        <v>3763</v>
      </c>
    </row>
    <row r="254" spans="1:1">
      <c r="A254" t="s">
        <v>3764</v>
      </c>
    </row>
    <row r="255" spans="1:1">
      <c r="A255" t="s">
        <v>3765</v>
      </c>
    </row>
    <row r="256" spans="1:1">
      <c r="A256" t="s">
        <v>3766</v>
      </c>
    </row>
    <row r="257" spans="1:1">
      <c r="A257" t="s">
        <v>3767</v>
      </c>
    </row>
    <row r="258" spans="1:1">
      <c r="A258" t="s">
        <v>3768</v>
      </c>
    </row>
    <row r="259" spans="1:1">
      <c r="A259" t="s">
        <v>3769</v>
      </c>
    </row>
    <row r="260" spans="1:1">
      <c r="A260" t="s">
        <v>3770</v>
      </c>
    </row>
    <row r="261" spans="1:1">
      <c r="A261" t="s">
        <v>3771</v>
      </c>
    </row>
    <row r="262" spans="1:1">
      <c r="A262" t="s">
        <v>3772</v>
      </c>
    </row>
    <row r="263" spans="1:1">
      <c r="A263" t="s">
        <v>3773</v>
      </c>
    </row>
    <row r="264" spans="1:1">
      <c r="A264" t="s">
        <v>3774</v>
      </c>
    </row>
    <row r="265" spans="1:1">
      <c r="A265" t="s">
        <v>3775</v>
      </c>
    </row>
    <row r="266" spans="1:1">
      <c r="A266" t="s">
        <v>3776</v>
      </c>
    </row>
    <row r="267" spans="1:1">
      <c r="A267" t="s">
        <v>3777</v>
      </c>
    </row>
    <row r="268" spans="1:1">
      <c r="A268" t="s">
        <v>3778</v>
      </c>
    </row>
    <row r="269" spans="1:1">
      <c r="A269" t="s">
        <v>3779</v>
      </c>
    </row>
    <row r="270" spans="1:1">
      <c r="A270" t="s">
        <v>3780</v>
      </c>
    </row>
    <row r="271" spans="1:1">
      <c r="A271" t="s">
        <v>3781</v>
      </c>
    </row>
    <row r="272" spans="1:1">
      <c r="A272" t="s">
        <v>3782</v>
      </c>
    </row>
    <row r="273" spans="1:1">
      <c r="A273" t="s">
        <v>3783</v>
      </c>
    </row>
    <row r="274" spans="1:1">
      <c r="A274" t="s">
        <v>3784</v>
      </c>
    </row>
    <row r="275" spans="1:1">
      <c r="A275" t="s">
        <v>3785</v>
      </c>
    </row>
    <row r="276" spans="1:1">
      <c r="A276" t="s">
        <v>3786</v>
      </c>
    </row>
    <row r="277" spans="1:1">
      <c r="A277" t="s">
        <v>3787</v>
      </c>
    </row>
    <row r="278" spans="1:1">
      <c r="A278" t="s">
        <v>3788</v>
      </c>
    </row>
    <row r="279" spans="1:1">
      <c r="A279" t="s">
        <v>3789</v>
      </c>
    </row>
    <row r="280" spans="1:1">
      <c r="A280" t="s">
        <v>3790</v>
      </c>
    </row>
    <row r="281" spans="1:1">
      <c r="A281" t="s">
        <v>3791</v>
      </c>
    </row>
    <row r="282" spans="1:1">
      <c r="A282" t="s">
        <v>3792</v>
      </c>
    </row>
    <row r="283" spans="1:1">
      <c r="A283" t="s">
        <v>3793</v>
      </c>
    </row>
    <row r="284" spans="1:1">
      <c r="A284" t="s">
        <v>3794</v>
      </c>
    </row>
    <row r="285" spans="1:1">
      <c r="A285" t="s">
        <v>3795</v>
      </c>
    </row>
    <row r="286" spans="1:1">
      <c r="A286" t="s">
        <v>3796</v>
      </c>
    </row>
    <row r="287" spans="1:1">
      <c r="A287" t="s">
        <v>3797</v>
      </c>
    </row>
    <row r="288" spans="1:1">
      <c r="A288" t="s">
        <v>3798</v>
      </c>
    </row>
    <row r="289" spans="1:1">
      <c r="A289" t="s">
        <v>3799</v>
      </c>
    </row>
    <row r="290" spans="1:1">
      <c r="A290" t="s">
        <v>3800</v>
      </c>
    </row>
    <row r="291" spans="1:1">
      <c r="A291" t="s">
        <v>3801</v>
      </c>
    </row>
    <row r="292" spans="1:1">
      <c r="A292" t="s">
        <v>3802</v>
      </c>
    </row>
    <row r="293" spans="1:1">
      <c r="A293" t="s">
        <v>3803</v>
      </c>
    </row>
    <row r="294" spans="1:1">
      <c r="A294" t="s">
        <v>3804</v>
      </c>
    </row>
    <row r="295" spans="1:1">
      <c r="A295" t="s">
        <v>3805</v>
      </c>
    </row>
    <row r="296" spans="1:1">
      <c r="A296" t="s">
        <v>3806</v>
      </c>
    </row>
    <row r="297" spans="1:1">
      <c r="A297" t="s">
        <v>3807</v>
      </c>
    </row>
    <row r="298" spans="1:1">
      <c r="A298" t="s">
        <v>3808</v>
      </c>
    </row>
    <row r="299" spans="1:1">
      <c r="A299" t="s">
        <v>3809</v>
      </c>
    </row>
    <row r="300" spans="1:1">
      <c r="A300" t="s">
        <v>3810</v>
      </c>
    </row>
    <row r="301" spans="1:1">
      <c r="A301" t="s">
        <v>3811</v>
      </c>
    </row>
    <row r="302" spans="1:1">
      <c r="A302" t="s">
        <v>3812</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B7189-78D2-B949-9B3D-0BCD15952D44}">
  <dimension ref="A1:J44"/>
  <sheetViews>
    <sheetView zoomScale="120" zoomScaleNormal="120" workbookViewId="0">
      <selection activeCell="E9" sqref="E9"/>
    </sheetView>
  </sheetViews>
  <sheetFormatPr baseColWidth="10" defaultColWidth="11" defaultRowHeight="16"/>
  <cols>
    <col min="1" max="1" width="20" bestFit="1" customWidth="1"/>
    <col min="2" max="2" width="24.6640625" bestFit="1" customWidth="1"/>
    <col min="3" max="3" width="30" bestFit="1" customWidth="1"/>
    <col min="4" max="4" width="60.6640625" bestFit="1" customWidth="1"/>
    <col min="5" max="5" width="33.6640625" style="57" bestFit="1" customWidth="1"/>
    <col min="6" max="6" width="51.83203125" customWidth="1"/>
  </cols>
  <sheetData>
    <row r="1" spans="1:10" s="17" customFormat="1" ht="25" thickBot="1">
      <c r="A1" s="18" t="s">
        <v>78</v>
      </c>
      <c r="B1" s="13"/>
      <c r="C1" s="13"/>
      <c r="D1" s="14"/>
      <c r="E1" s="58"/>
    </row>
    <row r="2" spans="1:10" s="17" customFormat="1" ht="20">
      <c r="A2" s="15" t="s">
        <v>79</v>
      </c>
      <c r="B2" s="15" t="s">
        <v>80</v>
      </c>
      <c r="C2" s="15" t="s">
        <v>81</v>
      </c>
      <c r="D2" s="16" t="s">
        <v>82</v>
      </c>
      <c r="E2" s="59" t="s">
        <v>83</v>
      </c>
    </row>
    <row r="3" spans="1:10" s="17" customFormat="1" ht="17">
      <c r="A3" s="19"/>
      <c r="B3" s="22" t="s">
        <v>3813</v>
      </c>
      <c r="C3" s="17" t="s">
        <v>3814</v>
      </c>
      <c r="D3" s="12"/>
      <c r="E3" s="60" t="s">
        <v>3815</v>
      </c>
    </row>
    <row r="4" spans="1:10" s="17" customFormat="1">
      <c r="A4" s="19"/>
      <c r="D4" s="12"/>
      <c r="E4" s="61"/>
    </row>
    <row r="5" spans="1:10" s="17" customFormat="1" ht="20">
      <c r="A5" s="15" t="s">
        <v>101</v>
      </c>
      <c r="B5" s="15" t="s">
        <v>80</v>
      </c>
      <c r="C5" s="15" t="s">
        <v>81</v>
      </c>
      <c r="D5" s="16" t="s">
        <v>82</v>
      </c>
      <c r="E5" s="59" t="s">
        <v>83</v>
      </c>
      <c r="F5" s="23"/>
      <c r="G5" s="23"/>
      <c r="H5" s="62"/>
      <c r="I5" s="23"/>
      <c r="J5" s="23"/>
    </row>
    <row r="6" spans="1:10">
      <c r="B6" t="s">
        <v>3816</v>
      </c>
      <c r="C6" t="s">
        <v>3817</v>
      </c>
      <c r="E6" s="57" t="s">
        <v>3818</v>
      </c>
    </row>
    <row r="7" spans="1:10">
      <c r="B7" t="s">
        <v>3819</v>
      </c>
      <c r="C7" t="s">
        <v>102</v>
      </c>
      <c r="E7" s="57" t="s">
        <v>3820</v>
      </c>
    </row>
    <row r="8" spans="1:10">
      <c r="C8" t="s">
        <v>3821</v>
      </c>
      <c r="E8" s="57" t="s">
        <v>3822</v>
      </c>
    </row>
    <row r="9" spans="1:10">
      <c r="B9" t="s">
        <v>3823</v>
      </c>
      <c r="C9" t="s">
        <v>3824</v>
      </c>
      <c r="E9" s="57" t="s">
        <v>118</v>
      </c>
    </row>
    <row r="10" spans="1:10">
      <c r="B10" t="s">
        <v>3825</v>
      </c>
      <c r="C10" t="s">
        <v>123</v>
      </c>
      <c r="E10" s="57" t="s">
        <v>3826</v>
      </c>
    </row>
    <row r="11" spans="1:10">
      <c r="B11" t="s">
        <v>3827</v>
      </c>
      <c r="C11" t="s">
        <v>113</v>
      </c>
      <c r="E11" s="57" t="s">
        <v>3828</v>
      </c>
    </row>
    <row r="13" spans="1:10" s="17" customFormat="1" ht="20">
      <c r="A13" s="15" t="s">
        <v>3829</v>
      </c>
      <c r="B13" s="15" t="s">
        <v>80</v>
      </c>
      <c r="C13" s="15" t="s">
        <v>81</v>
      </c>
      <c r="D13" s="16" t="s">
        <v>82</v>
      </c>
      <c r="E13" s="59" t="s">
        <v>83</v>
      </c>
      <c r="F13" s="23"/>
      <c r="G13" s="23"/>
      <c r="H13" s="62"/>
      <c r="I13" s="23"/>
      <c r="J13" s="23"/>
    </row>
    <row r="14" spans="1:10" ht="19">
      <c r="A14" s="15" t="s">
        <v>345</v>
      </c>
      <c r="C14" t="s">
        <v>3830</v>
      </c>
      <c r="E14" s="57" t="s">
        <v>3831</v>
      </c>
    </row>
    <row r="15" spans="1:10">
      <c r="B15" t="s">
        <v>3832</v>
      </c>
      <c r="C15" t="s">
        <v>3833</v>
      </c>
      <c r="E15" s="57" t="s">
        <v>3834</v>
      </c>
    </row>
    <row r="16" spans="1:10">
      <c r="B16" t="s">
        <v>3835</v>
      </c>
      <c r="C16" t="s">
        <v>3836</v>
      </c>
      <c r="E16" s="57" t="s">
        <v>3837</v>
      </c>
    </row>
    <row r="17" spans="1:10">
      <c r="C17" t="s">
        <v>3838</v>
      </c>
      <c r="E17" s="57" t="s">
        <v>3839</v>
      </c>
    </row>
    <row r="18" spans="1:10">
      <c r="C18" t="s">
        <v>3840</v>
      </c>
      <c r="E18" s="57" t="s">
        <v>3841</v>
      </c>
    </row>
    <row r="19" spans="1:10">
      <c r="B19" t="s">
        <v>3842</v>
      </c>
      <c r="C19" t="s">
        <v>3843</v>
      </c>
      <c r="E19" s="57" t="s">
        <v>3844</v>
      </c>
    </row>
    <row r="20" spans="1:10">
      <c r="B20" t="s">
        <v>3845</v>
      </c>
      <c r="C20" s="88" t="s">
        <v>3846</v>
      </c>
      <c r="D20" s="88"/>
      <c r="E20" s="89" t="s">
        <v>3847</v>
      </c>
      <c r="F20" s="87"/>
    </row>
    <row r="22" spans="1:10" s="17" customFormat="1" ht="20">
      <c r="A22" s="15" t="s">
        <v>190</v>
      </c>
      <c r="B22" s="15" t="s">
        <v>80</v>
      </c>
      <c r="C22" s="15" t="s">
        <v>81</v>
      </c>
      <c r="D22" s="16" t="s">
        <v>82</v>
      </c>
      <c r="E22" s="59" t="s">
        <v>83</v>
      </c>
      <c r="F22" s="23"/>
      <c r="G22" s="23"/>
      <c r="H22" s="62"/>
      <c r="I22" s="23"/>
      <c r="J22" s="23"/>
    </row>
    <row r="23" spans="1:10">
      <c r="B23" t="s">
        <v>3848</v>
      </c>
      <c r="C23" t="s">
        <v>3849</v>
      </c>
      <c r="E23" s="57">
        <v>1016.77</v>
      </c>
    </row>
    <row r="24" spans="1:10">
      <c r="B24" t="s">
        <v>3850</v>
      </c>
      <c r="C24" t="s">
        <v>3851</v>
      </c>
      <c r="E24" s="57">
        <v>20</v>
      </c>
    </row>
    <row r="25" spans="1:10">
      <c r="C25" s="88" t="s">
        <v>184</v>
      </c>
      <c r="D25" s="88"/>
      <c r="E25" s="89" t="s">
        <v>394</v>
      </c>
      <c r="F25" t="s">
        <v>3852</v>
      </c>
    </row>
    <row r="26" spans="1:10">
      <c r="C26" s="88" t="s">
        <v>3853</v>
      </c>
      <c r="D26" s="88"/>
      <c r="E26" s="89" t="s">
        <v>394</v>
      </c>
    </row>
    <row r="27" spans="1:10">
      <c r="B27" t="s">
        <v>3854</v>
      </c>
      <c r="C27" t="s">
        <v>197</v>
      </c>
      <c r="E27" s="57" t="s">
        <v>3855</v>
      </c>
    </row>
    <row r="28" spans="1:10">
      <c r="B28" t="s">
        <v>3856</v>
      </c>
      <c r="C28" t="s">
        <v>191</v>
      </c>
      <c r="E28" s="57" t="s">
        <v>3857</v>
      </c>
    </row>
    <row r="29" spans="1:10">
      <c r="C29" t="s">
        <v>3858</v>
      </c>
      <c r="E29" s="57" t="s">
        <v>394</v>
      </c>
    </row>
    <row r="30" spans="1:10">
      <c r="C30" t="s">
        <v>3859</v>
      </c>
      <c r="E30" s="57" t="s">
        <v>394</v>
      </c>
    </row>
    <row r="31" spans="1:10">
      <c r="C31" s="88" t="s">
        <v>3860</v>
      </c>
      <c r="D31" s="88"/>
      <c r="E31" s="89" t="s">
        <v>394</v>
      </c>
    </row>
    <row r="32" spans="1:10">
      <c r="C32" s="88" t="s">
        <v>3861</v>
      </c>
      <c r="D32" s="88"/>
      <c r="E32" s="89" t="s">
        <v>394</v>
      </c>
    </row>
    <row r="33" spans="1:10">
      <c r="B33" t="s">
        <v>3862</v>
      </c>
      <c r="C33" t="s">
        <v>3863</v>
      </c>
      <c r="E33" s="57" t="s">
        <v>3864</v>
      </c>
    </row>
    <row r="34" spans="1:10">
      <c r="C34" t="s">
        <v>3865</v>
      </c>
      <c r="E34" s="57" t="s">
        <v>394</v>
      </c>
    </row>
    <row r="35" spans="1:10" s="17" customFormat="1" ht="20">
      <c r="A35" s="15" t="s">
        <v>378</v>
      </c>
      <c r="B35" s="15" t="s">
        <v>80</v>
      </c>
      <c r="C35" s="15" t="s">
        <v>81</v>
      </c>
      <c r="D35" s="16" t="s">
        <v>82</v>
      </c>
      <c r="E35" s="59" t="s">
        <v>83</v>
      </c>
      <c r="F35" s="23"/>
      <c r="G35" s="23"/>
      <c r="H35" s="62"/>
      <c r="I35" s="23"/>
      <c r="J35" s="23"/>
    </row>
    <row r="36" spans="1:10">
      <c r="C36" t="s">
        <v>389</v>
      </c>
      <c r="E36" s="57" t="s">
        <v>391</v>
      </c>
    </row>
    <row r="37" spans="1:10">
      <c r="C37" t="s">
        <v>392</v>
      </c>
      <c r="E37" s="57" t="s">
        <v>394</v>
      </c>
    </row>
    <row r="38" spans="1:10">
      <c r="C38" t="s">
        <v>385</v>
      </c>
      <c r="E38" s="57" t="s">
        <v>396</v>
      </c>
    </row>
    <row r="39" spans="1:10">
      <c r="C39" t="s">
        <v>398</v>
      </c>
      <c r="E39" s="57" t="s">
        <v>3866</v>
      </c>
    </row>
    <row r="40" spans="1:10">
      <c r="C40" t="s">
        <v>402</v>
      </c>
      <c r="E40" s="57" t="s">
        <v>394</v>
      </c>
    </row>
    <row r="41" spans="1:10">
      <c r="C41" t="s">
        <v>404</v>
      </c>
      <c r="E41" s="57" t="s">
        <v>394</v>
      </c>
    </row>
    <row r="42" spans="1:10">
      <c r="C42" t="s">
        <v>3867</v>
      </c>
      <c r="E42" s="57" t="s">
        <v>3868</v>
      </c>
    </row>
    <row r="43" spans="1:10">
      <c r="B43" t="s">
        <v>3862</v>
      </c>
      <c r="C43" t="s">
        <v>3869</v>
      </c>
      <c r="E43" s="57" t="s">
        <v>3864</v>
      </c>
    </row>
    <row r="44" spans="1:10">
      <c r="B44" t="s">
        <v>3870</v>
      </c>
      <c r="C44" t="s">
        <v>3871</v>
      </c>
      <c r="E44" s="57" t="s">
        <v>3872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318ED-86E1-584F-B3D8-D5BA792D44FF}">
  <dimension ref="A1:N335"/>
  <sheetViews>
    <sheetView workbookViewId="0">
      <selection activeCell="D7" sqref="D7"/>
    </sheetView>
  </sheetViews>
  <sheetFormatPr baseColWidth="10" defaultColWidth="11" defaultRowHeight="16"/>
  <cols>
    <col min="1" max="1" width="24.83203125" bestFit="1" customWidth="1"/>
    <col min="2" max="2" width="65.33203125" bestFit="1" customWidth="1"/>
    <col min="3" max="3" width="13" customWidth="1"/>
    <col min="4" max="4" width="14.83203125" bestFit="1" customWidth="1"/>
    <col min="5" max="5" width="9.5" customWidth="1"/>
    <col min="6" max="6" width="35.5" bestFit="1" customWidth="1"/>
    <col min="7" max="7" width="26.83203125" customWidth="1"/>
    <col min="8" max="8" width="9.5" customWidth="1"/>
    <col min="9" max="9" width="25.5" bestFit="1" customWidth="1"/>
    <col min="10" max="10" width="24.5" bestFit="1" customWidth="1"/>
    <col min="11" max="11" width="32.33203125" customWidth="1"/>
    <col min="12" max="12" width="25.6640625" bestFit="1" customWidth="1"/>
    <col min="13" max="13" width="25.1640625" bestFit="1" customWidth="1"/>
    <col min="14" max="14" width="15.5" bestFit="1" customWidth="1"/>
  </cols>
  <sheetData>
    <row r="1" spans="1:14">
      <c r="A1" t="s">
        <v>3873</v>
      </c>
      <c r="B1" t="s">
        <v>18</v>
      </c>
      <c r="C1" t="s">
        <v>21</v>
      </c>
      <c r="D1" t="s">
        <v>230</v>
      </c>
      <c r="E1" t="s">
        <v>235</v>
      </c>
      <c r="F1" t="s">
        <v>240</v>
      </c>
      <c r="G1" t="s">
        <v>264</v>
      </c>
      <c r="H1" t="s">
        <v>235</v>
      </c>
      <c r="I1" t="s">
        <v>244</v>
      </c>
      <c r="J1" t="s">
        <v>23</v>
      </c>
      <c r="K1" t="s">
        <v>26</v>
      </c>
      <c r="L1" t="s">
        <v>257</v>
      </c>
      <c r="M1" t="s">
        <v>267</v>
      </c>
      <c r="N1" s="93" t="s">
        <v>77</v>
      </c>
    </row>
    <row r="2" spans="1:14">
      <c r="A2" t="s">
        <v>18</v>
      </c>
      <c r="B2" t="s">
        <v>3874</v>
      </c>
      <c r="C2" t="s">
        <v>228</v>
      </c>
      <c r="D2" t="s">
        <v>3875</v>
      </c>
      <c r="E2" t="s">
        <v>482</v>
      </c>
      <c r="F2" t="s">
        <v>3435</v>
      </c>
      <c r="G2" t="s">
        <v>3876</v>
      </c>
      <c r="H2" t="s">
        <v>237</v>
      </c>
      <c r="I2" t="s">
        <v>3877</v>
      </c>
      <c r="J2" t="s">
        <v>3878</v>
      </c>
      <c r="K2" t="s">
        <v>3879</v>
      </c>
      <c r="L2" t="s">
        <v>3880</v>
      </c>
      <c r="M2" t="s">
        <v>3881</v>
      </c>
      <c r="N2" s="94" t="s">
        <v>251</v>
      </c>
    </row>
    <row r="3" spans="1:14">
      <c r="A3" t="s">
        <v>21</v>
      </c>
      <c r="B3" t="s">
        <v>3882</v>
      </c>
      <c r="C3" t="s">
        <v>3420</v>
      </c>
      <c r="E3" t="s">
        <v>237</v>
      </c>
      <c r="F3" t="s">
        <v>3442</v>
      </c>
      <c r="H3" t="s">
        <v>3319</v>
      </c>
      <c r="K3" t="s">
        <v>3883</v>
      </c>
      <c r="L3" t="s">
        <v>3884</v>
      </c>
      <c r="N3" s="91" t="s">
        <v>3885</v>
      </c>
    </row>
    <row r="4" spans="1:14">
      <c r="A4" t="s">
        <v>230</v>
      </c>
      <c r="B4" t="s">
        <v>3886</v>
      </c>
      <c r="C4" t="s">
        <v>3427</v>
      </c>
      <c r="E4" t="s">
        <v>3319</v>
      </c>
      <c r="F4" t="s">
        <v>3449</v>
      </c>
      <c r="H4" t="s">
        <v>3329</v>
      </c>
      <c r="K4" t="s">
        <v>3887</v>
      </c>
      <c r="L4" t="s">
        <v>3888</v>
      </c>
      <c r="N4" s="91" t="s">
        <v>3889</v>
      </c>
    </row>
    <row r="5" spans="1:14">
      <c r="A5" t="s">
        <v>235</v>
      </c>
      <c r="B5" t="s">
        <v>3890</v>
      </c>
      <c r="C5" t="s">
        <v>3433</v>
      </c>
      <c r="E5" t="s">
        <v>3329</v>
      </c>
      <c r="F5" t="s">
        <v>3456</v>
      </c>
      <c r="H5" t="s">
        <v>482</v>
      </c>
      <c r="K5" t="s">
        <v>3891</v>
      </c>
      <c r="L5" t="s">
        <v>3892</v>
      </c>
      <c r="N5" s="91" t="s">
        <v>3893</v>
      </c>
    </row>
    <row r="6" spans="1:14">
      <c r="A6" t="s">
        <v>240</v>
      </c>
      <c r="B6" t="s">
        <v>3894</v>
      </c>
      <c r="C6" t="s">
        <v>3895</v>
      </c>
      <c r="E6" t="s">
        <v>652</v>
      </c>
      <c r="F6" t="s">
        <v>3462</v>
      </c>
      <c r="H6" t="s">
        <v>652</v>
      </c>
      <c r="K6" t="s">
        <v>3896</v>
      </c>
      <c r="L6" t="s">
        <v>3897</v>
      </c>
      <c r="N6" t="s">
        <v>3898</v>
      </c>
    </row>
    <row r="7" spans="1:14">
      <c r="A7" t="s">
        <v>264</v>
      </c>
      <c r="B7" t="s">
        <v>3899</v>
      </c>
      <c r="C7" t="s">
        <v>3900</v>
      </c>
      <c r="F7" t="s">
        <v>3468</v>
      </c>
      <c r="K7" t="s">
        <v>3901</v>
      </c>
      <c r="N7" t="s">
        <v>3902</v>
      </c>
    </row>
    <row r="8" spans="1:14">
      <c r="A8" t="s">
        <v>235</v>
      </c>
      <c r="B8" t="s">
        <v>3903</v>
      </c>
      <c r="C8" t="s">
        <v>652</v>
      </c>
      <c r="F8" t="s">
        <v>656</v>
      </c>
      <c r="K8" t="s">
        <v>3904</v>
      </c>
      <c r="N8" s="92" t="s">
        <v>3905</v>
      </c>
    </row>
    <row r="9" spans="1:14">
      <c r="A9" t="s">
        <v>244</v>
      </c>
      <c r="B9" t="s">
        <v>3906</v>
      </c>
      <c r="C9" t="s">
        <v>656</v>
      </c>
      <c r="F9" t="s">
        <v>652</v>
      </c>
      <c r="K9" t="s">
        <v>3907</v>
      </c>
    </row>
    <row r="10" spans="1:14">
      <c r="A10" t="s">
        <v>23</v>
      </c>
      <c r="B10" t="s">
        <v>3908</v>
      </c>
      <c r="F10" t="s">
        <v>243</v>
      </c>
      <c r="K10" t="s">
        <v>3909</v>
      </c>
    </row>
    <row r="11" spans="1:14">
      <c r="A11" t="s">
        <v>26</v>
      </c>
      <c r="B11" t="s">
        <v>3910</v>
      </c>
      <c r="K11" t="s">
        <v>3911</v>
      </c>
    </row>
    <row r="12" spans="1:14">
      <c r="A12" t="s">
        <v>257</v>
      </c>
      <c r="B12" t="s">
        <v>3912</v>
      </c>
      <c r="K12" t="s">
        <v>3913</v>
      </c>
    </row>
    <row r="13" spans="1:14">
      <c r="A13" t="s">
        <v>267</v>
      </c>
      <c r="B13" t="s">
        <v>3914</v>
      </c>
      <c r="K13" t="s">
        <v>3915</v>
      </c>
    </row>
    <row r="14" spans="1:14">
      <c r="A14" t="s">
        <v>77</v>
      </c>
      <c r="B14" t="s">
        <v>3916</v>
      </c>
      <c r="K14" t="s">
        <v>3917</v>
      </c>
    </row>
    <row r="15" spans="1:14">
      <c r="B15" t="s">
        <v>3918</v>
      </c>
      <c r="K15" t="s">
        <v>3919</v>
      </c>
    </row>
    <row r="16" spans="1:14">
      <c r="B16" t="s">
        <v>3920</v>
      </c>
      <c r="K16" t="s">
        <v>3921</v>
      </c>
    </row>
    <row r="17" spans="2:11">
      <c r="B17" t="s">
        <v>3922</v>
      </c>
      <c r="K17" t="s">
        <v>3923</v>
      </c>
    </row>
    <row r="18" spans="2:11">
      <c r="B18" t="s">
        <v>3924</v>
      </c>
      <c r="K18" t="s">
        <v>3925</v>
      </c>
    </row>
    <row r="19" spans="2:11">
      <c r="B19" t="s">
        <v>3926</v>
      </c>
    </row>
    <row r="20" spans="2:11">
      <c r="B20" t="s">
        <v>3927</v>
      </c>
    </row>
    <row r="21" spans="2:11">
      <c r="B21" t="s">
        <v>3928</v>
      </c>
    </row>
    <row r="22" spans="2:11">
      <c r="B22" t="s">
        <v>3929</v>
      </c>
    </row>
    <row r="23" spans="2:11">
      <c r="B23" t="s">
        <v>3930</v>
      </c>
    </row>
    <row r="24" spans="2:11">
      <c r="B24" t="s">
        <v>3931</v>
      </c>
    </row>
    <row r="25" spans="2:11">
      <c r="B25" t="s">
        <v>3932</v>
      </c>
    </row>
    <row r="26" spans="2:11">
      <c r="B26" t="s">
        <v>3933</v>
      </c>
    </row>
    <row r="27" spans="2:11">
      <c r="B27" t="s">
        <v>3934</v>
      </c>
    </row>
    <row r="28" spans="2:11">
      <c r="B28" t="s">
        <v>3935</v>
      </c>
    </row>
    <row r="29" spans="2:11">
      <c r="B29" t="s">
        <v>3936</v>
      </c>
    </row>
    <row r="30" spans="2:11">
      <c r="B30" t="s">
        <v>3937</v>
      </c>
    </row>
    <row r="31" spans="2:11">
      <c r="B31" t="s">
        <v>3938</v>
      </c>
    </row>
    <row r="32" spans="2:11">
      <c r="B32" t="s">
        <v>3939</v>
      </c>
    </row>
    <row r="33" spans="2:2">
      <c r="B33" t="s">
        <v>3940</v>
      </c>
    </row>
    <row r="34" spans="2:2">
      <c r="B34" t="s">
        <v>3941</v>
      </c>
    </row>
    <row r="35" spans="2:2">
      <c r="B35" t="s">
        <v>3942</v>
      </c>
    </row>
    <row r="36" spans="2:2">
      <c r="B36" t="s">
        <v>3943</v>
      </c>
    </row>
    <row r="37" spans="2:2">
      <c r="B37" t="s">
        <v>3944</v>
      </c>
    </row>
    <row r="38" spans="2:2">
      <c r="B38" t="s">
        <v>3945</v>
      </c>
    </row>
    <row r="39" spans="2:2">
      <c r="B39" t="s">
        <v>3946</v>
      </c>
    </row>
    <row r="40" spans="2:2">
      <c r="B40" t="s">
        <v>3947</v>
      </c>
    </row>
    <row r="41" spans="2:2">
      <c r="B41" t="s">
        <v>3948</v>
      </c>
    </row>
    <row r="42" spans="2:2">
      <c r="B42" t="s">
        <v>3949</v>
      </c>
    </row>
    <row r="43" spans="2:2">
      <c r="B43" t="s">
        <v>3950</v>
      </c>
    </row>
    <row r="44" spans="2:2">
      <c r="B44" t="s">
        <v>3951</v>
      </c>
    </row>
    <row r="45" spans="2:2">
      <c r="B45" t="s">
        <v>3952</v>
      </c>
    </row>
    <row r="46" spans="2:2">
      <c r="B46" t="s">
        <v>3953</v>
      </c>
    </row>
    <row r="47" spans="2:2">
      <c r="B47" t="s">
        <v>3954</v>
      </c>
    </row>
    <row r="48" spans="2:2">
      <c r="B48" t="s">
        <v>3955</v>
      </c>
    </row>
    <row r="49" spans="2:2">
      <c r="B49" t="s">
        <v>3956</v>
      </c>
    </row>
    <row r="50" spans="2:2">
      <c r="B50" t="s">
        <v>3957</v>
      </c>
    </row>
    <row r="51" spans="2:2">
      <c r="B51" t="s">
        <v>3958</v>
      </c>
    </row>
    <row r="52" spans="2:2">
      <c r="B52" t="s">
        <v>3959</v>
      </c>
    </row>
    <row r="53" spans="2:2">
      <c r="B53" t="s">
        <v>3960</v>
      </c>
    </row>
    <row r="54" spans="2:2">
      <c r="B54" t="s">
        <v>3961</v>
      </c>
    </row>
    <row r="55" spans="2:2">
      <c r="B55" t="s">
        <v>3962</v>
      </c>
    </row>
    <row r="56" spans="2:2">
      <c r="B56" t="s">
        <v>3963</v>
      </c>
    </row>
    <row r="57" spans="2:2">
      <c r="B57" t="s">
        <v>3964</v>
      </c>
    </row>
    <row r="58" spans="2:2">
      <c r="B58" t="s">
        <v>3965</v>
      </c>
    </row>
    <row r="59" spans="2:2">
      <c r="B59" t="s">
        <v>3966</v>
      </c>
    </row>
    <row r="60" spans="2:2">
      <c r="B60" t="s">
        <v>3967</v>
      </c>
    </row>
    <row r="61" spans="2:2">
      <c r="B61" t="s">
        <v>3968</v>
      </c>
    </row>
    <row r="62" spans="2:2">
      <c r="B62" t="s">
        <v>3969</v>
      </c>
    </row>
    <row r="63" spans="2:2">
      <c r="B63" t="s">
        <v>3970</v>
      </c>
    </row>
    <row r="64" spans="2:2">
      <c r="B64" t="s">
        <v>3971</v>
      </c>
    </row>
    <row r="65" spans="2:2">
      <c r="B65" t="s">
        <v>3972</v>
      </c>
    </row>
    <row r="66" spans="2:2">
      <c r="B66" t="s">
        <v>3973</v>
      </c>
    </row>
    <row r="67" spans="2:2">
      <c r="B67" t="s">
        <v>3974</v>
      </c>
    </row>
    <row r="68" spans="2:2">
      <c r="B68" t="s">
        <v>3975</v>
      </c>
    </row>
    <row r="69" spans="2:2">
      <c r="B69" t="s">
        <v>3976</v>
      </c>
    </row>
    <row r="70" spans="2:2">
      <c r="B70" t="s">
        <v>3977</v>
      </c>
    </row>
    <row r="71" spans="2:2">
      <c r="B71" t="s">
        <v>3978</v>
      </c>
    </row>
    <row r="72" spans="2:2">
      <c r="B72" t="s">
        <v>3979</v>
      </c>
    </row>
    <row r="73" spans="2:2">
      <c r="B73" t="s">
        <v>3980</v>
      </c>
    </row>
    <row r="74" spans="2:2">
      <c r="B74" t="s">
        <v>3981</v>
      </c>
    </row>
    <row r="75" spans="2:2">
      <c r="B75" t="s">
        <v>3982</v>
      </c>
    </row>
    <row r="76" spans="2:2">
      <c r="B76" t="s">
        <v>3983</v>
      </c>
    </row>
    <row r="77" spans="2:2">
      <c r="B77" t="s">
        <v>3984</v>
      </c>
    </row>
    <row r="78" spans="2:2">
      <c r="B78" t="s">
        <v>3985</v>
      </c>
    </row>
    <row r="79" spans="2:2">
      <c r="B79" t="s">
        <v>3986</v>
      </c>
    </row>
    <row r="80" spans="2:2">
      <c r="B80" t="s">
        <v>3987</v>
      </c>
    </row>
    <row r="81" spans="2:2">
      <c r="B81" t="s">
        <v>3988</v>
      </c>
    </row>
    <row r="82" spans="2:2">
      <c r="B82" t="s">
        <v>3989</v>
      </c>
    </row>
    <row r="83" spans="2:2">
      <c r="B83" t="s">
        <v>3990</v>
      </c>
    </row>
    <row r="84" spans="2:2">
      <c r="B84" t="s">
        <v>3991</v>
      </c>
    </row>
    <row r="85" spans="2:2">
      <c r="B85" t="s">
        <v>3992</v>
      </c>
    </row>
    <row r="86" spans="2:2">
      <c r="B86" t="s">
        <v>3993</v>
      </c>
    </row>
    <row r="87" spans="2:2">
      <c r="B87" t="s">
        <v>3994</v>
      </c>
    </row>
    <row r="88" spans="2:2">
      <c r="B88" t="s">
        <v>3995</v>
      </c>
    </row>
    <row r="89" spans="2:2">
      <c r="B89" t="s">
        <v>3996</v>
      </c>
    </row>
    <row r="90" spans="2:2">
      <c r="B90" t="s">
        <v>3997</v>
      </c>
    </row>
    <row r="91" spans="2:2">
      <c r="B91" t="s">
        <v>3998</v>
      </c>
    </row>
    <row r="92" spans="2:2">
      <c r="B92" t="s">
        <v>3999</v>
      </c>
    </row>
    <row r="93" spans="2:2">
      <c r="B93" t="s">
        <v>4000</v>
      </c>
    </row>
    <row r="94" spans="2:2">
      <c r="B94" t="s">
        <v>4001</v>
      </c>
    </row>
    <row r="95" spans="2:2">
      <c r="B95" t="s">
        <v>4002</v>
      </c>
    </row>
    <row r="96" spans="2:2">
      <c r="B96" t="s">
        <v>4003</v>
      </c>
    </row>
    <row r="97" spans="2:2">
      <c r="B97" t="s">
        <v>4004</v>
      </c>
    </row>
    <row r="98" spans="2:2">
      <c r="B98" t="s">
        <v>4005</v>
      </c>
    </row>
    <row r="99" spans="2:2">
      <c r="B99" t="s">
        <v>4006</v>
      </c>
    </row>
    <row r="100" spans="2:2">
      <c r="B100" t="s">
        <v>4007</v>
      </c>
    </row>
    <row r="101" spans="2:2">
      <c r="B101" t="s">
        <v>4008</v>
      </c>
    </row>
    <row r="102" spans="2:2">
      <c r="B102" t="s">
        <v>4009</v>
      </c>
    </row>
    <row r="103" spans="2:2">
      <c r="B103" t="s">
        <v>4010</v>
      </c>
    </row>
    <row r="104" spans="2:2">
      <c r="B104" t="s">
        <v>4011</v>
      </c>
    </row>
    <row r="105" spans="2:2">
      <c r="B105" t="s">
        <v>4012</v>
      </c>
    </row>
    <row r="106" spans="2:2">
      <c r="B106" t="s">
        <v>4013</v>
      </c>
    </row>
    <row r="107" spans="2:2">
      <c r="B107" t="s">
        <v>4014</v>
      </c>
    </row>
    <row r="108" spans="2:2">
      <c r="B108" t="s">
        <v>4015</v>
      </c>
    </row>
    <row r="109" spans="2:2">
      <c r="B109" t="s">
        <v>4016</v>
      </c>
    </row>
    <row r="110" spans="2:2">
      <c r="B110" t="s">
        <v>4017</v>
      </c>
    </row>
    <row r="111" spans="2:2">
      <c r="B111" t="s">
        <v>4018</v>
      </c>
    </row>
    <row r="112" spans="2:2">
      <c r="B112" t="s">
        <v>4019</v>
      </c>
    </row>
    <row r="113" spans="2:2">
      <c r="B113" t="s">
        <v>4020</v>
      </c>
    </row>
    <row r="114" spans="2:2">
      <c r="B114" t="s">
        <v>4021</v>
      </c>
    </row>
    <row r="115" spans="2:2">
      <c r="B115" t="s">
        <v>4022</v>
      </c>
    </row>
    <row r="116" spans="2:2">
      <c r="B116" t="s">
        <v>4023</v>
      </c>
    </row>
    <row r="117" spans="2:2">
      <c r="B117" t="s">
        <v>4024</v>
      </c>
    </row>
    <row r="118" spans="2:2">
      <c r="B118" t="s">
        <v>4025</v>
      </c>
    </row>
    <row r="119" spans="2:2">
      <c r="B119" t="s">
        <v>4026</v>
      </c>
    </row>
    <row r="120" spans="2:2">
      <c r="B120" t="s">
        <v>4027</v>
      </c>
    </row>
    <row r="121" spans="2:2">
      <c r="B121" t="s">
        <v>4028</v>
      </c>
    </row>
    <row r="122" spans="2:2">
      <c r="B122" t="s">
        <v>4029</v>
      </c>
    </row>
    <row r="123" spans="2:2">
      <c r="B123" t="s">
        <v>4030</v>
      </c>
    </row>
    <row r="124" spans="2:2">
      <c r="B124" t="s">
        <v>4031</v>
      </c>
    </row>
    <row r="125" spans="2:2">
      <c r="B125" t="s">
        <v>4032</v>
      </c>
    </row>
    <row r="126" spans="2:2">
      <c r="B126" t="s">
        <v>4033</v>
      </c>
    </row>
    <row r="127" spans="2:2">
      <c r="B127" t="s">
        <v>4034</v>
      </c>
    </row>
    <row r="128" spans="2:2">
      <c r="B128" t="s">
        <v>4035</v>
      </c>
    </row>
    <row r="129" spans="2:2">
      <c r="B129" t="s">
        <v>4036</v>
      </c>
    </row>
    <row r="130" spans="2:2">
      <c r="B130" t="s">
        <v>4037</v>
      </c>
    </row>
    <row r="131" spans="2:2">
      <c r="B131" t="s">
        <v>4038</v>
      </c>
    </row>
    <row r="132" spans="2:2">
      <c r="B132" t="s">
        <v>4039</v>
      </c>
    </row>
    <row r="133" spans="2:2">
      <c r="B133" t="s">
        <v>4040</v>
      </c>
    </row>
    <row r="134" spans="2:2">
      <c r="B134" t="s">
        <v>4041</v>
      </c>
    </row>
    <row r="135" spans="2:2">
      <c r="B135" t="s">
        <v>4042</v>
      </c>
    </row>
    <row r="136" spans="2:2">
      <c r="B136" t="s">
        <v>4043</v>
      </c>
    </row>
    <row r="137" spans="2:2">
      <c r="B137" t="s">
        <v>4044</v>
      </c>
    </row>
    <row r="138" spans="2:2">
      <c r="B138" t="s">
        <v>4045</v>
      </c>
    </row>
    <row r="139" spans="2:2">
      <c r="B139" t="s">
        <v>4046</v>
      </c>
    </row>
    <row r="140" spans="2:2">
      <c r="B140" t="s">
        <v>4047</v>
      </c>
    </row>
    <row r="141" spans="2:2">
      <c r="B141" t="s">
        <v>4048</v>
      </c>
    </row>
    <row r="142" spans="2:2">
      <c r="B142" t="s">
        <v>4049</v>
      </c>
    </row>
    <row r="143" spans="2:2">
      <c r="B143" t="s">
        <v>4050</v>
      </c>
    </row>
    <row r="144" spans="2:2">
      <c r="B144" t="s">
        <v>4051</v>
      </c>
    </row>
    <row r="145" spans="2:2">
      <c r="B145" t="s">
        <v>4052</v>
      </c>
    </row>
    <row r="146" spans="2:2">
      <c r="B146" t="s">
        <v>4053</v>
      </c>
    </row>
    <row r="147" spans="2:2">
      <c r="B147" t="s">
        <v>4054</v>
      </c>
    </row>
    <row r="148" spans="2:2">
      <c r="B148" t="s">
        <v>4055</v>
      </c>
    </row>
    <row r="149" spans="2:2">
      <c r="B149" t="s">
        <v>4056</v>
      </c>
    </row>
    <row r="150" spans="2:2">
      <c r="B150" t="s">
        <v>4057</v>
      </c>
    </row>
    <row r="151" spans="2:2">
      <c r="B151" t="s">
        <v>4058</v>
      </c>
    </row>
    <row r="152" spans="2:2">
      <c r="B152" t="s">
        <v>4059</v>
      </c>
    </row>
    <row r="153" spans="2:2">
      <c r="B153" t="s">
        <v>4060</v>
      </c>
    </row>
    <row r="154" spans="2:2">
      <c r="B154" t="s">
        <v>4061</v>
      </c>
    </row>
    <row r="155" spans="2:2">
      <c r="B155" t="s">
        <v>4062</v>
      </c>
    </row>
    <row r="156" spans="2:2">
      <c r="B156" t="s">
        <v>4063</v>
      </c>
    </row>
    <row r="157" spans="2:2">
      <c r="B157" t="s">
        <v>4064</v>
      </c>
    </row>
    <row r="158" spans="2:2">
      <c r="B158" t="s">
        <v>4065</v>
      </c>
    </row>
    <row r="159" spans="2:2">
      <c r="B159" t="s">
        <v>4066</v>
      </c>
    </row>
    <row r="160" spans="2:2">
      <c r="B160" t="s">
        <v>4067</v>
      </c>
    </row>
    <row r="161" spans="2:2">
      <c r="B161" t="s">
        <v>4068</v>
      </c>
    </row>
    <row r="162" spans="2:2">
      <c r="B162" t="s">
        <v>4069</v>
      </c>
    </row>
    <row r="163" spans="2:2">
      <c r="B163" t="s">
        <v>4070</v>
      </c>
    </row>
    <row r="164" spans="2:2">
      <c r="B164" t="s">
        <v>4071</v>
      </c>
    </row>
    <row r="165" spans="2:2">
      <c r="B165" t="s">
        <v>4072</v>
      </c>
    </row>
    <row r="166" spans="2:2">
      <c r="B166" t="s">
        <v>4073</v>
      </c>
    </row>
    <row r="167" spans="2:2">
      <c r="B167" t="s">
        <v>4074</v>
      </c>
    </row>
    <row r="168" spans="2:2">
      <c r="B168" t="s">
        <v>4075</v>
      </c>
    </row>
    <row r="169" spans="2:2">
      <c r="B169" t="s">
        <v>4076</v>
      </c>
    </row>
    <row r="170" spans="2:2">
      <c r="B170" t="s">
        <v>4077</v>
      </c>
    </row>
    <row r="171" spans="2:2">
      <c r="B171" t="s">
        <v>4078</v>
      </c>
    </row>
    <row r="172" spans="2:2">
      <c r="B172" t="s">
        <v>4079</v>
      </c>
    </row>
    <row r="173" spans="2:2">
      <c r="B173" t="s">
        <v>4080</v>
      </c>
    </row>
    <row r="174" spans="2:2">
      <c r="B174" t="s">
        <v>4081</v>
      </c>
    </row>
    <row r="175" spans="2:2">
      <c r="B175" t="s">
        <v>4082</v>
      </c>
    </row>
    <row r="176" spans="2:2">
      <c r="B176" t="s">
        <v>4083</v>
      </c>
    </row>
    <row r="177" spans="2:2">
      <c r="B177" t="s">
        <v>4084</v>
      </c>
    </row>
    <row r="178" spans="2:2">
      <c r="B178" t="s">
        <v>4085</v>
      </c>
    </row>
    <row r="179" spans="2:2">
      <c r="B179" t="s">
        <v>4086</v>
      </c>
    </row>
    <row r="180" spans="2:2">
      <c r="B180" t="s">
        <v>4087</v>
      </c>
    </row>
    <row r="181" spans="2:2">
      <c r="B181" t="s">
        <v>4088</v>
      </c>
    </row>
    <row r="182" spans="2:2">
      <c r="B182" t="s">
        <v>4089</v>
      </c>
    </row>
    <row r="183" spans="2:2">
      <c r="B183" t="s">
        <v>4090</v>
      </c>
    </row>
    <row r="184" spans="2:2">
      <c r="B184" t="s">
        <v>4091</v>
      </c>
    </row>
    <row r="185" spans="2:2">
      <c r="B185" t="s">
        <v>4092</v>
      </c>
    </row>
    <row r="186" spans="2:2">
      <c r="B186" t="s">
        <v>4093</v>
      </c>
    </row>
    <row r="187" spans="2:2">
      <c r="B187" t="s">
        <v>4094</v>
      </c>
    </row>
    <row r="188" spans="2:2">
      <c r="B188" t="s">
        <v>4095</v>
      </c>
    </row>
    <row r="189" spans="2:2">
      <c r="B189" t="s">
        <v>4096</v>
      </c>
    </row>
    <row r="190" spans="2:2">
      <c r="B190" t="s">
        <v>4097</v>
      </c>
    </row>
    <row r="191" spans="2:2">
      <c r="B191" t="s">
        <v>4098</v>
      </c>
    </row>
    <row r="192" spans="2:2">
      <c r="B192" t="s">
        <v>4099</v>
      </c>
    </row>
    <row r="193" spans="2:2">
      <c r="B193" t="s">
        <v>4100</v>
      </c>
    </row>
    <row r="194" spans="2:2">
      <c r="B194" t="s">
        <v>4101</v>
      </c>
    </row>
    <row r="195" spans="2:2">
      <c r="B195" t="s">
        <v>4102</v>
      </c>
    </row>
    <row r="196" spans="2:2">
      <c r="B196" t="s">
        <v>4103</v>
      </c>
    </row>
    <row r="197" spans="2:2">
      <c r="B197" t="s">
        <v>4104</v>
      </c>
    </row>
    <row r="198" spans="2:2">
      <c r="B198" t="s">
        <v>4105</v>
      </c>
    </row>
    <row r="199" spans="2:2">
      <c r="B199" t="s">
        <v>4106</v>
      </c>
    </row>
    <row r="200" spans="2:2">
      <c r="B200" t="s">
        <v>4107</v>
      </c>
    </row>
    <row r="201" spans="2:2">
      <c r="B201" t="s">
        <v>4108</v>
      </c>
    </row>
    <row r="202" spans="2:2">
      <c r="B202" t="s">
        <v>4109</v>
      </c>
    </row>
    <row r="203" spans="2:2">
      <c r="B203" t="s">
        <v>4110</v>
      </c>
    </row>
    <row r="204" spans="2:2">
      <c r="B204" t="s">
        <v>4111</v>
      </c>
    </row>
    <row r="205" spans="2:2">
      <c r="B205" t="s">
        <v>4112</v>
      </c>
    </row>
    <row r="206" spans="2:2">
      <c r="B206" t="s">
        <v>4113</v>
      </c>
    </row>
    <row r="207" spans="2:2">
      <c r="B207" t="s">
        <v>4114</v>
      </c>
    </row>
    <row r="208" spans="2:2">
      <c r="B208" t="s">
        <v>4115</v>
      </c>
    </row>
    <row r="209" spans="2:2">
      <c r="B209" t="s">
        <v>4116</v>
      </c>
    </row>
    <row r="210" spans="2:2">
      <c r="B210" t="s">
        <v>4117</v>
      </c>
    </row>
    <row r="211" spans="2:2">
      <c r="B211" t="s">
        <v>4118</v>
      </c>
    </row>
    <row r="212" spans="2:2">
      <c r="B212" t="s">
        <v>4119</v>
      </c>
    </row>
    <row r="213" spans="2:2">
      <c r="B213" t="s">
        <v>4120</v>
      </c>
    </row>
    <row r="214" spans="2:2">
      <c r="B214" t="s">
        <v>4121</v>
      </c>
    </row>
    <row r="215" spans="2:2">
      <c r="B215" t="s">
        <v>4122</v>
      </c>
    </row>
    <row r="216" spans="2:2">
      <c r="B216" t="s">
        <v>4123</v>
      </c>
    </row>
    <row r="217" spans="2:2">
      <c r="B217" t="s">
        <v>4124</v>
      </c>
    </row>
    <row r="218" spans="2:2">
      <c r="B218" t="s">
        <v>4125</v>
      </c>
    </row>
    <row r="219" spans="2:2">
      <c r="B219" t="s">
        <v>4126</v>
      </c>
    </row>
    <row r="220" spans="2:2">
      <c r="B220" t="s">
        <v>4127</v>
      </c>
    </row>
    <row r="221" spans="2:2">
      <c r="B221" t="s">
        <v>4128</v>
      </c>
    </row>
    <row r="222" spans="2:2">
      <c r="B222" t="s">
        <v>4129</v>
      </c>
    </row>
    <row r="223" spans="2:2">
      <c r="B223" t="s">
        <v>4130</v>
      </c>
    </row>
    <row r="224" spans="2:2">
      <c r="B224" t="s">
        <v>4131</v>
      </c>
    </row>
    <row r="225" spans="2:2">
      <c r="B225" t="s">
        <v>4132</v>
      </c>
    </row>
    <row r="226" spans="2:2">
      <c r="B226" t="s">
        <v>4133</v>
      </c>
    </row>
    <row r="227" spans="2:2">
      <c r="B227" t="s">
        <v>4134</v>
      </c>
    </row>
    <row r="228" spans="2:2">
      <c r="B228" t="s">
        <v>4135</v>
      </c>
    </row>
    <row r="229" spans="2:2">
      <c r="B229" t="s">
        <v>4136</v>
      </c>
    </row>
    <row r="230" spans="2:2">
      <c r="B230" t="s">
        <v>4137</v>
      </c>
    </row>
    <row r="231" spans="2:2">
      <c r="B231" t="s">
        <v>4138</v>
      </c>
    </row>
    <row r="232" spans="2:2">
      <c r="B232" t="s">
        <v>4139</v>
      </c>
    </row>
    <row r="233" spans="2:2">
      <c r="B233" t="s">
        <v>4140</v>
      </c>
    </row>
    <row r="234" spans="2:2">
      <c r="B234" t="s">
        <v>4141</v>
      </c>
    </row>
    <row r="235" spans="2:2">
      <c r="B235" t="s">
        <v>4142</v>
      </c>
    </row>
    <row r="236" spans="2:2">
      <c r="B236" t="s">
        <v>4143</v>
      </c>
    </row>
    <row r="237" spans="2:2">
      <c r="B237" t="s">
        <v>4144</v>
      </c>
    </row>
    <row r="238" spans="2:2">
      <c r="B238" t="s">
        <v>4145</v>
      </c>
    </row>
    <row r="239" spans="2:2">
      <c r="B239" t="s">
        <v>4146</v>
      </c>
    </row>
    <row r="240" spans="2:2">
      <c r="B240" t="s">
        <v>4147</v>
      </c>
    </row>
    <row r="241" spans="2:2">
      <c r="B241" t="s">
        <v>4148</v>
      </c>
    </row>
    <row r="242" spans="2:2">
      <c r="B242" t="s">
        <v>4149</v>
      </c>
    </row>
    <row r="243" spans="2:2">
      <c r="B243" t="s">
        <v>4150</v>
      </c>
    </row>
    <row r="244" spans="2:2">
      <c r="B244" t="s">
        <v>4151</v>
      </c>
    </row>
    <row r="245" spans="2:2">
      <c r="B245" t="s">
        <v>4152</v>
      </c>
    </row>
    <row r="246" spans="2:2">
      <c r="B246" t="s">
        <v>4153</v>
      </c>
    </row>
    <row r="247" spans="2:2">
      <c r="B247" t="s">
        <v>4154</v>
      </c>
    </row>
    <row r="248" spans="2:2">
      <c r="B248" t="s">
        <v>4155</v>
      </c>
    </row>
    <row r="249" spans="2:2">
      <c r="B249" t="s">
        <v>4156</v>
      </c>
    </row>
    <row r="250" spans="2:2">
      <c r="B250" t="s">
        <v>4157</v>
      </c>
    </row>
    <row r="251" spans="2:2">
      <c r="B251" t="s">
        <v>4158</v>
      </c>
    </row>
    <row r="252" spans="2:2">
      <c r="B252" t="s">
        <v>4159</v>
      </c>
    </row>
    <row r="253" spans="2:2">
      <c r="B253" t="s">
        <v>4160</v>
      </c>
    </row>
    <row r="254" spans="2:2">
      <c r="B254" t="s">
        <v>4161</v>
      </c>
    </row>
    <row r="255" spans="2:2">
      <c r="B255" t="s">
        <v>4162</v>
      </c>
    </row>
    <row r="256" spans="2:2">
      <c r="B256" t="s">
        <v>4163</v>
      </c>
    </row>
    <row r="257" spans="2:2">
      <c r="B257" t="s">
        <v>4164</v>
      </c>
    </row>
    <row r="258" spans="2:2">
      <c r="B258" t="s">
        <v>4165</v>
      </c>
    </row>
    <row r="259" spans="2:2">
      <c r="B259" t="s">
        <v>4166</v>
      </c>
    </row>
    <row r="260" spans="2:2">
      <c r="B260" t="s">
        <v>4167</v>
      </c>
    </row>
    <row r="261" spans="2:2">
      <c r="B261" t="s">
        <v>4168</v>
      </c>
    </row>
    <row r="262" spans="2:2">
      <c r="B262" t="s">
        <v>4169</v>
      </c>
    </row>
    <row r="263" spans="2:2">
      <c r="B263" t="s">
        <v>4170</v>
      </c>
    </row>
    <row r="264" spans="2:2">
      <c r="B264" t="s">
        <v>4171</v>
      </c>
    </row>
    <row r="265" spans="2:2">
      <c r="B265" t="s">
        <v>4172</v>
      </c>
    </row>
    <row r="266" spans="2:2">
      <c r="B266" t="s">
        <v>4173</v>
      </c>
    </row>
    <row r="267" spans="2:2">
      <c r="B267" t="s">
        <v>4174</v>
      </c>
    </row>
    <row r="268" spans="2:2">
      <c r="B268" t="s">
        <v>4175</v>
      </c>
    </row>
    <row r="269" spans="2:2">
      <c r="B269" t="s">
        <v>4176</v>
      </c>
    </row>
    <row r="270" spans="2:2">
      <c r="B270" t="s">
        <v>4177</v>
      </c>
    </row>
    <row r="271" spans="2:2">
      <c r="B271" t="s">
        <v>4178</v>
      </c>
    </row>
    <row r="272" spans="2:2">
      <c r="B272" t="s">
        <v>4179</v>
      </c>
    </row>
    <row r="273" spans="2:2">
      <c r="B273" t="s">
        <v>4180</v>
      </c>
    </row>
    <row r="274" spans="2:2">
      <c r="B274" t="s">
        <v>4181</v>
      </c>
    </row>
    <row r="275" spans="2:2">
      <c r="B275" t="s">
        <v>4182</v>
      </c>
    </row>
    <row r="276" spans="2:2">
      <c r="B276" t="s">
        <v>4183</v>
      </c>
    </row>
    <row r="277" spans="2:2">
      <c r="B277" t="s">
        <v>4184</v>
      </c>
    </row>
    <row r="278" spans="2:2">
      <c r="B278" t="s">
        <v>4185</v>
      </c>
    </row>
    <row r="279" spans="2:2">
      <c r="B279" t="s">
        <v>4186</v>
      </c>
    </row>
    <row r="280" spans="2:2">
      <c r="B280" t="s">
        <v>4187</v>
      </c>
    </row>
    <row r="281" spans="2:2">
      <c r="B281" t="s">
        <v>4188</v>
      </c>
    </row>
    <row r="282" spans="2:2">
      <c r="B282" t="s">
        <v>4189</v>
      </c>
    </row>
    <row r="283" spans="2:2">
      <c r="B283" t="s">
        <v>4190</v>
      </c>
    </row>
    <row r="284" spans="2:2">
      <c r="B284" t="s">
        <v>4191</v>
      </c>
    </row>
    <row r="285" spans="2:2">
      <c r="B285" t="s">
        <v>4192</v>
      </c>
    </row>
    <row r="286" spans="2:2">
      <c r="B286" t="s">
        <v>4193</v>
      </c>
    </row>
    <row r="287" spans="2:2">
      <c r="B287" t="s">
        <v>4194</v>
      </c>
    </row>
    <row r="288" spans="2:2">
      <c r="B288" t="s">
        <v>4195</v>
      </c>
    </row>
    <row r="289" spans="2:2">
      <c r="B289" t="s">
        <v>4196</v>
      </c>
    </row>
    <row r="290" spans="2:2">
      <c r="B290" t="s">
        <v>4197</v>
      </c>
    </row>
    <row r="291" spans="2:2">
      <c r="B291" t="s">
        <v>4198</v>
      </c>
    </row>
    <row r="292" spans="2:2">
      <c r="B292" t="s">
        <v>4199</v>
      </c>
    </row>
    <row r="293" spans="2:2">
      <c r="B293" t="s">
        <v>4200</v>
      </c>
    </row>
    <row r="294" spans="2:2">
      <c r="B294" t="s">
        <v>4201</v>
      </c>
    </row>
    <row r="295" spans="2:2">
      <c r="B295" t="s">
        <v>4202</v>
      </c>
    </row>
    <row r="296" spans="2:2">
      <c r="B296" t="s">
        <v>4203</v>
      </c>
    </row>
    <row r="297" spans="2:2">
      <c r="B297" t="s">
        <v>4204</v>
      </c>
    </row>
    <row r="298" spans="2:2">
      <c r="B298" t="s">
        <v>4205</v>
      </c>
    </row>
    <row r="299" spans="2:2">
      <c r="B299" t="s">
        <v>4206</v>
      </c>
    </row>
    <row r="300" spans="2:2">
      <c r="B300" t="s">
        <v>4207</v>
      </c>
    </row>
    <row r="301" spans="2:2">
      <c r="B301" t="s">
        <v>4208</v>
      </c>
    </row>
    <row r="302" spans="2:2">
      <c r="B302" t="s">
        <v>4209</v>
      </c>
    </row>
    <row r="303" spans="2:2">
      <c r="B303" t="s">
        <v>4210</v>
      </c>
    </row>
    <row r="304" spans="2:2">
      <c r="B304" t="s">
        <v>4211</v>
      </c>
    </row>
    <row r="305" spans="2:2">
      <c r="B305" t="s">
        <v>4212</v>
      </c>
    </row>
    <row r="306" spans="2:2">
      <c r="B306" t="s">
        <v>4213</v>
      </c>
    </row>
    <row r="307" spans="2:2">
      <c r="B307" t="s">
        <v>4214</v>
      </c>
    </row>
    <row r="308" spans="2:2">
      <c r="B308" t="s">
        <v>4215</v>
      </c>
    </row>
    <row r="309" spans="2:2">
      <c r="B309" t="s">
        <v>4216</v>
      </c>
    </row>
    <row r="310" spans="2:2">
      <c r="B310" t="s">
        <v>4217</v>
      </c>
    </row>
    <row r="311" spans="2:2">
      <c r="B311" t="s">
        <v>4218</v>
      </c>
    </row>
    <row r="312" spans="2:2">
      <c r="B312" t="s">
        <v>4219</v>
      </c>
    </row>
    <row r="313" spans="2:2">
      <c r="B313" t="s">
        <v>4220</v>
      </c>
    </row>
    <row r="314" spans="2:2">
      <c r="B314" t="s">
        <v>4221</v>
      </c>
    </row>
    <row r="315" spans="2:2">
      <c r="B315" t="s">
        <v>4222</v>
      </c>
    </row>
    <row r="316" spans="2:2">
      <c r="B316" t="s">
        <v>4223</v>
      </c>
    </row>
    <row r="317" spans="2:2">
      <c r="B317" t="s">
        <v>4224</v>
      </c>
    </row>
    <row r="318" spans="2:2">
      <c r="B318" t="s">
        <v>4225</v>
      </c>
    </row>
    <row r="319" spans="2:2">
      <c r="B319" t="s">
        <v>4226</v>
      </c>
    </row>
    <row r="320" spans="2:2">
      <c r="B320" t="s">
        <v>4227</v>
      </c>
    </row>
    <row r="321" spans="2:2">
      <c r="B321" t="s">
        <v>4228</v>
      </c>
    </row>
    <row r="322" spans="2:2">
      <c r="B322" t="s">
        <v>4229</v>
      </c>
    </row>
    <row r="323" spans="2:2">
      <c r="B323" t="s">
        <v>4230</v>
      </c>
    </row>
    <row r="324" spans="2:2">
      <c r="B324" t="s">
        <v>4231</v>
      </c>
    </row>
    <row r="325" spans="2:2">
      <c r="B325" t="s">
        <v>4232</v>
      </c>
    </row>
    <row r="326" spans="2:2">
      <c r="B326" t="s">
        <v>4233</v>
      </c>
    </row>
    <row r="327" spans="2:2">
      <c r="B327" t="s">
        <v>4234</v>
      </c>
    </row>
    <row r="328" spans="2:2">
      <c r="B328" t="s">
        <v>4235</v>
      </c>
    </row>
    <row r="329" spans="2:2">
      <c r="B329" t="s">
        <v>4236</v>
      </c>
    </row>
    <row r="330" spans="2:2">
      <c r="B330" t="s">
        <v>4237</v>
      </c>
    </row>
    <row r="331" spans="2:2">
      <c r="B331" t="s">
        <v>4238</v>
      </c>
    </row>
    <row r="332" spans="2:2">
      <c r="B332" t="s">
        <v>4239</v>
      </c>
    </row>
    <row r="333" spans="2:2">
      <c r="B333" t="s">
        <v>4240</v>
      </c>
    </row>
    <row r="334" spans="2:2">
      <c r="B334" t="s">
        <v>652</v>
      </c>
    </row>
    <row r="335" spans="2:2">
      <c r="B335" t="s">
        <v>656</v>
      </c>
    </row>
  </sheetData>
  <pageMargins left="0.7" right="0.7" top="0.75" bottom="0.75" header="0.3" footer="0.3"/>
  <tableParts count="13">
    <tablePart r:id="rId1"/>
    <tablePart r:id="rId2"/>
    <tablePart r:id="rId3"/>
    <tablePart r:id="rId4"/>
    <tablePart r:id="rId5"/>
    <tablePart r:id="rId6"/>
    <tablePart r:id="rId7"/>
    <tablePart r:id="rId8"/>
    <tablePart r:id="rId9"/>
    <tablePart r:id="rId10"/>
    <tablePart r:id="rId11"/>
    <tablePart r:id="rId12"/>
    <tablePart r:id="rId1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591CE-CDD4-574D-8764-468B1B7D2744}">
  <sheetPr codeName="Sheet5">
    <tabColor rgb="FF7030A0"/>
  </sheetPr>
  <dimension ref="A1:Q556"/>
  <sheetViews>
    <sheetView showZeros="0" tabSelected="1" zoomScale="80" zoomScaleNormal="80" workbookViewId="0">
      <selection activeCell="B11" sqref="B11:D11"/>
    </sheetView>
  </sheetViews>
  <sheetFormatPr baseColWidth="10" defaultColWidth="21.83203125" defaultRowHeight="19" outlineLevelRow="1"/>
  <cols>
    <col min="1" max="1" width="43.1640625" style="113" customWidth="1"/>
    <col min="2" max="2" width="20.1640625" style="110" customWidth="1"/>
    <col min="3" max="3" width="26.83203125" style="110" customWidth="1"/>
    <col min="4" max="4" width="34" style="110" customWidth="1"/>
    <col min="5" max="5" width="30.33203125" style="110" customWidth="1"/>
    <col min="6" max="6" width="25.5" style="110" customWidth="1"/>
    <col min="7" max="7" width="19.83203125" style="110" customWidth="1"/>
    <col min="8" max="8" width="22.33203125" style="110" customWidth="1"/>
    <col min="9" max="9" width="18.1640625" style="110" customWidth="1"/>
    <col min="10" max="10" width="22" style="110" customWidth="1"/>
    <col min="11" max="11" width="30.83203125" style="110" customWidth="1"/>
    <col min="12" max="12" width="30" style="110" customWidth="1"/>
    <col min="13" max="13" width="30.33203125" style="110" customWidth="1"/>
    <col min="14" max="14" width="31.33203125" style="110" customWidth="1"/>
    <col min="15" max="15" width="32.33203125" style="110" customWidth="1"/>
    <col min="16" max="16" width="28.5" style="110" customWidth="1"/>
    <col min="17" max="17" width="28.33203125" style="110" customWidth="1"/>
    <col min="18" max="16384" width="21.83203125" style="110"/>
  </cols>
  <sheetData>
    <row r="1" spans="1:13" ht="37" customHeight="1">
      <c r="A1" s="149" t="s">
        <v>27</v>
      </c>
      <c r="B1" s="150"/>
      <c r="C1" s="150"/>
      <c r="D1" s="151"/>
      <c r="F1" s="142" t="s">
        <v>4245</v>
      </c>
      <c r="G1" s="142"/>
      <c r="H1" s="142"/>
      <c r="I1" s="142"/>
      <c r="J1" s="142"/>
      <c r="K1" s="142"/>
      <c r="M1" s="114"/>
    </row>
    <row r="2" spans="1:13" ht="21">
      <c r="A2" s="134" t="s">
        <v>28</v>
      </c>
      <c r="B2" s="161"/>
      <c r="C2" s="162"/>
      <c r="D2" s="163"/>
      <c r="F2" s="142"/>
      <c r="G2" s="142"/>
      <c r="H2" s="142"/>
      <c r="I2" s="142"/>
      <c r="J2" s="142"/>
      <c r="K2" s="142"/>
      <c r="L2" s="157" t="s">
        <v>29</v>
      </c>
    </row>
    <row r="3" spans="1:13" ht="21">
      <c r="A3" s="135" t="s">
        <v>30</v>
      </c>
      <c r="B3" s="143"/>
      <c r="C3" s="144"/>
      <c r="D3" s="145"/>
      <c r="F3" s="142"/>
      <c r="G3" s="142"/>
      <c r="H3" s="142"/>
      <c r="I3" s="142"/>
      <c r="J3" s="142"/>
      <c r="K3" s="142"/>
      <c r="L3" s="157"/>
    </row>
    <row r="4" spans="1:13" ht="21">
      <c r="A4" s="135" t="s">
        <v>4258</v>
      </c>
      <c r="B4" s="143"/>
      <c r="C4" s="144"/>
      <c r="D4" s="145"/>
      <c r="F4" s="142"/>
      <c r="G4" s="142"/>
      <c r="H4" s="142"/>
      <c r="I4" s="142"/>
      <c r="J4" s="142"/>
      <c r="K4" s="142"/>
      <c r="L4" s="157"/>
    </row>
    <row r="5" spans="1:13" ht="21">
      <c r="A5" s="135" t="s">
        <v>32</v>
      </c>
      <c r="B5" s="143"/>
      <c r="C5" s="144"/>
      <c r="D5" s="145"/>
      <c r="F5" s="142"/>
      <c r="G5" s="142"/>
      <c r="H5" s="142"/>
      <c r="I5" s="142"/>
      <c r="J5" s="142"/>
      <c r="K5" s="142"/>
      <c r="L5" s="157"/>
    </row>
    <row r="6" spans="1:13" ht="21">
      <c r="A6" s="135" t="s">
        <v>33</v>
      </c>
      <c r="B6" s="146"/>
      <c r="C6" s="147"/>
      <c r="D6" s="148"/>
      <c r="F6" s="142"/>
      <c r="G6" s="142"/>
      <c r="H6" s="142"/>
      <c r="I6" s="142"/>
      <c r="J6" s="142"/>
      <c r="K6" s="142"/>
      <c r="L6" s="157"/>
    </row>
    <row r="7" spans="1:13" ht="21">
      <c r="A7" s="135" t="s">
        <v>34</v>
      </c>
      <c r="B7" s="146"/>
      <c r="C7" s="147"/>
      <c r="D7" s="148"/>
      <c r="F7" s="142"/>
      <c r="G7" s="142"/>
      <c r="H7" s="142"/>
      <c r="I7" s="142"/>
      <c r="J7" s="142"/>
      <c r="K7" s="142"/>
      <c r="L7" s="157"/>
    </row>
    <row r="8" spans="1:13" ht="21">
      <c r="A8" s="135" t="s">
        <v>35</v>
      </c>
      <c r="B8" s="167"/>
      <c r="C8" s="168"/>
      <c r="D8" s="169"/>
      <c r="F8" s="142"/>
      <c r="G8" s="142"/>
      <c r="H8" s="142"/>
      <c r="I8" s="142"/>
      <c r="J8" s="142"/>
      <c r="K8" s="142"/>
      <c r="L8" s="157"/>
    </row>
    <row r="9" spans="1:13" ht="21">
      <c r="A9" s="135" t="s">
        <v>36</v>
      </c>
      <c r="B9" s="143"/>
      <c r="C9" s="144"/>
      <c r="D9" s="145"/>
      <c r="F9" s="142"/>
      <c r="G9" s="142"/>
      <c r="H9" s="142"/>
      <c r="I9" s="142"/>
      <c r="J9" s="142"/>
      <c r="K9" s="142"/>
    </row>
    <row r="10" spans="1:13" ht="21" customHeight="1">
      <c r="A10" s="136" t="s">
        <v>37</v>
      </c>
      <c r="B10" s="154"/>
      <c r="C10" s="155"/>
      <c r="D10" s="156"/>
      <c r="F10" s="142"/>
      <c r="G10" s="142"/>
      <c r="H10" s="142"/>
      <c r="I10" s="142"/>
      <c r="J10" s="142"/>
      <c r="K10" s="142"/>
    </row>
    <row r="11" spans="1:13" ht="131" customHeight="1">
      <c r="A11" s="136" t="s">
        <v>38</v>
      </c>
      <c r="B11" s="164"/>
      <c r="C11" s="165"/>
      <c r="D11" s="166"/>
      <c r="F11" s="142"/>
      <c r="G11" s="142"/>
      <c r="H11" s="142"/>
      <c r="I11" s="142"/>
      <c r="J11" s="142"/>
      <c r="K11" s="142"/>
    </row>
    <row r="12" spans="1:13" ht="21">
      <c r="A12" s="135" t="s">
        <v>139</v>
      </c>
      <c r="B12" s="158"/>
      <c r="C12" s="159"/>
      <c r="D12" s="160"/>
      <c r="E12" s="117"/>
    </row>
    <row r="13" spans="1:13" ht="21">
      <c r="A13" s="135" t="s">
        <v>40</v>
      </c>
      <c r="B13" s="158"/>
      <c r="C13" s="159"/>
      <c r="D13" s="160"/>
      <c r="E13" s="116" t="s">
        <v>298</v>
      </c>
    </row>
    <row r="14" spans="1:13" ht="21">
      <c r="A14" s="135" t="s">
        <v>131</v>
      </c>
      <c r="B14" s="153"/>
      <c r="C14" s="153"/>
      <c r="D14" s="153"/>
      <c r="E14" s="118" t="s">
        <v>39</v>
      </c>
    </row>
    <row r="15" spans="1:13" ht="21">
      <c r="A15" s="137" t="s">
        <v>134</v>
      </c>
      <c r="B15" s="152"/>
      <c r="C15" s="152"/>
      <c r="D15" s="152"/>
      <c r="E15" s="118" t="s">
        <v>39</v>
      </c>
    </row>
    <row r="16" spans="1:13" ht="16">
      <c r="A16" s="110"/>
    </row>
    <row r="17" spans="1:17" ht="32" customHeight="1">
      <c r="A17" s="149" t="s">
        <v>4250</v>
      </c>
      <c r="B17" s="150"/>
      <c r="C17" s="150"/>
      <c r="D17" s="150"/>
      <c r="E17" s="150"/>
      <c r="F17" s="150"/>
      <c r="G17" s="150"/>
      <c r="H17" s="150"/>
      <c r="I17" s="150"/>
      <c r="J17" s="151"/>
      <c r="K17" s="141" t="s">
        <v>4257</v>
      </c>
      <c r="L17" s="139"/>
      <c r="M17" s="139" t="s">
        <v>4255</v>
      </c>
      <c r="N17" s="139"/>
      <c r="O17" s="139"/>
      <c r="P17" s="139"/>
      <c r="Q17" s="140"/>
    </row>
    <row r="18" spans="1:17" s="111" customFormat="1" ht="41" customHeight="1">
      <c r="A18" s="126" t="str">
        <f>'sample fields'!A1</f>
        <v>Sample Name</v>
      </c>
      <c r="B18" s="126" t="str">
        <f>'sample fields'!B1</f>
        <v>Subject ID</v>
      </c>
      <c r="C18" s="126" t="str">
        <f>'sample fields'!C1</f>
        <v>Disease</v>
      </c>
      <c r="D18" s="126" t="str">
        <f>'sample fields'!D1</f>
        <v>Library Strategy</v>
      </c>
      <c r="E18" s="126" t="str">
        <f>'sample fields'!E1</f>
        <v>Analyte Type</v>
      </c>
      <c r="F18" s="126" t="str">
        <f>'sample fields'!F1</f>
        <v>Tissue</v>
      </c>
      <c r="G18" s="127" t="str">
        <f>'sample fields'!G1</f>
        <v>Tissue Type</v>
      </c>
      <c r="H18" s="126" t="str">
        <f>'sample fields'!H1</f>
        <v>Developmental Stage or Age</v>
      </c>
      <c r="I18" s="126" t="str">
        <f>'sample fields'!I1</f>
        <v>Gender</v>
      </c>
      <c r="J18" s="126" t="str">
        <f>'sample fields'!J1</f>
        <v>Organism Strain</v>
      </c>
      <c r="K18" s="119" t="str">
        <f>'sample fields'!L1</f>
        <v>Raw Data Sample Name</v>
      </c>
      <c r="L18" s="125" t="str">
        <f>'sample fields'!M1</f>
        <v>Paired Normal Sample Name</v>
      </c>
      <c r="M18" s="119" t="str">
        <f>'sample fields'!K1</f>
        <v>Batch</v>
      </c>
      <c r="N18" s="119" t="s">
        <v>3422</v>
      </c>
      <c r="O18" s="119" t="s">
        <v>4261</v>
      </c>
      <c r="P18" s="119" t="s">
        <v>4262</v>
      </c>
      <c r="Q18" s="119" t="s">
        <v>4263</v>
      </c>
    </row>
    <row r="19" spans="1:17" s="112" customFormat="1" ht="267" customHeight="1" outlineLevel="1">
      <c r="A19" s="128" t="str">
        <f>'sample fields'!A2</f>
        <v>See Note above for Sample Name Description. (Hover cursor over Sample Name field)</v>
      </c>
      <c r="B19" s="129" t="str">
        <f>'sample fields'!B2</f>
        <v>See Note above for Subject ID Description. (Hover cursor over Subject ID field)</v>
      </c>
      <c r="C19" s="129" t="str">
        <f>'sample fields'!C2</f>
        <v>The type of malignant disease.</v>
      </c>
      <c r="D19" s="129" t="str">
        <f>'sample fields'!D2</f>
        <v>Sequencing method used for this project. For multimodal single cell experiments, please use one row per Library Strategy method. ChIP-seq, Exome-seq, and Whole Genome-seq will require additional fields in the Conditions section (blue).</v>
      </c>
      <c r="E19" s="129" t="str">
        <f>'sample fields'!E2</f>
        <v>The kind of molecular specimen analyte.</v>
      </c>
      <c r="F19" s="129" t="str">
        <f>'sample fields'!F2</f>
        <v>Please select name of the studied tissue or organ.  NOS is "Not otherwise specified."</v>
      </c>
      <c r="G19" s="129" t="str">
        <f>'sample fields'!G2</f>
        <v xml:space="preserve">The kind of tissue collected with respect to disease status or proximity to tumor tissue. </v>
      </c>
      <c r="H19" s="129" t="str">
        <f>'sample fields'!H2</f>
        <v>The developmental stage or age of the organism sample, such as the embryonic stage.</v>
      </c>
      <c r="I19" s="129" t="str">
        <f>'sample fields'!I2</f>
        <v xml:space="preserve">Biological sex of the derived sample. </v>
      </c>
      <c r="J19" s="129" t="str">
        <f>'sample fields'!J2</f>
        <v>Mouse or strain of organism.</v>
      </c>
      <c r="K19" s="120" t="str">
        <f>'sample fields'!L2</f>
        <v>Name of the raw data sample. For WES or WGS data, please provide when applicable, the Paired Normal Sample name in the next column. Typically this is the prefix to ".R1.fastq" or ".R2.fastq.gz"</v>
      </c>
      <c r="L19" s="120" t="str">
        <f>'sample fields'!M2</f>
        <v>Optional - If Paired Normal Sample is available</v>
      </c>
      <c r="M19" s="120" t="str">
        <f>'sample fields'!K2</f>
        <v>The technical batch that each sample is from and is required for analysis in NIDAP. Ways in which different batch IDs can arise, e.g. sample libraries being prepared on different days, or by different staff members, or being sent off for sequencing on different dates. If this column is left blank, it will be auto-populated to show every sample as having the same batch ID.</v>
      </c>
      <c r="N19" s="120" t="str">
        <f>'sample fields'!N2</f>
        <v>Any experimental and/or technical condition that would be required for analysis of samples.</v>
      </c>
      <c r="O19" s="120" t="str">
        <f>'sample fields'!O2</f>
        <v>Any experimental and/or technical condition that would be required for analysis of samples.</v>
      </c>
      <c r="P19" s="120" t="str">
        <f>'sample fields'!P2</f>
        <v>Any experimental and/or technical condition that would be required for analysis of samples.</v>
      </c>
      <c r="Q19" s="120" t="str">
        <f>'sample fields'!Q2</f>
        <v>Any experimental and/or technical condition that would be required for analysis of samples.</v>
      </c>
    </row>
    <row r="20" spans="1:17" s="115" customFormat="1" ht="84" customHeight="1" outlineLevel="1">
      <c r="A20" s="130" t="str">
        <f>'sample fields'!A3</f>
        <v>See Note above for Sample Name Examples.</v>
      </c>
      <c r="B20" s="131" t="str">
        <f>'sample fields'!B3</f>
        <v>See Note above for Subject ID Examples.</v>
      </c>
      <c r="C20" s="132" t="str">
        <f>'sample fields'!C3</f>
        <v>e.g. Breast Cancer</v>
      </c>
      <c r="D20" s="132" t="str">
        <f>'sample fields'!D3</f>
        <v>e.g. RNA-Seq</v>
      </c>
      <c r="E20" s="132" t="str">
        <f>'sample fields'!E3</f>
        <v>e.g. DNA</v>
      </c>
      <c r="F20" s="133" t="str">
        <f>'sample fields'!F3</f>
        <v>e.g. Lung</v>
      </c>
      <c r="G20" s="133" t="str">
        <f>'sample fields'!G3</f>
        <v>e.g. Tumor</v>
      </c>
      <c r="H20" s="133" t="str">
        <f>'sample fields'!H3</f>
        <v>e.g. 1</v>
      </c>
      <c r="I20" s="133" t="str">
        <f>'sample fields'!I3</f>
        <v>e.g. Female</v>
      </c>
      <c r="J20" s="132" t="str">
        <f>'sample fields'!J3</f>
        <v>e.g. C57BL/6</v>
      </c>
      <c r="K20" s="124" t="str">
        <f>'sample fields'!L3</f>
        <v>e.g. T12345_M_AA_C_NSCLC_RU</v>
      </c>
      <c r="L20" s="124" t="str">
        <f>'sample fields'!L3</f>
        <v>e.g. T12345_M_AA_C_NSCLC_RU</v>
      </c>
      <c r="M20" s="124" t="str">
        <f>'sample fields'!K3</f>
        <v>e.g. “Batch_1”, “Batch_2”; “Person_A”, “Person_B”; “Date_A”, “Date_B”.</v>
      </c>
      <c r="N20" s="124" t="str">
        <f>'sample fields'!N3</f>
        <v>e.g. Tumor Stage, Treatment, Drug, Response, Time, or Genotype Description</v>
      </c>
      <c r="O20" s="124" t="str">
        <f>'sample fields'!O3</f>
        <v>e.g. Tumor Stage, Treatment, Drug, Response, Time, or Genotype Description</v>
      </c>
      <c r="P20" s="124" t="str">
        <f>'sample fields'!P3</f>
        <v>e.g. Tumor Stage, Treatment, Drug, Response, Time, or Genotype Description</v>
      </c>
      <c r="Q20" s="124" t="str">
        <f>'sample fields'!Q3</f>
        <v>e.g. Tumor Stage, Treatment, Drug, Response, Time, or Genotype Description</v>
      </c>
    </row>
    <row r="21" spans="1:17" ht="21">
      <c r="A21" s="138"/>
      <c r="B21" s="138"/>
      <c r="C21" s="122"/>
      <c r="D21" s="122"/>
      <c r="E21" s="122"/>
      <c r="F21" s="122"/>
      <c r="G21" s="122"/>
      <c r="H21" s="122"/>
      <c r="I21" s="123"/>
      <c r="J21" s="122"/>
      <c r="K21" s="138"/>
      <c r="L21"/>
      <c r="M21" s="175"/>
      <c r="N21" s="176"/>
      <c r="O21" s="172"/>
      <c r="P21" s="177"/>
      <c r="Q21" s="177"/>
    </row>
    <row r="22" spans="1:17" ht="21">
      <c r="A22" s="138"/>
      <c r="B22" s="138"/>
      <c r="C22" s="122"/>
      <c r="D22" s="122"/>
      <c r="E22" s="122"/>
      <c r="F22" s="122"/>
      <c r="G22" s="122"/>
      <c r="H22" s="122"/>
      <c r="I22" s="123"/>
      <c r="J22" s="122"/>
      <c r="K22" s="138"/>
      <c r="L22"/>
      <c r="M22" s="175"/>
      <c r="N22" s="178"/>
      <c r="O22" s="173"/>
      <c r="P22" s="177"/>
      <c r="Q22" s="177"/>
    </row>
    <row r="23" spans="1:17" ht="21">
      <c r="A23" s="138"/>
      <c r="B23" s="138"/>
      <c r="C23" s="122"/>
      <c r="D23" s="122"/>
      <c r="E23" s="122"/>
      <c r="F23" s="122"/>
      <c r="G23" s="122"/>
      <c r="H23" s="122"/>
      <c r="I23" s="123"/>
      <c r="J23" s="122"/>
      <c r="K23" s="138"/>
      <c r="L23"/>
      <c r="M23" s="175"/>
      <c r="N23" s="179"/>
      <c r="O23" s="180"/>
      <c r="P23" s="177"/>
      <c r="Q23" s="177"/>
    </row>
    <row r="24" spans="1:17" ht="21">
      <c r="A24" s="138"/>
      <c r="B24" s="138"/>
      <c r="C24" s="122"/>
      <c r="D24" s="122"/>
      <c r="E24" s="122"/>
      <c r="F24" s="122"/>
      <c r="G24" s="122"/>
      <c r="H24" s="122"/>
      <c r="I24" s="123"/>
      <c r="J24" s="122"/>
      <c r="K24" s="138"/>
      <c r="L24"/>
      <c r="M24" s="175"/>
      <c r="N24" s="177"/>
      <c r="O24" s="175"/>
      <c r="P24" s="177"/>
      <c r="Q24" s="177"/>
    </row>
    <row r="25" spans="1:17" ht="21">
      <c r="A25" s="138"/>
      <c r="B25" s="138"/>
      <c r="C25" s="122"/>
      <c r="D25" s="122"/>
      <c r="E25" s="122"/>
      <c r="F25" s="122"/>
      <c r="G25" s="122"/>
      <c r="H25" s="122"/>
      <c r="I25" s="123"/>
      <c r="J25" s="122"/>
      <c r="K25" s="138"/>
      <c r="L25"/>
      <c r="M25" s="175"/>
      <c r="N25" s="176"/>
      <c r="O25" s="172"/>
      <c r="P25" s="177"/>
      <c r="Q25" s="177"/>
    </row>
    <row r="26" spans="1:17" ht="21">
      <c r="A26" s="138"/>
      <c r="B26" s="138"/>
      <c r="C26" s="122"/>
      <c r="D26" s="122"/>
      <c r="E26" s="122"/>
      <c r="F26" s="122"/>
      <c r="G26" s="122"/>
      <c r="H26" s="122"/>
      <c r="I26" s="123"/>
      <c r="J26" s="122"/>
      <c r="K26" s="138"/>
      <c r="L26"/>
      <c r="M26" s="175"/>
      <c r="N26" s="181"/>
      <c r="O26" s="174"/>
      <c r="P26" s="177"/>
      <c r="Q26" s="177"/>
    </row>
    <row r="27" spans="1:17" ht="21">
      <c r="A27" s="138"/>
      <c r="B27" s="138"/>
      <c r="C27" s="122"/>
      <c r="D27" s="122"/>
      <c r="E27" s="122"/>
      <c r="F27" s="122"/>
      <c r="G27" s="122"/>
      <c r="H27" s="122"/>
      <c r="I27" s="123"/>
      <c r="J27" s="122"/>
      <c r="K27" s="138"/>
      <c r="L27"/>
      <c r="M27" s="175"/>
      <c r="N27" s="182"/>
      <c r="O27" s="183"/>
      <c r="P27" s="177"/>
      <c r="Q27" s="177"/>
    </row>
    <row r="28" spans="1:17" ht="21">
      <c r="A28" s="138"/>
      <c r="B28" s="138"/>
      <c r="C28" s="122"/>
      <c r="D28" s="122"/>
      <c r="E28" s="122"/>
      <c r="F28" s="122"/>
      <c r="G28" s="122"/>
      <c r="H28" s="122"/>
      <c r="I28" s="123"/>
      <c r="J28" s="122"/>
      <c r="K28" s="138"/>
      <c r="L28"/>
      <c r="M28" s="175"/>
      <c r="N28" s="177"/>
      <c r="O28" s="175"/>
      <c r="P28" s="177"/>
      <c r="Q28" s="177"/>
    </row>
    <row r="29" spans="1:17" ht="21">
      <c r="A29" s="138"/>
      <c r="B29" s="138"/>
      <c r="C29" s="122"/>
      <c r="D29" s="122"/>
      <c r="E29" s="122"/>
      <c r="F29" s="122"/>
      <c r="G29" s="122"/>
      <c r="H29" s="122"/>
      <c r="I29" s="123"/>
      <c r="J29" s="122"/>
      <c r="K29" s="138"/>
      <c r="L29"/>
      <c r="M29" s="175"/>
      <c r="N29" s="178"/>
      <c r="O29" s="173"/>
      <c r="P29" s="177"/>
      <c r="Q29" s="177"/>
    </row>
    <row r="30" spans="1:17" ht="21">
      <c r="A30" s="138"/>
      <c r="B30" s="138"/>
      <c r="C30" s="122"/>
      <c r="D30" s="122"/>
      <c r="E30" s="122"/>
      <c r="F30" s="122"/>
      <c r="G30" s="122"/>
      <c r="H30" s="122"/>
      <c r="I30" s="123"/>
      <c r="J30" s="122"/>
      <c r="K30" s="138"/>
      <c r="L30"/>
      <c r="M30" s="175"/>
      <c r="N30" s="179"/>
      <c r="O30" s="180"/>
      <c r="P30" s="177"/>
      <c r="Q30" s="177"/>
    </row>
    <row r="31" spans="1:17" ht="21">
      <c r="A31" s="138"/>
      <c r="B31" s="138"/>
      <c r="C31" s="122"/>
      <c r="D31" s="122"/>
      <c r="E31" s="122"/>
      <c r="F31" s="122"/>
      <c r="G31" s="122"/>
      <c r="H31" s="122"/>
      <c r="I31" s="123"/>
      <c r="J31" s="122"/>
      <c r="K31" s="138"/>
      <c r="L31"/>
      <c r="M31" s="175"/>
      <c r="N31" s="177"/>
      <c r="O31" s="175"/>
      <c r="P31" s="177"/>
      <c r="Q31" s="177"/>
    </row>
    <row r="32" spans="1:17" ht="21">
      <c r="A32" s="138"/>
      <c r="B32" s="138"/>
      <c r="C32" s="122"/>
      <c r="D32" s="122"/>
      <c r="E32" s="122"/>
      <c r="F32" s="122"/>
      <c r="G32" s="122"/>
      <c r="H32" s="122"/>
      <c r="I32" s="123"/>
      <c r="J32" s="122"/>
      <c r="K32" s="138"/>
      <c r="L32"/>
      <c r="M32" s="175"/>
      <c r="N32" s="181"/>
      <c r="O32" s="174"/>
      <c r="P32" s="177"/>
      <c r="Q32" s="177"/>
    </row>
    <row r="33" spans="1:17" ht="21">
      <c r="A33" s="138"/>
      <c r="B33" s="138"/>
      <c r="C33" s="122"/>
      <c r="D33" s="122"/>
      <c r="E33" s="122"/>
      <c r="F33" s="122"/>
      <c r="G33" s="122"/>
      <c r="H33" s="122"/>
      <c r="I33" s="123"/>
      <c r="J33" s="122"/>
      <c r="K33" s="138"/>
      <c r="L33"/>
      <c r="M33" s="175"/>
      <c r="N33" s="182"/>
      <c r="O33" s="183"/>
      <c r="P33" s="177"/>
      <c r="Q33" s="177"/>
    </row>
    <row r="34" spans="1:17" ht="21">
      <c r="A34" s="138"/>
      <c r="B34" s="138"/>
      <c r="C34" s="122"/>
      <c r="D34" s="122"/>
      <c r="E34" s="122"/>
      <c r="F34" s="122"/>
      <c r="G34" s="122"/>
      <c r="H34" s="122"/>
      <c r="I34" s="123"/>
      <c r="J34" s="122"/>
      <c r="K34" s="138"/>
      <c r="L34"/>
      <c r="M34" s="175"/>
      <c r="N34" s="177"/>
      <c r="O34" s="175"/>
      <c r="P34" s="177"/>
      <c r="Q34" s="177"/>
    </row>
    <row r="35" spans="1:17" ht="21">
      <c r="A35" s="138"/>
      <c r="B35" s="138"/>
      <c r="C35" s="122"/>
      <c r="D35" s="122"/>
      <c r="E35" s="122"/>
      <c r="F35" s="122"/>
      <c r="G35" s="122"/>
      <c r="H35" s="122"/>
      <c r="I35" s="123"/>
      <c r="J35" s="122"/>
      <c r="K35" s="138"/>
      <c r="L35" s="121"/>
      <c r="M35" s="175"/>
      <c r="N35" s="178"/>
      <c r="O35" s="173"/>
      <c r="P35" s="177"/>
      <c r="Q35" s="177"/>
    </row>
    <row r="36" spans="1:17" ht="21">
      <c r="A36" s="138"/>
      <c r="B36" s="138"/>
      <c r="C36" s="122"/>
      <c r="D36" s="122"/>
      <c r="E36" s="122"/>
      <c r="F36" s="122"/>
      <c r="G36" s="122"/>
      <c r="H36" s="122"/>
      <c r="I36" s="123"/>
      <c r="J36" s="122"/>
      <c r="K36" s="138"/>
      <c r="L36" s="121"/>
      <c r="M36" s="175"/>
      <c r="N36" s="179"/>
      <c r="O36" s="180"/>
      <c r="P36" s="177"/>
      <c r="Q36" s="177"/>
    </row>
    <row r="37" spans="1:17" ht="21">
      <c r="A37" s="138"/>
      <c r="B37" s="138"/>
      <c r="C37" s="122"/>
      <c r="D37" s="122"/>
      <c r="E37" s="122"/>
      <c r="F37" s="122"/>
      <c r="G37" s="122"/>
      <c r="H37" s="122"/>
      <c r="I37" s="123"/>
      <c r="J37" s="122"/>
      <c r="K37" s="138"/>
      <c r="L37" s="121"/>
      <c r="M37" s="175"/>
      <c r="N37" s="177"/>
      <c r="O37" s="175"/>
      <c r="P37" s="177"/>
      <c r="Q37" s="177"/>
    </row>
    <row r="38" spans="1:17" ht="21">
      <c r="A38" s="138"/>
      <c r="B38" s="138"/>
      <c r="C38" s="122"/>
      <c r="D38" s="122"/>
      <c r="E38" s="122"/>
      <c r="F38" s="122"/>
      <c r="G38" s="122"/>
      <c r="H38" s="122"/>
      <c r="I38" s="123"/>
      <c r="J38" s="122"/>
      <c r="K38" s="138"/>
      <c r="L38" s="121"/>
      <c r="M38" s="175"/>
      <c r="N38" s="181"/>
      <c r="O38" s="174"/>
      <c r="P38" s="177"/>
      <c r="Q38" s="177"/>
    </row>
    <row r="39" spans="1:17" ht="21">
      <c r="A39" s="138"/>
      <c r="B39" s="138"/>
      <c r="C39" s="122"/>
      <c r="D39" s="122"/>
      <c r="E39" s="122"/>
      <c r="F39" s="122"/>
      <c r="G39" s="122"/>
      <c r="H39" s="122"/>
      <c r="I39" s="123"/>
      <c r="J39" s="122"/>
      <c r="K39" s="138"/>
      <c r="L39" s="121"/>
      <c r="M39" s="175"/>
      <c r="N39" s="182"/>
      <c r="O39" s="183"/>
      <c r="P39" s="177"/>
      <c r="Q39" s="177"/>
    </row>
    <row r="40" spans="1:17" ht="21">
      <c r="A40" s="138"/>
      <c r="B40" s="138"/>
      <c r="C40" s="122"/>
      <c r="D40" s="122"/>
      <c r="E40" s="122"/>
      <c r="F40" s="122"/>
      <c r="G40" s="122"/>
      <c r="H40" s="122"/>
      <c r="I40" s="123"/>
      <c r="J40" s="122"/>
      <c r="K40" s="138"/>
      <c r="L40" s="121"/>
      <c r="M40" s="184"/>
      <c r="N40" s="185"/>
      <c r="O40" s="184"/>
      <c r="P40" s="185"/>
      <c r="Q40" s="185"/>
    </row>
    <row r="41" spans="1:17" ht="21">
      <c r="A41" s="138"/>
      <c r="B41" s="138"/>
      <c r="C41" s="122"/>
      <c r="D41" s="122"/>
      <c r="E41" s="122"/>
      <c r="F41" s="122"/>
      <c r="G41" s="122"/>
      <c r="H41" s="122"/>
      <c r="I41" s="123"/>
      <c r="J41" s="122"/>
      <c r="K41" s="138"/>
      <c r="L41" s="121"/>
      <c r="M41" s="184"/>
      <c r="N41" s="185"/>
      <c r="O41" s="184"/>
      <c r="P41" s="184"/>
      <c r="Q41" s="185"/>
    </row>
    <row r="42" spans="1:17" ht="21">
      <c r="A42" s="138"/>
      <c r="B42" s="138"/>
      <c r="C42" s="122"/>
      <c r="D42" s="122"/>
      <c r="E42" s="122"/>
      <c r="F42" s="122"/>
      <c r="G42" s="122"/>
      <c r="H42" s="122"/>
      <c r="I42" s="123"/>
      <c r="J42" s="122"/>
      <c r="K42" s="138"/>
      <c r="L42" s="121"/>
      <c r="M42" s="184"/>
      <c r="N42" s="185"/>
      <c r="O42" s="184"/>
      <c r="P42" s="184"/>
      <c r="Q42" s="185"/>
    </row>
    <row r="43" spans="1:17" ht="21">
      <c r="A43"/>
      <c r="B43" s="5"/>
      <c r="C43" s="122"/>
      <c r="D43" s="122"/>
      <c r="E43" s="122"/>
      <c r="F43" s="122"/>
      <c r="G43" s="122"/>
      <c r="H43" s="122"/>
      <c r="I43" s="123"/>
      <c r="J43" s="122"/>
      <c r="K43" s="121"/>
      <c r="L43" s="121"/>
      <c r="M43" s="186"/>
      <c r="N43" s="186" t="str">
        <f>'sample fields'!N29</f>
        <v/>
      </c>
      <c r="O43" s="186" t="str">
        <f>'sample fields'!O29</f>
        <v/>
      </c>
      <c r="P43" s="186" t="str">
        <f>'sample fields'!P29</f>
        <v/>
      </c>
      <c r="Q43" s="186" t="str">
        <f>'sample fields'!Q29</f>
        <v/>
      </c>
    </row>
    <row r="44" spans="1:17" ht="21">
      <c r="A44"/>
      <c r="B44" s="5"/>
      <c r="C44" s="122"/>
      <c r="D44" s="122"/>
      <c r="E44" s="122"/>
      <c r="F44" s="122"/>
      <c r="G44" s="122"/>
      <c r="H44" s="122"/>
      <c r="I44" s="123"/>
      <c r="J44" s="122"/>
      <c r="K44" s="121"/>
      <c r="L44" s="121"/>
      <c r="M44" s="186"/>
      <c r="N44" s="186" t="str">
        <f>'sample fields'!N30</f>
        <v/>
      </c>
      <c r="O44" s="186" t="str">
        <f>'sample fields'!O30</f>
        <v/>
      </c>
      <c r="P44" s="186" t="str">
        <f>'sample fields'!P30</f>
        <v/>
      </c>
      <c r="Q44" s="186" t="str">
        <f>'sample fields'!Q30</f>
        <v/>
      </c>
    </row>
    <row r="45" spans="1:17" ht="21">
      <c r="A45"/>
      <c r="B45" s="5"/>
      <c r="C45" s="122"/>
      <c r="D45" s="122"/>
      <c r="E45" s="122"/>
      <c r="F45" s="122"/>
      <c r="G45" s="122"/>
      <c r="H45" s="122"/>
      <c r="I45" s="123"/>
      <c r="J45" s="122"/>
      <c r="K45" s="121"/>
      <c r="L45" s="121"/>
      <c r="M45" s="121"/>
      <c r="N45" s="121" t="str">
        <f>'sample fields'!N31</f>
        <v/>
      </c>
      <c r="O45" s="121" t="str">
        <f>'sample fields'!O31</f>
        <v/>
      </c>
      <c r="P45" s="121" t="str">
        <f>'sample fields'!P31</f>
        <v/>
      </c>
      <c r="Q45" s="121" t="str">
        <f>'sample fields'!Q31</f>
        <v/>
      </c>
    </row>
    <row r="46" spans="1:17" ht="21">
      <c r="A46"/>
      <c r="B46" s="5"/>
      <c r="C46" s="122"/>
      <c r="D46" s="122"/>
      <c r="E46" s="122"/>
      <c r="F46" s="122"/>
      <c r="G46" s="122"/>
      <c r="H46" s="122"/>
      <c r="I46" s="123"/>
      <c r="J46" s="122"/>
      <c r="K46" s="121"/>
      <c r="L46" s="121"/>
      <c r="M46" s="121"/>
      <c r="N46" s="121" t="str">
        <f>'sample fields'!N32</f>
        <v/>
      </c>
      <c r="O46" s="121" t="str">
        <f>'sample fields'!O32</f>
        <v/>
      </c>
      <c r="P46" s="121" t="str">
        <f>'sample fields'!P32</f>
        <v/>
      </c>
      <c r="Q46" s="121" t="str">
        <f>'sample fields'!Q32</f>
        <v/>
      </c>
    </row>
    <row r="47" spans="1:17" ht="21">
      <c r="A47"/>
      <c r="B47" s="5"/>
      <c r="C47" s="122"/>
      <c r="D47" s="122"/>
      <c r="E47" s="122"/>
      <c r="F47" s="122"/>
      <c r="G47" s="122"/>
      <c r="H47" s="122"/>
      <c r="I47" s="123"/>
      <c r="J47" s="122"/>
      <c r="K47" s="121"/>
      <c r="L47" s="121"/>
      <c r="M47" s="121"/>
      <c r="N47" s="121" t="str">
        <f>'sample fields'!N33</f>
        <v/>
      </c>
      <c r="O47" s="121" t="str">
        <f>'sample fields'!O33</f>
        <v/>
      </c>
      <c r="P47" s="121" t="str">
        <f>'sample fields'!P33</f>
        <v/>
      </c>
      <c r="Q47" s="121" t="str">
        <f>'sample fields'!Q33</f>
        <v/>
      </c>
    </row>
    <row r="48" spans="1:17" ht="21">
      <c r="A48"/>
      <c r="B48" s="5"/>
      <c r="C48" s="122"/>
      <c r="D48" s="122"/>
      <c r="E48" s="122"/>
      <c r="F48" s="122"/>
      <c r="G48" s="122"/>
      <c r="H48" s="122"/>
      <c r="I48" s="123"/>
      <c r="J48" s="122"/>
      <c r="K48" s="121"/>
      <c r="L48" s="121"/>
      <c r="M48" s="121"/>
      <c r="N48" s="121" t="str">
        <f>'sample fields'!N34</f>
        <v/>
      </c>
      <c r="O48" s="121" t="str">
        <f>'sample fields'!O34</f>
        <v/>
      </c>
      <c r="P48" s="121" t="str">
        <f>'sample fields'!P34</f>
        <v/>
      </c>
      <c r="Q48" s="121" t="str">
        <f>'sample fields'!Q34</f>
        <v/>
      </c>
    </row>
    <row r="49" spans="1:17" ht="21">
      <c r="A49"/>
      <c r="B49" s="5"/>
      <c r="C49" s="122"/>
      <c r="D49" s="122"/>
      <c r="E49" s="122"/>
      <c r="F49" s="122"/>
      <c r="G49" s="122"/>
      <c r="H49" s="122"/>
      <c r="I49" s="123"/>
      <c r="J49" s="122"/>
      <c r="K49" s="121"/>
      <c r="L49" s="121"/>
      <c r="M49" s="121"/>
      <c r="N49" s="121" t="str">
        <f>'sample fields'!N35</f>
        <v/>
      </c>
      <c r="O49" s="121" t="str">
        <f>'sample fields'!O35</f>
        <v/>
      </c>
      <c r="P49" s="121" t="str">
        <f>'sample fields'!P35</f>
        <v/>
      </c>
      <c r="Q49" s="121" t="str">
        <f>'sample fields'!Q35</f>
        <v/>
      </c>
    </row>
    <row r="50" spans="1:17" ht="21">
      <c r="A50"/>
      <c r="B50" s="5"/>
      <c r="C50" s="122"/>
      <c r="D50" s="122"/>
      <c r="E50" s="122"/>
      <c r="F50" s="122"/>
      <c r="G50" s="122"/>
      <c r="H50" s="122"/>
      <c r="I50" s="123"/>
      <c r="J50" s="122"/>
      <c r="K50" s="121"/>
      <c r="L50" s="121"/>
      <c r="M50" s="121"/>
      <c r="N50" s="121" t="str">
        <f>'sample fields'!N36</f>
        <v/>
      </c>
      <c r="O50" s="121" t="str">
        <f>'sample fields'!O36</f>
        <v/>
      </c>
      <c r="P50" s="121" t="str">
        <f>'sample fields'!P36</f>
        <v/>
      </c>
      <c r="Q50" s="121" t="str">
        <f>'sample fields'!Q36</f>
        <v/>
      </c>
    </row>
    <row r="51" spans="1:17" ht="21">
      <c r="A51" s="121"/>
      <c r="B51" s="121"/>
      <c r="C51" s="122"/>
      <c r="D51" s="122"/>
      <c r="E51" s="122"/>
      <c r="F51" s="122"/>
      <c r="G51" s="122"/>
      <c r="H51" s="122"/>
      <c r="I51" s="123"/>
      <c r="J51" s="122"/>
      <c r="K51" s="121"/>
      <c r="L51" s="121"/>
      <c r="M51" s="121"/>
      <c r="N51" s="121" t="str">
        <f>'sample fields'!N37</f>
        <v/>
      </c>
      <c r="O51" s="121" t="str">
        <f>'sample fields'!O37</f>
        <v/>
      </c>
      <c r="P51" s="121" t="str">
        <f>'sample fields'!P37</f>
        <v/>
      </c>
      <c r="Q51" s="121" t="str">
        <f>'sample fields'!Q37</f>
        <v/>
      </c>
    </row>
    <row r="52" spans="1:17" ht="21">
      <c r="A52" s="121"/>
      <c r="B52" s="121"/>
      <c r="C52" s="122"/>
      <c r="D52" s="122"/>
      <c r="E52" s="122"/>
      <c r="F52" s="122"/>
      <c r="G52" s="122"/>
      <c r="H52" s="122"/>
      <c r="I52" s="123"/>
      <c r="J52" s="122"/>
      <c r="K52" s="121"/>
      <c r="L52" s="121"/>
      <c r="M52" s="121"/>
      <c r="N52" s="121" t="str">
        <f>'sample fields'!N38</f>
        <v/>
      </c>
      <c r="O52" s="121" t="str">
        <f>'sample fields'!O38</f>
        <v/>
      </c>
      <c r="P52" s="121" t="str">
        <f>'sample fields'!P38</f>
        <v/>
      </c>
      <c r="Q52" s="121" t="str">
        <f>'sample fields'!Q38</f>
        <v/>
      </c>
    </row>
    <row r="53" spans="1:17" ht="21">
      <c r="A53" s="121"/>
      <c r="B53" s="121"/>
      <c r="C53" s="122"/>
      <c r="D53" s="122"/>
      <c r="E53" s="122"/>
      <c r="F53" s="122"/>
      <c r="G53" s="122"/>
      <c r="H53" s="122"/>
      <c r="I53" s="123"/>
      <c r="J53" s="122"/>
      <c r="K53" s="121"/>
      <c r="L53" s="121"/>
      <c r="M53" s="121"/>
      <c r="N53" s="121" t="str">
        <f>'sample fields'!N39</f>
        <v/>
      </c>
      <c r="O53" s="121" t="str">
        <f>'sample fields'!O39</f>
        <v/>
      </c>
      <c r="P53" s="121" t="str">
        <f>'sample fields'!P39</f>
        <v/>
      </c>
      <c r="Q53" s="121" t="str">
        <f>'sample fields'!Q39</f>
        <v/>
      </c>
    </row>
    <row r="54" spans="1:17" ht="21">
      <c r="A54" s="121"/>
      <c r="B54" s="121"/>
      <c r="C54" s="122"/>
      <c r="D54" s="122"/>
      <c r="E54" s="122"/>
      <c r="F54" s="122"/>
      <c r="G54" s="122"/>
      <c r="H54" s="122"/>
      <c r="I54" s="123"/>
      <c r="J54" s="122"/>
      <c r="K54" s="121"/>
      <c r="L54" s="121"/>
      <c r="M54" s="121"/>
      <c r="N54" s="121" t="str">
        <f>'sample fields'!N40</f>
        <v/>
      </c>
      <c r="O54" s="121" t="str">
        <f>'sample fields'!O40</f>
        <v/>
      </c>
      <c r="P54" s="121" t="str">
        <f>'sample fields'!P40</f>
        <v/>
      </c>
      <c r="Q54" s="121" t="str">
        <f>'sample fields'!Q40</f>
        <v/>
      </c>
    </row>
    <row r="55" spans="1:17" ht="21">
      <c r="A55" s="121"/>
      <c r="B55" s="121"/>
      <c r="C55" s="122"/>
      <c r="D55" s="122"/>
      <c r="E55" s="122"/>
      <c r="F55" s="122"/>
      <c r="G55" s="122"/>
      <c r="H55" s="122"/>
      <c r="I55" s="123"/>
      <c r="J55" s="122"/>
      <c r="K55" s="121"/>
      <c r="L55" s="121"/>
      <c r="M55" s="121"/>
      <c r="N55" s="121" t="str">
        <f>'sample fields'!N41</f>
        <v/>
      </c>
      <c r="O55" s="121" t="str">
        <f>'sample fields'!O41</f>
        <v/>
      </c>
      <c r="P55" s="121" t="str">
        <f>'sample fields'!P41</f>
        <v/>
      </c>
      <c r="Q55" s="121" t="str">
        <f>'sample fields'!Q41</f>
        <v/>
      </c>
    </row>
    <row r="56" spans="1:17" ht="21">
      <c r="A56" s="121"/>
      <c r="B56" s="121"/>
      <c r="C56" s="122"/>
      <c r="D56" s="122"/>
      <c r="E56" s="122"/>
      <c r="F56" s="122"/>
      <c r="G56" s="122"/>
      <c r="H56" s="122"/>
      <c r="I56" s="123"/>
      <c r="J56" s="122"/>
      <c r="K56" s="121"/>
      <c r="L56" s="121"/>
      <c r="M56" s="121"/>
      <c r="N56" s="121" t="str">
        <f>'sample fields'!N42</f>
        <v/>
      </c>
      <c r="O56" s="121" t="str">
        <f>'sample fields'!O42</f>
        <v/>
      </c>
      <c r="P56" s="121" t="str">
        <f>'sample fields'!P42</f>
        <v/>
      </c>
      <c r="Q56" s="121" t="str">
        <f>'sample fields'!Q42</f>
        <v/>
      </c>
    </row>
    <row r="57" spans="1:17" ht="21">
      <c r="A57" s="121"/>
      <c r="B57" s="121"/>
      <c r="C57" s="122"/>
      <c r="D57" s="122"/>
      <c r="E57" s="122"/>
      <c r="F57" s="122"/>
      <c r="G57" s="122"/>
      <c r="H57" s="122"/>
      <c r="I57" s="123"/>
      <c r="J57" s="122"/>
      <c r="K57" s="121"/>
      <c r="L57" s="121"/>
      <c r="M57" s="121"/>
      <c r="N57" s="121" t="str">
        <f>'sample fields'!N43</f>
        <v/>
      </c>
      <c r="O57" s="121" t="str">
        <f>'sample fields'!O43</f>
        <v/>
      </c>
      <c r="P57" s="121" t="str">
        <f>'sample fields'!P43</f>
        <v/>
      </c>
      <c r="Q57" s="121" t="str">
        <f>'sample fields'!Q43</f>
        <v/>
      </c>
    </row>
    <row r="58" spans="1:17" ht="21">
      <c r="A58" s="121"/>
      <c r="B58" s="121"/>
      <c r="C58" s="122"/>
      <c r="D58" s="122"/>
      <c r="E58" s="122"/>
      <c r="F58" s="122"/>
      <c r="G58" s="122"/>
      <c r="H58" s="122"/>
      <c r="I58" s="123"/>
      <c r="J58" s="122"/>
      <c r="K58" s="121"/>
      <c r="L58" s="121"/>
      <c r="M58" s="121"/>
      <c r="N58" s="121" t="str">
        <f>'sample fields'!N44</f>
        <v/>
      </c>
      <c r="O58" s="121" t="str">
        <f>'sample fields'!O44</f>
        <v/>
      </c>
      <c r="P58" s="121" t="str">
        <f>'sample fields'!P44</f>
        <v/>
      </c>
      <c r="Q58" s="121" t="str">
        <f>'sample fields'!Q44</f>
        <v/>
      </c>
    </row>
    <row r="59" spans="1:17" ht="21">
      <c r="A59" s="121"/>
      <c r="B59" s="121"/>
      <c r="C59" s="122"/>
      <c r="D59" s="122"/>
      <c r="E59" s="122"/>
      <c r="F59" s="122"/>
      <c r="G59" s="122"/>
      <c r="H59" s="122"/>
      <c r="I59" s="123"/>
      <c r="J59" s="122"/>
      <c r="K59" s="121"/>
      <c r="L59" s="121"/>
      <c r="M59" s="121"/>
      <c r="N59" s="121" t="str">
        <f>'sample fields'!N45</f>
        <v/>
      </c>
      <c r="O59" s="121" t="str">
        <f>'sample fields'!O45</f>
        <v/>
      </c>
      <c r="P59" s="121" t="str">
        <f>'sample fields'!P45</f>
        <v/>
      </c>
      <c r="Q59" s="121" t="str">
        <f>'sample fields'!Q45</f>
        <v/>
      </c>
    </row>
    <row r="60" spans="1:17" ht="21">
      <c r="A60" s="121"/>
      <c r="B60" s="121"/>
      <c r="C60" s="122"/>
      <c r="D60" s="122"/>
      <c r="E60" s="122"/>
      <c r="F60" s="122"/>
      <c r="G60" s="122"/>
      <c r="H60" s="122"/>
      <c r="I60" s="123"/>
      <c r="J60" s="122"/>
      <c r="K60" s="121"/>
      <c r="L60" s="121"/>
      <c r="M60" s="121"/>
      <c r="N60" s="121" t="str">
        <f>'sample fields'!N46</f>
        <v/>
      </c>
      <c r="O60" s="121" t="str">
        <f>'sample fields'!O46</f>
        <v/>
      </c>
      <c r="P60" s="121" t="str">
        <f>'sample fields'!P46</f>
        <v/>
      </c>
      <c r="Q60" s="121" t="str">
        <f>'sample fields'!Q46</f>
        <v/>
      </c>
    </row>
    <row r="61" spans="1:17" ht="21">
      <c r="A61" s="121"/>
      <c r="B61" s="121"/>
      <c r="C61" s="122"/>
      <c r="D61" s="122"/>
      <c r="E61" s="122"/>
      <c r="F61" s="122"/>
      <c r="G61" s="122"/>
      <c r="H61" s="122"/>
      <c r="I61" s="123"/>
      <c r="J61" s="122"/>
      <c r="K61" s="121"/>
      <c r="L61" s="121"/>
      <c r="M61" s="121"/>
      <c r="N61" s="121" t="str">
        <f>'sample fields'!N47</f>
        <v/>
      </c>
      <c r="O61" s="121" t="str">
        <f>'sample fields'!O47</f>
        <v/>
      </c>
      <c r="P61" s="121" t="str">
        <f>'sample fields'!P47</f>
        <v/>
      </c>
      <c r="Q61" s="121" t="str">
        <f>'sample fields'!Q47</f>
        <v/>
      </c>
    </row>
    <row r="62" spans="1:17" ht="21">
      <c r="A62" s="121"/>
      <c r="B62" s="121"/>
      <c r="C62" s="122"/>
      <c r="D62" s="122"/>
      <c r="E62" s="122"/>
      <c r="F62" s="122"/>
      <c r="G62" s="122"/>
      <c r="H62" s="122"/>
      <c r="I62" s="123"/>
      <c r="J62" s="122"/>
      <c r="K62" s="121"/>
      <c r="L62" s="121"/>
      <c r="M62" s="121"/>
      <c r="N62" s="121" t="str">
        <f>'sample fields'!N48</f>
        <v/>
      </c>
      <c r="O62" s="121" t="str">
        <f>'sample fields'!O48</f>
        <v/>
      </c>
      <c r="P62" s="121" t="str">
        <f>'sample fields'!P48</f>
        <v/>
      </c>
      <c r="Q62" s="121" t="str">
        <f>'sample fields'!Q48</f>
        <v/>
      </c>
    </row>
    <row r="63" spans="1:17" ht="21">
      <c r="A63" s="121"/>
      <c r="B63" s="121"/>
      <c r="C63" s="122"/>
      <c r="D63" s="122"/>
      <c r="E63" s="122"/>
      <c r="F63" s="122"/>
      <c r="G63" s="122"/>
      <c r="H63" s="122"/>
      <c r="I63" s="123"/>
      <c r="J63" s="122"/>
      <c r="K63" s="121"/>
      <c r="L63" s="121"/>
      <c r="M63" s="121"/>
      <c r="N63" s="121" t="str">
        <f>'sample fields'!N49</f>
        <v/>
      </c>
      <c r="O63" s="121" t="str">
        <f>'sample fields'!O49</f>
        <v/>
      </c>
      <c r="P63" s="121" t="str">
        <f>'sample fields'!P49</f>
        <v/>
      </c>
      <c r="Q63" s="121" t="str">
        <f>'sample fields'!Q49</f>
        <v/>
      </c>
    </row>
    <row r="64" spans="1:17" ht="21">
      <c r="A64" s="121"/>
      <c r="B64" s="121"/>
      <c r="C64" s="122"/>
      <c r="D64" s="122"/>
      <c r="E64" s="122"/>
      <c r="F64" s="122"/>
      <c r="G64" s="122"/>
      <c r="H64" s="122"/>
      <c r="I64" s="123"/>
      <c r="J64" s="122"/>
      <c r="K64" s="121"/>
      <c r="L64" s="121"/>
      <c r="M64" s="121"/>
      <c r="N64" s="121" t="str">
        <f>'sample fields'!N50</f>
        <v/>
      </c>
      <c r="O64" s="121" t="str">
        <f>'sample fields'!O50</f>
        <v/>
      </c>
      <c r="P64" s="121" t="str">
        <f>'sample fields'!P50</f>
        <v/>
      </c>
      <c r="Q64" s="121" t="str">
        <f>'sample fields'!Q50</f>
        <v/>
      </c>
    </row>
    <row r="65" spans="1:17" ht="21">
      <c r="A65" s="121"/>
      <c r="B65" s="121"/>
      <c r="C65" s="122"/>
      <c r="D65" s="122"/>
      <c r="E65" s="122"/>
      <c r="F65" s="122"/>
      <c r="G65" s="122"/>
      <c r="H65" s="122"/>
      <c r="I65" s="123"/>
      <c r="J65" s="122"/>
      <c r="K65" s="121"/>
      <c r="L65" s="121"/>
      <c r="M65" s="121"/>
      <c r="N65" s="121" t="str">
        <f>'sample fields'!N51</f>
        <v/>
      </c>
      <c r="O65" s="121" t="str">
        <f>'sample fields'!O51</f>
        <v/>
      </c>
      <c r="P65" s="121" t="str">
        <f>'sample fields'!P51</f>
        <v/>
      </c>
      <c r="Q65" s="121" t="str">
        <f>'sample fields'!Q51</f>
        <v/>
      </c>
    </row>
    <row r="66" spans="1:17" ht="21">
      <c r="A66" s="121"/>
      <c r="B66" s="121"/>
      <c r="C66" s="122"/>
      <c r="D66" s="122"/>
      <c r="E66" s="122"/>
      <c r="F66" s="122"/>
      <c r="G66" s="122"/>
      <c r="H66" s="122"/>
      <c r="I66" s="123"/>
      <c r="J66" s="122"/>
      <c r="K66" s="121"/>
      <c r="L66" s="121"/>
      <c r="M66" s="121"/>
      <c r="N66" s="121" t="str">
        <f>'sample fields'!N52</f>
        <v/>
      </c>
      <c r="O66" s="121" t="str">
        <f>'sample fields'!O52</f>
        <v/>
      </c>
      <c r="P66" s="121" t="str">
        <f>'sample fields'!P52</f>
        <v/>
      </c>
      <c r="Q66" s="121" t="str">
        <f>'sample fields'!Q52</f>
        <v/>
      </c>
    </row>
    <row r="67" spans="1:17" ht="21">
      <c r="A67" s="121"/>
      <c r="B67" s="121"/>
      <c r="C67" s="122"/>
      <c r="D67" s="122"/>
      <c r="E67" s="122"/>
      <c r="F67" s="122"/>
      <c r="G67" s="122"/>
      <c r="H67" s="122"/>
      <c r="I67" s="123"/>
      <c r="J67" s="122"/>
      <c r="K67" s="121"/>
      <c r="L67" s="121"/>
      <c r="M67" s="121"/>
      <c r="N67" s="121" t="str">
        <f>'sample fields'!N53</f>
        <v/>
      </c>
      <c r="O67" s="121" t="str">
        <f>'sample fields'!O53</f>
        <v/>
      </c>
      <c r="P67" s="121" t="str">
        <f>'sample fields'!P53</f>
        <v/>
      </c>
      <c r="Q67" s="121" t="str">
        <f>'sample fields'!Q53</f>
        <v/>
      </c>
    </row>
    <row r="68" spans="1:17" ht="21">
      <c r="A68" s="121"/>
      <c r="B68" s="121"/>
      <c r="C68" s="122"/>
      <c r="D68" s="122"/>
      <c r="E68" s="122"/>
      <c r="F68" s="122"/>
      <c r="G68" s="122"/>
      <c r="H68" s="122"/>
      <c r="I68" s="123"/>
      <c r="J68" s="122"/>
      <c r="K68" s="121"/>
      <c r="L68" s="121"/>
      <c r="M68" s="121"/>
      <c r="N68" s="121" t="str">
        <f>'sample fields'!N54</f>
        <v/>
      </c>
      <c r="O68" s="121" t="str">
        <f>'sample fields'!O54</f>
        <v/>
      </c>
      <c r="P68" s="121" t="str">
        <f>'sample fields'!P54</f>
        <v/>
      </c>
      <c r="Q68" s="121" t="str">
        <f>'sample fields'!Q54</f>
        <v/>
      </c>
    </row>
    <row r="69" spans="1:17" ht="21">
      <c r="A69" s="121"/>
      <c r="B69" s="121"/>
      <c r="C69" s="122"/>
      <c r="D69" s="122"/>
      <c r="E69" s="122"/>
      <c r="F69" s="122"/>
      <c r="G69" s="122"/>
      <c r="H69" s="122"/>
      <c r="I69" s="123"/>
      <c r="J69" s="122"/>
      <c r="K69" s="121"/>
      <c r="L69" s="121"/>
      <c r="M69" s="121"/>
      <c r="N69" s="121" t="str">
        <f>'sample fields'!N55</f>
        <v/>
      </c>
      <c r="O69" s="121" t="str">
        <f>'sample fields'!O55</f>
        <v/>
      </c>
      <c r="P69" s="121" t="str">
        <f>'sample fields'!P55</f>
        <v/>
      </c>
      <c r="Q69" s="121" t="str">
        <f>'sample fields'!Q55</f>
        <v/>
      </c>
    </row>
    <row r="70" spans="1:17" ht="21">
      <c r="A70" s="121"/>
      <c r="B70" s="121"/>
      <c r="C70" s="122"/>
      <c r="D70" s="122"/>
      <c r="E70" s="122"/>
      <c r="F70" s="122"/>
      <c r="G70" s="122"/>
      <c r="H70" s="122"/>
      <c r="I70" s="123"/>
      <c r="J70" s="122"/>
      <c r="K70" s="121"/>
      <c r="L70" s="121"/>
      <c r="M70" s="121"/>
      <c r="N70" s="121" t="str">
        <f>'sample fields'!N56</f>
        <v/>
      </c>
      <c r="O70" s="121" t="str">
        <f>'sample fields'!O56</f>
        <v/>
      </c>
      <c r="P70" s="121" t="str">
        <f>'sample fields'!P56</f>
        <v/>
      </c>
      <c r="Q70" s="121" t="str">
        <f>'sample fields'!Q56</f>
        <v/>
      </c>
    </row>
    <row r="71" spans="1:17" ht="21">
      <c r="A71" s="121"/>
      <c r="B71" s="121"/>
      <c r="C71" s="122"/>
      <c r="D71" s="122"/>
      <c r="E71" s="122"/>
      <c r="F71" s="122"/>
      <c r="G71" s="122"/>
      <c r="H71" s="122"/>
      <c r="I71" s="123"/>
      <c r="J71" s="122"/>
      <c r="K71" s="121"/>
      <c r="L71" s="121"/>
      <c r="M71" s="121"/>
      <c r="N71" s="121" t="str">
        <f>'sample fields'!N57</f>
        <v/>
      </c>
      <c r="O71" s="121" t="str">
        <f>'sample fields'!O57</f>
        <v/>
      </c>
      <c r="P71" s="121" t="str">
        <f>'sample fields'!P57</f>
        <v/>
      </c>
      <c r="Q71" s="121" t="str">
        <f>'sample fields'!Q57</f>
        <v/>
      </c>
    </row>
    <row r="72" spans="1:17" ht="21">
      <c r="A72" s="121"/>
      <c r="B72" s="121"/>
      <c r="C72" s="122"/>
      <c r="D72" s="122"/>
      <c r="E72" s="122"/>
      <c r="F72" s="122"/>
      <c r="G72" s="122"/>
      <c r="H72" s="122"/>
      <c r="I72" s="123"/>
      <c r="J72" s="122"/>
      <c r="K72" s="121"/>
      <c r="L72" s="121"/>
      <c r="M72" s="121"/>
      <c r="N72" s="121" t="str">
        <f>'sample fields'!N58</f>
        <v/>
      </c>
      <c r="O72" s="121" t="str">
        <f>'sample fields'!O58</f>
        <v/>
      </c>
      <c r="P72" s="121" t="str">
        <f>'sample fields'!P58</f>
        <v/>
      </c>
      <c r="Q72" s="121" t="str">
        <f>'sample fields'!Q58</f>
        <v/>
      </c>
    </row>
    <row r="73" spans="1:17" ht="21">
      <c r="A73" s="121"/>
      <c r="B73" s="121"/>
      <c r="C73" s="122"/>
      <c r="D73" s="122"/>
      <c r="E73" s="122"/>
      <c r="F73" s="122"/>
      <c r="G73" s="122"/>
      <c r="H73" s="122"/>
      <c r="I73" s="123"/>
      <c r="J73" s="122"/>
      <c r="K73" s="121"/>
      <c r="L73" s="121"/>
      <c r="M73" s="121"/>
      <c r="N73" s="121" t="str">
        <f>'sample fields'!N59</f>
        <v/>
      </c>
      <c r="O73" s="121" t="str">
        <f>'sample fields'!O59</f>
        <v/>
      </c>
      <c r="P73" s="121" t="str">
        <f>'sample fields'!P59</f>
        <v/>
      </c>
      <c r="Q73" s="121" t="str">
        <f>'sample fields'!Q59</f>
        <v/>
      </c>
    </row>
    <row r="74" spans="1:17" ht="21">
      <c r="A74" s="121"/>
      <c r="B74" s="121"/>
      <c r="C74" s="122"/>
      <c r="D74" s="122"/>
      <c r="E74" s="122"/>
      <c r="F74" s="122"/>
      <c r="G74" s="122"/>
      <c r="H74" s="122"/>
      <c r="I74" s="123"/>
      <c r="J74" s="122"/>
      <c r="K74" s="121"/>
      <c r="L74" s="121"/>
      <c r="M74" s="121"/>
      <c r="N74" s="121" t="str">
        <f>'sample fields'!N60</f>
        <v/>
      </c>
      <c r="O74" s="121" t="str">
        <f>'sample fields'!O60</f>
        <v/>
      </c>
      <c r="P74" s="121" t="str">
        <f>'sample fields'!P60</f>
        <v/>
      </c>
      <c r="Q74" s="121" t="str">
        <f>'sample fields'!Q60</f>
        <v/>
      </c>
    </row>
    <row r="75" spans="1:17" ht="21">
      <c r="A75" s="121"/>
      <c r="B75" s="121"/>
      <c r="C75" s="122"/>
      <c r="D75" s="122"/>
      <c r="E75" s="122"/>
      <c r="F75" s="122"/>
      <c r="G75" s="122"/>
      <c r="H75" s="122"/>
      <c r="I75" s="123"/>
      <c r="J75" s="122"/>
      <c r="K75" s="121"/>
      <c r="L75" s="121"/>
      <c r="M75" s="121"/>
      <c r="N75" s="121" t="str">
        <f>'sample fields'!N61</f>
        <v/>
      </c>
      <c r="O75" s="121" t="str">
        <f>'sample fields'!O61</f>
        <v/>
      </c>
      <c r="P75" s="121" t="str">
        <f>'sample fields'!P61</f>
        <v/>
      </c>
      <c r="Q75" s="121" t="str">
        <f>'sample fields'!Q61</f>
        <v/>
      </c>
    </row>
    <row r="76" spans="1:17" ht="21">
      <c r="A76" s="121"/>
      <c r="B76" s="121"/>
      <c r="C76" s="122"/>
      <c r="D76" s="122"/>
      <c r="E76" s="122"/>
      <c r="F76" s="122"/>
      <c r="G76" s="122"/>
      <c r="H76" s="122"/>
      <c r="I76" s="123"/>
      <c r="J76" s="122"/>
      <c r="K76" s="121"/>
      <c r="L76" s="121"/>
      <c r="M76" s="121"/>
      <c r="N76" s="121" t="str">
        <f>'sample fields'!N62</f>
        <v/>
      </c>
      <c r="O76" s="121" t="str">
        <f>'sample fields'!O62</f>
        <v/>
      </c>
      <c r="P76" s="121" t="str">
        <f>'sample fields'!P62</f>
        <v/>
      </c>
      <c r="Q76" s="121" t="str">
        <f>'sample fields'!Q62</f>
        <v/>
      </c>
    </row>
    <row r="77" spans="1:17" ht="21">
      <c r="A77" s="121"/>
      <c r="B77" s="121"/>
      <c r="C77" s="122"/>
      <c r="D77" s="122"/>
      <c r="E77" s="122"/>
      <c r="F77" s="122"/>
      <c r="G77" s="122"/>
      <c r="H77" s="122"/>
      <c r="I77" s="123"/>
      <c r="J77" s="122"/>
      <c r="K77" s="121"/>
      <c r="L77" s="121"/>
      <c r="M77" s="121"/>
      <c r="N77" s="121" t="str">
        <f>'sample fields'!N63</f>
        <v/>
      </c>
      <c r="O77" s="121" t="str">
        <f>'sample fields'!O63</f>
        <v/>
      </c>
      <c r="P77" s="121" t="str">
        <f>'sample fields'!P63</f>
        <v/>
      </c>
      <c r="Q77" s="121" t="str">
        <f>'sample fields'!Q63</f>
        <v/>
      </c>
    </row>
    <row r="78" spans="1:17" ht="21">
      <c r="A78" s="121"/>
      <c r="B78" s="121"/>
      <c r="C78" s="122"/>
      <c r="D78" s="122"/>
      <c r="E78" s="122"/>
      <c r="F78" s="122"/>
      <c r="G78" s="122"/>
      <c r="H78" s="122"/>
      <c r="I78" s="123"/>
      <c r="J78" s="122"/>
      <c r="K78" s="121"/>
      <c r="L78" s="121"/>
      <c r="M78" s="121"/>
      <c r="N78" s="121" t="str">
        <f>'sample fields'!N64</f>
        <v/>
      </c>
      <c r="O78" s="121" t="str">
        <f>'sample fields'!O64</f>
        <v/>
      </c>
      <c r="P78" s="121" t="str">
        <f>'sample fields'!P64</f>
        <v/>
      </c>
      <c r="Q78" s="121" t="str">
        <f>'sample fields'!Q64</f>
        <v/>
      </c>
    </row>
    <row r="79" spans="1:17" ht="21">
      <c r="A79" s="121"/>
      <c r="B79" s="121"/>
      <c r="C79" s="122"/>
      <c r="D79" s="122"/>
      <c r="E79" s="122"/>
      <c r="F79" s="122"/>
      <c r="G79" s="122"/>
      <c r="H79" s="122"/>
      <c r="I79" s="123"/>
      <c r="J79" s="122"/>
      <c r="K79" s="121"/>
      <c r="L79" s="121"/>
      <c r="M79" s="121"/>
      <c r="N79" s="121" t="str">
        <f>'sample fields'!N65</f>
        <v/>
      </c>
      <c r="O79" s="121" t="str">
        <f>'sample fields'!O65</f>
        <v/>
      </c>
      <c r="P79" s="121" t="str">
        <f>'sample fields'!P65</f>
        <v/>
      </c>
      <c r="Q79" s="121" t="str">
        <f>'sample fields'!Q65</f>
        <v/>
      </c>
    </row>
    <row r="80" spans="1:17" ht="21">
      <c r="A80" s="121"/>
      <c r="B80" s="121"/>
      <c r="C80" s="122"/>
      <c r="D80" s="122"/>
      <c r="E80" s="122"/>
      <c r="F80" s="122"/>
      <c r="G80" s="122"/>
      <c r="H80" s="122"/>
      <c r="I80" s="123"/>
      <c r="J80" s="122"/>
      <c r="K80" s="121"/>
      <c r="L80" s="121"/>
      <c r="M80" s="121"/>
      <c r="N80" s="121" t="str">
        <f>'sample fields'!N66</f>
        <v/>
      </c>
      <c r="O80" s="121" t="str">
        <f>'sample fields'!O66</f>
        <v/>
      </c>
      <c r="P80" s="121" t="str">
        <f>'sample fields'!P66</f>
        <v/>
      </c>
      <c r="Q80" s="121" t="str">
        <f>'sample fields'!Q66</f>
        <v/>
      </c>
    </row>
    <row r="81" spans="1:17" ht="21">
      <c r="A81" s="121"/>
      <c r="B81" s="121"/>
      <c r="C81" s="122"/>
      <c r="D81" s="122"/>
      <c r="E81" s="122"/>
      <c r="F81" s="122"/>
      <c r="G81" s="122"/>
      <c r="H81" s="122"/>
      <c r="I81" s="123"/>
      <c r="J81" s="122"/>
      <c r="K81" s="121"/>
      <c r="L81" s="121"/>
      <c r="M81" s="121"/>
      <c r="N81" s="121" t="str">
        <f>'sample fields'!N67</f>
        <v/>
      </c>
      <c r="O81" s="121" t="str">
        <f>'sample fields'!O67</f>
        <v/>
      </c>
      <c r="P81" s="121" t="str">
        <f>'sample fields'!P67</f>
        <v/>
      </c>
      <c r="Q81" s="121" t="str">
        <f>'sample fields'!Q67</f>
        <v/>
      </c>
    </row>
    <row r="82" spans="1:17" ht="21">
      <c r="A82" s="121"/>
      <c r="B82" s="121"/>
      <c r="C82" s="122"/>
      <c r="D82" s="122"/>
      <c r="E82" s="122"/>
      <c r="F82" s="122"/>
      <c r="G82" s="122"/>
      <c r="H82" s="122"/>
      <c r="I82" s="123"/>
      <c r="J82" s="122"/>
      <c r="K82" s="121"/>
      <c r="L82" s="121"/>
      <c r="M82" s="121"/>
      <c r="N82" s="121" t="str">
        <f>'sample fields'!N68</f>
        <v/>
      </c>
      <c r="O82" s="121" t="str">
        <f>'sample fields'!O68</f>
        <v/>
      </c>
      <c r="P82" s="121" t="str">
        <f>'sample fields'!P68</f>
        <v/>
      </c>
      <c r="Q82" s="121" t="str">
        <f>'sample fields'!Q68</f>
        <v/>
      </c>
    </row>
    <row r="83" spans="1:17" ht="21">
      <c r="A83" s="121"/>
      <c r="B83" s="121"/>
      <c r="C83" s="122"/>
      <c r="D83" s="122"/>
      <c r="E83" s="122"/>
      <c r="F83" s="122"/>
      <c r="G83" s="122"/>
      <c r="H83" s="122"/>
      <c r="I83" s="123"/>
      <c r="J83" s="122"/>
      <c r="K83" s="121"/>
      <c r="L83" s="121"/>
      <c r="M83" s="121"/>
      <c r="N83" s="121" t="str">
        <f>'sample fields'!N69</f>
        <v/>
      </c>
      <c r="O83" s="121" t="str">
        <f>'sample fields'!O69</f>
        <v/>
      </c>
      <c r="P83" s="121" t="str">
        <f>'sample fields'!P69</f>
        <v/>
      </c>
      <c r="Q83" s="121" t="str">
        <f>'sample fields'!Q69</f>
        <v/>
      </c>
    </row>
    <row r="84" spans="1:17" ht="21">
      <c r="A84" s="121"/>
      <c r="B84" s="121"/>
      <c r="C84" s="122"/>
      <c r="D84" s="122"/>
      <c r="E84" s="122"/>
      <c r="F84" s="122"/>
      <c r="G84" s="122"/>
      <c r="H84" s="122"/>
      <c r="I84" s="123"/>
      <c r="J84" s="122"/>
      <c r="K84" s="121"/>
      <c r="L84" s="121"/>
      <c r="M84" s="121"/>
      <c r="N84" s="121" t="str">
        <f>'sample fields'!N70</f>
        <v/>
      </c>
      <c r="O84" s="121" t="str">
        <f>'sample fields'!O70</f>
        <v/>
      </c>
      <c r="P84" s="121" t="str">
        <f>'sample fields'!P70</f>
        <v/>
      </c>
      <c r="Q84" s="121" t="str">
        <f>'sample fields'!Q70</f>
        <v/>
      </c>
    </row>
    <row r="85" spans="1:17" ht="21">
      <c r="A85" s="121"/>
      <c r="B85" s="121"/>
      <c r="C85" s="122"/>
      <c r="D85" s="122"/>
      <c r="E85" s="122"/>
      <c r="F85" s="122"/>
      <c r="G85" s="122"/>
      <c r="H85" s="122"/>
      <c r="I85" s="123"/>
      <c r="J85" s="122"/>
      <c r="K85" s="121"/>
      <c r="L85" s="121"/>
      <c r="M85" s="121"/>
      <c r="N85" s="121" t="str">
        <f>'sample fields'!N71</f>
        <v/>
      </c>
      <c r="O85" s="121" t="str">
        <f>'sample fields'!O71</f>
        <v/>
      </c>
      <c r="P85" s="121" t="str">
        <f>'sample fields'!P71</f>
        <v/>
      </c>
      <c r="Q85" s="121" t="str">
        <f>'sample fields'!Q71</f>
        <v/>
      </c>
    </row>
    <row r="86" spans="1:17" ht="21">
      <c r="A86" s="121"/>
      <c r="B86" s="121"/>
      <c r="C86" s="122"/>
      <c r="D86" s="122"/>
      <c r="E86" s="122"/>
      <c r="F86" s="122"/>
      <c r="G86" s="122"/>
      <c r="H86" s="122"/>
      <c r="I86" s="123"/>
      <c r="J86" s="122"/>
      <c r="K86" s="121"/>
      <c r="L86" s="121"/>
      <c r="M86" s="121"/>
      <c r="N86" s="121" t="str">
        <f>'sample fields'!N72</f>
        <v/>
      </c>
      <c r="O86" s="121" t="str">
        <f>'sample fields'!O72</f>
        <v/>
      </c>
      <c r="P86" s="121" t="str">
        <f>'sample fields'!P72</f>
        <v/>
      </c>
      <c r="Q86" s="121" t="str">
        <f>'sample fields'!Q72</f>
        <v/>
      </c>
    </row>
    <row r="87" spans="1:17" ht="21">
      <c r="A87" s="121"/>
      <c r="B87" s="121"/>
      <c r="C87" s="122"/>
      <c r="D87" s="122"/>
      <c r="E87" s="122"/>
      <c r="F87" s="122"/>
      <c r="G87" s="122"/>
      <c r="H87" s="122"/>
      <c r="I87" s="123"/>
      <c r="J87" s="122"/>
      <c r="K87" s="121"/>
      <c r="L87" s="121"/>
      <c r="M87" s="121"/>
      <c r="N87" s="121" t="str">
        <f>'sample fields'!N73</f>
        <v/>
      </c>
      <c r="O87" s="121" t="str">
        <f>'sample fields'!O73</f>
        <v/>
      </c>
      <c r="P87" s="121" t="str">
        <f>'sample fields'!P73</f>
        <v/>
      </c>
      <c r="Q87" s="121" t="str">
        <f>'sample fields'!Q73</f>
        <v/>
      </c>
    </row>
    <row r="88" spans="1:17" ht="21">
      <c r="A88" s="121"/>
      <c r="B88" s="121"/>
      <c r="C88" s="122"/>
      <c r="D88" s="122"/>
      <c r="E88" s="122"/>
      <c r="F88" s="122"/>
      <c r="G88" s="122"/>
      <c r="H88" s="122"/>
      <c r="I88" s="123"/>
      <c r="J88" s="122"/>
      <c r="K88" s="121"/>
      <c r="L88" s="121"/>
      <c r="M88" s="121"/>
      <c r="N88" s="121" t="str">
        <f>'sample fields'!N74</f>
        <v/>
      </c>
      <c r="O88" s="121" t="str">
        <f>'sample fields'!O74</f>
        <v/>
      </c>
      <c r="P88" s="121" t="str">
        <f>'sample fields'!P74</f>
        <v/>
      </c>
      <c r="Q88" s="121" t="str">
        <f>'sample fields'!Q74</f>
        <v/>
      </c>
    </row>
    <row r="89" spans="1:17" ht="21">
      <c r="A89" s="121"/>
      <c r="B89" s="121"/>
      <c r="C89" s="122"/>
      <c r="D89" s="122"/>
      <c r="E89" s="122"/>
      <c r="F89" s="122"/>
      <c r="G89" s="122"/>
      <c r="H89" s="122"/>
      <c r="I89" s="123"/>
      <c r="J89" s="122"/>
      <c r="K89" s="121"/>
      <c r="L89" s="121"/>
      <c r="M89" s="121"/>
      <c r="N89" s="121" t="str">
        <f>'sample fields'!N75</f>
        <v/>
      </c>
      <c r="O89" s="121" t="str">
        <f>'sample fields'!O75</f>
        <v/>
      </c>
      <c r="P89" s="121" t="str">
        <f>'sample fields'!P75</f>
        <v/>
      </c>
      <c r="Q89" s="121" t="str">
        <f>'sample fields'!Q75</f>
        <v/>
      </c>
    </row>
    <row r="90" spans="1:17" ht="21">
      <c r="A90" s="121"/>
      <c r="B90" s="121"/>
      <c r="C90" s="122"/>
      <c r="D90" s="122"/>
      <c r="E90" s="122"/>
      <c r="F90" s="122"/>
      <c r="G90" s="122"/>
      <c r="H90" s="122"/>
      <c r="I90" s="123"/>
      <c r="J90" s="122"/>
      <c r="K90" s="121"/>
      <c r="L90" s="121"/>
      <c r="M90" s="121"/>
      <c r="N90" s="121" t="str">
        <f>'sample fields'!N76</f>
        <v/>
      </c>
      <c r="O90" s="121" t="str">
        <f>'sample fields'!O76</f>
        <v/>
      </c>
      <c r="P90" s="121" t="str">
        <f>'sample fields'!P76</f>
        <v/>
      </c>
      <c r="Q90" s="121" t="str">
        <f>'sample fields'!Q76</f>
        <v/>
      </c>
    </row>
    <row r="91" spans="1:17" ht="21">
      <c r="A91" s="121"/>
      <c r="B91" s="121"/>
      <c r="C91" s="122"/>
      <c r="D91" s="122"/>
      <c r="E91" s="122"/>
      <c r="F91" s="122"/>
      <c r="G91" s="122"/>
      <c r="H91" s="122"/>
      <c r="I91" s="123"/>
      <c r="J91" s="122"/>
      <c r="K91" s="121"/>
      <c r="L91" s="121"/>
      <c r="M91" s="121"/>
      <c r="N91" s="121" t="str">
        <f>'sample fields'!N77</f>
        <v/>
      </c>
      <c r="O91" s="121" t="str">
        <f>'sample fields'!O77</f>
        <v/>
      </c>
      <c r="P91" s="121" t="str">
        <f>'sample fields'!P77</f>
        <v/>
      </c>
      <c r="Q91" s="121" t="str">
        <f>'sample fields'!Q77</f>
        <v/>
      </c>
    </row>
    <row r="92" spans="1:17" ht="21">
      <c r="A92" s="121"/>
      <c r="B92" s="121"/>
      <c r="C92" s="122"/>
      <c r="D92" s="122"/>
      <c r="E92" s="122"/>
      <c r="F92" s="122"/>
      <c r="G92" s="122"/>
      <c r="H92" s="122"/>
      <c r="I92" s="123"/>
      <c r="J92" s="122"/>
      <c r="K92" s="121"/>
      <c r="L92" s="121"/>
      <c r="M92" s="121"/>
      <c r="N92" s="121" t="str">
        <f>'sample fields'!N78</f>
        <v/>
      </c>
      <c r="O92" s="121" t="str">
        <f>'sample fields'!O78</f>
        <v/>
      </c>
      <c r="P92" s="121" t="str">
        <f>'sample fields'!P78</f>
        <v/>
      </c>
      <c r="Q92" s="121" t="str">
        <f>'sample fields'!Q78</f>
        <v/>
      </c>
    </row>
    <row r="93" spans="1:17" ht="21">
      <c r="A93" s="121"/>
      <c r="B93" s="121"/>
      <c r="C93" s="122"/>
      <c r="D93" s="122"/>
      <c r="E93" s="122"/>
      <c r="F93" s="122"/>
      <c r="G93" s="122"/>
      <c r="H93" s="122"/>
      <c r="I93" s="123"/>
      <c r="J93" s="122"/>
      <c r="K93" s="121"/>
      <c r="L93" s="121"/>
      <c r="M93" s="121"/>
      <c r="N93" s="121" t="str">
        <f>'sample fields'!N79</f>
        <v/>
      </c>
      <c r="O93" s="121" t="str">
        <f>'sample fields'!O79</f>
        <v/>
      </c>
      <c r="P93" s="121" t="str">
        <f>'sample fields'!P79</f>
        <v/>
      </c>
      <c r="Q93" s="121" t="str">
        <f>'sample fields'!Q79</f>
        <v/>
      </c>
    </row>
    <row r="94" spans="1:17" ht="21">
      <c r="A94" s="121"/>
      <c r="B94" s="121"/>
      <c r="C94" s="122"/>
      <c r="D94" s="122"/>
      <c r="E94" s="122"/>
      <c r="F94" s="122"/>
      <c r="G94" s="122"/>
      <c r="H94" s="122"/>
      <c r="I94" s="123"/>
      <c r="J94" s="122"/>
      <c r="K94" s="121"/>
      <c r="L94" s="121"/>
      <c r="M94" s="121"/>
      <c r="N94" s="121" t="str">
        <f>'sample fields'!N80</f>
        <v/>
      </c>
      <c r="O94" s="121" t="str">
        <f>'sample fields'!O80</f>
        <v/>
      </c>
      <c r="P94" s="121" t="str">
        <f>'sample fields'!P80</f>
        <v/>
      </c>
      <c r="Q94" s="121" t="str">
        <f>'sample fields'!Q80</f>
        <v/>
      </c>
    </row>
    <row r="95" spans="1:17" ht="21">
      <c r="A95" s="121"/>
      <c r="B95" s="121"/>
      <c r="C95" s="122"/>
      <c r="D95" s="122"/>
      <c r="E95" s="122"/>
      <c r="F95" s="122"/>
      <c r="G95" s="122"/>
      <c r="H95" s="122"/>
      <c r="I95" s="123"/>
      <c r="J95" s="122"/>
      <c r="K95" s="121"/>
      <c r="L95" s="121"/>
      <c r="M95" s="121"/>
      <c r="N95" s="121" t="str">
        <f>'sample fields'!N81</f>
        <v/>
      </c>
      <c r="O95" s="121" t="str">
        <f>'sample fields'!O81</f>
        <v/>
      </c>
      <c r="P95" s="121" t="str">
        <f>'sample fields'!P81</f>
        <v/>
      </c>
      <c r="Q95" s="121" t="str">
        <f>'sample fields'!Q81</f>
        <v/>
      </c>
    </row>
    <row r="96" spans="1:17" ht="21">
      <c r="A96" s="121"/>
      <c r="B96" s="121"/>
      <c r="C96" s="122"/>
      <c r="D96" s="122"/>
      <c r="E96" s="122"/>
      <c r="F96" s="122"/>
      <c r="G96" s="122"/>
      <c r="H96" s="122"/>
      <c r="I96" s="123"/>
      <c r="J96" s="122"/>
      <c r="K96" s="121"/>
      <c r="L96" s="121"/>
      <c r="M96" s="121"/>
      <c r="N96" s="121" t="str">
        <f>'sample fields'!N82</f>
        <v/>
      </c>
      <c r="O96" s="121" t="str">
        <f>'sample fields'!O82</f>
        <v/>
      </c>
      <c r="P96" s="121" t="str">
        <f>'sample fields'!P82</f>
        <v/>
      </c>
      <c r="Q96" s="121" t="str">
        <f>'sample fields'!Q82</f>
        <v/>
      </c>
    </row>
    <row r="97" spans="1:17" ht="21">
      <c r="A97" s="121"/>
      <c r="B97" s="121"/>
      <c r="C97" s="122"/>
      <c r="D97" s="122"/>
      <c r="E97" s="122"/>
      <c r="F97" s="122"/>
      <c r="G97" s="122"/>
      <c r="H97" s="122"/>
      <c r="I97" s="123"/>
      <c r="J97" s="122"/>
      <c r="K97" s="121"/>
      <c r="L97" s="121"/>
      <c r="M97" s="121"/>
      <c r="N97" s="121" t="str">
        <f>'sample fields'!N83</f>
        <v/>
      </c>
      <c r="O97" s="121" t="str">
        <f>'sample fields'!O83</f>
        <v/>
      </c>
      <c r="P97" s="121" t="str">
        <f>'sample fields'!P83</f>
        <v/>
      </c>
      <c r="Q97" s="121" t="str">
        <f>'sample fields'!Q83</f>
        <v/>
      </c>
    </row>
    <row r="98" spans="1:17" ht="21">
      <c r="A98" s="121"/>
      <c r="B98" s="121"/>
      <c r="C98" s="122"/>
      <c r="D98" s="122"/>
      <c r="E98" s="122"/>
      <c r="F98" s="122"/>
      <c r="G98" s="122"/>
      <c r="H98" s="122"/>
      <c r="I98" s="123"/>
      <c r="J98" s="122"/>
      <c r="K98" s="121"/>
      <c r="L98" s="121"/>
      <c r="M98" s="121"/>
      <c r="N98" s="121" t="str">
        <f>'sample fields'!N84</f>
        <v/>
      </c>
      <c r="O98" s="121" t="str">
        <f>'sample fields'!O84</f>
        <v/>
      </c>
      <c r="P98" s="121" t="str">
        <f>'sample fields'!P84</f>
        <v/>
      </c>
      <c r="Q98" s="121" t="str">
        <f>'sample fields'!Q84</f>
        <v/>
      </c>
    </row>
    <row r="99" spans="1:17" ht="21">
      <c r="A99" s="121"/>
      <c r="B99" s="121"/>
      <c r="C99" s="122"/>
      <c r="D99" s="122"/>
      <c r="E99" s="122"/>
      <c r="F99" s="122"/>
      <c r="G99" s="122"/>
      <c r="H99" s="122"/>
      <c r="I99" s="123"/>
      <c r="J99" s="122"/>
      <c r="K99" s="121"/>
      <c r="L99" s="121"/>
      <c r="M99" s="121"/>
      <c r="N99" s="121" t="str">
        <f>'sample fields'!N85</f>
        <v/>
      </c>
      <c r="O99" s="121" t="str">
        <f>'sample fields'!O85</f>
        <v/>
      </c>
      <c r="P99" s="121" t="str">
        <f>'sample fields'!P85</f>
        <v/>
      </c>
      <c r="Q99" s="121" t="str">
        <f>'sample fields'!Q85</f>
        <v/>
      </c>
    </row>
    <row r="100" spans="1:17" ht="21">
      <c r="A100" s="121"/>
      <c r="B100" s="121"/>
      <c r="C100" s="122"/>
      <c r="D100" s="122"/>
      <c r="E100" s="122"/>
      <c r="F100" s="122"/>
      <c r="G100" s="122"/>
      <c r="H100" s="122"/>
      <c r="I100" s="123"/>
      <c r="J100" s="122"/>
      <c r="K100" s="121"/>
      <c r="L100" s="121"/>
      <c r="M100" s="121"/>
      <c r="N100" s="121" t="str">
        <f>'sample fields'!N86</f>
        <v/>
      </c>
      <c r="O100" s="121" t="str">
        <f>'sample fields'!O86</f>
        <v/>
      </c>
      <c r="P100" s="121" t="str">
        <f>'sample fields'!P86</f>
        <v/>
      </c>
      <c r="Q100" s="121" t="str">
        <f>'sample fields'!Q86</f>
        <v/>
      </c>
    </row>
    <row r="101" spans="1:17" ht="21">
      <c r="A101" s="121"/>
      <c r="B101" s="121"/>
      <c r="C101" s="122"/>
      <c r="D101" s="122"/>
      <c r="E101" s="122"/>
      <c r="F101" s="122"/>
      <c r="G101" s="122"/>
      <c r="H101" s="122"/>
      <c r="I101" s="123"/>
      <c r="J101" s="122"/>
      <c r="K101" s="121"/>
      <c r="L101" s="121"/>
      <c r="M101" s="121"/>
      <c r="N101" s="121" t="str">
        <f>'sample fields'!N87</f>
        <v/>
      </c>
      <c r="O101" s="121" t="str">
        <f>'sample fields'!O87</f>
        <v/>
      </c>
      <c r="P101" s="121" t="str">
        <f>'sample fields'!P87</f>
        <v/>
      </c>
      <c r="Q101" s="121" t="str">
        <f>'sample fields'!Q87</f>
        <v/>
      </c>
    </row>
    <row r="102" spans="1:17" ht="21">
      <c r="A102" s="121"/>
      <c r="B102" s="121"/>
      <c r="C102" s="122"/>
      <c r="D102" s="122"/>
      <c r="E102" s="122"/>
      <c r="F102" s="122"/>
      <c r="G102" s="122"/>
      <c r="H102" s="122"/>
      <c r="I102" s="123"/>
      <c r="J102" s="122"/>
      <c r="K102" s="121"/>
      <c r="L102" s="121"/>
      <c r="M102" s="121"/>
      <c r="N102" s="121" t="str">
        <f>'sample fields'!N88</f>
        <v/>
      </c>
      <c r="O102" s="121" t="str">
        <f>'sample fields'!O88</f>
        <v/>
      </c>
      <c r="P102" s="121" t="str">
        <f>'sample fields'!P88</f>
        <v/>
      </c>
      <c r="Q102" s="121" t="str">
        <f>'sample fields'!Q88</f>
        <v/>
      </c>
    </row>
    <row r="103" spans="1:17" ht="21">
      <c r="A103" s="121"/>
      <c r="B103" s="121"/>
      <c r="C103" s="122"/>
      <c r="D103" s="122"/>
      <c r="E103" s="122"/>
      <c r="F103" s="122"/>
      <c r="G103" s="122"/>
      <c r="H103" s="122"/>
      <c r="I103" s="123"/>
      <c r="J103" s="122"/>
      <c r="K103" s="121"/>
      <c r="L103" s="121"/>
      <c r="M103" s="121"/>
      <c r="N103" s="121" t="str">
        <f>'sample fields'!N89</f>
        <v/>
      </c>
      <c r="O103" s="121" t="str">
        <f>'sample fields'!O89</f>
        <v/>
      </c>
      <c r="P103" s="121" t="str">
        <f>'sample fields'!P89</f>
        <v/>
      </c>
      <c r="Q103" s="121" t="str">
        <f>'sample fields'!Q89</f>
        <v/>
      </c>
    </row>
    <row r="104" spans="1:17" ht="21">
      <c r="A104" s="121"/>
      <c r="B104" s="121"/>
      <c r="C104" s="122"/>
      <c r="D104" s="122"/>
      <c r="E104" s="122"/>
      <c r="F104" s="122"/>
      <c r="G104" s="122"/>
      <c r="H104" s="122"/>
      <c r="I104" s="123"/>
      <c r="J104" s="122"/>
      <c r="K104" s="121"/>
      <c r="L104" s="121"/>
      <c r="M104" s="121"/>
      <c r="N104" s="121" t="str">
        <f>'sample fields'!N90</f>
        <v/>
      </c>
      <c r="O104" s="121" t="str">
        <f>'sample fields'!O90</f>
        <v/>
      </c>
      <c r="P104" s="121" t="str">
        <f>'sample fields'!P90</f>
        <v/>
      </c>
      <c r="Q104" s="121" t="str">
        <f>'sample fields'!Q90</f>
        <v/>
      </c>
    </row>
    <row r="105" spans="1:17" ht="21">
      <c r="A105" s="121"/>
      <c r="B105" s="121"/>
      <c r="C105" s="122"/>
      <c r="D105" s="122"/>
      <c r="E105" s="122"/>
      <c r="F105" s="122"/>
      <c r="G105" s="122"/>
      <c r="H105" s="122"/>
      <c r="I105" s="123"/>
      <c r="J105" s="122"/>
      <c r="K105" s="121"/>
      <c r="L105" s="121"/>
      <c r="M105" s="121"/>
      <c r="N105" s="121" t="str">
        <f>'sample fields'!N91</f>
        <v/>
      </c>
      <c r="O105" s="121" t="str">
        <f>'sample fields'!O91</f>
        <v/>
      </c>
      <c r="P105" s="121" t="str">
        <f>'sample fields'!P91</f>
        <v/>
      </c>
      <c r="Q105" s="121" t="str">
        <f>'sample fields'!Q91</f>
        <v/>
      </c>
    </row>
    <row r="106" spans="1:17" ht="21">
      <c r="A106" s="121"/>
      <c r="B106" s="121"/>
      <c r="C106" s="122"/>
      <c r="D106" s="122"/>
      <c r="E106" s="122"/>
      <c r="F106" s="122"/>
      <c r="G106" s="122"/>
      <c r="H106" s="122"/>
      <c r="I106" s="123"/>
      <c r="J106" s="122"/>
      <c r="K106" s="121"/>
      <c r="L106" s="121"/>
      <c r="M106" s="121"/>
      <c r="N106" s="121" t="str">
        <f>'sample fields'!N92</f>
        <v/>
      </c>
      <c r="O106" s="121" t="str">
        <f>'sample fields'!O92</f>
        <v/>
      </c>
      <c r="P106" s="121" t="str">
        <f>'sample fields'!P92</f>
        <v/>
      </c>
      <c r="Q106" s="121" t="str">
        <f>'sample fields'!Q92</f>
        <v/>
      </c>
    </row>
    <row r="107" spans="1:17" ht="21">
      <c r="A107" s="121"/>
      <c r="B107" s="121"/>
      <c r="C107" s="122"/>
      <c r="D107" s="122"/>
      <c r="E107" s="122"/>
      <c r="F107" s="122"/>
      <c r="G107" s="122"/>
      <c r="H107" s="122"/>
      <c r="I107" s="123"/>
      <c r="J107" s="122"/>
      <c r="K107" s="121"/>
      <c r="L107" s="121"/>
      <c r="M107" s="121"/>
      <c r="N107" s="121" t="str">
        <f>'sample fields'!N93</f>
        <v/>
      </c>
      <c r="O107" s="121" t="str">
        <f>'sample fields'!O93</f>
        <v/>
      </c>
      <c r="P107" s="121" t="str">
        <f>'sample fields'!P93</f>
        <v/>
      </c>
      <c r="Q107" s="121" t="str">
        <f>'sample fields'!Q93</f>
        <v/>
      </c>
    </row>
    <row r="108" spans="1:17" ht="21">
      <c r="A108" s="121"/>
      <c r="B108" s="121"/>
      <c r="C108" s="122"/>
      <c r="D108" s="122"/>
      <c r="E108" s="122"/>
      <c r="F108" s="122"/>
      <c r="G108" s="122"/>
      <c r="H108" s="122"/>
      <c r="I108" s="123"/>
      <c r="J108" s="122"/>
      <c r="K108" s="121"/>
      <c r="L108" s="121"/>
      <c r="M108" s="121"/>
      <c r="N108" s="121" t="str">
        <f>'sample fields'!N94</f>
        <v/>
      </c>
      <c r="O108" s="121" t="str">
        <f>'sample fields'!O94</f>
        <v/>
      </c>
      <c r="P108" s="121" t="str">
        <f>'sample fields'!P94</f>
        <v/>
      </c>
      <c r="Q108" s="121" t="str">
        <f>'sample fields'!Q94</f>
        <v/>
      </c>
    </row>
    <row r="109" spans="1:17" ht="21">
      <c r="A109" s="121"/>
      <c r="B109" s="121"/>
      <c r="C109" s="122"/>
      <c r="D109" s="122"/>
      <c r="E109" s="122"/>
      <c r="F109" s="122"/>
      <c r="G109" s="122"/>
      <c r="H109" s="122"/>
      <c r="I109" s="123"/>
      <c r="J109" s="122"/>
      <c r="K109" s="121"/>
      <c r="L109" s="121"/>
      <c r="M109" s="121"/>
      <c r="N109" s="121" t="str">
        <f>'sample fields'!N95</f>
        <v/>
      </c>
      <c r="O109" s="121" t="str">
        <f>'sample fields'!O95</f>
        <v/>
      </c>
      <c r="P109" s="121" t="str">
        <f>'sample fields'!P95</f>
        <v/>
      </c>
      <c r="Q109" s="121" t="str">
        <f>'sample fields'!Q95</f>
        <v/>
      </c>
    </row>
    <row r="110" spans="1:17" ht="21">
      <c r="A110" s="121"/>
      <c r="B110" s="121"/>
      <c r="C110" s="122"/>
      <c r="D110" s="122"/>
      <c r="E110" s="122"/>
      <c r="F110" s="122"/>
      <c r="G110" s="122"/>
      <c r="H110" s="122"/>
      <c r="I110" s="123"/>
      <c r="J110" s="122"/>
      <c r="K110" s="121"/>
      <c r="L110" s="121"/>
      <c r="M110" s="121"/>
      <c r="N110" s="121" t="str">
        <f>'sample fields'!N96</f>
        <v/>
      </c>
      <c r="O110" s="121" t="str">
        <f>'sample fields'!O96</f>
        <v/>
      </c>
      <c r="P110" s="121" t="str">
        <f>'sample fields'!P96</f>
        <v/>
      </c>
      <c r="Q110" s="121" t="str">
        <f>'sample fields'!Q96</f>
        <v/>
      </c>
    </row>
    <row r="111" spans="1:17" ht="21">
      <c r="A111" s="121"/>
      <c r="B111" s="121"/>
      <c r="C111" s="122"/>
      <c r="D111" s="122"/>
      <c r="E111" s="122"/>
      <c r="F111" s="122"/>
      <c r="G111" s="122"/>
      <c r="H111" s="122"/>
      <c r="I111" s="123"/>
      <c r="J111" s="122"/>
      <c r="K111" s="121"/>
      <c r="L111" s="121"/>
      <c r="M111" s="121"/>
      <c r="N111" s="121" t="str">
        <f>'sample fields'!N97</f>
        <v/>
      </c>
      <c r="O111" s="121" t="str">
        <f>'sample fields'!O97</f>
        <v/>
      </c>
      <c r="P111" s="121" t="str">
        <f>'sample fields'!P97</f>
        <v/>
      </c>
      <c r="Q111" s="121" t="str">
        <f>'sample fields'!Q97</f>
        <v/>
      </c>
    </row>
    <row r="112" spans="1:17" ht="21">
      <c r="A112" s="121"/>
      <c r="B112" s="121"/>
      <c r="C112" s="122"/>
      <c r="D112" s="122"/>
      <c r="E112" s="122"/>
      <c r="F112" s="122"/>
      <c r="G112" s="122"/>
      <c r="H112" s="122"/>
      <c r="I112" s="123"/>
      <c r="J112" s="122"/>
      <c r="K112" s="121"/>
      <c r="L112" s="121"/>
      <c r="M112" s="121"/>
      <c r="N112" s="121" t="str">
        <f>'sample fields'!N98</f>
        <v/>
      </c>
      <c r="O112" s="121" t="str">
        <f>'sample fields'!O98</f>
        <v/>
      </c>
      <c r="P112" s="121" t="str">
        <f>'sample fields'!P98</f>
        <v/>
      </c>
      <c r="Q112" s="121" t="str">
        <f>'sample fields'!Q98</f>
        <v/>
      </c>
    </row>
    <row r="113" spans="1:17" ht="21">
      <c r="A113" s="121"/>
      <c r="B113" s="121"/>
      <c r="C113" s="122"/>
      <c r="D113" s="122"/>
      <c r="E113" s="122"/>
      <c r="F113" s="122"/>
      <c r="G113" s="122"/>
      <c r="H113" s="122"/>
      <c r="I113" s="123"/>
      <c r="J113" s="122"/>
      <c r="K113" s="121"/>
      <c r="L113" s="121"/>
      <c r="M113" s="121"/>
      <c r="N113" s="121" t="str">
        <f>'sample fields'!N99</f>
        <v/>
      </c>
      <c r="O113" s="121" t="str">
        <f>'sample fields'!O99</f>
        <v/>
      </c>
      <c r="P113" s="121" t="str">
        <f>'sample fields'!P99</f>
        <v/>
      </c>
      <c r="Q113" s="121" t="str">
        <f>'sample fields'!Q99</f>
        <v/>
      </c>
    </row>
    <row r="114" spans="1:17" ht="21">
      <c r="A114" s="121"/>
      <c r="B114" s="121"/>
      <c r="C114" s="122"/>
      <c r="D114" s="122"/>
      <c r="E114" s="122"/>
      <c r="F114" s="122"/>
      <c r="G114" s="122"/>
      <c r="H114" s="122"/>
      <c r="I114" s="123"/>
      <c r="J114" s="122"/>
      <c r="K114" s="121"/>
      <c r="L114" s="121"/>
      <c r="M114" s="121"/>
      <c r="N114" s="121" t="str">
        <f>'sample fields'!N100</f>
        <v/>
      </c>
      <c r="O114" s="121" t="str">
        <f>'sample fields'!O100</f>
        <v/>
      </c>
      <c r="P114" s="121" t="str">
        <f>'sample fields'!P100</f>
        <v/>
      </c>
      <c r="Q114" s="121" t="str">
        <f>'sample fields'!Q100</f>
        <v/>
      </c>
    </row>
    <row r="115" spans="1:17" ht="21">
      <c r="A115" s="121"/>
      <c r="B115" s="121"/>
      <c r="C115" s="122"/>
      <c r="D115" s="122"/>
      <c r="E115" s="122"/>
      <c r="F115" s="122"/>
      <c r="G115" s="122"/>
      <c r="H115" s="122"/>
      <c r="I115" s="123"/>
      <c r="J115" s="122"/>
      <c r="K115" s="121"/>
      <c r="L115" s="121"/>
      <c r="M115" s="121"/>
      <c r="N115" s="121" t="str">
        <f>'sample fields'!N101</f>
        <v/>
      </c>
      <c r="O115" s="121" t="str">
        <f>'sample fields'!O101</f>
        <v/>
      </c>
      <c r="P115" s="121" t="str">
        <f>'sample fields'!P101</f>
        <v/>
      </c>
      <c r="Q115" s="121" t="str">
        <f>'sample fields'!Q101</f>
        <v/>
      </c>
    </row>
    <row r="116" spans="1:17" ht="21">
      <c r="A116" s="121"/>
      <c r="B116" s="121"/>
      <c r="C116" s="122"/>
      <c r="D116" s="122"/>
      <c r="E116" s="122"/>
      <c r="F116" s="122"/>
      <c r="G116" s="122"/>
      <c r="H116" s="122"/>
      <c r="I116" s="123"/>
      <c r="J116" s="122"/>
      <c r="K116" s="121"/>
      <c r="L116" s="121"/>
      <c r="M116" s="121"/>
      <c r="N116" s="121" t="str">
        <f>'sample fields'!N102</f>
        <v/>
      </c>
      <c r="O116" s="121" t="str">
        <f>'sample fields'!O102</f>
        <v/>
      </c>
      <c r="P116" s="121" t="str">
        <f>'sample fields'!P102</f>
        <v/>
      </c>
      <c r="Q116" s="121" t="str">
        <f>'sample fields'!Q102</f>
        <v/>
      </c>
    </row>
    <row r="117" spans="1:17" ht="21">
      <c r="A117" s="121"/>
      <c r="B117" s="121"/>
      <c r="C117" s="122"/>
      <c r="D117" s="122"/>
      <c r="E117" s="122"/>
      <c r="F117" s="122"/>
      <c r="G117" s="122"/>
      <c r="H117" s="122"/>
      <c r="I117" s="123"/>
      <c r="J117" s="122"/>
      <c r="K117" s="121"/>
      <c r="L117" s="121"/>
      <c r="M117" s="121"/>
      <c r="N117" s="121" t="str">
        <f>'sample fields'!N103</f>
        <v/>
      </c>
      <c r="O117" s="121" t="str">
        <f>'sample fields'!O103</f>
        <v/>
      </c>
      <c r="P117" s="121" t="str">
        <f>'sample fields'!P103</f>
        <v/>
      </c>
      <c r="Q117" s="121" t="str">
        <f>'sample fields'!Q103</f>
        <v/>
      </c>
    </row>
    <row r="118" spans="1:17" ht="21">
      <c r="A118" s="121"/>
      <c r="B118" s="121"/>
      <c r="C118" s="122"/>
      <c r="D118" s="122"/>
      <c r="E118" s="122"/>
      <c r="F118" s="122"/>
      <c r="G118" s="122"/>
      <c r="H118" s="122"/>
      <c r="I118" s="123"/>
      <c r="J118" s="122"/>
      <c r="K118" s="121"/>
      <c r="L118" s="121"/>
      <c r="M118" s="121"/>
      <c r="N118" s="121" t="str">
        <f>'sample fields'!N104</f>
        <v/>
      </c>
      <c r="O118" s="121" t="str">
        <f>'sample fields'!O104</f>
        <v/>
      </c>
      <c r="P118" s="121" t="str">
        <f>'sample fields'!P104</f>
        <v/>
      </c>
      <c r="Q118" s="121" t="str">
        <f>'sample fields'!Q104</f>
        <v/>
      </c>
    </row>
    <row r="119" spans="1:17" ht="21">
      <c r="A119" s="121"/>
      <c r="B119" s="121"/>
      <c r="C119" s="122"/>
      <c r="D119" s="122"/>
      <c r="E119" s="122"/>
      <c r="F119" s="122"/>
      <c r="G119" s="122"/>
      <c r="H119" s="122"/>
      <c r="I119" s="123"/>
      <c r="J119" s="122"/>
      <c r="K119" s="121"/>
      <c r="L119" s="121"/>
      <c r="M119" s="121"/>
      <c r="N119" s="121" t="str">
        <f>'sample fields'!N105</f>
        <v/>
      </c>
      <c r="O119" s="121" t="str">
        <f>'sample fields'!O105</f>
        <v/>
      </c>
      <c r="P119" s="121" t="str">
        <f>'sample fields'!P105</f>
        <v/>
      </c>
      <c r="Q119" s="121" t="str">
        <f>'sample fields'!Q105</f>
        <v/>
      </c>
    </row>
    <row r="120" spans="1:17" ht="21">
      <c r="A120" s="121"/>
      <c r="B120" s="121"/>
      <c r="C120" s="122"/>
      <c r="D120" s="122"/>
      <c r="E120" s="122"/>
      <c r="F120" s="122"/>
      <c r="G120" s="122"/>
      <c r="H120" s="122"/>
      <c r="I120" s="123"/>
      <c r="J120" s="122"/>
      <c r="K120" s="121"/>
      <c r="L120" s="121"/>
      <c r="M120" s="121"/>
      <c r="N120" s="121" t="str">
        <f>'sample fields'!N106</f>
        <v/>
      </c>
      <c r="O120" s="121" t="str">
        <f>'sample fields'!O106</f>
        <v/>
      </c>
      <c r="P120" s="121" t="str">
        <f>'sample fields'!P106</f>
        <v/>
      </c>
      <c r="Q120" s="121" t="str">
        <f>'sample fields'!Q106</f>
        <v/>
      </c>
    </row>
    <row r="121" spans="1:17" ht="21">
      <c r="A121" s="121"/>
      <c r="B121" s="121"/>
      <c r="C121" s="122"/>
      <c r="D121" s="122"/>
      <c r="E121" s="122"/>
      <c r="F121" s="122"/>
      <c r="G121" s="122"/>
      <c r="H121" s="122"/>
      <c r="I121" s="123"/>
      <c r="J121" s="122"/>
      <c r="K121" s="121"/>
      <c r="L121" s="121"/>
      <c r="M121" s="121"/>
      <c r="N121" s="121" t="str">
        <f>'sample fields'!N107</f>
        <v/>
      </c>
      <c r="O121" s="121" t="str">
        <f>'sample fields'!O107</f>
        <v/>
      </c>
      <c r="P121" s="121" t="str">
        <f>'sample fields'!P107</f>
        <v/>
      </c>
      <c r="Q121" s="121" t="str">
        <f>'sample fields'!Q107</f>
        <v/>
      </c>
    </row>
    <row r="122" spans="1:17" ht="21">
      <c r="A122" s="121"/>
      <c r="B122" s="121"/>
      <c r="C122" s="122"/>
      <c r="D122" s="122"/>
      <c r="E122" s="122"/>
      <c r="F122" s="122"/>
      <c r="G122" s="122"/>
      <c r="H122" s="122"/>
      <c r="I122" s="123"/>
      <c r="J122" s="122"/>
      <c r="K122" s="121"/>
      <c r="L122" s="121"/>
      <c r="M122" s="121"/>
      <c r="N122" s="121" t="str">
        <f>'sample fields'!N108</f>
        <v/>
      </c>
      <c r="O122" s="121" t="str">
        <f>'sample fields'!O108</f>
        <v/>
      </c>
      <c r="P122" s="121" t="str">
        <f>'sample fields'!P108</f>
        <v/>
      </c>
      <c r="Q122" s="121" t="str">
        <f>'sample fields'!Q108</f>
        <v/>
      </c>
    </row>
    <row r="123" spans="1:17" ht="21">
      <c r="A123" s="121"/>
      <c r="B123" s="121"/>
      <c r="C123" s="122"/>
      <c r="D123" s="122"/>
      <c r="E123" s="122"/>
      <c r="F123" s="122"/>
      <c r="G123" s="122"/>
      <c r="H123" s="122"/>
      <c r="I123" s="123"/>
      <c r="J123" s="122"/>
      <c r="K123" s="121"/>
      <c r="L123" s="121"/>
      <c r="M123" s="121"/>
      <c r="N123" s="121" t="str">
        <f>'sample fields'!N109</f>
        <v/>
      </c>
      <c r="O123" s="121" t="str">
        <f>'sample fields'!O109</f>
        <v/>
      </c>
      <c r="P123" s="121" t="str">
        <f>'sample fields'!P109</f>
        <v/>
      </c>
      <c r="Q123" s="121" t="str">
        <f>'sample fields'!Q109</f>
        <v/>
      </c>
    </row>
    <row r="124" spans="1:17" ht="21">
      <c r="A124" s="121"/>
      <c r="B124" s="121"/>
      <c r="C124" s="122"/>
      <c r="D124" s="122"/>
      <c r="E124" s="122"/>
      <c r="F124" s="122"/>
      <c r="G124" s="122"/>
      <c r="H124" s="122"/>
      <c r="I124" s="123"/>
      <c r="J124" s="122"/>
      <c r="K124" s="121"/>
      <c r="L124" s="121"/>
      <c r="M124" s="121"/>
      <c r="N124" s="121" t="str">
        <f>'sample fields'!N110</f>
        <v/>
      </c>
      <c r="O124" s="121" t="str">
        <f>'sample fields'!O110</f>
        <v/>
      </c>
      <c r="P124" s="121" t="str">
        <f>'sample fields'!P110</f>
        <v/>
      </c>
      <c r="Q124" s="121" t="str">
        <f>'sample fields'!Q110</f>
        <v/>
      </c>
    </row>
    <row r="125" spans="1:17" ht="21">
      <c r="A125" s="121"/>
      <c r="B125" s="121"/>
      <c r="C125" s="122"/>
      <c r="D125" s="122"/>
      <c r="E125" s="122"/>
      <c r="F125" s="122"/>
      <c r="G125" s="122"/>
      <c r="H125" s="122"/>
      <c r="I125" s="123"/>
      <c r="J125" s="122"/>
      <c r="K125" s="121"/>
      <c r="L125" s="121"/>
      <c r="M125" s="121"/>
      <c r="N125" s="121" t="str">
        <f>'sample fields'!N111</f>
        <v/>
      </c>
      <c r="O125" s="121" t="str">
        <f>'sample fields'!O111</f>
        <v/>
      </c>
      <c r="P125" s="121" t="str">
        <f>'sample fields'!P111</f>
        <v/>
      </c>
      <c r="Q125" s="121" t="str">
        <f>'sample fields'!Q111</f>
        <v/>
      </c>
    </row>
    <row r="126" spans="1:17" ht="21">
      <c r="A126" s="121"/>
      <c r="B126" s="121"/>
      <c r="C126" s="122"/>
      <c r="D126" s="122"/>
      <c r="E126" s="122"/>
      <c r="F126" s="122"/>
      <c r="G126" s="122"/>
      <c r="H126" s="122"/>
      <c r="I126" s="123"/>
      <c r="J126" s="122"/>
      <c r="K126" s="121"/>
      <c r="L126" s="121"/>
      <c r="M126" s="121"/>
      <c r="N126" s="121" t="str">
        <f>'sample fields'!N112</f>
        <v/>
      </c>
      <c r="O126" s="121" t="str">
        <f>'sample fields'!O112</f>
        <v/>
      </c>
      <c r="P126" s="121" t="str">
        <f>'sample fields'!P112</f>
        <v/>
      </c>
      <c r="Q126" s="121" t="str">
        <f>'sample fields'!Q112</f>
        <v/>
      </c>
    </row>
    <row r="127" spans="1:17" ht="21">
      <c r="A127" s="121"/>
      <c r="B127" s="121"/>
      <c r="C127" s="122"/>
      <c r="D127" s="122"/>
      <c r="E127" s="122"/>
      <c r="F127" s="122"/>
      <c r="G127" s="122"/>
      <c r="H127" s="122"/>
      <c r="I127" s="123"/>
      <c r="J127" s="122"/>
      <c r="K127" s="121"/>
      <c r="L127" s="121"/>
      <c r="M127" s="121"/>
      <c r="N127" s="121" t="str">
        <f>'sample fields'!N113</f>
        <v/>
      </c>
      <c r="O127" s="121" t="str">
        <f>'sample fields'!O113</f>
        <v/>
      </c>
      <c r="P127" s="121" t="str">
        <f>'sample fields'!P113</f>
        <v/>
      </c>
      <c r="Q127" s="121" t="str">
        <f>'sample fields'!Q113</f>
        <v/>
      </c>
    </row>
    <row r="128" spans="1:17" ht="21">
      <c r="A128" s="121"/>
      <c r="B128" s="121"/>
      <c r="C128" s="122"/>
      <c r="D128" s="122"/>
      <c r="E128" s="122"/>
      <c r="F128" s="122"/>
      <c r="G128" s="122"/>
      <c r="H128" s="122"/>
      <c r="I128" s="123"/>
      <c r="J128" s="122"/>
      <c r="K128" s="121"/>
      <c r="L128" s="121"/>
      <c r="M128" s="121"/>
      <c r="N128" s="121" t="str">
        <f>'sample fields'!N114</f>
        <v/>
      </c>
      <c r="O128" s="121" t="str">
        <f>'sample fields'!O114</f>
        <v/>
      </c>
      <c r="P128" s="121" t="str">
        <f>'sample fields'!P114</f>
        <v/>
      </c>
      <c r="Q128" s="121" t="str">
        <f>'sample fields'!Q114</f>
        <v/>
      </c>
    </row>
    <row r="129" spans="1:17" ht="21">
      <c r="A129" s="121"/>
      <c r="B129" s="121"/>
      <c r="C129" s="122"/>
      <c r="D129" s="122"/>
      <c r="E129" s="122"/>
      <c r="F129" s="122"/>
      <c r="G129" s="122"/>
      <c r="H129" s="122"/>
      <c r="I129" s="123"/>
      <c r="J129" s="122"/>
      <c r="K129" s="121"/>
      <c r="L129" s="121"/>
      <c r="M129" s="121"/>
      <c r="N129" s="121" t="str">
        <f>'sample fields'!N115</f>
        <v/>
      </c>
      <c r="O129" s="121" t="str">
        <f>'sample fields'!O115</f>
        <v/>
      </c>
      <c r="P129" s="121" t="str">
        <f>'sample fields'!P115</f>
        <v/>
      </c>
      <c r="Q129" s="121" t="str">
        <f>'sample fields'!Q115</f>
        <v/>
      </c>
    </row>
    <row r="130" spans="1:17" ht="21">
      <c r="A130" s="121"/>
      <c r="B130" s="121"/>
      <c r="C130" s="122"/>
      <c r="D130" s="122"/>
      <c r="E130" s="122"/>
      <c r="F130" s="122"/>
      <c r="G130" s="122"/>
      <c r="H130" s="122"/>
      <c r="I130" s="123"/>
      <c r="J130" s="122"/>
      <c r="K130" s="121"/>
      <c r="L130" s="121"/>
      <c r="M130" s="121"/>
      <c r="N130" s="121" t="str">
        <f>'sample fields'!N116</f>
        <v/>
      </c>
      <c r="O130" s="121" t="str">
        <f>'sample fields'!O116</f>
        <v/>
      </c>
      <c r="P130" s="121" t="str">
        <f>'sample fields'!P116</f>
        <v/>
      </c>
      <c r="Q130" s="121" t="str">
        <f>'sample fields'!Q116</f>
        <v/>
      </c>
    </row>
    <row r="131" spans="1:17" ht="21">
      <c r="A131" s="121"/>
      <c r="B131" s="121"/>
      <c r="C131" s="122"/>
      <c r="D131" s="122"/>
      <c r="E131" s="122"/>
      <c r="F131" s="122"/>
      <c r="G131" s="122"/>
      <c r="H131" s="122"/>
      <c r="I131" s="123"/>
      <c r="J131" s="122"/>
      <c r="K131" s="121"/>
      <c r="L131" s="121"/>
      <c r="M131" s="121"/>
      <c r="N131" s="121" t="str">
        <f>'sample fields'!N117</f>
        <v/>
      </c>
      <c r="O131" s="121" t="str">
        <f>'sample fields'!O117</f>
        <v/>
      </c>
      <c r="P131" s="121" t="str">
        <f>'sample fields'!P117</f>
        <v/>
      </c>
      <c r="Q131" s="121" t="str">
        <f>'sample fields'!Q117</f>
        <v/>
      </c>
    </row>
    <row r="132" spans="1:17" ht="21">
      <c r="A132" s="121"/>
      <c r="B132" s="121"/>
      <c r="C132" s="122"/>
      <c r="D132" s="122"/>
      <c r="E132" s="122"/>
      <c r="F132" s="122"/>
      <c r="G132" s="122"/>
      <c r="H132" s="122"/>
      <c r="I132" s="123"/>
      <c r="J132" s="122"/>
      <c r="K132" s="121"/>
      <c r="L132" s="121"/>
      <c r="M132" s="121"/>
      <c r="N132" s="121" t="str">
        <f>'sample fields'!N118</f>
        <v/>
      </c>
      <c r="O132" s="121" t="str">
        <f>'sample fields'!O118</f>
        <v/>
      </c>
      <c r="P132" s="121" t="str">
        <f>'sample fields'!P118</f>
        <v/>
      </c>
      <c r="Q132" s="121" t="str">
        <f>'sample fields'!Q118</f>
        <v/>
      </c>
    </row>
    <row r="133" spans="1:17" ht="21">
      <c r="A133" s="121"/>
      <c r="B133" s="121"/>
      <c r="C133" s="122"/>
      <c r="D133" s="122"/>
      <c r="E133" s="122"/>
      <c r="F133" s="122"/>
      <c r="G133" s="122"/>
      <c r="H133" s="122"/>
      <c r="I133" s="123"/>
      <c r="J133" s="122"/>
      <c r="K133" s="121"/>
      <c r="L133" s="121"/>
      <c r="M133" s="121"/>
      <c r="N133" s="121" t="str">
        <f>'sample fields'!N119</f>
        <v/>
      </c>
      <c r="O133" s="121" t="str">
        <f>'sample fields'!O119</f>
        <v/>
      </c>
      <c r="P133" s="121" t="str">
        <f>'sample fields'!P119</f>
        <v/>
      </c>
      <c r="Q133" s="121" t="str">
        <f>'sample fields'!Q119</f>
        <v/>
      </c>
    </row>
    <row r="134" spans="1:17" ht="21">
      <c r="A134" s="121"/>
      <c r="B134" s="121"/>
      <c r="C134" s="122"/>
      <c r="D134" s="122"/>
      <c r="E134" s="122"/>
      <c r="F134" s="122"/>
      <c r="G134" s="122"/>
      <c r="H134" s="122"/>
      <c r="I134" s="123"/>
      <c r="J134" s="122"/>
      <c r="K134" s="121"/>
      <c r="L134" s="121"/>
      <c r="M134" s="121"/>
      <c r="N134" s="121" t="str">
        <f>'sample fields'!N120</f>
        <v/>
      </c>
      <c r="O134" s="121" t="str">
        <f>'sample fields'!O120</f>
        <v/>
      </c>
      <c r="P134" s="121" t="str">
        <f>'sample fields'!P120</f>
        <v/>
      </c>
      <c r="Q134" s="121" t="str">
        <f>'sample fields'!Q120</f>
        <v/>
      </c>
    </row>
    <row r="135" spans="1:17" ht="21">
      <c r="A135" s="121"/>
      <c r="B135" s="121"/>
      <c r="C135" s="122"/>
      <c r="D135" s="122"/>
      <c r="E135" s="122"/>
      <c r="F135" s="122"/>
      <c r="G135" s="122"/>
      <c r="H135" s="122"/>
      <c r="I135" s="123"/>
      <c r="J135" s="122"/>
      <c r="K135" s="121"/>
      <c r="L135" s="121"/>
      <c r="M135" s="121"/>
      <c r="N135" s="121" t="str">
        <f>'sample fields'!N121</f>
        <v/>
      </c>
      <c r="O135" s="121" t="str">
        <f>'sample fields'!O121</f>
        <v/>
      </c>
      <c r="P135" s="121" t="str">
        <f>'sample fields'!P121</f>
        <v/>
      </c>
      <c r="Q135" s="121" t="str">
        <f>'sample fields'!Q121</f>
        <v/>
      </c>
    </row>
    <row r="136" spans="1:17" ht="21">
      <c r="A136" s="121"/>
      <c r="B136" s="121"/>
      <c r="C136" s="122"/>
      <c r="D136" s="122"/>
      <c r="E136" s="122"/>
      <c r="F136" s="122"/>
      <c r="G136" s="122"/>
      <c r="H136" s="122"/>
      <c r="I136" s="123"/>
      <c r="J136" s="122"/>
      <c r="K136" s="121"/>
      <c r="L136" s="121"/>
      <c r="M136" s="121"/>
      <c r="N136" s="121" t="str">
        <f>'sample fields'!N122</f>
        <v/>
      </c>
      <c r="O136" s="121" t="str">
        <f>'sample fields'!O122</f>
        <v/>
      </c>
      <c r="P136" s="121" t="str">
        <f>'sample fields'!P122</f>
        <v/>
      </c>
      <c r="Q136" s="121" t="str">
        <f>'sample fields'!Q122</f>
        <v/>
      </c>
    </row>
    <row r="137" spans="1:17" ht="21">
      <c r="A137" s="121"/>
      <c r="B137" s="121"/>
      <c r="C137" s="122"/>
      <c r="D137" s="122"/>
      <c r="E137" s="122"/>
      <c r="F137" s="122"/>
      <c r="G137" s="122"/>
      <c r="H137" s="122"/>
      <c r="I137" s="123"/>
      <c r="J137" s="122"/>
      <c r="K137" s="121"/>
      <c r="L137" s="121"/>
      <c r="M137" s="121"/>
      <c r="N137" s="121" t="str">
        <f>'sample fields'!N123</f>
        <v/>
      </c>
      <c r="O137" s="121" t="str">
        <f>'sample fields'!O123</f>
        <v/>
      </c>
      <c r="P137" s="121" t="str">
        <f>'sample fields'!P123</f>
        <v/>
      </c>
      <c r="Q137" s="121" t="str">
        <f>'sample fields'!Q123</f>
        <v/>
      </c>
    </row>
    <row r="138" spans="1:17" ht="21">
      <c r="A138" s="121"/>
      <c r="B138" s="121"/>
      <c r="C138" s="122"/>
      <c r="D138" s="122"/>
      <c r="E138" s="122"/>
      <c r="F138" s="122"/>
      <c r="G138" s="122"/>
      <c r="H138" s="122"/>
      <c r="I138" s="123"/>
      <c r="J138" s="122"/>
      <c r="K138" s="121"/>
      <c r="L138" s="121"/>
      <c r="M138" s="121"/>
      <c r="N138" s="121" t="str">
        <f>'sample fields'!N124</f>
        <v/>
      </c>
      <c r="O138" s="121" t="str">
        <f>'sample fields'!O124</f>
        <v/>
      </c>
      <c r="P138" s="121" t="str">
        <f>'sample fields'!P124</f>
        <v/>
      </c>
      <c r="Q138" s="121" t="str">
        <f>'sample fields'!Q124</f>
        <v/>
      </c>
    </row>
    <row r="139" spans="1:17" ht="21">
      <c r="A139" s="121"/>
      <c r="B139" s="121"/>
      <c r="C139" s="122"/>
      <c r="D139" s="122"/>
      <c r="E139" s="122"/>
      <c r="F139" s="122"/>
      <c r="G139" s="122"/>
      <c r="H139" s="122"/>
      <c r="I139" s="123"/>
      <c r="J139" s="122"/>
      <c r="K139" s="121"/>
      <c r="L139" s="121"/>
      <c r="M139" s="121"/>
      <c r="N139" s="121" t="str">
        <f>'sample fields'!N125</f>
        <v/>
      </c>
      <c r="O139" s="121" t="str">
        <f>'sample fields'!O125</f>
        <v/>
      </c>
      <c r="P139" s="121" t="str">
        <f>'sample fields'!P125</f>
        <v/>
      </c>
      <c r="Q139" s="121" t="str">
        <f>'sample fields'!Q125</f>
        <v/>
      </c>
    </row>
    <row r="140" spans="1:17" ht="21">
      <c r="A140" s="121"/>
      <c r="B140" s="121"/>
      <c r="C140" s="122"/>
      <c r="D140" s="122"/>
      <c r="E140" s="122"/>
      <c r="F140" s="122"/>
      <c r="G140" s="122"/>
      <c r="H140" s="122"/>
      <c r="I140" s="123"/>
      <c r="J140" s="122"/>
      <c r="K140" s="121"/>
      <c r="L140" s="121"/>
      <c r="M140" s="121"/>
      <c r="N140" s="121" t="str">
        <f>'sample fields'!N126</f>
        <v/>
      </c>
      <c r="O140" s="121" t="str">
        <f>'sample fields'!O126</f>
        <v/>
      </c>
      <c r="P140" s="121" t="str">
        <f>'sample fields'!P126</f>
        <v/>
      </c>
      <c r="Q140" s="121" t="str">
        <f>'sample fields'!Q126</f>
        <v/>
      </c>
    </row>
    <row r="141" spans="1:17" ht="21">
      <c r="A141" s="121"/>
      <c r="B141" s="121"/>
      <c r="C141" s="122"/>
      <c r="D141" s="122"/>
      <c r="E141" s="122"/>
      <c r="F141" s="122"/>
      <c r="G141" s="122"/>
      <c r="H141" s="122"/>
      <c r="I141" s="123"/>
      <c r="J141" s="122"/>
      <c r="K141" s="121"/>
      <c r="L141" s="121"/>
      <c r="M141" s="121"/>
      <c r="N141" s="121" t="str">
        <f>'sample fields'!N127</f>
        <v/>
      </c>
      <c r="O141" s="121" t="str">
        <f>'sample fields'!O127</f>
        <v/>
      </c>
      <c r="P141" s="121" t="str">
        <f>'sample fields'!P127</f>
        <v/>
      </c>
      <c r="Q141" s="121" t="str">
        <f>'sample fields'!Q127</f>
        <v/>
      </c>
    </row>
    <row r="142" spans="1:17" ht="21">
      <c r="A142" s="121"/>
      <c r="B142" s="121"/>
      <c r="C142" s="122"/>
      <c r="D142" s="122"/>
      <c r="E142" s="122"/>
      <c r="F142" s="122"/>
      <c r="G142" s="122"/>
      <c r="H142" s="122"/>
      <c r="I142" s="123"/>
      <c r="J142" s="122"/>
      <c r="K142" s="121"/>
      <c r="L142" s="121"/>
      <c r="M142" s="121"/>
      <c r="N142" s="121" t="str">
        <f>'sample fields'!N128</f>
        <v/>
      </c>
      <c r="O142" s="121" t="str">
        <f>'sample fields'!O128</f>
        <v/>
      </c>
      <c r="P142" s="121" t="str">
        <f>'sample fields'!P128</f>
        <v/>
      </c>
      <c r="Q142" s="121" t="str">
        <f>'sample fields'!Q128</f>
        <v/>
      </c>
    </row>
    <row r="143" spans="1:17" ht="21">
      <c r="A143" s="121"/>
      <c r="B143" s="121"/>
      <c r="C143" s="122"/>
      <c r="D143" s="122"/>
      <c r="E143" s="122"/>
      <c r="F143" s="122"/>
      <c r="G143" s="122"/>
      <c r="H143" s="122"/>
      <c r="I143" s="123"/>
      <c r="J143" s="122"/>
      <c r="K143" s="121"/>
      <c r="L143" s="121"/>
      <c r="M143" s="121"/>
      <c r="N143" s="121" t="str">
        <f>'sample fields'!N129</f>
        <v/>
      </c>
      <c r="O143" s="121" t="str">
        <f>'sample fields'!O129</f>
        <v/>
      </c>
      <c r="P143" s="121" t="str">
        <f>'sample fields'!P129</f>
        <v/>
      </c>
      <c r="Q143" s="121" t="str">
        <f>'sample fields'!Q129</f>
        <v/>
      </c>
    </row>
    <row r="144" spans="1:17" ht="21">
      <c r="A144" s="121"/>
      <c r="B144" s="121"/>
      <c r="C144" s="122"/>
      <c r="D144" s="122"/>
      <c r="E144" s="122"/>
      <c r="F144" s="122"/>
      <c r="G144" s="122"/>
      <c r="H144" s="122"/>
      <c r="I144" s="123"/>
      <c r="J144" s="122"/>
      <c r="K144" s="121"/>
      <c r="L144" s="121"/>
      <c r="M144" s="121"/>
      <c r="N144" s="121" t="str">
        <f>'sample fields'!N130</f>
        <v/>
      </c>
      <c r="O144" s="121" t="str">
        <f>'sample fields'!O130</f>
        <v/>
      </c>
      <c r="P144" s="121" t="str">
        <f>'sample fields'!P130</f>
        <v/>
      </c>
      <c r="Q144" s="121" t="str">
        <f>'sample fields'!Q130</f>
        <v/>
      </c>
    </row>
    <row r="145" spans="1:17" ht="21">
      <c r="A145" s="121"/>
      <c r="B145" s="121"/>
      <c r="C145" s="122"/>
      <c r="D145" s="122"/>
      <c r="E145" s="122"/>
      <c r="F145" s="122"/>
      <c r="G145" s="122"/>
      <c r="H145" s="122"/>
      <c r="I145" s="123"/>
      <c r="J145" s="122"/>
      <c r="K145" s="121"/>
      <c r="L145" s="121"/>
      <c r="M145" s="121"/>
      <c r="N145" s="121" t="str">
        <f>'sample fields'!N131</f>
        <v/>
      </c>
      <c r="O145" s="121" t="str">
        <f>'sample fields'!O131</f>
        <v/>
      </c>
      <c r="P145" s="121" t="str">
        <f>'sample fields'!P131</f>
        <v/>
      </c>
      <c r="Q145" s="121" t="str">
        <f>'sample fields'!Q131</f>
        <v/>
      </c>
    </row>
    <row r="146" spans="1:17" ht="21">
      <c r="A146" s="121"/>
      <c r="B146" s="121"/>
      <c r="C146" s="122"/>
      <c r="D146" s="122"/>
      <c r="E146" s="122"/>
      <c r="F146" s="122"/>
      <c r="G146" s="122"/>
      <c r="H146" s="122"/>
      <c r="I146" s="123"/>
      <c r="J146" s="122"/>
      <c r="K146" s="121"/>
      <c r="L146" s="121"/>
      <c r="M146" s="121"/>
      <c r="N146" s="121" t="str">
        <f>'sample fields'!N132</f>
        <v/>
      </c>
      <c r="O146" s="121" t="str">
        <f>'sample fields'!O132</f>
        <v/>
      </c>
      <c r="P146" s="121" t="str">
        <f>'sample fields'!P132</f>
        <v/>
      </c>
      <c r="Q146" s="121" t="str">
        <f>'sample fields'!Q132</f>
        <v/>
      </c>
    </row>
    <row r="147" spans="1:17" ht="21">
      <c r="A147" s="121"/>
      <c r="B147" s="121"/>
      <c r="C147" s="122"/>
      <c r="D147" s="122"/>
      <c r="E147" s="122"/>
      <c r="F147" s="122"/>
      <c r="G147" s="122"/>
      <c r="H147" s="122"/>
      <c r="I147" s="123"/>
      <c r="J147" s="122"/>
      <c r="K147" s="121"/>
      <c r="L147" s="121"/>
      <c r="M147" s="121"/>
      <c r="N147" s="121" t="str">
        <f>'sample fields'!N133</f>
        <v/>
      </c>
      <c r="O147" s="121" t="str">
        <f>'sample fields'!O133</f>
        <v/>
      </c>
      <c r="P147" s="121" t="str">
        <f>'sample fields'!P133</f>
        <v/>
      </c>
      <c r="Q147" s="121" t="str">
        <f>'sample fields'!Q133</f>
        <v/>
      </c>
    </row>
    <row r="148" spans="1:17" ht="21">
      <c r="A148" s="121"/>
      <c r="B148" s="121"/>
      <c r="C148" s="122"/>
      <c r="D148" s="122"/>
      <c r="E148" s="122"/>
      <c r="F148" s="122"/>
      <c r="G148" s="122"/>
      <c r="H148" s="122"/>
      <c r="I148" s="123"/>
      <c r="J148" s="122"/>
      <c r="K148" s="121"/>
      <c r="L148" s="121"/>
      <c r="M148" s="121"/>
      <c r="N148" s="121" t="str">
        <f>'sample fields'!N134</f>
        <v/>
      </c>
      <c r="O148" s="121" t="str">
        <f>'sample fields'!O134</f>
        <v/>
      </c>
      <c r="P148" s="121" t="str">
        <f>'sample fields'!P134</f>
        <v/>
      </c>
      <c r="Q148" s="121" t="str">
        <f>'sample fields'!Q134</f>
        <v/>
      </c>
    </row>
    <row r="149" spans="1:17" ht="21">
      <c r="A149" s="121"/>
      <c r="B149" s="121"/>
      <c r="C149" s="122"/>
      <c r="D149" s="122"/>
      <c r="E149" s="122"/>
      <c r="F149" s="122"/>
      <c r="G149" s="122"/>
      <c r="H149" s="122"/>
      <c r="I149" s="123"/>
      <c r="J149" s="122"/>
      <c r="K149" s="121"/>
      <c r="L149" s="121"/>
      <c r="M149" s="121"/>
      <c r="N149" s="121" t="str">
        <f>'sample fields'!N135</f>
        <v/>
      </c>
      <c r="O149" s="121" t="str">
        <f>'sample fields'!O135</f>
        <v/>
      </c>
      <c r="P149" s="121" t="str">
        <f>'sample fields'!P135</f>
        <v/>
      </c>
      <c r="Q149" s="121" t="str">
        <f>'sample fields'!Q135</f>
        <v/>
      </c>
    </row>
    <row r="150" spans="1:17" ht="21">
      <c r="A150" s="121"/>
      <c r="B150" s="121"/>
      <c r="C150" s="122"/>
      <c r="D150" s="122"/>
      <c r="E150" s="122"/>
      <c r="F150" s="122"/>
      <c r="G150" s="122"/>
      <c r="H150" s="122"/>
      <c r="I150" s="123"/>
      <c r="J150" s="122"/>
      <c r="K150" s="121"/>
      <c r="L150" s="121"/>
      <c r="M150" s="121"/>
      <c r="N150" s="121" t="str">
        <f>'sample fields'!N136</f>
        <v/>
      </c>
      <c r="O150" s="121" t="str">
        <f>'sample fields'!O136</f>
        <v/>
      </c>
      <c r="P150" s="121" t="str">
        <f>'sample fields'!P136</f>
        <v/>
      </c>
      <c r="Q150" s="121" t="str">
        <f>'sample fields'!Q136</f>
        <v/>
      </c>
    </row>
    <row r="151" spans="1:17" ht="21">
      <c r="A151" s="121"/>
      <c r="B151" s="121"/>
      <c r="C151" s="122"/>
      <c r="D151" s="122"/>
      <c r="E151" s="122"/>
      <c r="F151" s="122"/>
      <c r="G151" s="122"/>
      <c r="H151" s="122"/>
      <c r="I151" s="123"/>
      <c r="J151" s="122"/>
      <c r="K151" s="121"/>
      <c r="L151" s="121"/>
      <c r="M151" s="121"/>
      <c r="N151" s="121" t="str">
        <f>'sample fields'!N137</f>
        <v/>
      </c>
      <c r="O151" s="121" t="str">
        <f>'sample fields'!O137</f>
        <v/>
      </c>
      <c r="P151" s="121" t="str">
        <f>'sample fields'!P137</f>
        <v/>
      </c>
      <c r="Q151" s="121" t="str">
        <f>'sample fields'!Q137</f>
        <v/>
      </c>
    </row>
    <row r="152" spans="1:17" ht="21">
      <c r="A152" s="121"/>
      <c r="B152" s="121"/>
      <c r="C152" s="122"/>
      <c r="D152" s="122"/>
      <c r="E152" s="122"/>
      <c r="F152" s="122"/>
      <c r="G152" s="122"/>
      <c r="H152" s="122"/>
      <c r="I152" s="123"/>
      <c r="J152" s="122"/>
      <c r="K152" s="121"/>
      <c r="L152" s="121"/>
      <c r="M152" s="121"/>
      <c r="N152" s="121" t="str">
        <f>'sample fields'!N138</f>
        <v/>
      </c>
      <c r="O152" s="121" t="str">
        <f>'sample fields'!O138</f>
        <v/>
      </c>
      <c r="P152" s="121" t="str">
        <f>'sample fields'!P138</f>
        <v/>
      </c>
      <c r="Q152" s="121" t="str">
        <f>'sample fields'!Q138</f>
        <v/>
      </c>
    </row>
    <row r="153" spans="1:17" ht="21">
      <c r="A153" s="121"/>
      <c r="B153" s="121"/>
      <c r="C153" s="122"/>
      <c r="D153" s="122"/>
      <c r="E153" s="122"/>
      <c r="F153" s="122"/>
      <c r="G153" s="122"/>
      <c r="H153" s="122"/>
      <c r="I153" s="123"/>
      <c r="J153" s="122"/>
      <c r="K153" s="121"/>
      <c r="L153" s="121"/>
      <c r="M153" s="121"/>
      <c r="N153" s="121" t="str">
        <f>'sample fields'!N139</f>
        <v/>
      </c>
      <c r="O153" s="121" t="str">
        <f>'sample fields'!O139</f>
        <v/>
      </c>
      <c r="P153" s="121" t="str">
        <f>'sample fields'!P139</f>
        <v/>
      </c>
      <c r="Q153" s="121" t="str">
        <f>'sample fields'!Q139</f>
        <v/>
      </c>
    </row>
    <row r="154" spans="1:17" ht="21">
      <c r="A154" s="121"/>
      <c r="B154" s="121"/>
      <c r="C154" s="122"/>
      <c r="D154" s="122"/>
      <c r="E154" s="122"/>
      <c r="F154" s="122"/>
      <c r="G154" s="122"/>
      <c r="H154" s="122"/>
      <c r="I154" s="123"/>
      <c r="J154" s="122"/>
      <c r="K154" s="121"/>
      <c r="L154" s="121"/>
      <c r="M154" s="121"/>
      <c r="N154" s="121" t="str">
        <f>'sample fields'!N140</f>
        <v/>
      </c>
      <c r="O154" s="121" t="str">
        <f>'sample fields'!O140</f>
        <v/>
      </c>
      <c r="P154" s="121" t="str">
        <f>'sample fields'!P140</f>
        <v/>
      </c>
      <c r="Q154" s="121" t="str">
        <f>'sample fields'!Q140</f>
        <v/>
      </c>
    </row>
    <row r="155" spans="1:17" ht="21">
      <c r="A155" s="121"/>
      <c r="B155" s="121"/>
      <c r="C155" s="122"/>
      <c r="D155" s="122"/>
      <c r="E155" s="122"/>
      <c r="F155" s="122"/>
      <c r="G155" s="122"/>
      <c r="H155" s="122"/>
      <c r="I155" s="123"/>
      <c r="J155" s="122"/>
      <c r="K155" s="121"/>
      <c r="L155" s="121"/>
      <c r="M155" s="121"/>
      <c r="N155" s="121" t="str">
        <f>'sample fields'!N141</f>
        <v/>
      </c>
      <c r="O155" s="121" t="str">
        <f>'sample fields'!O141</f>
        <v/>
      </c>
      <c r="P155" s="121" t="str">
        <f>'sample fields'!P141</f>
        <v/>
      </c>
      <c r="Q155" s="121" t="str">
        <f>'sample fields'!Q141</f>
        <v/>
      </c>
    </row>
    <row r="156" spans="1:17" ht="21">
      <c r="A156" s="121"/>
      <c r="B156" s="121"/>
      <c r="C156" s="122"/>
      <c r="D156" s="122"/>
      <c r="E156" s="122"/>
      <c r="F156" s="122"/>
      <c r="G156" s="122"/>
      <c r="H156" s="122"/>
      <c r="I156" s="123"/>
      <c r="J156" s="122"/>
      <c r="K156" s="121"/>
      <c r="L156" s="121"/>
      <c r="M156" s="121"/>
      <c r="N156" s="121" t="str">
        <f>'sample fields'!N142</f>
        <v/>
      </c>
      <c r="O156" s="121" t="str">
        <f>'sample fields'!O142</f>
        <v/>
      </c>
      <c r="P156" s="121" t="str">
        <f>'sample fields'!P142</f>
        <v/>
      </c>
      <c r="Q156" s="121" t="str">
        <f>'sample fields'!Q142</f>
        <v/>
      </c>
    </row>
    <row r="157" spans="1:17" ht="21">
      <c r="A157" s="121"/>
      <c r="B157" s="121"/>
      <c r="C157" s="122"/>
      <c r="D157" s="122"/>
      <c r="E157" s="122"/>
      <c r="F157" s="122"/>
      <c r="G157" s="122"/>
      <c r="H157" s="122"/>
      <c r="I157" s="123"/>
      <c r="J157" s="122"/>
      <c r="K157" s="121"/>
      <c r="L157" s="121"/>
      <c r="M157" s="121"/>
      <c r="N157" s="121" t="str">
        <f>'sample fields'!N143</f>
        <v/>
      </c>
      <c r="O157" s="121" t="str">
        <f>'sample fields'!O143</f>
        <v/>
      </c>
      <c r="P157" s="121" t="str">
        <f>'sample fields'!P143</f>
        <v/>
      </c>
      <c r="Q157" s="121" t="str">
        <f>'sample fields'!Q143</f>
        <v/>
      </c>
    </row>
    <row r="158" spans="1:17" ht="21">
      <c r="A158" s="121"/>
      <c r="B158" s="121"/>
      <c r="C158" s="122"/>
      <c r="D158" s="122"/>
      <c r="E158" s="122"/>
      <c r="F158" s="122"/>
      <c r="G158" s="122"/>
      <c r="H158" s="122"/>
      <c r="I158" s="123"/>
      <c r="J158" s="122"/>
      <c r="K158" s="121"/>
      <c r="L158" s="121"/>
      <c r="M158" s="121"/>
      <c r="N158" s="121" t="str">
        <f>'sample fields'!N144</f>
        <v/>
      </c>
      <c r="O158" s="121" t="str">
        <f>'sample fields'!O144</f>
        <v/>
      </c>
      <c r="P158" s="121" t="str">
        <f>'sample fields'!P144</f>
        <v/>
      </c>
      <c r="Q158" s="121" t="str">
        <f>'sample fields'!Q144</f>
        <v/>
      </c>
    </row>
    <row r="159" spans="1:17" ht="21">
      <c r="A159" s="121"/>
      <c r="B159" s="121"/>
      <c r="C159" s="122"/>
      <c r="D159" s="122"/>
      <c r="E159" s="122"/>
      <c r="F159" s="122"/>
      <c r="G159" s="122"/>
      <c r="H159" s="122"/>
      <c r="I159" s="123"/>
      <c r="J159" s="122"/>
      <c r="K159" s="121"/>
      <c r="L159" s="121"/>
      <c r="M159" s="121"/>
      <c r="N159" s="121" t="str">
        <f>'sample fields'!N145</f>
        <v/>
      </c>
      <c r="O159" s="121" t="str">
        <f>'sample fields'!O145</f>
        <v/>
      </c>
      <c r="P159" s="121" t="str">
        <f>'sample fields'!P145</f>
        <v/>
      </c>
      <c r="Q159" s="121" t="str">
        <f>'sample fields'!Q145</f>
        <v/>
      </c>
    </row>
    <row r="160" spans="1:17" ht="21">
      <c r="A160" s="121"/>
      <c r="B160" s="121"/>
      <c r="C160" s="122"/>
      <c r="D160" s="122"/>
      <c r="E160" s="122"/>
      <c r="F160" s="122"/>
      <c r="G160" s="122"/>
      <c r="H160" s="122"/>
      <c r="I160" s="123"/>
      <c r="J160" s="122"/>
      <c r="K160" s="121"/>
      <c r="L160" s="121"/>
      <c r="M160" s="121"/>
      <c r="N160" s="121" t="str">
        <f>'sample fields'!N146</f>
        <v/>
      </c>
      <c r="O160" s="121" t="str">
        <f>'sample fields'!O146</f>
        <v/>
      </c>
      <c r="P160" s="121" t="str">
        <f>'sample fields'!P146</f>
        <v/>
      </c>
      <c r="Q160" s="121" t="str">
        <f>'sample fields'!Q146</f>
        <v/>
      </c>
    </row>
    <row r="161" spans="1:17" ht="21">
      <c r="A161" s="121"/>
      <c r="B161" s="121"/>
      <c r="C161" s="122"/>
      <c r="D161" s="122"/>
      <c r="E161" s="122"/>
      <c r="F161" s="122"/>
      <c r="G161" s="122"/>
      <c r="H161" s="122"/>
      <c r="I161" s="123"/>
      <c r="J161" s="122"/>
      <c r="K161" s="121"/>
      <c r="L161" s="121"/>
      <c r="M161" s="121"/>
      <c r="N161" s="121" t="str">
        <f>'sample fields'!N147</f>
        <v/>
      </c>
      <c r="O161" s="121" t="str">
        <f>'sample fields'!O147</f>
        <v/>
      </c>
      <c r="P161" s="121" t="str">
        <f>'sample fields'!P147</f>
        <v/>
      </c>
      <c r="Q161" s="121" t="str">
        <f>'sample fields'!Q147</f>
        <v/>
      </c>
    </row>
    <row r="162" spans="1:17" ht="21">
      <c r="A162" s="121"/>
      <c r="B162" s="121"/>
      <c r="C162" s="122"/>
      <c r="D162" s="122"/>
      <c r="E162" s="122"/>
      <c r="F162" s="122"/>
      <c r="G162" s="122"/>
      <c r="H162" s="122"/>
      <c r="I162" s="123"/>
      <c r="J162" s="122"/>
      <c r="K162" s="121"/>
      <c r="L162" s="121"/>
      <c r="M162" s="121"/>
      <c r="N162" s="121" t="str">
        <f>'sample fields'!N148</f>
        <v/>
      </c>
      <c r="O162" s="121" t="str">
        <f>'sample fields'!O148</f>
        <v/>
      </c>
      <c r="P162" s="121" t="str">
        <f>'sample fields'!P148</f>
        <v/>
      </c>
      <c r="Q162" s="121" t="str">
        <f>'sample fields'!Q148</f>
        <v/>
      </c>
    </row>
    <row r="163" spans="1:17" ht="21">
      <c r="A163" s="121"/>
      <c r="B163" s="121"/>
      <c r="C163" s="122"/>
      <c r="D163" s="122"/>
      <c r="E163" s="122"/>
      <c r="F163" s="122"/>
      <c r="G163" s="122"/>
      <c r="H163" s="122"/>
      <c r="I163" s="123"/>
      <c r="J163" s="122"/>
      <c r="K163" s="121"/>
      <c r="L163" s="121"/>
      <c r="M163" s="121"/>
      <c r="N163" s="121" t="str">
        <f>'sample fields'!N149</f>
        <v/>
      </c>
      <c r="O163" s="121" t="str">
        <f>'sample fields'!O149</f>
        <v/>
      </c>
      <c r="P163" s="121" t="str">
        <f>'sample fields'!P149</f>
        <v/>
      </c>
      <c r="Q163" s="121" t="str">
        <f>'sample fields'!Q149</f>
        <v/>
      </c>
    </row>
    <row r="164" spans="1:17" ht="21">
      <c r="A164" s="121"/>
      <c r="B164" s="121"/>
      <c r="C164" s="122"/>
      <c r="D164" s="122"/>
      <c r="E164" s="122"/>
      <c r="F164" s="122"/>
      <c r="G164" s="122"/>
      <c r="H164" s="122"/>
      <c r="I164" s="123"/>
      <c r="J164" s="122"/>
      <c r="K164" s="121"/>
      <c r="L164" s="121"/>
      <c r="M164" s="121"/>
      <c r="N164" s="121" t="str">
        <f>'sample fields'!N150</f>
        <v/>
      </c>
      <c r="O164" s="121" t="str">
        <f>'sample fields'!O150</f>
        <v/>
      </c>
      <c r="P164" s="121" t="str">
        <f>'sample fields'!P150</f>
        <v/>
      </c>
      <c r="Q164" s="121" t="str">
        <f>'sample fields'!Q150</f>
        <v/>
      </c>
    </row>
    <row r="165" spans="1:17" ht="21">
      <c r="A165" s="121"/>
      <c r="B165" s="121"/>
      <c r="C165" s="122"/>
      <c r="D165" s="122"/>
      <c r="E165" s="122"/>
      <c r="F165" s="122"/>
      <c r="G165" s="122"/>
      <c r="H165" s="122"/>
      <c r="I165" s="123"/>
      <c r="J165" s="122"/>
      <c r="K165" s="121"/>
      <c r="L165" s="121"/>
      <c r="M165" s="121"/>
      <c r="N165" s="121" t="str">
        <f>'sample fields'!N151</f>
        <v/>
      </c>
      <c r="O165" s="121" t="str">
        <f>'sample fields'!O151</f>
        <v/>
      </c>
      <c r="P165" s="121" t="str">
        <f>'sample fields'!P151</f>
        <v/>
      </c>
      <c r="Q165" s="121" t="str">
        <f>'sample fields'!Q151</f>
        <v/>
      </c>
    </row>
    <row r="166" spans="1:17" ht="21">
      <c r="A166" s="121"/>
      <c r="B166" s="121"/>
      <c r="C166" s="122"/>
      <c r="D166" s="122"/>
      <c r="E166" s="122"/>
      <c r="F166" s="122"/>
      <c r="G166" s="122"/>
      <c r="H166" s="122"/>
      <c r="I166" s="123"/>
      <c r="J166" s="122"/>
      <c r="K166" s="121"/>
      <c r="L166" s="121"/>
      <c r="M166" s="121"/>
      <c r="N166" s="121" t="str">
        <f>'sample fields'!N152</f>
        <v/>
      </c>
      <c r="O166" s="121" t="str">
        <f>'sample fields'!O152</f>
        <v/>
      </c>
      <c r="P166" s="121" t="str">
        <f>'sample fields'!P152</f>
        <v/>
      </c>
      <c r="Q166" s="121" t="str">
        <f>'sample fields'!Q152</f>
        <v/>
      </c>
    </row>
    <row r="167" spans="1:17" ht="21">
      <c r="A167" s="121"/>
      <c r="B167" s="121"/>
      <c r="C167" s="122"/>
      <c r="D167" s="122"/>
      <c r="E167" s="122"/>
      <c r="F167" s="122"/>
      <c r="G167" s="122"/>
      <c r="H167" s="122"/>
      <c r="I167" s="123"/>
      <c r="J167" s="122"/>
      <c r="K167" s="121"/>
      <c r="L167" s="121"/>
      <c r="M167" s="121"/>
      <c r="N167" s="121" t="str">
        <f>'sample fields'!N153</f>
        <v/>
      </c>
      <c r="O167" s="121" t="str">
        <f>'sample fields'!O153</f>
        <v/>
      </c>
      <c r="P167" s="121" t="str">
        <f>'sample fields'!P153</f>
        <v/>
      </c>
      <c r="Q167" s="121" t="str">
        <f>'sample fields'!Q153</f>
        <v/>
      </c>
    </row>
    <row r="168" spans="1:17" ht="21">
      <c r="A168" s="121"/>
      <c r="B168" s="121"/>
      <c r="C168" s="122"/>
      <c r="D168" s="122"/>
      <c r="E168" s="122"/>
      <c r="F168" s="122"/>
      <c r="G168" s="122"/>
      <c r="H168" s="122"/>
      <c r="I168" s="123"/>
      <c r="J168" s="122"/>
      <c r="K168" s="121"/>
      <c r="L168" s="121"/>
      <c r="M168" s="121"/>
      <c r="N168" s="121" t="str">
        <f>'sample fields'!N154</f>
        <v/>
      </c>
      <c r="O168" s="121" t="str">
        <f>'sample fields'!O154</f>
        <v/>
      </c>
      <c r="P168" s="121" t="str">
        <f>'sample fields'!P154</f>
        <v/>
      </c>
      <c r="Q168" s="121" t="str">
        <f>'sample fields'!Q154</f>
        <v/>
      </c>
    </row>
    <row r="169" spans="1:17" ht="21">
      <c r="A169" s="121"/>
      <c r="B169" s="121"/>
      <c r="C169" s="122"/>
      <c r="D169" s="122"/>
      <c r="E169" s="122"/>
      <c r="F169" s="122"/>
      <c r="G169" s="122"/>
      <c r="H169" s="122"/>
      <c r="I169" s="123"/>
      <c r="J169" s="122"/>
      <c r="K169" s="121"/>
      <c r="L169" s="121"/>
      <c r="M169" s="121"/>
      <c r="N169" s="121" t="str">
        <f>'sample fields'!N155</f>
        <v/>
      </c>
      <c r="O169" s="121" t="str">
        <f>'sample fields'!O155</f>
        <v/>
      </c>
      <c r="P169" s="121" t="str">
        <f>'sample fields'!P155</f>
        <v/>
      </c>
      <c r="Q169" s="121" t="str">
        <f>'sample fields'!Q155</f>
        <v/>
      </c>
    </row>
    <row r="170" spans="1:17" ht="21">
      <c r="A170" s="121"/>
      <c r="B170" s="121"/>
      <c r="C170" s="122"/>
      <c r="D170" s="122"/>
      <c r="E170" s="122"/>
      <c r="F170" s="122"/>
      <c r="G170" s="122"/>
      <c r="H170" s="122"/>
      <c r="I170" s="123"/>
      <c r="J170" s="122"/>
      <c r="K170" s="121"/>
      <c r="L170" s="121"/>
      <c r="M170" s="121"/>
      <c r="N170" s="121" t="str">
        <f>'sample fields'!N156</f>
        <v/>
      </c>
      <c r="O170" s="121" t="str">
        <f>'sample fields'!O156</f>
        <v/>
      </c>
      <c r="P170" s="121" t="str">
        <f>'sample fields'!P156</f>
        <v/>
      </c>
      <c r="Q170" s="121" t="str">
        <f>'sample fields'!Q156</f>
        <v/>
      </c>
    </row>
    <row r="171" spans="1:17" ht="21">
      <c r="A171" s="121"/>
      <c r="B171" s="121"/>
      <c r="C171" s="122"/>
      <c r="D171" s="122"/>
      <c r="E171" s="122"/>
      <c r="F171" s="122"/>
      <c r="G171" s="122"/>
      <c r="H171" s="122"/>
      <c r="I171" s="123"/>
      <c r="J171" s="122"/>
      <c r="K171" s="121"/>
      <c r="L171" s="121"/>
      <c r="M171" s="121"/>
      <c r="N171" s="121" t="str">
        <f>'sample fields'!N157</f>
        <v/>
      </c>
      <c r="O171" s="121" t="str">
        <f>'sample fields'!O157</f>
        <v/>
      </c>
      <c r="P171" s="121" t="str">
        <f>'sample fields'!P157</f>
        <v/>
      </c>
      <c r="Q171" s="121" t="str">
        <f>'sample fields'!Q157</f>
        <v/>
      </c>
    </row>
    <row r="172" spans="1:17" ht="21">
      <c r="A172" s="121"/>
      <c r="B172" s="121"/>
      <c r="C172" s="122"/>
      <c r="D172" s="122"/>
      <c r="E172" s="122"/>
      <c r="F172" s="122"/>
      <c r="G172" s="122"/>
      <c r="H172" s="122"/>
      <c r="I172" s="123"/>
      <c r="J172" s="122"/>
      <c r="K172" s="121"/>
      <c r="L172" s="121"/>
      <c r="M172" s="121"/>
      <c r="N172" s="121" t="str">
        <f>'sample fields'!N158</f>
        <v/>
      </c>
      <c r="O172" s="121" t="str">
        <f>'sample fields'!O158</f>
        <v/>
      </c>
      <c r="P172" s="121" t="str">
        <f>'sample fields'!P158</f>
        <v/>
      </c>
      <c r="Q172" s="121" t="str">
        <f>'sample fields'!Q158</f>
        <v/>
      </c>
    </row>
    <row r="173" spans="1:17" ht="21">
      <c r="A173" s="121"/>
      <c r="B173" s="121"/>
      <c r="C173" s="122"/>
      <c r="D173" s="122"/>
      <c r="E173" s="122"/>
      <c r="F173" s="122"/>
      <c r="G173" s="122"/>
      <c r="H173" s="122"/>
      <c r="I173" s="123"/>
      <c r="J173" s="122"/>
      <c r="K173" s="121"/>
      <c r="L173" s="121"/>
      <c r="M173" s="121"/>
      <c r="N173" s="121" t="str">
        <f>'sample fields'!N159</f>
        <v/>
      </c>
      <c r="O173" s="121" t="str">
        <f>'sample fields'!O159</f>
        <v/>
      </c>
      <c r="P173" s="121" t="str">
        <f>'sample fields'!P159</f>
        <v/>
      </c>
      <c r="Q173" s="121" t="str">
        <f>'sample fields'!Q159</f>
        <v/>
      </c>
    </row>
    <row r="174" spans="1:17" ht="21">
      <c r="A174" s="121"/>
      <c r="B174" s="121"/>
      <c r="C174" s="122"/>
      <c r="D174" s="122"/>
      <c r="E174" s="122"/>
      <c r="F174" s="122"/>
      <c r="G174" s="122"/>
      <c r="H174" s="122"/>
      <c r="I174" s="123"/>
      <c r="J174" s="122"/>
      <c r="K174" s="121"/>
      <c r="L174" s="121"/>
      <c r="M174" s="121"/>
      <c r="N174" s="121" t="str">
        <f>'sample fields'!N160</f>
        <v/>
      </c>
      <c r="O174" s="121" t="str">
        <f>'sample fields'!O160</f>
        <v/>
      </c>
      <c r="P174" s="121" t="str">
        <f>'sample fields'!P160</f>
        <v/>
      </c>
      <c r="Q174" s="121" t="str">
        <f>'sample fields'!Q160</f>
        <v/>
      </c>
    </row>
    <row r="175" spans="1:17" ht="21">
      <c r="A175" s="121"/>
      <c r="B175" s="121"/>
      <c r="C175" s="122"/>
      <c r="D175" s="122"/>
      <c r="E175" s="122"/>
      <c r="F175" s="122"/>
      <c r="G175" s="122"/>
      <c r="H175" s="122"/>
      <c r="I175" s="123"/>
      <c r="J175" s="122"/>
      <c r="K175" s="121"/>
      <c r="L175" s="121"/>
      <c r="M175" s="121"/>
      <c r="N175" s="121" t="str">
        <f>'sample fields'!N161</f>
        <v/>
      </c>
      <c r="O175" s="121" t="str">
        <f>'sample fields'!O161</f>
        <v/>
      </c>
      <c r="P175" s="121" t="str">
        <f>'sample fields'!P161</f>
        <v/>
      </c>
      <c r="Q175" s="121" t="str">
        <f>'sample fields'!Q161</f>
        <v/>
      </c>
    </row>
    <row r="176" spans="1:17" ht="21">
      <c r="A176" s="121"/>
      <c r="B176" s="121"/>
      <c r="C176" s="122"/>
      <c r="D176" s="122"/>
      <c r="E176" s="122"/>
      <c r="F176" s="122"/>
      <c r="G176" s="122"/>
      <c r="H176" s="122"/>
      <c r="I176" s="123"/>
      <c r="J176" s="122"/>
      <c r="K176" s="121"/>
      <c r="L176" s="121"/>
      <c r="M176" s="121"/>
      <c r="N176" s="121" t="str">
        <f>'sample fields'!N162</f>
        <v/>
      </c>
      <c r="O176" s="121" t="str">
        <f>'sample fields'!O162</f>
        <v/>
      </c>
      <c r="P176" s="121" t="str">
        <f>'sample fields'!P162</f>
        <v/>
      </c>
      <c r="Q176" s="121" t="str">
        <f>'sample fields'!Q162</f>
        <v/>
      </c>
    </row>
    <row r="177" spans="1:17" ht="21">
      <c r="A177" s="121"/>
      <c r="B177" s="121"/>
      <c r="C177" s="122"/>
      <c r="D177" s="122"/>
      <c r="E177" s="122"/>
      <c r="F177" s="122"/>
      <c r="G177" s="122"/>
      <c r="H177" s="122"/>
      <c r="I177" s="123"/>
      <c r="J177" s="122"/>
      <c r="K177" s="121"/>
      <c r="L177" s="121"/>
      <c r="M177" s="121"/>
      <c r="N177" s="121" t="str">
        <f>'sample fields'!N163</f>
        <v/>
      </c>
      <c r="O177" s="121" t="str">
        <f>'sample fields'!O163</f>
        <v/>
      </c>
      <c r="P177" s="121" t="str">
        <f>'sample fields'!P163</f>
        <v/>
      </c>
      <c r="Q177" s="121" t="str">
        <f>'sample fields'!Q163</f>
        <v/>
      </c>
    </row>
    <row r="178" spans="1:17" ht="21">
      <c r="A178" s="121"/>
      <c r="B178" s="121"/>
      <c r="C178" s="122"/>
      <c r="D178" s="122"/>
      <c r="E178" s="122"/>
      <c r="F178" s="122"/>
      <c r="G178" s="122"/>
      <c r="H178" s="122"/>
      <c r="I178" s="123"/>
      <c r="J178" s="122"/>
      <c r="K178" s="121"/>
      <c r="L178" s="121"/>
      <c r="M178" s="121"/>
      <c r="N178" s="121" t="str">
        <f>'sample fields'!N164</f>
        <v/>
      </c>
      <c r="O178" s="121" t="str">
        <f>'sample fields'!O164</f>
        <v/>
      </c>
      <c r="P178" s="121" t="str">
        <f>'sample fields'!P164</f>
        <v/>
      </c>
      <c r="Q178" s="121" t="str">
        <f>'sample fields'!Q164</f>
        <v/>
      </c>
    </row>
    <row r="179" spans="1:17" ht="21">
      <c r="A179" s="121"/>
      <c r="B179" s="121"/>
      <c r="C179" s="122"/>
      <c r="D179" s="122"/>
      <c r="E179" s="122"/>
      <c r="F179" s="122"/>
      <c r="G179" s="122"/>
      <c r="H179" s="122"/>
      <c r="I179" s="123"/>
      <c r="J179" s="122"/>
      <c r="K179" s="121"/>
      <c r="L179" s="121"/>
      <c r="M179" s="121"/>
      <c r="N179" s="121" t="str">
        <f>'sample fields'!N165</f>
        <v/>
      </c>
      <c r="O179" s="121" t="str">
        <f>'sample fields'!O165</f>
        <v/>
      </c>
      <c r="P179" s="121" t="str">
        <f>'sample fields'!P165</f>
        <v/>
      </c>
      <c r="Q179" s="121" t="str">
        <f>'sample fields'!Q165</f>
        <v/>
      </c>
    </row>
    <row r="180" spans="1:17" ht="21">
      <c r="A180" s="121"/>
      <c r="B180" s="121"/>
      <c r="C180" s="122"/>
      <c r="D180" s="122"/>
      <c r="E180" s="122"/>
      <c r="F180" s="122"/>
      <c r="G180" s="122"/>
      <c r="H180" s="122"/>
      <c r="I180" s="123"/>
      <c r="J180" s="122"/>
      <c r="K180" s="121"/>
      <c r="L180" s="121"/>
      <c r="M180" s="121"/>
      <c r="N180" s="121" t="str">
        <f>'sample fields'!N166</f>
        <v/>
      </c>
      <c r="O180" s="121" t="str">
        <f>'sample fields'!O166</f>
        <v/>
      </c>
      <c r="P180" s="121" t="str">
        <f>'sample fields'!P166</f>
        <v/>
      </c>
      <c r="Q180" s="121" t="str">
        <f>'sample fields'!Q166</f>
        <v/>
      </c>
    </row>
    <row r="181" spans="1:17" ht="21">
      <c r="A181" s="121"/>
      <c r="B181" s="121"/>
      <c r="C181" s="122"/>
      <c r="D181" s="122"/>
      <c r="E181" s="122"/>
      <c r="F181" s="122"/>
      <c r="G181" s="122"/>
      <c r="H181" s="122"/>
      <c r="I181" s="123"/>
      <c r="J181" s="122"/>
      <c r="K181" s="121"/>
      <c r="L181" s="121"/>
      <c r="M181" s="121"/>
      <c r="N181" s="121" t="str">
        <f>'sample fields'!N167</f>
        <v/>
      </c>
      <c r="O181" s="121" t="str">
        <f>'sample fields'!O167</f>
        <v/>
      </c>
      <c r="P181" s="121" t="str">
        <f>'sample fields'!P167</f>
        <v/>
      </c>
      <c r="Q181" s="121" t="str">
        <f>'sample fields'!Q167</f>
        <v/>
      </c>
    </row>
    <row r="182" spans="1:17" ht="21">
      <c r="A182" s="121"/>
      <c r="B182" s="121"/>
      <c r="C182" s="122"/>
      <c r="D182" s="122"/>
      <c r="E182" s="122"/>
      <c r="F182" s="122"/>
      <c r="G182" s="122"/>
      <c r="H182" s="122"/>
      <c r="I182" s="123"/>
      <c r="J182" s="122"/>
      <c r="K182" s="121"/>
      <c r="L182" s="121"/>
      <c r="M182" s="121"/>
      <c r="N182" s="121" t="str">
        <f>'sample fields'!N168</f>
        <v/>
      </c>
      <c r="O182" s="121" t="str">
        <f>'sample fields'!O168</f>
        <v/>
      </c>
      <c r="P182" s="121" t="str">
        <f>'sample fields'!P168</f>
        <v/>
      </c>
      <c r="Q182" s="121" t="str">
        <f>'sample fields'!Q168</f>
        <v/>
      </c>
    </row>
    <row r="183" spans="1:17" ht="21">
      <c r="A183" s="121"/>
      <c r="B183" s="121"/>
      <c r="C183" s="122"/>
      <c r="D183" s="122"/>
      <c r="E183" s="122"/>
      <c r="F183" s="122"/>
      <c r="G183" s="122"/>
      <c r="H183" s="122"/>
      <c r="I183" s="123"/>
      <c r="J183" s="122"/>
      <c r="K183" s="121"/>
      <c r="L183" s="121"/>
      <c r="M183" s="121"/>
      <c r="N183" s="121" t="str">
        <f>'sample fields'!N169</f>
        <v/>
      </c>
      <c r="O183" s="121" t="str">
        <f>'sample fields'!O169</f>
        <v/>
      </c>
      <c r="P183" s="121" t="str">
        <f>'sample fields'!P169</f>
        <v/>
      </c>
      <c r="Q183" s="121" t="str">
        <f>'sample fields'!Q169</f>
        <v/>
      </c>
    </row>
    <row r="184" spans="1:17" ht="21">
      <c r="A184" s="121"/>
      <c r="B184" s="121"/>
      <c r="C184" s="122"/>
      <c r="D184" s="122"/>
      <c r="E184" s="122"/>
      <c r="F184" s="122"/>
      <c r="G184" s="122"/>
      <c r="H184" s="122"/>
      <c r="I184" s="123"/>
      <c r="J184" s="122"/>
      <c r="K184" s="121"/>
      <c r="L184" s="121"/>
      <c r="M184" s="121"/>
      <c r="N184" s="121" t="str">
        <f>'sample fields'!N170</f>
        <v/>
      </c>
      <c r="O184" s="121" t="str">
        <f>'sample fields'!O170</f>
        <v/>
      </c>
      <c r="P184" s="121" t="str">
        <f>'sample fields'!P170</f>
        <v/>
      </c>
      <c r="Q184" s="121" t="str">
        <f>'sample fields'!Q170</f>
        <v/>
      </c>
    </row>
    <row r="185" spans="1:17" ht="21">
      <c r="A185" s="121"/>
      <c r="B185" s="121"/>
      <c r="C185" s="122"/>
      <c r="D185" s="122"/>
      <c r="E185" s="122"/>
      <c r="F185" s="122"/>
      <c r="G185" s="122"/>
      <c r="H185" s="122"/>
      <c r="I185" s="123"/>
      <c r="J185" s="122"/>
      <c r="K185" s="121"/>
      <c r="L185" s="121"/>
      <c r="M185" s="121"/>
      <c r="N185" s="121" t="str">
        <f>'sample fields'!N171</f>
        <v/>
      </c>
      <c r="O185" s="121" t="str">
        <f>'sample fields'!O171</f>
        <v/>
      </c>
      <c r="P185" s="121" t="str">
        <f>'sample fields'!P171</f>
        <v/>
      </c>
      <c r="Q185" s="121" t="str">
        <f>'sample fields'!Q171</f>
        <v/>
      </c>
    </row>
    <row r="186" spans="1:17" ht="21">
      <c r="A186" s="121"/>
      <c r="B186" s="121"/>
      <c r="C186" s="122"/>
      <c r="D186" s="122"/>
      <c r="E186" s="122"/>
      <c r="F186" s="122"/>
      <c r="G186" s="122"/>
      <c r="H186" s="122"/>
      <c r="I186" s="123"/>
      <c r="J186" s="122"/>
      <c r="K186" s="121"/>
      <c r="L186" s="121"/>
      <c r="M186" s="121"/>
      <c r="N186" s="121" t="str">
        <f>'sample fields'!N172</f>
        <v/>
      </c>
      <c r="O186" s="121" t="str">
        <f>'sample fields'!O172</f>
        <v/>
      </c>
      <c r="P186" s="121" t="str">
        <f>'sample fields'!P172</f>
        <v/>
      </c>
      <c r="Q186" s="121" t="str">
        <f>'sample fields'!Q172</f>
        <v/>
      </c>
    </row>
    <row r="187" spans="1:17" ht="21">
      <c r="A187" s="121"/>
      <c r="B187" s="121"/>
      <c r="C187" s="122"/>
      <c r="D187" s="122"/>
      <c r="E187" s="122"/>
      <c r="F187" s="122"/>
      <c r="G187" s="122"/>
      <c r="H187" s="122"/>
      <c r="I187" s="123"/>
      <c r="J187" s="122"/>
      <c r="K187" s="121"/>
      <c r="L187" s="121"/>
      <c r="M187" s="121"/>
      <c r="N187" s="121" t="str">
        <f>'sample fields'!N173</f>
        <v/>
      </c>
      <c r="O187" s="121" t="str">
        <f>'sample fields'!O173</f>
        <v/>
      </c>
      <c r="P187" s="121" t="str">
        <f>'sample fields'!P173</f>
        <v/>
      </c>
      <c r="Q187" s="121" t="str">
        <f>'sample fields'!Q173</f>
        <v/>
      </c>
    </row>
    <row r="188" spans="1:17" ht="21">
      <c r="A188" s="121"/>
      <c r="B188" s="121"/>
      <c r="C188" s="122"/>
      <c r="D188" s="122"/>
      <c r="E188" s="122"/>
      <c r="F188" s="122"/>
      <c r="G188" s="122"/>
      <c r="H188" s="122"/>
      <c r="I188" s="123"/>
      <c r="J188" s="122"/>
      <c r="K188" s="121"/>
      <c r="L188" s="121"/>
      <c r="M188" s="121"/>
      <c r="N188" s="121" t="str">
        <f>'sample fields'!N174</f>
        <v/>
      </c>
      <c r="O188" s="121" t="str">
        <f>'sample fields'!O174</f>
        <v/>
      </c>
      <c r="P188" s="121" t="str">
        <f>'sample fields'!P174</f>
        <v/>
      </c>
      <c r="Q188" s="121" t="str">
        <f>'sample fields'!Q174</f>
        <v/>
      </c>
    </row>
    <row r="189" spans="1:17" ht="21">
      <c r="A189" s="121"/>
      <c r="B189" s="121"/>
      <c r="C189" s="122"/>
      <c r="D189" s="122"/>
      <c r="E189" s="122"/>
      <c r="F189" s="122"/>
      <c r="G189" s="122"/>
      <c r="H189" s="122"/>
      <c r="I189" s="123"/>
      <c r="J189" s="122"/>
      <c r="K189" s="121"/>
      <c r="L189" s="121"/>
      <c r="M189" s="121"/>
      <c r="N189" s="121" t="str">
        <f>'sample fields'!N175</f>
        <v/>
      </c>
      <c r="O189" s="121" t="str">
        <f>'sample fields'!O175</f>
        <v/>
      </c>
      <c r="P189" s="121" t="str">
        <f>'sample fields'!P175</f>
        <v/>
      </c>
      <c r="Q189" s="121" t="str">
        <f>'sample fields'!Q175</f>
        <v/>
      </c>
    </row>
    <row r="190" spans="1:17" ht="21">
      <c r="A190" s="121"/>
      <c r="B190" s="121"/>
      <c r="C190" s="122"/>
      <c r="D190" s="122"/>
      <c r="E190" s="122"/>
      <c r="F190" s="122"/>
      <c r="G190" s="122"/>
      <c r="H190" s="122"/>
      <c r="I190" s="123"/>
      <c r="J190" s="122"/>
      <c r="K190" s="121"/>
      <c r="L190" s="121"/>
      <c r="M190" s="121"/>
      <c r="N190" s="121" t="str">
        <f>'sample fields'!N176</f>
        <v/>
      </c>
      <c r="O190" s="121" t="str">
        <f>'sample fields'!O176</f>
        <v/>
      </c>
      <c r="P190" s="121" t="str">
        <f>'sample fields'!P176</f>
        <v/>
      </c>
      <c r="Q190" s="121" t="str">
        <f>'sample fields'!Q176</f>
        <v/>
      </c>
    </row>
    <row r="191" spans="1:17" ht="21">
      <c r="A191" s="121"/>
      <c r="B191" s="121"/>
      <c r="C191" s="122"/>
      <c r="D191" s="122"/>
      <c r="E191" s="122"/>
      <c r="F191" s="122"/>
      <c r="G191" s="122"/>
      <c r="H191" s="122"/>
      <c r="I191" s="123"/>
      <c r="J191" s="122"/>
      <c r="K191" s="121"/>
      <c r="L191" s="121"/>
      <c r="M191" s="121"/>
      <c r="N191" s="121" t="str">
        <f>'sample fields'!N177</f>
        <v/>
      </c>
      <c r="O191" s="121" t="str">
        <f>'sample fields'!O177</f>
        <v/>
      </c>
      <c r="P191" s="121" t="str">
        <f>'sample fields'!P177</f>
        <v/>
      </c>
      <c r="Q191" s="121" t="str">
        <f>'sample fields'!Q177</f>
        <v/>
      </c>
    </row>
    <row r="192" spans="1:17" ht="21">
      <c r="A192" s="121"/>
      <c r="B192" s="121"/>
      <c r="C192" s="122"/>
      <c r="D192" s="122"/>
      <c r="E192" s="122"/>
      <c r="F192" s="122"/>
      <c r="G192" s="122"/>
      <c r="H192" s="122"/>
      <c r="I192" s="123"/>
      <c r="J192" s="122"/>
      <c r="K192" s="121"/>
      <c r="L192" s="121"/>
      <c r="M192" s="121"/>
      <c r="N192" s="121" t="str">
        <f>'sample fields'!N178</f>
        <v/>
      </c>
      <c r="O192" s="121" t="str">
        <f>'sample fields'!O178</f>
        <v/>
      </c>
      <c r="P192" s="121" t="str">
        <f>'sample fields'!P178</f>
        <v/>
      </c>
      <c r="Q192" s="121" t="str">
        <f>'sample fields'!Q178</f>
        <v/>
      </c>
    </row>
    <row r="193" spans="1:17" ht="21">
      <c r="A193" s="121"/>
      <c r="B193" s="121"/>
      <c r="C193" s="122"/>
      <c r="D193" s="122"/>
      <c r="E193" s="122"/>
      <c r="F193" s="122"/>
      <c r="G193" s="122"/>
      <c r="H193" s="122"/>
      <c r="I193" s="123"/>
      <c r="J193" s="122"/>
      <c r="K193" s="121"/>
      <c r="L193" s="121"/>
      <c r="M193" s="121"/>
      <c r="N193" s="121" t="str">
        <f>'sample fields'!N179</f>
        <v/>
      </c>
      <c r="O193" s="121" t="str">
        <f>'sample fields'!O179</f>
        <v/>
      </c>
      <c r="P193" s="121" t="str">
        <f>'sample fields'!P179</f>
        <v/>
      </c>
      <c r="Q193" s="121" t="str">
        <f>'sample fields'!Q179</f>
        <v/>
      </c>
    </row>
    <row r="194" spans="1:17" ht="21">
      <c r="A194" s="121"/>
      <c r="B194" s="121"/>
      <c r="C194" s="122"/>
      <c r="D194" s="122"/>
      <c r="E194" s="122"/>
      <c r="F194" s="122"/>
      <c r="G194" s="122"/>
      <c r="H194" s="122"/>
      <c r="I194" s="123"/>
      <c r="J194" s="122"/>
      <c r="K194" s="121"/>
      <c r="L194" s="121"/>
      <c r="M194" s="121"/>
      <c r="N194" s="121" t="str">
        <f>'sample fields'!N180</f>
        <v/>
      </c>
      <c r="O194" s="121" t="str">
        <f>'sample fields'!O180</f>
        <v/>
      </c>
      <c r="P194" s="121" t="str">
        <f>'sample fields'!P180</f>
        <v/>
      </c>
      <c r="Q194" s="121" t="str">
        <f>'sample fields'!Q180</f>
        <v/>
      </c>
    </row>
    <row r="195" spans="1:17" ht="21">
      <c r="A195" s="121"/>
      <c r="B195" s="121"/>
      <c r="C195" s="122"/>
      <c r="D195" s="122"/>
      <c r="E195" s="122"/>
      <c r="F195" s="122"/>
      <c r="G195" s="122"/>
      <c r="H195" s="122"/>
      <c r="I195" s="123"/>
      <c r="J195" s="122"/>
      <c r="K195" s="121"/>
      <c r="L195" s="121"/>
      <c r="M195" s="121"/>
      <c r="N195" s="121" t="str">
        <f>'sample fields'!N181</f>
        <v/>
      </c>
      <c r="O195" s="121" t="str">
        <f>'sample fields'!O181</f>
        <v/>
      </c>
      <c r="P195" s="121" t="str">
        <f>'sample fields'!P181</f>
        <v/>
      </c>
      <c r="Q195" s="121" t="str">
        <f>'sample fields'!Q181</f>
        <v/>
      </c>
    </row>
    <row r="196" spans="1:17" ht="21">
      <c r="A196" s="121"/>
      <c r="B196" s="121"/>
      <c r="C196" s="122"/>
      <c r="D196" s="122"/>
      <c r="E196" s="122"/>
      <c r="F196" s="122"/>
      <c r="G196" s="122"/>
      <c r="H196" s="122"/>
      <c r="I196" s="123"/>
      <c r="J196" s="122"/>
      <c r="K196" s="121"/>
      <c r="L196" s="121"/>
      <c r="M196" s="121"/>
      <c r="N196" s="121" t="str">
        <f>'sample fields'!N182</f>
        <v/>
      </c>
      <c r="O196" s="121" t="str">
        <f>'sample fields'!O182</f>
        <v/>
      </c>
      <c r="P196" s="121" t="str">
        <f>'sample fields'!P182</f>
        <v/>
      </c>
      <c r="Q196" s="121" t="str">
        <f>'sample fields'!Q182</f>
        <v/>
      </c>
    </row>
    <row r="197" spans="1:17" ht="21">
      <c r="A197" s="121"/>
      <c r="B197" s="121"/>
      <c r="C197" s="122"/>
      <c r="D197" s="122"/>
      <c r="E197" s="122"/>
      <c r="F197" s="122"/>
      <c r="G197" s="122"/>
      <c r="H197" s="122"/>
      <c r="I197" s="123"/>
      <c r="J197" s="122"/>
      <c r="K197" s="121"/>
      <c r="L197" s="121"/>
      <c r="M197" s="121"/>
      <c r="N197" s="121" t="str">
        <f>'sample fields'!N183</f>
        <v/>
      </c>
      <c r="O197" s="121" t="str">
        <f>'sample fields'!O183</f>
        <v/>
      </c>
      <c r="P197" s="121" t="str">
        <f>'sample fields'!P183</f>
        <v/>
      </c>
      <c r="Q197" s="121" t="str">
        <f>'sample fields'!Q183</f>
        <v/>
      </c>
    </row>
    <row r="198" spans="1:17" ht="21">
      <c r="A198" s="121"/>
      <c r="B198" s="121"/>
      <c r="C198" s="122"/>
      <c r="D198" s="122"/>
      <c r="E198" s="122"/>
      <c r="F198" s="122"/>
      <c r="G198" s="122"/>
      <c r="H198" s="122"/>
      <c r="I198" s="123"/>
      <c r="J198" s="122"/>
      <c r="K198" s="121"/>
      <c r="L198" s="121"/>
      <c r="M198" s="121"/>
      <c r="N198" s="121" t="str">
        <f>'sample fields'!N184</f>
        <v/>
      </c>
      <c r="O198" s="121" t="str">
        <f>'sample fields'!O184</f>
        <v/>
      </c>
      <c r="P198" s="121" t="str">
        <f>'sample fields'!P184</f>
        <v/>
      </c>
      <c r="Q198" s="121" t="str">
        <f>'sample fields'!Q184</f>
        <v/>
      </c>
    </row>
    <row r="199" spans="1:17" ht="21">
      <c r="A199" s="121"/>
      <c r="B199" s="121"/>
      <c r="C199" s="122"/>
      <c r="D199" s="122"/>
      <c r="E199" s="122"/>
      <c r="F199" s="122"/>
      <c r="G199" s="122"/>
      <c r="H199" s="122"/>
      <c r="I199" s="123"/>
      <c r="J199" s="122"/>
      <c r="K199" s="121"/>
      <c r="L199" s="121"/>
      <c r="M199" s="121"/>
      <c r="N199" s="121" t="str">
        <f>'sample fields'!N185</f>
        <v/>
      </c>
      <c r="O199" s="121" t="str">
        <f>'sample fields'!O185</f>
        <v/>
      </c>
      <c r="P199" s="121" t="str">
        <f>'sample fields'!P185</f>
        <v/>
      </c>
      <c r="Q199" s="121" t="str">
        <f>'sample fields'!Q185</f>
        <v/>
      </c>
    </row>
    <row r="200" spans="1:17" ht="21">
      <c r="A200" s="121"/>
      <c r="B200" s="121"/>
      <c r="C200" s="122"/>
      <c r="D200" s="122"/>
      <c r="E200" s="122"/>
      <c r="F200" s="122"/>
      <c r="G200" s="122"/>
      <c r="H200" s="122"/>
      <c r="I200" s="123"/>
      <c r="J200" s="122"/>
      <c r="K200" s="121"/>
      <c r="L200" s="121"/>
      <c r="M200" s="121"/>
      <c r="N200" s="121" t="str">
        <f>'sample fields'!N186</f>
        <v/>
      </c>
      <c r="O200" s="121" t="str">
        <f>'sample fields'!O186</f>
        <v/>
      </c>
      <c r="P200" s="121" t="str">
        <f>'sample fields'!P186</f>
        <v/>
      </c>
      <c r="Q200" s="121" t="str">
        <f>'sample fields'!Q186</f>
        <v/>
      </c>
    </row>
    <row r="201" spans="1:17" ht="21">
      <c r="A201" s="121"/>
      <c r="B201" s="121"/>
      <c r="C201" s="122"/>
      <c r="D201" s="122"/>
      <c r="E201" s="122"/>
      <c r="F201" s="122"/>
      <c r="G201" s="122"/>
      <c r="H201" s="122"/>
      <c r="I201" s="123"/>
      <c r="J201" s="122"/>
      <c r="K201" s="121"/>
      <c r="L201" s="121"/>
      <c r="M201" s="121"/>
      <c r="N201" s="121" t="str">
        <f>'sample fields'!N187</f>
        <v/>
      </c>
      <c r="O201" s="121" t="str">
        <f>'sample fields'!O187</f>
        <v/>
      </c>
      <c r="P201" s="121" t="str">
        <f>'sample fields'!P187</f>
        <v/>
      </c>
      <c r="Q201" s="121" t="str">
        <f>'sample fields'!Q187</f>
        <v/>
      </c>
    </row>
    <row r="202" spans="1:17" ht="21">
      <c r="A202" s="121"/>
      <c r="B202" s="121"/>
      <c r="C202" s="122"/>
      <c r="D202" s="122"/>
      <c r="E202" s="122"/>
      <c r="F202" s="122"/>
      <c r="G202" s="122"/>
      <c r="H202" s="122"/>
      <c r="I202" s="123"/>
      <c r="J202" s="122"/>
      <c r="K202" s="121"/>
      <c r="L202" s="121"/>
      <c r="M202" s="121"/>
      <c r="N202" s="121" t="str">
        <f>'sample fields'!N188</f>
        <v/>
      </c>
      <c r="O202" s="121" t="str">
        <f>'sample fields'!O188</f>
        <v/>
      </c>
      <c r="P202" s="121" t="str">
        <f>'sample fields'!P188</f>
        <v/>
      </c>
      <c r="Q202" s="121" t="str">
        <f>'sample fields'!Q188</f>
        <v/>
      </c>
    </row>
    <row r="203" spans="1:17" ht="21">
      <c r="A203" s="121"/>
      <c r="B203" s="121"/>
      <c r="C203" s="122"/>
      <c r="D203" s="122"/>
      <c r="E203" s="122"/>
      <c r="F203" s="122"/>
      <c r="G203" s="122"/>
      <c r="H203" s="122"/>
      <c r="I203" s="123"/>
      <c r="J203" s="122"/>
      <c r="K203" s="121"/>
      <c r="L203" s="121"/>
      <c r="M203" s="121"/>
      <c r="N203" s="121" t="str">
        <f>'sample fields'!N189</f>
        <v/>
      </c>
      <c r="O203" s="121" t="str">
        <f>'sample fields'!O189</f>
        <v/>
      </c>
      <c r="P203" s="121" t="str">
        <f>'sample fields'!P189</f>
        <v/>
      </c>
      <c r="Q203" s="121" t="str">
        <f>'sample fields'!Q189</f>
        <v/>
      </c>
    </row>
    <row r="204" spans="1:17" ht="21">
      <c r="A204" s="121"/>
      <c r="B204" s="121"/>
      <c r="C204" s="121"/>
      <c r="D204" s="121"/>
      <c r="E204" s="121"/>
      <c r="F204" s="121"/>
      <c r="G204" s="121"/>
      <c r="H204" s="121"/>
      <c r="I204" s="121"/>
      <c r="J204" s="121"/>
      <c r="K204" s="121"/>
      <c r="L204" s="121"/>
      <c r="M204" s="121"/>
      <c r="N204" s="121" t="str">
        <f>'sample fields'!N190</f>
        <v/>
      </c>
      <c r="O204" s="121" t="str">
        <f>'sample fields'!O190</f>
        <v/>
      </c>
      <c r="P204" s="121" t="str">
        <f>'sample fields'!P190</f>
        <v/>
      </c>
      <c r="Q204" s="121" t="str">
        <f>'sample fields'!Q190</f>
        <v/>
      </c>
    </row>
    <row r="205" spans="1:17" ht="21">
      <c r="A205" s="121"/>
      <c r="B205" s="121"/>
      <c r="C205" s="121"/>
      <c r="D205" s="121"/>
      <c r="E205" s="121"/>
      <c r="F205" s="121"/>
      <c r="G205" s="121"/>
      <c r="H205" s="121"/>
      <c r="I205" s="121"/>
      <c r="J205" s="121"/>
      <c r="K205" s="121"/>
      <c r="L205" s="121"/>
      <c r="M205" s="121"/>
      <c r="N205" s="121" t="str">
        <f>'sample fields'!N191</f>
        <v/>
      </c>
      <c r="O205" s="121" t="str">
        <f>'sample fields'!O191</f>
        <v/>
      </c>
      <c r="P205" s="121" t="str">
        <f>'sample fields'!P191</f>
        <v/>
      </c>
      <c r="Q205" s="121" t="str">
        <f>'sample fields'!Q191</f>
        <v/>
      </c>
    </row>
    <row r="206" spans="1:17" ht="21">
      <c r="A206" s="121"/>
      <c r="B206" s="121"/>
      <c r="C206" s="121"/>
      <c r="D206" s="121"/>
      <c r="E206" s="121"/>
      <c r="F206" s="121"/>
      <c r="G206" s="121"/>
      <c r="H206" s="121"/>
      <c r="I206" s="121"/>
      <c r="J206" s="121"/>
      <c r="K206" s="121"/>
      <c r="L206" s="121"/>
      <c r="M206" s="121"/>
      <c r="N206" s="121" t="str">
        <f>'sample fields'!N192</f>
        <v/>
      </c>
      <c r="O206" s="121" t="str">
        <f>'sample fields'!O192</f>
        <v/>
      </c>
      <c r="P206" s="121" t="str">
        <f>'sample fields'!P192</f>
        <v/>
      </c>
      <c r="Q206" s="121" t="str">
        <f>'sample fields'!Q192</f>
        <v/>
      </c>
    </row>
    <row r="207" spans="1:17" ht="21">
      <c r="A207" s="121"/>
      <c r="B207" s="121"/>
      <c r="C207" s="121"/>
      <c r="D207" s="121"/>
      <c r="E207" s="121"/>
      <c r="F207" s="121"/>
      <c r="G207" s="121"/>
      <c r="H207" s="121"/>
      <c r="I207" s="121"/>
      <c r="J207" s="121"/>
      <c r="K207" s="121"/>
      <c r="L207" s="121"/>
      <c r="M207" s="121"/>
      <c r="N207" s="121" t="str">
        <f>'sample fields'!N193</f>
        <v/>
      </c>
      <c r="O207" s="121" t="str">
        <f>'sample fields'!O193</f>
        <v/>
      </c>
      <c r="P207" s="121" t="str">
        <f>'sample fields'!P193</f>
        <v/>
      </c>
      <c r="Q207" s="121" t="str">
        <f>'sample fields'!Q193</f>
        <v/>
      </c>
    </row>
    <row r="208" spans="1:17" ht="21">
      <c r="A208" s="121"/>
      <c r="B208" s="121"/>
      <c r="C208" s="121"/>
      <c r="D208" s="121"/>
      <c r="E208" s="121"/>
      <c r="F208" s="121"/>
      <c r="G208" s="121"/>
      <c r="H208" s="121"/>
      <c r="I208" s="121"/>
      <c r="J208" s="121"/>
      <c r="K208" s="121"/>
      <c r="L208" s="121"/>
      <c r="M208" s="121"/>
      <c r="N208" s="121" t="str">
        <f>'sample fields'!N194</f>
        <v/>
      </c>
      <c r="O208" s="121" t="str">
        <f>'sample fields'!O194</f>
        <v/>
      </c>
      <c r="P208" s="121" t="str">
        <f>'sample fields'!P194</f>
        <v/>
      </c>
      <c r="Q208" s="121" t="str">
        <f>'sample fields'!Q194</f>
        <v/>
      </c>
    </row>
    <row r="209" spans="1:17" ht="21">
      <c r="A209" s="121"/>
      <c r="B209" s="121"/>
      <c r="C209" s="121"/>
      <c r="D209" s="121"/>
      <c r="E209" s="121"/>
      <c r="F209" s="121"/>
      <c r="G209" s="121"/>
      <c r="H209" s="121"/>
      <c r="I209" s="121"/>
      <c r="J209" s="121"/>
      <c r="K209" s="121"/>
      <c r="L209" s="121"/>
      <c r="M209" s="121"/>
      <c r="N209" s="121" t="str">
        <f>'sample fields'!N195</f>
        <v/>
      </c>
      <c r="O209" s="121" t="str">
        <f>'sample fields'!O195</f>
        <v/>
      </c>
      <c r="P209" s="121" t="str">
        <f>'sample fields'!P195</f>
        <v/>
      </c>
      <c r="Q209" s="121" t="str">
        <f>'sample fields'!Q195</f>
        <v/>
      </c>
    </row>
    <row r="210" spans="1:17" ht="21">
      <c r="A210" s="121"/>
      <c r="B210" s="121"/>
      <c r="C210" s="121"/>
      <c r="D210" s="121"/>
      <c r="E210" s="121"/>
      <c r="F210" s="121"/>
      <c r="G210" s="121"/>
      <c r="H210" s="121"/>
      <c r="I210" s="121"/>
      <c r="J210" s="121"/>
      <c r="K210" s="121"/>
      <c r="L210" s="121"/>
      <c r="M210" s="121"/>
      <c r="N210" s="121" t="str">
        <f>'sample fields'!N196</f>
        <v/>
      </c>
      <c r="O210" s="121" t="str">
        <f>'sample fields'!O196</f>
        <v/>
      </c>
      <c r="P210" s="121" t="str">
        <f>'sample fields'!P196</f>
        <v/>
      </c>
      <c r="Q210" s="121" t="str">
        <f>'sample fields'!Q196</f>
        <v/>
      </c>
    </row>
    <row r="211" spans="1:17" ht="21">
      <c r="A211" s="121"/>
      <c r="B211" s="121"/>
      <c r="C211" s="121"/>
      <c r="D211" s="121"/>
      <c r="E211" s="121"/>
      <c r="F211" s="121"/>
      <c r="G211" s="121"/>
      <c r="H211" s="121"/>
      <c r="I211" s="121"/>
      <c r="J211" s="121"/>
      <c r="K211" s="121"/>
      <c r="L211" s="121"/>
      <c r="M211" s="121"/>
      <c r="N211" s="121" t="str">
        <f>'sample fields'!N197</f>
        <v/>
      </c>
      <c r="O211" s="121" t="str">
        <f>'sample fields'!O197</f>
        <v/>
      </c>
      <c r="P211" s="121" t="str">
        <f>'sample fields'!P197</f>
        <v/>
      </c>
      <c r="Q211" s="121" t="str">
        <f>'sample fields'!Q197</f>
        <v/>
      </c>
    </row>
    <row r="212" spans="1:17" ht="21">
      <c r="A212" s="121"/>
      <c r="B212" s="121"/>
      <c r="C212" s="121"/>
      <c r="D212" s="121"/>
      <c r="E212" s="121"/>
      <c r="F212" s="121"/>
      <c r="G212" s="121"/>
      <c r="H212" s="121"/>
      <c r="I212" s="121"/>
      <c r="J212" s="121"/>
      <c r="K212" s="121"/>
      <c r="L212" s="121"/>
      <c r="M212" s="121"/>
      <c r="N212" s="121" t="str">
        <f>'sample fields'!N198</f>
        <v/>
      </c>
      <c r="O212" s="121" t="str">
        <f>'sample fields'!O198</f>
        <v/>
      </c>
      <c r="P212" s="121" t="str">
        <f>'sample fields'!P198</f>
        <v/>
      </c>
      <c r="Q212" s="121" t="str">
        <f>'sample fields'!Q198</f>
        <v/>
      </c>
    </row>
    <row r="213" spans="1:17" ht="21">
      <c r="A213" s="121"/>
      <c r="B213" s="121"/>
      <c r="C213" s="121"/>
      <c r="D213" s="121"/>
      <c r="E213" s="121"/>
      <c r="F213" s="121"/>
      <c r="G213" s="121"/>
      <c r="H213" s="121"/>
      <c r="I213" s="121"/>
      <c r="J213" s="121"/>
      <c r="K213" s="121"/>
      <c r="L213" s="121"/>
      <c r="M213" s="121"/>
      <c r="N213" s="121" t="str">
        <f>'sample fields'!N199</f>
        <v/>
      </c>
      <c r="O213" s="121" t="str">
        <f>'sample fields'!O199</f>
        <v/>
      </c>
      <c r="P213" s="121" t="str">
        <f>'sample fields'!P199</f>
        <v/>
      </c>
      <c r="Q213" s="121" t="str">
        <f>'sample fields'!Q199</f>
        <v/>
      </c>
    </row>
    <row r="214" spans="1:17" ht="21">
      <c r="A214" s="121"/>
      <c r="B214" s="121"/>
      <c r="C214" s="121"/>
      <c r="D214" s="121"/>
      <c r="E214" s="121"/>
      <c r="F214" s="121"/>
      <c r="G214" s="121"/>
      <c r="H214" s="121"/>
      <c r="I214" s="121"/>
      <c r="J214" s="121"/>
      <c r="K214" s="121"/>
      <c r="L214" s="121"/>
      <c r="M214" s="121"/>
      <c r="N214" s="121" t="str">
        <f>'sample fields'!N200</f>
        <v/>
      </c>
      <c r="O214" s="121" t="str">
        <f>'sample fields'!O200</f>
        <v/>
      </c>
      <c r="P214" s="121" t="str">
        <f>'sample fields'!P200</f>
        <v/>
      </c>
      <c r="Q214" s="121" t="str">
        <f>'sample fields'!Q200</f>
        <v/>
      </c>
    </row>
    <row r="215" spans="1:17" ht="21">
      <c r="A215" s="121"/>
      <c r="B215" s="121"/>
      <c r="C215" s="121"/>
      <c r="D215" s="121"/>
      <c r="E215" s="121"/>
      <c r="F215" s="121"/>
      <c r="G215" s="121"/>
      <c r="H215" s="121"/>
      <c r="I215" s="121"/>
      <c r="J215" s="121"/>
      <c r="K215" s="121"/>
      <c r="L215" s="121"/>
      <c r="M215" s="121"/>
      <c r="N215" s="121" t="str">
        <f>'sample fields'!N201</f>
        <v/>
      </c>
      <c r="O215" s="121" t="str">
        <f>'sample fields'!O201</f>
        <v/>
      </c>
      <c r="P215" s="121" t="str">
        <f>'sample fields'!P201</f>
        <v/>
      </c>
      <c r="Q215" s="121" t="str">
        <f>'sample fields'!Q201</f>
        <v/>
      </c>
    </row>
    <row r="216" spans="1:17" ht="21">
      <c r="A216" s="121"/>
      <c r="B216" s="121"/>
      <c r="C216" s="121"/>
      <c r="D216" s="121"/>
      <c r="E216" s="121"/>
      <c r="F216" s="121"/>
      <c r="G216" s="121"/>
      <c r="H216" s="121"/>
      <c r="I216" s="121"/>
      <c r="J216" s="121"/>
      <c r="K216" s="121"/>
      <c r="L216" s="121"/>
      <c r="M216" s="121"/>
      <c r="N216" s="121" t="str">
        <f>'sample fields'!N202</f>
        <v/>
      </c>
      <c r="O216" s="121" t="str">
        <f>'sample fields'!O202</f>
        <v/>
      </c>
      <c r="P216" s="121" t="str">
        <f>'sample fields'!P202</f>
        <v/>
      </c>
      <c r="Q216" s="121" t="str">
        <f>'sample fields'!Q202</f>
        <v/>
      </c>
    </row>
    <row r="217" spans="1:17" ht="21">
      <c r="A217" s="121"/>
      <c r="B217" s="121"/>
      <c r="C217" s="121"/>
      <c r="D217" s="121"/>
      <c r="E217" s="121"/>
      <c r="F217" s="121"/>
      <c r="G217" s="121"/>
      <c r="H217" s="121"/>
      <c r="I217" s="121"/>
      <c r="J217" s="121"/>
      <c r="K217" s="121"/>
      <c r="L217" s="121"/>
      <c r="M217" s="121"/>
      <c r="N217" s="121" t="str">
        <f>'sample fields'!N203</f>
        <v/>
      </c>
      <c r="O217" s="121" t="str">
        <f>'sample fields'!O203</f>
        <v/>
      </c>
      <c r="P217" s="121" t="str">
        <f>'sample fields'!P203</f>
        <v/>
      </c>
      <c r="Q217" s="121" t="str">
        <f>'sample fields'!Q203</f>
        <v/>
      </c>
    </row>
    <row r="218" spans="1:17" ht="21">
      <c r="A218" s="121"/>
      <c r="B218" s="121"/>
      <c r="C218" s="121"/>
      <c r="D218" s="121"/>
      <c r="E218" s="121"/>
      <c r="F218" s="121"/>
      <c r="G218" s="121"/>
      <c r="H218" s="121"/>
      <c r="I218" s="121"/>
      <c r="J218" s="121"/>
      <c r="K218" s="121"/>
      <c r="L218" s="121"/>
      <c r="M218" s="121"/>
      <c r="N218" s="121" t="str">
        <f>'sample fields'!N204</f>
        <v/>
      </c>
      <c r="O218" s="121" t="str">
        <f>'sample fields'!O204</f>
        <v/>
      </c>
      <c r="P218" s="121" t="str">
        <f>'sample fields'!P204</f>
        <v/>
      </c>
      <c r="Q218" s="121" t="str">
        <f>'sample fields'!Q204</f>
        <v/>
      </c>
    </row>
    <row r="219" spans="1:17" ht="21">
      <c r="A219" s="121"/>
      <c r="B219" s="121"/>
      <c r="C219" s="121"/>
      <c r="D219" s="121"/>
      <c r="E219" s="121"/>
      <c r="F219" s="121"/>
      <c r="G219" s="121"/>
      <c r="H219" s="121"/>
      <c r="I219" s="121"/>
      <c r="J219" s="121"/>
      <c r="K219" s="121"/>
      <c r="L219" s="121"/>
      <c r="M219" s="121"/>
      <c r="N219" s="121" t="str">
        <f>'sample fields'!N205</f>
        <v/>
      </c>
      <c r="O219" s="121" t="str">
        <f>'sample fields'!O205</f>
        <v/>
      </c>
      <c r="P219" s="121" t="str">
        <f>'sample fields'!P205</f>
        <v/>
      </c>
      <c r="Q219" s="121" t="str">
        <f>'sample fields'!Q205</f>
        <v/>
      </c>
    </row>
    <row r="220" spans="1:17" ht="21">
      <c r="A220" s="121"/>
      <c r="B220" s="121"/>
      <c r="C220" s="121"/>
      <c r="D220" s="121"/>
      <c r="E220" s="121"/>
      <c r="F220" s="121"/>
      <c r="G220" s="121"/>
      <c r="H220" s="121"/>
      <c r="I220" s="121"/>
      <c r="J220" s="121"/>
      <c r="K220" s="121"/>
      <c r="L220" s="121"/>
      <c r="M220" s="121"/>
      <c r="N220" s="121" t="str">
        <f>'sample fields'!N206</f>
        <v/>
      </c>
      <c r="O220" s="121" t="str">
        <f>'sample fields'!O206</f>
        <v/>
      </c>
      <c r="P220" s="121" t="str">
        <f>'sample fields'!P206</f>
        <v/>
      </c>
      <c r="Q220" s="121" t="str">
        <f>'sample fields'!Q206</f>
        <v/>
      </c>
    </row>
    <row r="221" spans="1:17" ht="21">
      <c r="A221" s="121"/>
      <c r="B221" s="121"/>
      <c r="C221" s="121"/>
      <c r="D221" s="121"/>
      <c r="E221" s="121"/>
      <c r="F221" s="121"/>
      <c r="G221" s="121"/>
      <c r="H221" s="121"/>
      <c r="I221" s="121"/>
      <c r="J221" s="121"/>
      <c r="K221" s="121"/>
      <c r="L221" s="121"/>
      <c r="M221" s="121"/>
      <c r="N221" s="121" t="str">
        <f>'sample fields'!N207</f>
        <v/>
      </c>
      <c r="O221" s="121" t="str">
        <f>'sample fields'!O207</f>
        <v/>
      </c>
      <c r="P221" s="121" t="str">
        <f>'sample fields'!P207</f>
        <v/>
      </c>
      <c r="Q221" s="121" t="str">
        <f>'sample fields'!Q207</f>
        <v/>
      </c>
    </row>
    <row r="222" spans="1:17" ht="21">
      <c r="A222" s="121"/>
      <c r="B222" s="121"/>
      <c r="C222" s="121"/>
      <c r="D222" s="121"/>
      <c r="E222" s="121"/>
      <c r="F222" s="121"/>
      <c r="G222" s="121"/>
      <c r="H222" s="121"/>
      <c r="I222" s="121"/>
      <c r="J222" s="121"/>
      <c r="K222" s="121"/>
      <c r="L222" s="121"/>
      <c r="M222" s="121"/>
      <c r="N222" s="121" t="str">
        <f>'sample fields'!N208</f>
        <v/>
      </c>
      <c r="O222" s="121" t="str">
        <f>'sample fields'!O208</f>
        <v/>
      </c>
      <c r="P222" s="121" t="str">
        <f>'sample fields'!P208</f>
        <v/>
      </c>
      <c r="Q222" s="121" t="str">
        <f>'sample fields'!Q208</f>
        <v/>
      </c>
    </row>
    <row r="223" spans="1:17" ht="21">
      <c r="A223" s="121"/>
      <c r="B223" s="121"/>
      <c r="C223" s="121"/>
      <c r="D223" s="121"/>
      <c r="E223" s="121"/>
      <c r="F223" s="121"/>
      <c r="G223" s="121"/>
      <c r="H223" s="121"/>
      <c r="I223" s="121"/>
      <c r="J223" s="121"/>
      <c r="K223" s="121"/>
      <c r="L223" s="121"/>
      <c r="M223" s="121"/>
      <c r="N223" s="121" t="str">
        <f>'sample fields'!N209</f>
        <v/>
      </c>
      <c r="O223" s="121" t="str">
        <f>'sample fields'!O209</f>
        <v/>
      </c>
      <c r="P223" s="121" t="str">
        <f>'sample fields'!P209</f>
        <v/>
      </c>
      <c r="Q223" s="121" t="str">
        <f>'sample fields'!Q209</f>
        <v/>
      </c>
    </row>
    <row r="224" spans="1:17" ht="21">
      <c r="A224" s="121"/>
      <c r="B224" s="121"/>
      <c r="C224" s="121"/>
      <c r="D224" s="121"/>
      <c r="E224" s="121"/>
      <c r="F224" s="121"/>
      <c r="G224" s="121"/>
      <c r="H224" s="121"/>
      <c r="I224" s="121"/>
      <c r="J224" s="121"/>
      <c r="K224" s="121"/>
      <c r="L224" s="121"/>
      <c r="M224" s="121"/>
      <c r="N224" s="121" t="str">
        <f>'sample fields'!N210</f>
        <v/>
      </c>
      <c r="O224" s="121" t="str">
        <f>'sample fields'!O210</f>
        <v/>
      </c>
      <c r="P224" s="121" t="str">
        <f>'sample fields'!P210</f>
        <v/>
      </c>
      <c r="Q224" s="121" t="str">
        <f>'sample fields'!Q210</f>
        <v/>
      </c>
    </row>
    <row r="225" spans="1:17" ht="21">
      <c r="A225" s="121"/>
      <c r="B225" s="121"/>
      <c r="C225" s="121"/>
      <c r="D225" s="121"/>
      <c r="E225" s="121"/>
      <c r="F225" s="121"/>
      <c r="G225" s="121"/>
      <c r="H225" s="121"/>
      <c r="I225" s="121"/>
      <c r="J225" s="121"/>
      <c r="K225" s="121"/>
      <c r="L225" s="121"/>
      <c r="M225" s="121"/>
      <c r="N225" s="121" t="str">
        <f>'sample fields'!N211</f>
        <v/>
      </c>
      <c r="O225" s="121" t="str">
        <f>'sample fields'!O211</f>
        <v/>
      </c>
      <c r="P225" s="121" t="str">
        <f>'sample fields'!P211</f>
        <v/>
      </c>
      <c r="Q225" s="121" t="str">
        <f>'sample fields'!Q211</f>
        <v/>
      </c>
    </row>
    <row r="226" spans="1:17" ht="21">
      <c r="A226" s="121"/>
      <c r="B226" s="121"/>
      <c r="C226" s="121"/>
      <c r="D226" s="121"/>
      <c r="E226" s="121"/>
      <c r="F226" s="121"/>
      <c r="G226" s="121"/>
      <c r="H226" s="121"/>
      <c r="I226" s="121"/>
      <c r="J226" s="121"/>
      <c r="K226" s="121"/>
      <c r="L226" s="121"/>
      <c r="M226" s="121"/>
      <c r="N226" s="121" t="str">
        <f>'sample fields'!N212</f>
        <v/>
      </c>
      <c r="O226" s="121" t="str">
        <f>'sample fields'!O212</f>
        <v/>
      </c>
      <c r="P226" s="121" t="str">
        <f>'sample fields'!P212</f>
        <v/>
      </c>
      <c r="Q226" s="121" t="str">
        <f>'sample fields'!Q212</f>
        <v/>
      </c>
    </row>
    <row r="227" spans="1:17" ht="21">
      <c r="A227" s="121"/>
      <c r="B227" s="121"/>
      <c r="C227" s="121"/>
      <c r="D227" s="121"/>
      <c r="E227" s="121"/>
      <c r="F227" s="121"/>
      <c r="G227" s="121"/>
      <c r="H227" s="121"/>
      <c r="I227" s="121"/>
      <c r="J227" s="121"/>
      <c r="K227" s="121"/>
      <c r="L227" s="121"/>
      <c r="M227" s="121"/>
      <c r="N227" s="121" t="str">
        <f>'sample fields'!N213</f>
        <v/>
      </c>
      <c r="O227" s="121" t="str">
        <f>'sample fields'!O213</f>
        <v/>
      </c>
      <c r="P227" s="121" t="str">
        <f>'sample fields'!P213</f>
        <v/>
      </c>
      <c r="Q227" s="121" t="str">
        <f>'sample fields'!Q213</f>
        <v/>
      </c>
    </row>
    <row r="228" spans="1:17" ht="21">
      <c r="A228" s="121"/>
      <c r="B228" s="121"/>
      <c r="C228" s="121"/>
      <c r="D228" s="121"/>
      <c r="E228" s="121"/>
      <c r="F228" s="121"/>
      <c r="G228" s="121"/>
      <c r="H228" s="121"/>
      <c r="I228" s="121"/>
      <c r="J228" s="121"/>
      <c r="K228" s="121"/>
      <c r="L228" s="121"/>
      <c r="M228" s="121"/>
      <c r="N228" s="121" t="str">
        <f>'sample fields'!N214</f>
        <v/>
      </c>
      <c r="O228" s="121" t="str">
        <f>'sample fields'!O214</f>
        <v/>
      </c>
      <c r="P228" s="121" t="str">
        <f>'sample fields'!P214</f>
        <v/>
      </c>
      <c r="Q228" s="121" t="str">
        <f>'sample fields'!Q214</f>
        <v/>
      </c>
    </row>
    <row r="229" spans="1:17" ht="21">
      <c r="A229" s="121"/>
      <c r="B229" s="121"/>
      <c r="C229" s="121"/>
      <c r="D229" s="121"/>
      <c r="E229" s="121"/>
      <c r="F229" s="121"/>
      <c r="G229" s="121"/>
      <c r="H229" s="121"/>
      <c r="I229" s="121"/>
      <c r="J229" s="121"/>
      <c r="K229" s="121"/>
      <c r="L229" s="121"/>
      <c r="M229" s="121"/>
      <c r="N229" s="121" t="str">
        <f>'sample fields'!N215</f>
        <v/>
      </c>
      <c r="O229" s="121" t="str">
        <f>'sample fields'!O215</f>
        <v/>
      </c>
      <c r="P229" s="121" t="str">
        <f>'sample fields'!P215</f>
        <v/>
      </c>
      <c r="Q229" s="121" t="str">
        <f>'sample fields'!Q215</f>
        <v/>
      </c>
    </row>
    <row r="230" spans="1:17" ht="21">
      <c r="A230" s="121"/>
      <c r="B230" s="121"/>
      <c r="C230" s="121"/>
      <c r="D230" s="121"/>
      <c r="E230" s="121"/>
      <c r="F230" s="121"/>
      <c r="G230" s="121"/>
      <c r="H230" s="121"/>
      <c r="I230" s="121"/>
      <c r="J230" s="121"/>
      <c r="K230" s="121"/>
      <c r="L230" s="121"/>
      <c r="M230" s="121"/>
      <c r="N230" s="121" t="str">
        <f>'sample fields'!N216</f>
        <v/>
      </c>
      <c r="O230" s="121" t="str">
        <f>'sample fields'!O216</f>
        <v/>
      </c>
      <c r="P230" s="121" t="str">
        <f>'sample fields'!P216</f>
        <v/>
      </c>
      <c r="Q230" s="121" t="str">
        <f>'sample fields'!Q216</f>
        <v/>
      </c>
    </row>
    <row r="231" spans="1:17" ht="21">
      <c r="A231" s="121"/>
      <c r="B231" s="121"/>
      <c r="C231" s="121"/>
      <c r="D231" s="121"/>
      <c r="E231" s="121"/>
      <c r="F231" s="121"/>
      <c r="G231" s="121"/>
      <c r="H231" s="121"/>
      <c r="I231" s="121"/>
      <c r="J231" s="121"/>
      <c r="K231" s="121"/>
      <c r="L231" s="121"/>
      <c r="M231" s="121"/>
      <c r="N231" s="121" t="str">
        <f>'sample fields'!N217</f>
        <v/>
      </c>
      <c r="O231" s="121" t="str">
        <f>'sample fields'!O217</f>
        <v/>
      </c>
      <c r="P231" s="121" t="str">
        <f>'sample fields'!P217</f>
        <v/>
      </c>
      <c r="Q231" s="121" t="str">
        <f>'sample fields'!Q217</f>
        <v/>
      </c>
    </row>
    <row r="232" spans="1:17" ht="21">
      <c r="A232" s="121"/>
      <c r="B232" s="121"/>
      <c r="C232" s="121"/>
      <c r="D232" s="121"/>
      <c r="E232" s="121"/>
      <c r="F232" s="121"/>
      <c r="G232" s="121"/>
      <c r="H232" s="121"/>
      <c r="I232" s="121"/>
      <c r="J232" s="121"/>
      <c r="K232" s="121"/>
      <c r="L232" s="121"/>
      <c r="M232" s="121"/>
      <c r="N232" s="121" t="str">
        <f>'sample fields'!N218</f>
        <v/>
      </c>
      <c r="O232" s="121" t="str">
        <f>'sample fields'!O218</f>
        <v/>
      </c>
      <c r="P232" s="121" t="str">
        <f>'sample fields'!P218</f>
        <v/>
      </c>
      <c r="Q232" s="121" t="str">
        <f>'sample fields'!Q218</f>
        <v/>
      </c>
    </row>
    <row r="233" spans="1:17" ht="21">
      <c r="A233" s="121"/>
      <c r="B233" s="121"/>
      <c r="C233" s="121"/>
      <c r="D233" s="121"/>
      <c r="E233" s="121"/>
      <c r="F233" s="121"/>
      <c r="G233" s="121"/>
      <c r="H233" s="121"/>
      <c r="I233" s="121"/>
      <c r="J233" s="121"/>
      <c r="K233" s="121"/>
      <c r="L233" s="121"/>
      <c r="M233" s="121"/>
      <c r="N233" s="121" t="str">
        <f>'sample fields'!N219</f>
        <v/>
      </c>
      <c r="O233" s="121" t="str">
        <f>'sample fields'!O219</f>
        <v/>
      </c>
      <c r="P233" s="121" t="str">
        <f>'sample fields'!P219</f>
        <v/>
      </c>
      <c r="Q233" s="121" t="str">
        <f>'sample fields'!Q219</f>
        <v/>
      </c>
    </row>
    <row r="234" spans="1:17" ht="21">
      <c r="A234" s="121"/>
      <c r="B234" s="121"/>
      <c r="C234" s="121"/>
      <c r="D234" s="121"/>
      <c r="E234" s="121"/>
      <c r="F234" s="121"/>
      <c r="G234" s="121"/>
      <c r="H234" s="121"/>
      <c r="I234" s="121"/>
      <c r="J234" s="121"/>
      <c r="K234" s="121"/>
      <c r="L234" s="121"/>
      <c r="M234" s="121"/>
      <c r="N234" s="121" t="str">
        <f>'sample fields'!N220</f>
        <v/>
      </c>
      <c r="O234" s="121" t="str">
        <f>'sample fields'!O220</f>
        <v/>
      </c>
      <c r="P234" s="121" t="str">
        <f>'sample fields'!P220</f>
        <v/>
      </c>
      <c r="Q234" s="121" t="str">
        <f>'sample fields'!Q220</f>
        <v/>
      </c>
    </row>
    <row r="235" spans="1:17" ht="21">
      <c r="A235" s="121"/>
      <c r="B235" s="121"/>
      <c r="C235" s="121"/>
      <c r="D235" s="121"/>
      <c r="E235" s="121"/>
      <c r="F235" s="121"/>
      <c r="G235" s="121"/>
      <c r="H235" s="121"/>
      <c r="I235" s="121"/>
      <c r="J235" s="121"/>
      <c r="K235" s="121"/>
      <c r="L235" s="121"/>
      <c r="M235" s="121"/>
      <c r="N235" s="121" t="str">
        <f>'sample fields'!N221</f>
        <v/>
      </c>
      <c r="O235" s="121" t="str">
        <f>'sample fields'!O221</f>
        <v/>
      </c>
      <c r="P235" s="121" t="str">
        <f>'sample fields'!P221</f>
        <v/>
      </c>
      <c r="Q235" s="121" t="str">
        <f>'sample fields'!Q221</f>
        <v/>
      </c>
    </row>
    <row r="236" spans="1:17" ht="21">
      <c r="A236" s="121"/>
      <c r="B236" s="121"/>
      <c r="C236" s="121"/>
      <c r="D236" s="121"/>
      <c r="E236" s="121"/>
      <c r="F236" s="121"/>
      <c r="G236" s="121"/>
      <c r="H236" s="121"/>
      <c r="I236" s="121"/>
      <c r="J236" s="121"/>
      <c r="K236" s="121"/>
      <c r="L236" s="121"/>
      <c r="M236" s="121"/>
      <c r="N236" s="121" t="str">
        <f>'sample fields'!N222</f>
        <v/>
      </c>
      <c r="O236" s="121" t="str">
        <f>'sample fields'!O222</f>
        <v/>
      </c>
      <c r="P236" s="121" t="str">
        <f>'sample fields'!P222</f>
        <v/>
      </c>
      <c r="Q236" s="121" t="str">
        <f>'sample fields'!Q222</f>
        <v/>
      </c>
    </row>
    <row r="237" spans="1:17" ht="21">
      <c r="A237" s="121"/>
      <c r="B237" s="121"/>
      <c r="C237" s="121"/>
      <c r="D237" s="121"/>
      <c r="E237" s="121"/>
      <c r="F237" s="121"/>
      <c r="G237" s="121"/>
      <c r="H237" s="121"/>
      <c r="I237" s="121"/>
      <c r="J237" s="121"/>
      <c r="K237" s="121"/>
      <c r="L237" s="121"/>
      <c r="M237" s="121"/>
      <c r="N237" s="121" t="str">
        <f>'sample fields'!N223</f>
        <v/>
      </c>
      <c r="O237" s="121" t="str">
        <f>'sample fields'!O223</f>
        <v/>
      </c>
      <c r="P237" s="121" t="str">
        <f>'sample fields'!P223</f>
        <v/>
      </c>
      <c r="Q237" s="121" t="str">
        <f>'sample fields'!Q223</f>
        <v/>
      </c>
    </row>
    <row r="238" spans="1:17" ht="21">
      <c r="A238" s="121"/>
      <c r="B238" s="121"/>
      <c r="C238" s="121"/>
      <c r="D238" s="121"/>
      <c r="E238" s="121"/>
      <c r="F238" s="121"/>
      <c r="G238" s="121"/>
      <c r="H238" s="121"/>
      <c r="I238" s="121"/>
      <c r="J238" s="121"/>
      <c r="K238" s="121"/>
      <c r="L238" s="121"/>
      <c r="M238" s="121"/>
      <c r="N238" s="121" t="str">
        <f>'sample fields'!N224</f>
        <v/>
      </c>
      <c r="O238" s="121" t="str">
        <f>'sample fields'!O224</f>
        <v/>
      </c>
      <c r="P238" s="121" t="str">
        <f>'sample fields'!P224</f>
        <v/>
      </c>
      <c r="Q238" s="121" t="str">
        <f>'sample fields'!Q224</f>
        <v/>
      </c>
    </row>
    <row r="239" spans="1:17" ht="21">
      <c r="A239" s="121"/>
      <c r="B239" s="121"/>
      <c r="C239" s="121"/>
      <c r="D239" s="121"/>
      <c r="E239" s="121"/>
      <c r="F239" s="121"/>
      <c r="G239" s="121"/>
      <c r="H239" s="121"/>
      <c r="I239" s="121"/>
      <c r="J239" s="121"/>
      <c r="K239" s="121"/>
      <c r="L239" s="121"/>
      <c r="M239" s="121"/>
      <c r="N239" s="121" t="str">
        <f>'sample fields'!N225</f>
        <v/>
      </c>
      <c r="O239" s="121" t="str">
        <f>'sample fields'!O225</f>
        <v/>
      </c>
      <c r="P239" s="121" t="str">
        <f>'sample fields'!P225</f>
        <v/>
      </c>
      <c r="Q239" s="121" t="str">
        <f>'sample fields'!Q225</f>
        <v/>
      </c>
    </row>
    <row r="240" spans="1:17" ht="21">
      <c r="A240" s="121"/>
      <c r="B240" s="121"/>
      <c r="C240" s="121"/>
      <c r="D240" s="121"/>
      <c r="E240" s="121"/>
      <c r="F240" s="121"/>
      <c r="G240" s="121"/>
      <c r="H240" s="121"/>
      <c r="I240" s="121"/>
      <c r="J240" s="121"/>
      <c r="K240" s="121"/>
      <c r="L240" s="121"/>
      <c r="M240" s="121"/>
      <c r="N240" s="121" t="str">
        <f>'sample fields'!N226</f>
        <v/>
      </c>
      <c r="O240" s="121" t="str">
        <f>'sample fields'!O226</f>
        <v/>
      </c>
      <c r="P240" s="121" t="str">
        <f>'sample fields'!P226</f>
        <v/>
      </c>
      <c r="Q240" s="121" t="str">
        <f>'sample fields'!Q226</f>
        <v/>
      </c>
    </row>
    <row r="241" spans="1:17" ht="21">
      <c r="A241" s="121"/>
      <c r="B241" s="121"/>
      <c r="C241" s="121"/>
      <c r="D241" s="121"/>
      <c r="E241" s="121"/>
      <c r="F241" s="121"/>
      <c r="G241" s="121"/>
      <c r="H241" s="121"/>
      <c r="I241" s="121"/>
      <c r="J241" s="121"/>
      <c r="K241" s="121"/>
      <c r="L241" s="121"/>
      <c r="M241" s="121"/>
      <c r="N241" s="121" t="str">
        <f>'sample fields'!N227</f>
        <v/>
      </c>
      <c r="O241" s="121" t="str">
        <f>'sample fields'!O227</f>
        <v/>
      </c>
      <c r="P241" s="121" t="str">
        <f>'sample fields'!P227</f>
        <v/>
      </c>
      <c r="Q241" s="121" t="str">
        <f>'sample fields'!Q227</f>
        <v/>
      </c>
    </row>
    <row r="242" spans="1:17" ht="21">
      <c r="A242" s="121"/>
      <c r="B242" s="121"/>
      <c r="C242" s="121"/>
      <c r="D242" s="121"/>
      <c r="E242" s="121"/>
      <c r="F242" s="121"/>
      <c r="G242" s="121"/>
      <c r="H242" s="121"/>
      <c r="I242" s="121"/>
      <c r="J242" s="121"/>
      <c r="K242" s="121"/>
      <c r="L242" s="121"/>
      <c r="M242" s="121"/>
      <c r="N242" s="121" t="str">
        <f>'sample fields'!N228</f>
        <v/>
      </c>
      <c r="O242" s="121" t="str">
        <f>'sample fields'!O228</f>
        <v/>
      </c>
      <c r="P242" s="121" t="str">
        <f>'sample fields'!P228</f>
        <v/>
      </c>
      <c r="Q242" s="121" t="str">
        <f>'sample fields'!Q228</f>
        <v/>
      </c>
    </row>
    <row r="243" spans="1:17" ht="21">
      <c r="A243" s="121"/>
      <c r="B243" s="121"/>
      <c r="C243" s="121"/>
      <c r="D243" s="121"/>
      <c r="E243" s="121"/>
      <c r="F243" s="121"/>
      <c r="G243" s="121"/>
      <c r="H243" s="121"/>
      <c r="I243" s="121"/>
      <c r="J243" s="121"/>
      <c r="K243" s="121"/>
      <c r="L243" s="121"/>
      <c r="M243" s="121"/>
      <c r="N243" s="121" t="str">
        <f>'sample fields'!N229</f>
        <v/>
      </c>
      <c r="O243" s="121" t="str">
        <f>'sample fields'!O229</f>
        <v/>
      </c>
      <c r="P243" s="121" t="str">
        <f>'sample fields'!P229</f>
        <v/>
      </c>
      <c r="Q243" s="121" t="str">
        <f>'sample fields'!Q229</f>
        <v/>
      </c>
    </row>
    <row r="244" spans="1:17" ht="21">
      <c r="A244" s="121"/>
      <c r="B244" s="121"/>
      <c r="C244" s="121"/>
      <c r="D244" s="121"/>
      <c r="E244" s="121"/>
      <c r="F244" s="121"/>
      <c r="G244" s="121"/>
      <c r="H244" s="121"/>
      <c r="I244" s="121"/>
      <c r="J244" s="121"/>
      <c r="K244" s="121"/>
      <c r="L244" s="121"/>
      <c r="M244" s="121"/>
      <c r="N244" s="121" t="str">
        <f>'sample fields'!N230</f>
        <v/>
      </c>
      <c r="O244" s="121" t="str">
        <f>'sample fields'!O230</f>
        <v/>
      </c>
      <c r="P244" s="121" t="str">
        <f>'sample fields'!P230</f>
        <v/>
      </c>
      <c r="Q244" s="121" t="str">
        <f>'sample fields'!Q230</f>
        <v/>
      </c>
    </row>
    <row r="245" spans="1:17" ht="21">
      <c r="A245" s="121"/>
      <c r="B245" s="121"/>
      <c r="C245" s="121"/>
      <c r="D245" s="121"/>
      <c r="E245" s="121"/>
      <c r="F245" s="121"/>
      <c r="G245" s="121"/>
      <c r="H245" s="121"/>
      <c r="I245" s="121"/>
      <c r="J245" s="121"/>
      <c r="K245" s="121"/>
      <c r="L245" s="121"/>
      <c r="M245" s="121"/>
      <c r="N245" s="121" t="str">
        <f>'sample fields'!N231</f>
        <v/>
      </c>
      <c r="O245" s="121" t="str">
        <f>'sample fields'!O231</f>
        <v/>
      </c>
      <c r="P245" s="121" t="str">
        <f>'sample fields'!P231</f>
        <v/>
      </c>
      <c r="Q245" s="121" t="str">
        <f>'sample fields'!Q231</f>
        <v/>
      </c>
    </row>
    <row r="246" spans="1:17" ht="16">
      <c r="A246" s="110"/>
      <c r="N246" s="110" t="str">
        <f>'sample fields'!N232</f>
        <v/>
      </c>
      <c r="O246" s="110" t="str">
        <f>'sample fields'!O232</f>
        <v/>
      </c>
      <c r="P246" s="110" t="str">
        <f>'sample fields'!P232</f>
        <v/>
      </c>
      <c r="Q246" s="110" t="str">
        <f>'sample fields'!Q232</f>
        <v/>
      </c>
    </row>
    <row r="247" spans="1:17" ht="16">
      <c r="A247" s="110"/>
      <c r="N247" s="110" t="str">
        <f>'sample fields'!N233</f>
        <v/>
      </c>
      <c r="O247" s="110" t="str">
        <f>'sample fields'!O233</f>
        <v/>
      </c>
      <c r="P247" s="110" t="str">
        <f>'sample fields'!P233</f>
        <v/>
      </c>
      <c r="Q247" s="110" t="str">
        <f>'sample fields'!Q233</f>
        <v/>
      </c>
    </row>
    <row r="248" spans="1:17" ht="16">
      <c r="A248" s="110"/>
      <c r="N248" s="110" t="str">
        <f>'sample fields'!N234</f>
        <v/>
      </c>
      <c r="O248" s="110" t="str">
        <f>'sample fields'!O234</f>
        <v/>
      </c>
      <c r="P248" s="110" t="str">
        <f>'sample fields'!P234</f>
        <v/>
      </c>
      <c r="Q248" s="110" t="str">
        <f>'sample fields'!Q234</f>
        <v/>
      </c>
    </row>
    <row r="249" spans="1:17" ht="16">
      <c r="A249" s="110"/>
      <c r="N249" s="110" t="str">
        <f>'sample fields'!N235</f>
        <v/>
      </c>
      <c r="O249" s="110" t="str">
        <f>'sample fields'!O235</f>
        <v/>
      </c>
      <c r="P249" s="110" t="str">
        <f>'sample fields'!P235</f>
        <v/>
      </c>
      <c r="Q249" s="110" t="str">
        <f>'sample fields'!Q235</f>
        <v/>
      </c>
    </row>
    <row r="250" spans="1:17" ht="16">
      <c r="A250" s="110"/>
      <c r="N250" s="110" t="str">
        <f>'sample fields'!N236</f>
        <v/>
      </c>
      <c r="O250" s="110" t="str">
        <f>'sample fields'!O236</f>
        <v/>
      </c>
      <c r="P250" s="110" t="str">
        <f>'sample fields'!P236</f>
        <v/>
      </c>
      <c r="Q250" s="110" t="str">
        <f>'sample fields'!Q236</f>
        <v/>
      </c>
    </row>
    <row r="251" spans="1:17" ht="16">
      <c r="A251" s="110"/>
      <c r="N251" s="110" t="str">
        <f>'sample fields'!N237</f>
        <v/>
      </c>
      <c r="O251" s="110" t="str">
        <f>'sample fields'!O237</f>
        <v/>
      </c>
      <c r="P251" s="110" t="str">
        <f>'sample fields'!P237</f>
        <v/>
      </c>
      <c r="Q251" s="110" t="str">
        <f>'sample fields'!Q237</f>
        <v/>
      </c>
    </row>
    <row r="252" spans="1:17" ht="16">
      <c r="A252" s="110"/>
      <c r="N252" s="110" t="str">
        <f>'sample fields'!N238</f>
        <v/>
      </c>
      <c r="O252" s="110" t="str">
        <f>'sample fields'!O238</f>
        <v/>
      </c>
      <c r="P252" s="110" t="str">
        <f>'sample fields'!P238</f>
        <v/>
      </c>
      <c r="Q252" s="110" t="str">
        <f>'sample fields'!Q238</f>
        <v/>
      </c>
    </row>
    <row r="253" spans="1:17" ht="16">
      <c r="A253" s="110"/>
      <c r="N253" s="110" t="str">
        <f>'sample fields'!N239</f>
        <v/>
      </c>
      <c r="O253" s="110" t="str">
        <f>'sample fields'!O239</f>
        <v/>
      </c>
      <c r="P253" s="110" t="str">
        <f>'sample fields'!P239</f>
        <v/>
      </c>
      <c r="Q253" s="110" t="str">
        <f>'sample fields'!Q239</f>
        <v/>
      </c>
    </row>
    <row r="254" spans="1:17" ht="16">
      <c r="A254" s="110"/>
      <c r="N254" s="110" t="str">
        <f>'sample fields'!N240</f>
        <v/>
      </c>
      <c r="O254" s="110" t="str">
        <f>'sample fields'!O240</f>
        <v/>
      </c>
      <c r="P254" s="110" t="str">
        <f>'sample fields'!P240</f>
        <v/>
      </c>
      <c r="Q254" s="110" t="str">
        <f>'sample fields'!Q240</f>
        <v/>
      </c>
    </row>
    <row r="255" spans="1:17" ht="16">
      <c r="A255" s="110"/>
      <c r="N255" s="110" t="str">
        <f>'sample fields'!N241</f>
        <v/>
      </c>
      <c r="O255" s="110" t="str">
        <f>'sample fields'!O241</f>
        <v/>
      </c>
      <c r="P255" s="110" t="str">
        <f>'sample fields'!P241</f>
        <v/>
      </c>
      <c r="Q255" s="110" t="str">
        <f>'sample fields'!Q241</f>
        <v/>
      </c>
    </row>
    <row r="256" spans="1:17" ht="16">
      <c r="A256" s="110"/>
      <c r="N256" s="110" t="str">
        <f>'sample fields'!N242</f>
        <v/>
      </c>
      <c r="O256" s="110" t="str">
        <f>'sample fields'!O242</f>
        <v/>
      </c>
      <c r="P256" s="110" t="str">
        <f>'sample fields'!P242</f>
        <v/>
      </c>
      <c r="Q256" s="110" t="str">
        <f>'sample fields'!Q242</f>
        <v/>
      </c>
    </row>
    <row r="257" spans="1:17" ht="16">
      <c r="A257" s="110"/>
      <c r="N257" s="110" t="str">
        <f>'sample fields'!N243</f>
        <v/>
      </c>
      <c r="O257" s="110" t="str">
        <f>'sample fields'!O243</f>
        <v/>
      </c>
      <c r="P257" s="110" t="str">
        <f>'sample fields'!P243</f>
        <v/>
      </c>
      <c r="Q257" s="110" t="str">
        <f>'sample fields'!Q243</f>
        <v/>
      </c>
    </row>
    <row r="258" spans="1:17" ht="16">
      <c r="A258" s="110"/>
      <c r="N258" s="110" t="str">
        <f>'sample fields'!N244</f>
        <v/>
      </c>
      <c r="O258" s="110" t="str">
        <f>'sample fields'!O244</f>
        <v/>
      </c>
      <c r="P258" s="110" t="str">
        <f>'sample fields'!P244</f>
        <v/>
      </c>
      <c r="Q258" s="110" t="str">
        <f>'sample fields'!Q244</f>
        <v/>
      </c>
    </row>
    <row r="259" spans="1:17" ht="16">
      <c r="A259" s="110"/>
      <c r="N259" s="110" t="str">
        <f>'sample fields'!N245</f>
        <v/>
      </c>
      <c r="O259" s="110" t="str">
        <f>'sample fields'!O245</f>
        <v/>
      </c>
      <c r="P259" s="110" t="str">
        <f>'sample fields'!P245</f>
        <v/>
      </c>
      <c r="Q259" s="110" t="str">
        <f>'sample fields'!Q245</f>
        <v/>
      </c>
    </row>
    <row r="260" spans="1:17" ht="16">
      <c r="A260" s="110"/>
      <c r="N260" s="110" t="str">
        <f>'sample fields'!N246</f>
        <v/>
      </c>
      <c r="O260" s="110" t="str">
        <f>'sample fields'!O246</f>
        <v/>
      </c>
      <c r="P260" s="110" t="str">
        <f>'sample fields'!P246</f>
        <v/>
      </c>
      <c r="Q260" s="110" t="str">
        <f>'sample fields'!Q246</f>
        <v/>
      </c>
    </row>
    <row r="261" spans="1:17" ht="16">
      <c r="A261" s="110"/>
      <c r="N261" s="110" t="str">
        <f>'sample fields'!N247</f>
        <v/>
      </c>
      <c r="O261" s="110" t="str">
        <f>'sample fields'!O247</f>
        <v/>
      </c>
      <c r="P261" s="110" t="str">
        <f>'sample fields'!P247</f>
        <v/>
      </c>
      <c r="Q261" s="110" t="str">
        <f>'sample fields'!Q247</f>
        <v/>
      </c>
    </row>
    <row r="262" spans="1:17" ht="16">
      <c r="A262" s="110"/>
      <c r="N262" s="110" t="str">
        <f>'sample fields'!N248</f>
        <v/>
      </c>
      <c r="O262" s="110" t="str">
        <f>'sample fields'!O248</f>
        <v/>
      </c>
      <c r="P262" s="110" t="str">
        <f>'sample fields'!P248</f>
        <v/>
      </c>
      <c r="Q262" s="110" t="str">
        <f>'sample fields'!Q248</f>
        <v/>
      </c>
    </row>
    <row r="263" spans="1:17" ht="16">
      <c r="A263" s="110"/>
      <c r="N263" s="110" t="str">
        <f>'sample fields'!N249</f>
        <v/>
      </c>
      <c r="O263" s="110" t="str">
        <f>'sample fields'!O249</f>
        <v/>
      </c>
      <c r="P263" s="110" t="str">
        <f>'sample fields'!P249</f>
        <v/>
      </c>
      <c r="Q263" s="110" t="str">
        <f>'sample fields'!Q249</f>
        <v/>
      </c>
    </row>
    <row r="264" spans="1:17" ht="16">
      <c r="A264" s="110"/>
      <c r="N264" s="110" t="str">
        <f>'sample fields'!N250</f>
        <v/>
      </c>
      <c r="O264" s="110" t="str">
        <f>'sample fields'!O250</f>
        <v/>
      </c>
      <c r="P264" s="110" t="str">
        <f>'sample fields'!P250</f>
        <v/>
      </c>
      <c r="Q264" s="110" t="str">
        <f>'sample fields'!Q250</f>
        <v/>
      </c>
    </row>
    <row r="265" spans="1:17" ht="16">
      <c r="A265" s="110"/>
      <c r="N265" s="110" t="str">
        <f>'sample fields'!N251</f>
        <v/>
      </c>
      <c r="O265" s="110" t="str">
        <f>'sample fields'!O251</f>
        <v/>
      </c>
      <c r="P265" s="110" t="str">
        <f>'sample fields'!P251</f>
        <v/>
      </c>
      <c r="Q265" s="110" t="str">
        <f>'sample fields'!Q251</f>
        <v/>
      </c>
    </row>
    <row r="266" spans="1:17" ht="16">
      <c r="A266" s="110"/>
      <c r="N266" s="110" t="str">
        <f>'sample fields'!N252</f>
        <v/>
      </c>
      <c r="O266" s="110" t="str">
        <f>'sample fields'!O252</f>
        <v/>
      </c>
      <c r="P266" s="110" t="str">
        <f>'sample fields'!P252</f>
        <v/>
      </c>
      <c r="Q266" s="110" t="str">
        <f>'sample fields'!Q252</f>
        <v/>
      </c>
    </row>
    <row r="267" spans="1:17" ht="16">
      <c r="A267" s="110"/>
      <c r="N267" s="110" t="str">
        <f>'sample fields'!N253</f>
        <v/>
      </c>
      <c r="O267" s="110" t="str">
        <f>'sample fields'!O253</f>
        <v/>
      </c>
      <c r="P267" s="110" t="str">
        <f>'sample fields'!P253</f>
        <v/>
      </c>
      <c r="Q267" s="110" t="str">
        <f>'sample fields'!Q253</f>
        <v/>
      </c>
    </row>
    <row r="268" spans="1:17" ht="16">
      <c r="A268" s="110"/>
      <c r="N268" s="110" t="str">
        <f>'sample fields'!N254</f>
        <v/>
      </c>
      <c r="O268" s="110" t="str">
        <f>'sample fields'!O254</f>
        <v/>
      </c>
      <c r="P268" s="110" t="str">
        <f>'sample fields'!P254</f>
        <v/>
      </c>
      <c r="Q268" s="110" t="str">
        <f>'sample fields'!Q254</f>
        <v/>
      </c>
    </row>
    <row r="269" spans="1:17" ht="16">
      <c r="A269" s="110"/>
      <c r="N269" s="110" t="str">
        <f>'sample fields'!N255</f>
        <v/>
      </c>
      <c r="O269" s="110" t="str">
        <f>'sample fields'!O255</f>
        <v/>
      </c>
      <c r="P269" s="110" t="str">
        <f>'sample fields'!P255</f>
        <v/>
      </c>
      <c r="Q269" s="110" t="str">
        <f>'sample fields'!Q255</f>
        <v/>
      </c>
    </row>
    <row r="270" spans="1:17" ht="16">
      <c r="A270" s="110"/>
      <c r="N270" s="110" t="str">
        <f>'sample fields'!N256</f>
        <v/>
      </c>
      <c r="O270" s="110" t="str">
        <f>'sample fields'!O256</f>
        <v/>
      </c>
      <c r="P270" s="110" t="str">
        <f>'sample fields'!P256</f>
        <v/>
      </c>
      <c r="Q270" s="110" t="str">
        <f>'sample fields'!Q256</f>
        <v/>
      </c>
    </row>
    <row r="271" spans="1:17" ht="16">
      <c r="A271" s="110"/>
      <c r="N271" s="110" t="str">
        <f>'sample fields'!N257</f>
        <v/>
      </c>
      <c r="O271" s="110" t="str">
        <f>'sample fields'!O257</f>
        <v/>
      </c>
      <c r="P271" s="110" t="str">
        <f>'sample fields'!P257</f>
        <v/>
      </c>
      <c r="Q271" s="110" t="str">
        <f>'sample fields'!Q257</f>
        <v/>
      </c>
    </row>
    <row r="272" spans="1:17" ht="16">
      <c r="A272" s="110"/>
      <c r="N272" s="110" t="str">
        <f>'sample fields'!N258</f>
        <v/>
      </c>
      <c r="O272" s="110" t="str">
        <f>'sample fields'!O258</f>
        <v/>
      </c>
      <c r="P272" s="110" t="str">
        <f>'sample fields'!P258</f>
        <v/>
      </c>
      <c r="Q272" s="110" t="str">
        <f>'sample fields'!Q258</f>
        <v/>
      </c>
    </row>
    <row r="273" spans="1:17" ht="16">
      <c r="A273" s="110"/>
      <c r="N273" s="110" t="str">
        <f>'sample fields'!N259</f>
        <v/>
      </c>
      <c r="O273" s="110" t="str">
        <f>'sample fields'!O259</f>
        <v/>
      </c>
      <c r="P273" s="110" t="str">
        <f>'sample fields'!P259</f>
        <v/>
      </c>
      <c r="Q273" s="110" t="str">
        <f>'sample fields'!Q259</f>
        <v/>
      </c>
    </row>
    <row r="274" spans="1:17" ht="16">
      <c r="A274" s="110"/>
      <c r="N274" s="110" t="str">
        <f>'sample fields'!N260</f>
        <v/>
      </c>
      <c r="O274" s="110" t="str">
        <f>'sample fields'!O260</f>
        <v/>
      </c>
      <c r="P274" s="110" t="str">
        <f>'sample fields'!P260</f>
        <v/>
      </c>
      <c r="Q274" s="110" t="str">
        <f>'sample fields'!Q260</f>
        <v/>
      </c>
    </row>
    <row r="275" spans="1:17" ht="16">
      <c r="A275" s="110"/>
      <c r="N275" s="110" t="str">
        <f>'sample fields'!N261</f>
        <v/>
      </c>
      <c r="O275" s="110" t="str">
        <f>'sample fields'!O261</f>
        <v/>
      </c>
      <c r="P275" s="110" t="str">
        <f>'sample fields'!P261</f>
        <v/>
      </c>
      <c r="Q275" s="110" t="str">
        <f>'sample fields'!Q261</f>
        <v/>
      </c>
    </row>
    <row r="276" spans="1:17" ht="16">
      <c r="A276" s="110"/>
      <c r="N276" s="110" t="str">
        <f>'sample fields'!N262</f>
        <v/>
      </c>
      <c r="O276" s="110" t="str">
        <f>'sample fields'!O262</f>
        <v/>
      </c>
      <c r="P276" s="110" t="str">
        <f>'sample fields'!P262</f>
        <v/>
      </c>
      <c r="Q276" s="110" t="str">
        <f>'sample fields'!Q262</f>
        <v/>
      </c>
    </row>
    <row r="277" spans="1:17" ht="16">
      <c r="A277" s="110"/>
      <c r="N277" s="110" t="str">
        <f>'sample fields'!N263</f>
        <v/>
      </c>
      <c r="O277" s="110" t="str">
        <f>'sample fields'!O263</f>
        <v/>
      </c>
      <c r="P277" s="110" t="str">
        <f>'sample fields'!P263</f>
        <v/>
      </c>
      <c r="Q277" s="110" t="str">
        <f>'sample fields'!Q263</f>
        <v/>
      </c>
    </row>
    <row r="278" spans="1:17" ht="16">
      <c r="A278" s="110"/>
      <c r="N278" s="110" t="str">
        <f>'sample fields'!N264</f>
        <v/>
      </c>
      <c r="O278" s="110" t="str">
        <f>'sample fields'!O264</f>
        <v/>
      </c>
      <c r="P278" s="110" t="str">
        <f>'sample fields'!P264</f>
        <v/>
      </c>
      <c r="Q278" s="110" t="str">
        <f>'sample fields'!Q264</f>
        <v/>
      </c>
    </row>
    <row r="279" spans="1:17" ht="16">
      <c r="A279" s="110"/>
      <c r="N279" s="110" t="str">
        <f>'sample fields'!N265</f>
        <v/>
      </c>
      <c r="O279" s="110" t="str">
        <f>'sample fields'!O265</f>
        <v/>
      </c>
      <c r="P279" s="110" t="str">
        <f>'sample fields'!P265</f>
        <v/>
      </c>
      <c r="Q279" s="110" t="str">
        <f>'sample fields'!Q265</f>
        <v/>
      </c>
    </row>
    <row r="280" spans="1:17" ht="16">
      <c r="A280" s="110"/>
      <c r="N280" s="110" t="str">
        <f>'sample fields'!N266</f>
        <v/>
      </c>
      <c r="O280" s="110" t="str">
        <f>'sample fields'!O266</f>
        <v/>
      </c>
      <c r="P280" s="110" t="str">
        <f>'sample fields'!P266</f>
        <v/>
      </c>
      <c r="Q280" s="110" t="str">
        <f>'sample fields'!Q266</f>
        <v/>
      </c>
    </row>
    <row r="281" spans="1:17" ht="16">
      <c r="A281" s="110"/>
      <c r="N281" s="110" t="str">
        <f>'sample fields'!N267</f>
        <v/>
      </c>
      <c r="O281" s="110" t="str">
        <f>'sample fields'!O267</f>
        <v/>
      </c>
      <c r="P281" s="110" t="str">
        <f>'sample fields'!P267</f>
        <v/>
      </c>
      <c r="Q281" s="110" t="str">
        <f>'sample fields'!Q267</f>
        <v/>
      </c>
    </row>
    <row r="282" spans="1:17" ht="16">
      <c r="A282" s="110"/>
      <c r="N282" s="110" t="str">
        <f>'sample fields'!N268</f>
        <v/>
      </c>
      <c r="O282" s="110" t="str">
        <f>'sample fields'!O268</f>
        <v/>
      </c>
      <c r="P282" s="110" t="str">
        <f>'sample fields'!P268</f>
        <v/>
      </c>
      <c r="Q282" s="110" t="str">
        <f>'sample fields'!Q268</f>
        <v/>
      </c>
    </row>
    <row r="283" spans="1:17" ht="16">
      <c r="A283" s="110"/>
      <c r="N283" s="110" t="str">
        <f>'sample fields'!N269</f>
        <v/>
      </c>
      <c r="O283" s="110" t="str">
        <f>'sample fields'!O269</f>
        <v/>
      </c>
      <c r="P283" s="110" t="str">
        <f>'sample fields'!P269</f>
        <v/>
      </c>
      <c r="Q283" s="110" t="str">
        <f>'sample fields'!Q269</f>
        <v/>
      </c>
    </row>
    <row r="284" spans="1:17" ht="16">
      <c r="A284" s="110"/>
      <c r="N284" s="110" t="str">
        <f>'sample fields'!N270</f>
        <v/>
      </c>
      <c r="O284" s="110" t="str">
        <f>'sample fields'!O270</f>
        <v/>
      </c>
      <c r="P284" s="110" t="str">
        <f>'sample fields'!P270</f>
        <v/>
      </c>
      <c r="Q284" s="110" t="str">
        <f>'sample fields'!Q270</f>
        <v/>
      </c>
    </row>
    <row r="285" spans="1:17" ht="16">
      <c r="A285" s="110"/>
      <c r="N285" s="110" t="str">
        <f>'sample fields'!N271</f>
        <v/>
      </c>
      <c r="O285" s="110" t="str">
        <f>'sample fields'!O271</f>
        <v/>
      </c>
      <c r="P285" s="110" t="str">
        <f>'sample fields'!P271</f>
        <v/>
      </c>
      <c r="Q285" s="110" t="str">
        <f>'sample fields'!Q271</f>
        <v/>
      </c>
    </row>
    <row r="286" spans="1:17" ht="16">
      <c r="A286" s="110"/>
      <c r="N286" s="110" t="str">
        <f>'sample fields'!N272</f>
        <v/>
      </c>
      <c r="O286" s="110" t="str">
        <f>'sample fields'!O272</f>
        <v/>
      </c>
      <c r="P286" s="110" t="str">
        <f>'sample fields'!P272</f>
        <v/>
      </c>
      <c r="Q286" s="110" t="str">
        <f>'sample fields'!Q272</f>
        <v/>
      </c>
    </row>
    <row r="287" spans="1:17" ht="16">
      <c r="A287" s="110"/>
      <c r="N287" s="110" t="str">
        <f>'sample fields'!N273</f>
        <v/>
      </c>
      <c r="O287" s="110" t="str">
        <f>'sample fields'!O273</f>
        <v/>
      </c>
      <c r="P287" s="110" t="str">
        <f>'sample fields'!P273</f>
        <v/>
      </c>
      <c r="Q287" s="110" t="str">
        <f>'sample fields'!Q273</f>
        <v/>
      </c>
    </row>
    <row r="288" spans="1:17" ht="16">
      <c r="A288" s="110"/>
      <c r="N288" s="110" t="str">
        <f>'sample fields'!N274</f>
        <v/>
      </c>
      <c r="O288" s="110" t="str">
        <f>'sample fields'!O274</f>
        <v/>
      </c>
      <c r="P288" s="110" t="str">
        <f>'sample fields'!P274</f>
        <v/>
      </c>
      <c r="Q288" s="110" t="str">
        <f>'sample fields'!Q274</f>
        <v/>
      </c>
    </row>
    <row r="289" spans="1:17" ht="16">
      <c r="A289" s="110"/>
      <c r="N289" s="110" t="str">
        <f>'sample fields'!N275</f>
        <v/>
      </c>
      <c r="O289" s="110" t="str">
        <f>'sample fields'!O275</f>
        <v/>
      </c>
      <c r="P289" s="110" t="str">
        <f>'sample fields'!P275</f>
        <v/>
      </c>
      <c r="Q289" s="110" t="str">
        <f>'sample fields'!Q275</f>
        <v/>
      </c>
    </row>
    <row r="290" spans="1:17" ht="16">
      <c r="A290" s="110"/>
      <c r="N290" s="110" t="str">
        <f>'sample fields'!N276</f>
        <v/>
      </c>
      <c r="O290" s="110" t="str">
        <f>'sample fields'!O276</f>
        <v/>
      </c>
      <c r="P290" s="110" t="str">
        <f>'sample fields'!P276</f>
        <v/>
      </c>
      <c r="Q290" s="110" t="str">
        <f>'sample fields'!Q276</f>
        <v/>
      </c>
    </row>
    <row r="291" spans="1:17" ht="16">
      <c r="A291" s="110"/>
      <c r="N291" s="110" t="str">
        <f>'sample fields'!N277</f>
        <v/>
      </c>
      <c r="O291" s="110" t="str">
        <f>'sample fields'!O277</f>
        <v/>
      </c>
      <c r="P291" s="110" t="str">
        <f>'sample fields'!P277</f>
        <v/>
      </c>
      <c r="Q291" s="110" t="str">
        <f>'sample fields'!Q277</f>
        <v/>
      </c>
    </row>
    <row r="292" spans="1:17" ht="16">
      <c r="A292" s="110"/>
      <c r="N292" s="110" t="str">
        <f>'sample fields'!N278</f>
        <v/>
      </c>
      <c r="O292" s="110" t="str">
        <f>'sample fields'!O278</f>
        <v/>
      </c>
      <c r="P292" s="110" t="str">
        <f>'sample fields'!P278</f>
        <v/>
      </c>
      <c r="Q292" s="110" t="str">
        <f>'sample fields'!Q278</f>
        <v/>
      </c>
    </row>
    <row r="293" spans="1:17" ht="16">
      <c r="A293" s="110"/>
      <c r="N293" s="110" t="str">
        <f>'sample fields'!N279</f>
        <v/>
      </c>
      <c r="O293" s="110" t="str">
        <f>'sample fields'!O279</f>
        <v/>
      </c>
      <c r="P293" s="110" t="str">
        <f>'sample fields'!P279</f>
        <v/>
      </c>
      <c r="Q293" s="110" t="str">
        <f>'sample fields'!Q279</f>
        <v/>
      </c>
    </row>
    <row r="294" spans="1:17" ht="16">
      <c r="A294" s="110"/>
      <c r="N294" s="110" t="str">
        <f>'sample fields'!N280</f>
        <v/>
      </c>
      <c r="O294" s="110" t="str">
        <f>'sample fields'!O280</f>
        <v/>
      </c>
      <c r="P294" s="110" t="str">
        <f>'sample fields'!P280</f>
        <v/>
      </c>
      <c r="Q294" s="110" t="str">
        <f>'sample fields'!Q280</f>
        <v/>
      </c>
    </row>
    <row r="295" spans="1:17" ht="16">
      <c r="A295" s="110"/>
      <c r="N295" s="110" t="str">
        <f>'sample fields'!N281</f>
        <v/>
      </c>
      <c r="O295" s="110" t="str">
        <f>'sample fields'!O281</f>
        <v/>
      </c>
      <c r="P295" s="110" t="str">
        <f>'sample fields'!P281</f>
        <v/>
      </c>
      <c r="Q295" s="110" t="str">
        <f>'sample fields'!Q281</f>
        <v/>
      </c>
    </row>
    <row r="296" spans="1:17" ht="16">
      <c r="A296" s="110"/>
      <c r="N296" s="110" t="str">
        <f>'sample fields'!N282</f>
        <v/>
      </c>
      <c r="O296" s="110" t="str">
        <f>'sample fields'!O282</f>
        <v/>
      </c>
      <c r="P296" s="110" t="str">
        <f>'sample fields'!P282</f>
        <v/>
      </c>
      <c r="Q296" s="110" t="str">
        <f>'sample fields'!Q282</f>
        <v/>
      </c>
    </row>
    <row r="297" spans="1:17" ht="16">
      <c r="A297" s="110"/>
      <c r="N297" s="110" t="str">
        <f>'sample fields'!N283</f>
        <v/>
      </c>
      <c r="O297" s="110" t="str">
        <f>'sample fields'!O283</f>
        <v/>
      </c>
      <c r="P297" s="110" t="str">
        <f>'sample fields'!P283</f>
        <v/>
      </c>
      <c r="Q297" s="110" t="str">
        <f>'sample fields'!Q283</f>
        <v/>
      </c>
    </row>
    <row r="298" spans="1:17" ht="16">
      <c r="A298" s="110"/>
      <c r="N298" s="110" t="str">
        <f>'sample fields'!N284</f>
        <v/>
      </c>
      <c r="O298" s="110" t="str">
        <f>'sample fields'!O284</f>
        <v/>
      </c>
      <c r="P298" s="110" t="str">
        <f>'sample fields'!P284</f>
        <v/>
      </c>
      <c r="Q298" s="110" t="str">
        <f>'sample fields'!Q284</f>
        <v/>
      </c>
    </row>
    <row r="299" spans="1:17" ht="16">
      <c r="A299" s="110"/>
      <c r="N299" s="110" t="str">
        <f>'sample fields'!N285</f>
        <v/>
      </c>
      <c r="O299" s="110" t="str">
        <f>'sample fields'!O285</f>
        <v/>
      </c>
      <c r="P299" s="110" t="str">
        <f>'sample fields'!P285</f>
        <v/>
      </c>
      <c r="Q299" s="110" t="str">
        <f>'sample fields'!Q285</f>
        <v/>
      </c>
    </row>
    <row r="300" spans="1:17" ht="16">
      <c r="A300" s="110"/>
      <c r="N300" s="110" t="str">
        <f>'sample fields'!N286</f>
        <v/>
      </c>
      <c r="O300" s="110" t="str">
        <f>'sample fields'!O286</f>
        <v/>
      </c>
      <c r="P300" s="110" t="str">
        <f>'sample fields'!P286</f>
        <v/>
      </c>
      <c r="Q300" s="110" t="str">
        <f>'sample fields'!Q286</f>
        <v/>
      </c>
    </row>
    <row r="301" spans="1:17" ht="16">
      <c r="A301" s="110"/>
      <c r="N301" s="110" t="str">
        <f>'sample fields'!N287</f>
        <v/>
      </c>
      <c r="O301" s="110" t="str">
        <f>'sample fields'!O287</f>
        <v/>
      </c>
      <c r="P301" s="110" t="str">
        <f>'sample fields'!P287</f>
        <v/>
      </c>
      <c r="Q301" s="110" t="str">
        <f>'sample fields'!Q287</f>
        <v/>
      </c>
    </row>
    <row r="302" spans="1:17" ht="16">
      <c r="A302" s="110"/>
      <c r="N302" s="110" t="str">
        <f>'sample fields'!N288</f>
        <v/>
      </c>
      <c r="O302" s="110" t="str">
        <f>'sample fields'!O288</f>
        <v/>
      </c>
      <c r="P302" s="110" t="str">
        <f>'sample fields'!P288</f>
        <v/>
      </c>
      <c r="Q302" s="110" t="str">
        <f>'sample fields'!Q288</f>
        <v/>
      </c>
    </row>
    <row r="303" spans="1:17" ht="16">
      <c r="A303" s="110"/>
      <c r="N303" s="110" t="str">
        <f>'sample fields'!N289</f>
        <v/>
      </c>
      <c r="O303" s="110" t="str">
        <f>'sample fields'!O289</f>
        <v/>
      </c>
      <c r="P303" s="110" t="str">
        <f>'sample fields'!P289</f>
        <v/>
      </c>
      <c r="Q303" s="110" t="str">
        <f>'sample fields'!Q289</f>
        <v/>
      </c>
    </row>
    <row r="304" spans="1:17" ht="16">
      <c r="A304" s="110"/>
      <c r="N304" s="110" t="str">
        <f>'sample fields'!N290</f>
        <v/>
      </c>
      <c r="O304" s="110" t="str">
        <f>'sample fields'!O290</f>
        <v/>
      </c>
      <c r="P304" s="110" t="str">
        <f>'sample fields'!P290</f>
        <v/>
      </c>
      <c r="Q304" s="110" t="str">
        <f>'sample fields'!Q290</f>
        <v/>
      </c>
    </row>
    <row r="305" spans="1:17" ht="16">
      <c r="A305" s="110"/>
      <c r="N305" s="110" t="str">
        <f>'sample fields'!N291</f>
        <v/>
      </c>
      <c r="O305" s="110" t="str">
        <f>'sample fields'!O291</f>
        <v/>
      </c>
      <c r="P305" s="110" t="str">
        <f>'sample fields'!P291</f>
        <v/>
      </c>
      <c r="Q305" s="110" t="str">
        <f>'sample fields'!Q291</f>
        <v/>
      </c>
    </row>
    <row r="306" spans="1:17" ht="16">
      <c r="A306" s="110"/>
      <c r="N306" s="110" t="str">
        <f>'sample fields'!N292</f>
        <v/>
      </c>
      <c r="O306" s="110" t="str">
        <f>'sample fields'!O292</f>
        <v/>
      </c>
      <c r="P306" s="110" t="str">
        <f>'sample fields'!P292</f>
        <v/>
      </c>
      <c r="Q306" s="110" t="str">
        <f>'sample fields'!Q292</f>
        <v/>
      </c>
    </row>
    <row r="307" spans="1:17" ht="16">
      <c r="A307" s="110"/>
      <c r="N307" s="110" t="str">
        <f>'sample fields'!N293</f>
        <v/>
      </c>
      <c r="O307" s="110" t="str">
        <f>'sample fields'!O293</f>
        <v/>
      </c>
      <c r="P307" s="110" t="str">
        <f>'sample fields'!P293</f>
        <v/>
      </c>
      <c r="Q307" s="110" t="str">
        <f>'sample fields'!Q293</f>
        <v/>
      </c>
    </row>
    <row r="308" spans="1:17" ht="16">
      <c r="A308" s="110"/>
      <c r="N308" s="110" t="str">
        <f>'sample fields'!N294</f>
        <v/>
      </c>
      <c r="O308" s="110" t="str">
        <f>'sample fields'!O294</f>
        <v/>
      </c>
      <c r="P308" s="110" t="str">
        <f>'sample fields'!P294</f>
        <v/>
      </c>
      <c r="Q308" s="110" t="str">
        <f>'sample fields'!Q294</f>
        <v/>
      </c>
    </row>
    <row r="309" spans="1:17" ht="16">
      <c r="A309" s="110"/>
      <c r="N309" s="110" t="str">
        <f>'sample fields'!N295</f>
        <v/>
      </c>
      <c r="O309" s="110" t="str">
        <f>'sample fields'!O295</f>
        <v/>
      </c>
      <c r="P309" s="110" t="str">
        <f>'sample fields'!P295</f>
        <v/>
      </c>
      <c r="Q309" s="110" t="str">
        <f>'sample fields'!Q295</f>
        <v/>
      </c>
    </row>
    <row r="310" spans="1:17" ht="16">
      <c r="A310" s="110"/>
      <c r="N310" s="110" t="str">
        <f>'sample fields'!N296</f>
        <v/>
      </c>
      <c r="O310" s="110" t="str">
        <f>'sample fields'!O296</f>
        <v/>
      </c>
      <c r="P310" s="110" t="str">
        <f>'sample fields'!P296</f>
        <v/>
      </c>
      <c r="Q310" s="110" t="str">
        <f>'sample fields'!Q296</f>
        <v/>
      </c>
    </row>
    <row r="311" spans="1:17" ht="16">
      <c r="A311" s="110"/>
      <c r="N311" s="110" t="str">
        <f>'sample fields'!N297</f>
        <v/>
      </c>
      <c r="O311" s="110" t="str">
        <f>'sample fields'!O297</f>
        <v/>
      </c>
      <c r="P311" s="110" t="str">
        <f>'sample fields'!P297</f>
        <v/>
      </c>
      <c r="Q311" s="110" t="str">
        <f>'sample fields'!Q297</f>
        <v/>
      </c>
    </row>
    <row r="312" spans="1:17" ht="16">
      <c r="A312" s="110"/>
      <c r="N312" s="110" t="str">
        <f>'sample fields'!N298</f>
        <v/>
      </c>
      <c r="O312" s="110" t="str">
        <f>'sample fields'!O298</f>
        <v/>
      </c>
      <c r="P312" s="110" t="str">
        <f>'sample fields'!P298</f>
        <v/>
      </c>
      <c r="Q312" s="110" t="str">
        <f>'sample fields'!Q298</f>
        <v/>
      </c>
    </row>
    <row r="313" spans="1:17" ht="16">
      <c r="A313" s="110"/>
      <c r="N313" s="110" t="str">
        <f>'sample fields'!N299</f>
        <v/>
      </c>
      <c r="O313" s="110" t="str">
        <f>'sample fields'!O299</f>
        <v/>
      </c>
      <c r="P313" s="110" t="str">
        <f>'sample fields'!P299</f>
        <v/>
      </c>
      <c r="Q313" s="110" t="str">
        <f>'sample fields'!Q299</f>
        <v/>
      </c>
    </row>
    <row r="314" spans="1:17" ht="16">
      <c r="A314" s="110"/>
      <c r="N314" s="110" t="str">
        <f>'sample fields'!N300</f>
        <v/>
      </c>
      <c r="O314" s="110" t="str">
        <f>'sample fields'!O300</f>
        <v/>
      </c>
      <c r="P314" s="110" t="str">
        <f>'sample fields'!P300</f>
        <v/>
      </c>
      <c r="Q314" s="110" t="str">
        <f>'sample fields'!Q300</f>
        <v/>
      </c>
    </row>
    <row r="315" spans="1:17" ht="16">
      <c r="A315" s="110"/>
      <c r="N315" s="110" t="str">
        <f>'sample fields'!N301</f>
        <v/>
      </c>
      <c r="O315" s="110" t="str">
        <f>'sample fields'!O301</f>
        <v/>
      </c>
      <c r="P315" s="110" t="str">
        <f>'sample fields'!P301</f>
        <v/>
      </c>
      <c r="Q315" s="110" t="str">
        <f>'sample fields'!Q301</f>
        <v/>
      </c>
    </row>
    <row r="316" spans="1:17" ht="16">
      <c r="A316" s="110"/>
      <c r="N316" s="110" t="str">
        <f>'sample fields'!N302</f>
        <v/>
      </c>
      <c r="O316" s="110" t="str">
        <f>'sample fields'!O302</f>
        <v/>
      </c>
      <c r="P316" s="110" t="str">
        <f>'sample fields'!P302</f>
        <v/>
      </c>
      <c r="Q316" s="110" t="str">
        <f>'sample fields'!Q302</f>
        <v/>
      </c>
    </row>
    <row r="317" spans="1:17" ht="16">
      <c r="A317" s="110"/>
      <c r="N317" s="110" t="str">
        <f>'sample fields'!N303</f>
        <v/>
      </c>
      <c r="O317" s="110" t="str">
        <f>'sample fields'!O303</f>
        <v/>
      </c>
      <c r="P317" s="110" t="str">
        <f>'sample fields'!P303</f>
        <v/>
      </c>
      <c r="Q317" s="110" t="str">
        <f>'sample fields'!Q303</f>
        <v/>
      </c>
    </row>
    <row r="318" spans="1:17" ht="16">
      <c r="A318" s="110"/>
      <c r="N318" s="110" t="str">
        <f>'sample fields'!N304</f>
        <v/>
      </c>
      <c r="O318" s="110" t="str">
        <f>'sample fields'!O304</f>
        <v/>
      </c>
      <c r="P318" s="110" t="str">
        <f>'sample fields'!P304</f>
        <v/>
      </c>
      <c r="Q318" s="110" t="str">
        <f>'sample fields'!Q304</f>
        <v/>
      </c>
    </row>
    <row r="319" spans="1:17" ht="16">
      <c r="A319" s="110"/>
      <c r="N319" s="110" t="str">
        <f>'sample fields'!N305</f>
        <v/>
      </c>
      <c r="O319" s="110" t="str">
        <f>'sample fields'!O305</f>
        <v/>
      </c>
      <c r="P319" s="110" t="str">
        <f>'sample fields'!P305</f>
        <v/>
      </c>
      <c r="Q319" s="110" t="str">
        <f>'sample fields'!Q305</f>
        <v/>
      </c>
    </row>
    <row r="320" spans="1:17" ht="16">
      <c r="A320" s="110"/>
      <c r="N320" s="110" t="str">
        <f>'sample fields'!N306</f>
        <v/>
      </c>
      <c r="O320" s="110" t="str">
        <f>'sample fields'!O306</f>
        <v/>
      </c>
      <c r="P320" s="110" t="str">
        <f>'sample fields'!P306</f>
        <v/>
      </c>
      <c r="Q320" s="110" t="str">
        <f>'sample fields'!Q306</f>
        <v/>
      </c>
    </row>
    <row r="321" spans="1:17" ht="16">
      <c r="A321" s="110"/>
      <c r="N321" s="110" t="str">
        <f>'sample fields'!N307</f>
        <v/>
      </c>
      <c r="O321" s="110" t="str">
        <f>'sample fields'!O307</f>
        <v/>
      </c>
      <c r="P321" s="110" t="str">
        <f>'sample fields'!P307</f>
        <v/>
      </c>
      <c r="Q321" s="110" t="str">
        <f>'sample fields'!Q307</f>
        <v/>
      </c>
    </row>
    <row r="322" spans="1:17" ht="16">
      <c r="A322" s="110"/>
      <c r="N322" s="110" t="str">
        <f>'sample fields'!N308</f>
        <v/>
      </c>
      <c r="O322" s="110" t="str">
        <f>'sample fields'!O308</f>
        <v/>
      </c>
      <c r="P322" s="110" t="str">
        <f>'sample fields'!P308</f>
        <v/>
      </c>
      <c r="Q322" s="110" t="str">
        <f>'sample fields'!Q308</f>
        <v/>
      </c>
    </row>
    <row r="323" spans="1:17" ht="16">
      <c r="A323" s="110"/>
      <c r="N323" s="110" t="str">
        <f>'sample fields'!N309</f>
        <v/>
      </c>
      <c r="O323" s="110" t="str">
        <f>'sample fields'!O309</f>
        <v/>
      </c>
      <c r="P323" s="110" t="str">
        <f>'sample fields'!P309</f>
        <v/>
      </c>
      <c r="Q323" s="110" t="str">
        <f>'sample fields'!Q309</f>
        <v/>
      </c>
    </row>
    <row r="324" spans="1:17" ht="16">
      <c r="A324" s="110"/>
      <c r="N324" s="110" t="str">
        <f>'sample fields'!N310</f>
        <v/>
      </c>
      <c r="O324" s="110" t="str">
        <f>'sample fields'!O310</f>
        <v/>
      </c>
      <c r="P324" s="110" t="str">
        <f>'sample fields'!P310</f>
        <v/>
      </c>
      <c r="Q324" s="110" t="str">
        <f>'sample fields'!Q310</f>
        <v/>
      </c>
    </row>
    <row r="325" spans="1:17" ht="16">
      <c r="A325" s="110"/>
      <c r="N325" s="110" t="str">
        <f>'sample fields'!N311</f>
        <v/>
      </c>
      <c r="O325" s="110" t="str">
        <f>'sample fields'!O311</f>
        <v/>
      </c>
      <c r="P325" s="110" t="str">
        <f>'sample fields'!P311</f>
        <v/>
      </c>
      <c r="Q325" s="110" t="str">
        <f>'sample fields'!Q311</f>
        <v/>
      </c>
    </row>
    <row r="326" spans="1:17" ht="16">
      <c r="A326" s="110"/>
      <c r="N326" s="110" t="str">
        <f>'sample fields'!N312</f>
        <v/>
      </c>
      <c r="O326" s="110" t="str">
        <f>'sample fields'!O312</f>
        <v/>
      </c>
      <c r="P326" s="110" t="str">
        <f>'sample fields'!P312</f>
        <v/>
      </c>
      <c r="Q326" s="110" t="str">
        <f>'sample fields'!Q312</f>
        <v/>
      </c>
    </row>
    <row r="327" spans="1:17" ht="16">
      <c r="A327" s="110"/>
      <c r="N327" s="110" t="str">
        <f>'sample fields'!N313</f>
        <v/>
      </c>
      <c r="O327" s="110" t="str">
        <f>'sample fields'!O313</f>
        <v/>
      </c>
      <c r="P327" s="110" t="str">
        <f>'sample fields'!P313</f>
        <v/>
      </c>
      <c r="Q327" s="110" t="str">
        <f>'sample fields'!Q313</f>
        <v/>
      </c>
    </row>
    <row r="328" spans="1:17" ht="16">
      <c r="A328" s="110"/>
      <c r="N328" s="110" t="str">
        <f>'sample fields'!N314</f>
        <v/>
      </c>
      <c r="O328" s="110" t="str">
        <f>'sample fields'!O314</f>
        <v/>
      </c>
      <c r="P328" s="110" t="str">
        <f>'sample fields'!P314</f>
        <v/>
      </c>
      <c r="Q328" s="110" t="str">
        <f>'sample fields'!Q314</f>
        <v/>
      </c>
    </row>
    <row r="329" spans="1:17" ht="16">
      <c r="A329" s="110"/>
    </row>
    <row r="330" spans="1:17" ht="16">
      <c r="A330" s="110"/>
    </row>
    <row r="331" spans="1:17" ht="16">
      <c r="A331" s="110"/>
    </row>
    <row r="332" spans="1:17" ht="16">
      <c r="A332" s="110"/>
    </row>
    <row r="333" spans="1:17" ht="16">
      <c r="A333" s="110"/>
    </row>
    <row r="334" spans="1:17" ht="16">
      <c r="A334" s="110"/>
    </row>
    <row r="335" spans="1:17" ht="16">
      <c r="A335" s="110"/>
    </row>
    <row r="336" spans="1:17" ht="16">
      <c r="A336" s="110"/>
    </row>
    <row r="337" spans="1:1" ht="16">
      <c r="A337" s="110"/>
    </row>
    <row r="338" spans="1:1" ht="16">
      <c r="A338" s="110"/>
    </row>
    <row r="339" spans="1:1" ht="16">
      <c r="A339" s="110"/>
    </row>
    <row r="340" spans="1:1" ht="16">
      <c r="A340" s="110"/>
    </row>
    <row r="341" spans="1:1" ht="16">
      <c r="A341" s="110"/>
    </row>
    <row r="342" spans="1:1" ht="16">
      <c r="A342" s="110"/>
    </row>
    <row r="343" spans="1:1" ht="16">
      <c r="A343" s="110"/>
    </row>
    <row r="344" spans="1:1" ht="16">
      <c r="A344" s="110"/>
    </row>
    <row r="345" spans="1:1" ht="16">
      <c r="A345" s="110"/>
    </row>
    <row r="346" spans="1:1" ht="16">
      <c r="A346" s="110"/>
    </row>
    <row r="347" spans="1:1" ht="16">
      <c r="A347" s="110"/>
    </row>
    <row r="348" spans="1:1" ht="16">
      <c r="A348" s="110"/>
    </row>
    <row r="349" spans="1:1" ht="16">
      <c r="A349" s="110"/>
    </row>
    <row r="350" spans="1:1" ht="16">
      <c r="A350" s="110"/>
    </row>
    <row r="351" spans="1:1" ht="16">
      <c r="A351" s="110"/>
    </row>
    <row r="352" spans="1:1" ht="16">
      <c r="A352" s="110"/>
    </row>
    <row r="353" spans="1:1" ht="16">
      <c r="A353" s="110"/>
    </row>
    <row r="354" spans="1:1" ht="16">
      <c r="A354" s="110"/>
    </row>
    <row r="355" spans="1:1" ht="16">
      <c r="A355" s="110"/>
    </row>
    <row r="356" spans="1:1" ht="16">
      <c r="A356" s="110"/>
    </row>
    <row r="357" spans="1:1" ht="16">
      <c r="A357" s="110"/>
    </row>
    <row r="358" spans="1:1" ht="16">
      <c r="A358" s="110"/>
    </row>
    <row r="359" spans="1:1" ht="16">
      <c r="A359" s="110"/>
    </row>
    <row r="360" spans="1:1" ht="16">
      <c r="A360" s="110"/>
    </row>
    <row r="361" spans="1:1" ht="16">
      <c r="A361" s="110"/>
    </row>
    <row r="362" spans="1:1" ht="16">
      <c r="A362" s="110"/>
    </row>
    <row r="363" spans="1:1" ht="16">
      <c r="A363" s="110"/>
    </row>
    <row r="364" spans="1:1" ht="16">
      <c r="A364" s="110"/>
    </row>
    <row r="365" spans="1:1" ht="16">
      <c r="A365" s="110"/>
    </row>
    <row r="366" spans="1:1" ht="16">
      <c r="A366" s="110"/>
    </row>
    <row r="367" spans="1:1" ht="16">
      <c r="A367" s="110"/>
    </row>
    <row r="368" spans="1:1" ht="16">
      <c r="A368" s="110"/>
    </row>
    <row r="369" spans="1:1" ht="16">
      <c r="A369" s="110"/>
    </row>
    <row r="370" spans="1:1" ht="16">
      <c r="A370" s="110"/>
    </row>
    <row r="371" spans="1:1" ht="16">
      <c r="A371" s="110"/>
    </row>
    <row r="372" spans="1:1" ht="16">
      <c r="A372" s="110"/>
    </row>
    <row r="373" spans="1:1" ht="16">
      <c r="A373" s="110"/>
    </row>
    <row r="374" spans="1:1" ht="16">
      <c r="A374" s="110"/>
    </row>
    <row r="375" spans="1:1" ht="16">
      <c r="A375" s="110"/>
    </row>
    <row r="376" spans="1:1" ht="16">
      <c r="A376" s="110"/>
    </row>
    <row r="377" spans="1:1" ht="16">
      <c r="A377" s="110"/>
    </row>
    <row r="378" spans="1:1" ht="16">
      <c r="A378" s="110"/>
    </row>
    <row r="379" spans="1:1" ht="16">
      <c r="A379" s="110"/>
    </row>
    <row r="380" spans="1:1" ht="16">
      <c r="A380" s="110"/>
    </row>
    <row r="381" spans="1:1" ht="16">
      <c r="A381" s="110"/>
    </row>
    <row r="382" spans="1:1" ht="16">
      <c r="A382" s="110"/>
    </row>
    <row r="383" spans="1:1" ht="16">
      <c r="A383" s="110"/>
    </row>
    <row r="384" spans="1:1" ht="16">
      <c r="A384" s="110"/>
    </row>
    <row r="385" spans="1:1" ht="16">
      <c r="A385" s="110"/>
    </row>
    <row r="386" spans="1:1" ht="16">
      <c r="A386" s="110"/>
    </row>
    <row r="387" spans="1:1" ht="16">
      <c r="A387" s="110"/>
    </row>
    <row r="388" spans="1:1" ht="16">
      <c r="A388" s="110"/>
    </row>
    <row r="389" spans="1:1" ht="16">
      <c r="A389" s="110"/>
    </row>
    <row r="390" spans="1:1" ht="16">
      <c r="A390" s="110"/>
    </row>
    <row r="391" spans="1:1" ht="16">
      <c r="A391" s="110"/>
    </row>
    <row r="392" spans="1:1" ht="16">
      <c r="A392" s="110"/>
    </row>
    <row r="393" spans="1:1" ht="16">
      <c r="A393" s="110"/>
    </row>
    <row r="394" spans="1:1" ht="16">
      <c r="A394" s="110"/>
    </row>
    <row r="395" spans="1:1" ht="16">
      <c r="A395" s="110"/>
    </row>
    <row r="396" spans="1:1" ht="16">
      <c r="A396" s="110"/>
    </row>
    <row r="397" spans="1:1" ht="16">
      <c r="A397" s="110"/>
    </row>
    <row r="398" spans="1:1" ht="16">
      <c r="A398" s="110"/>
    </row>
    <row r="399" spans="1:1" ht="16">
      <c r="A399" s="110"/>
    </row>
    <row r="400" spans="1:1" ht="16">
      <c r="A400" s="110"/>
    </row>
    <row r="401" spans="1:1" ht="16">
      <c r="A401" s="110"/>
    </row>
    <row r="402" spans="1:1" ht="16">
      <c r="A402" s="110"/>
    </row>
    <row r="403" spans="1:1" ht="16">
      <c r="A403" s="110"/>
    </row>
    <row r="404" spans="1:1" ht="16">
      <c r="A404" s="110"/>
    </row>
    <row r="405" spans="1:1" ht="16">
      <c r="A405" s="110"/>
    </row>
    <row r="406" spans="1:1" ht="16">
      <c r="A406" s="110"/>
    </row>
    <row r="407" spans="1:1" ht="16">
      <c r="A407" s="110"/>
    </row>
    <row r="408" spans="1:1" ht="16">
      <c r="A408" s="110"/>
    </row>
    <row r="409" spans="1:1" ht="16">
      <c r="A409" s="110"/>
    </row>
    <row r="410" spans="1:1" ht="16">
      <c r="A410" s="110"/>
    </row>
    <row r="411" spans="1:1" ht="16">
      <c r="A411" s="110"/>
    </row>
    <row r="412" spans="1:1" ht="16">
      <c r="A412" s="110"/>
    </row>
    <row r="413" spans="1:1" ht="16">
      <c r="A413" s="110"/>
    </row>
    <row r="414" spans="1:1" ht="16">
      <c r="A414" s="110"/>
    </row>
    <row r="415" spans="1:1" ht="16">
      <c r="A415" s="110"/>
    </row>
    <row r="416" spans="1:1" ht="16">
      <c r="A416" s="110"/>
    </row>
    <row r="417" spans="1:1" ht="16">
      <c r="A417" s="110"/>
    </row>
    <row r="418" spans="1:1" ht="16">
      <c r="A418" s="110"/>
    </row>
    <row r="419" spans="1:1" ht="16">
      <c r="A419" s="110"/>
    </row>
    <row r="420" spans="1:1" ht="16">
      <c r="A420" s="110"/>
    </row>
    <row r="421" spans="1:1" ht="16">
      <c r="A421" s="110"/>
    </row>
    <row r="422" spans="1:1" ht="16">
      <c r="A422" s="110"/>
    </row>
    <row r="423" spans="1:1" ht="16">
      <c r="A423" s="110"/>
    </row>
    <row r="424" spans="1:1" ht="16">
      <c r="A424" s="110"/>
    </row>
    <row r="425" spans="1:1" ht="16">
      <c r="A425" s="110"/>
    </row>
    <row r="426" spans="1:1" ht="16">
      <c r="A426" s="110"/>
    </row>
    <row r="427" spans="1:1" ht="16">
      <c r="A427" s="110"/>
    </row>
    <row r="428" spans="1:1" ht="16">
      <c r="A428" s="110"/>
    </row>
    <row r="429" spans="1:1" ht="16">
      <c r="A429" s="110"/>
    </row>
    <row r="430" spans="1:1" ht="16">
      <c r="A430" s="110"/>
    </row>
    <row r="431" spans="1:1" ht="16">
      <c r="A431" s="110"/>
    </row>
    <row r="432" spans="1:1" ht="16">
      <c r="A432" s="110"/>
    </row>
    <row r="433" spans="1:1" ht="16">
      <c r="A433" s="110"/>
    </row>
    <row r="434" spans="1:1" ht="16">
      <c r="A434" s="110"/>
    </row>
    <row r="435" spans="1:1" ht="16">
      <c r="A435" s="110"/>
    </row>
    <row r="436" spans="1:1" ht="16">
      <c r="A436" s="110"/>
    </row>
    <row r="437" spans="1:1" ht="16">
      <c r="A437" s="110"/>
    </row>
    <row r="438" spans="1:1" ht="16">
      <c r="A438" s="110"/>
    </row>
    <row r="439" spans="1:1" ht="16">
      <c r="A439" s="110"/>
    </row>
    <row r="440" spans="1:1" ht="16">
      <c r="A440" s="110"/>
    </row>
    <row r="441" spans="1:1" ht="16">
      <c r="A441" s="110"/>
    </row>
    <row r="442" spans="1:1" ht="16">
      <c r="A442" s="110"/>
    </row>
    <row r="443" spans="1:1" ht="16">
      <c r="A443" s="110"/>
    </row>
    <row r="444" spans="1:1" ht="16">
      <c r="A444" s="110"/>
    </row>
    <row r="445" spans="1:1" ht="16">
      <c r="A445" s="110"/>
    </row>
    <row r="446" spans="1:1" ht="16">
      <c r="A446" s="110"/>
    </row>
    <row r="447" spans="1:1" ht="16">
      <c r="A447" s="110"/>
    </row>
    <row r="448" spans="1:1" ht="16">
      <c r="A448" s="110"/>
    </row>
    <row r="449" spans="1:1" ht="16">
      <c r="A449" s="110"/>
    </row>
    <row r="450" spans="1:1" ht="16">
      <c r="A450" s="110"/>
    </row>
    <row r="451" spans="1:1" ht="16">
      <c r="A451" s="110"/>
    </row>
    <row r="452" spans="1:1" ht="16">
      <c r="A452" s="110"/>
    </row>
    <row r="453" spans="1:1" ht="16">
      <c r="A453" s="110"/>
    </row>
    <row r="454" spans="1:1" ht="16">
      <c r="A454" s="110"/>
    </row>
    <row r="455" spans="1:1" ht="16">
      <c r="A455" s="110"/>
    </row>
    <row r="456" spans="1:1" ht="16">
      <c r="A456" s="110"/>
    </row>
    <row r="457" spans="1:1" ht="16">
      <c r="A457" s="110"/>
    </row>
    <row r="458" spans="1:1" ht="16">
      <c r="A458" s="110"/>
    </row>
    <row r="459" spans="1:1" ht="16">
      <c r="A459" s="110"/>
    </row>
    <row r="460" spans="1:1" ht="16">
      <c r="A460" s="110"/>
    </row>
    <row r="461" spans="1:1" ht="16">
      <c r="A461" s="110"/>
    </row>
    <row r="462" spans="1:1" ht="16">
      <c r="A462" s="110"/>
    </row>
    <row r="463" spans="1:1" ht="16">
      <c r="A463" s="110"/>
    </row>
    <row r="464" spans="1:1" ht="16">
      <c r="A464" s="110"/>
    </row>
    <row r="465" spans="1:1" ht="16">
      <c r="A465" s="110"/>
    </row>
    <row r="466" spans="1:1" ht="16">
      <c r="A466" s="110"/>
    </row>
    <row r="467" spans="1:1" ht="16">
      <c r="A467" s="110"/>
    </row>
    <row r="468" spans="1:1" ht="16">
      <c r="A468" s="110"/>
    </row>
    <row r="469" spans="1:1" ht="16">
      <c r="A469" s="110"/>
    </row>
    <row r="470" spans="1:1" ht="16">
      <c r="A470" s="110"/>
    </row>
    <row r="471" spans="1:1" ht="16">
      <c r="A471" s="110"/>
    </row>
    <row r="472" spans="1:1" ht="16">
      <c r="A472" s="110"/>
    </row>
    <row r="473" spans="1:1" ht="16">
      <c r="A473" s="110"/>
    </row>
    <row r="474" spans="1:1" ht="16">
      <c r="A474" s="110"/>
    </row>
    <row r="475" spans="1:1" ht="16">
      <c r="A475" s="110"/>
    </row>
    <row r="476" spans="1:1" ht="16">
      <c r="A476" s="110"/>
    </row>
    <row r="477" spans="1:1" ht="16">
      <c r="A477" s="110"/>
    </row>
    <row r="478" spans="1:1" ht="16">
      <c r="A478" s="110"/>
    </row>
    <row r="479" spans="1:1" ht="16">
      <c r="A479" s="110"/>
    </row>
    <row r="480" spans="1:1" ht="16">
      <c r="A480" s="110"/>
    </row>
    <row r="481" spans="1:1" ht="16">
      <c r="A481" s="110"/>
    </row>
    <row r="482" spans="1:1" ht="16">
      <c r="A482" s="110"/>
    </row>
    <row r="483" spans="1:1" ht="16">
      <c r="A483" s="110"/>
    </row>
    <row r="484" spans="1:1" ht="16">
      <c r="A484" s="110"/>
    </row>
    <row r="485" spans="1:1" ht="16">
      <c r="A485" s="110"/>
    </row>
    <row r="486" spans="1:1" ht="16">
      <c r="A486" s="110"/>
    </row>
    <row r="487" spans="1:1" ht="16">
      <c r="A487" s="110"/>
    </row>
    <row r="488" spans="1:1" ht="16">
      <c r="A488" s="110"/>
    </row>
    <row r="489" spans="1:1" ht="16">
      <c r="A489" s="110"/>
    </row>
    <row r="490" spans="1:1" ht="16">
      <c r="A490" s="110"/>
    </row>
    <row r="491" spans="1:1" ht="16">
      <c r="A491" s="110"/>
    </row>
    <row r="492" spans="1:1" ht="16">
      <c r="A492" s="110"/>
    </row>
    <row r="493" spans="1:1" ht="16">
      <c r="A493" s="110"/>
    </row>
    <row r="494" spans="1:1" ht="16">
      <c r="A494" s="110"/>
    </row>
    <row r="495" spans="1:1" ht="16">
      <c r="A495" s="110"/>
    </row>
    <row r="496" spans="1:1" ht="16">
      <c r="A496" s="110"/>
    </row>
    <row r="497" spans="1:1" ht="16">
      <c r="A497" s="110"/>
    </row>
    <row r="498" spans="1:1" ht="16">
      <c r="A498" s="110"/>
    </row>
    <row r="499" spans="1:1" ht="16">
      <c r="A499" s="110"/>
    </row>
    <row r="500" spans="1:1" ht="16">
      <c r="A500" s="110"/>
    </row>
    <row r="501" spans="1:1" ht="16">
      <c r="A501" s="110"/>
    </row>
    <row r="502" spans="1:1" ht="16">
      <c r="A502" s="110"/>
    </row>
    <row r="503" spans="1:1" ht="16">
      <c r="A503" s="110"/>
    </row>
    <row r="504" spans="1:1" ht="16">
      <c r="A504" s="110"/>
    </row>
    <row r="505" spans="1:1" ht="16">
      <c r="A505" s="110"/>
    </row>
    <row r="506" spans="1:1" ht="16">
      <c r="A506" s="110"/>
    </row>
    <row r="507" spans="1:1" ht="16">
      <c r="A507" s="110"/>
    </row>
    <row r="508" spans="1:1" ht="16">
      <c r="A508" s="110"/>
    </row>
    <row r="509" spans="1:1" ht="16">
      <c r="A509" s="110"/>
    </row>
    <row r="510" spans="1:1" ht="16">
      <c r="A510" s="110"/>
    </row>
    <row r="511" spans="1:1" ht="16">
      <c r="A511" s="110"/>
    </row>
    <row r="512" spans="1:1" ht="16">
      <c r="A512" s="110"/>
    </row>
    <row r="513" spans="1:1" ht="16">
      <c r="A513" s="110"/>
    </row>
    <row r="514" spans="1:1" ht="16">
      <c r="A514" s="110"/>
    </row>
    <row r="515" spans="1:1" ht="16">
      <c r="A515" s="110"/>
    </row>
    <row r="516" spans="1:1" ht="16">
      <c r="A516" s="110"/>
    </row>
    <row r="517" spans="1:1" ht="16">
      <c r="A517" s="110"/>
    </row>
    <row r="518" spans="1:1" ht="16">
      <c r="A518" s="110"/>
    </row>
    <row r="519" spans="1:1" ht="16">
      <c r="A519" s="110"/>
    </row>
    <row r="520" spans="1:1" ht="16">
      <c r="A520" s="110"/>
    </row>
    <row r="521" spans="1:1" ht="16">
      <c r="A521" s="110"/>
    </row>
    <row r="522" spans="1:1" ht="16">
      <c r="A522" s="110"/>
    </row>
    <row r="523" spans="1:1" ht="16">
      <c r="A523" s="110"/>
    </row>
    <row r="524" spans="1:1" ht="16">
      <c r="A524" s="110"/>
    </row>
    <row r="525" spans="1:1" ht="16">
      <c r="A525" s="110"/>
    </row>
    <row r="526" spans="1:1" ht="16">
      <c r="A526" s="110"/>
    </row>
    <row r="527" spans="1:1" ht="16">
      <c r="A527" s="110"/>
    </row>
    <row r="528" spans="1:1" ht="16">
      <c r="A528" s="110"/>
    </row>
    <row r="529" spans="1:1" ht="16">
      <c r="A529" s="110"/>
    </row>
    <row r="530" spans="1:1" ht="16">
      <c r="A530" s="110"/>
    </row>
    <row r="531" spans="1:1" ht="16">
      <c r="A531" s="110"/>
    </row>
    <row r="532" spans="1:1" ht="16">
      <c r="A532" s="110"/>
    </row>
    <row r="533" spans="1:1" ht="16">
      <c r="A533" s="110"/>
    </row>
    <row r="534" spans="1:1" ht="16">
      <c r="A534" s="110"/>
    </row>
    <row r="535" spans="1:1" ht="16">
      <c r="A535" s="110"/>
    </row>
    <row r="536" spans="1:1" ht="16">
      <c r="A536" s="110"/>
    </row>
    <row r="537" spans="1:1" ht="16">
      <c r="A537" s="110"/>
    </row>
    <row r="538" spans="1:1" ht="16">
      <c r="A538" s="110"/>
    </row>
    <row r="539" spans="1:1" ht="16">
      <c r="A539" s="110"/>
    </row>
    <row r="540" spans="1:1" ht="16">
      <c r="A540" s="110"/>
    </row>
    <row r="541" spans="1:1" ht="16">
      <c r="A541" s="110"/>
    </row>
    <row r="542" spans="1:1" ht="16">
      <c r="A542" s="110"/>
    </row>
    <row r="543" spans="1:1" ht="16">
      <c r="A543" s="110"/>
    </row>
    <row r="544" spans="1:1" ht="16">
      <c r="A544" s="110"/>
    </row>
    <row r="545" spans="1:1" ht="16">
      <c r="A545" s="110"/>
    </row>
    <row r="546" spans="1:1" ht="16">
      <c r="A546" s="110"/>
    </row>
    <row r="547" spans="1:1" ht="16">
      <c r="A547" s="110"/>
    </row>
    <row r="548" spans="1:1" ht="16">
      <c r="A548" s="110"/>
    </row>
    <row r="549" spans="1:1" ht="16">
      <c r="A549" s="110"/>
    </row>
    <row r="550" spans="1:1" ht="16">
      <c r="A550" s="110"/>
    </row>
    <row r="551" spans="1:1" ht="16">
      <c r="A551" s="110"/>
    </row>
    <row r="552" spans="1:1" ht="16">
      <c r="A552" s="110"/>
    </row>
    <row r="553" spans="1:1" ht="16">
      <c r="A553" s="110"/>
    </row>
    <row r="554" spans="1:1" ht="16">
      <c r="A554" s="110"/>
    </row>
    <row r="555" spans="1:1" ht="16">
      <c r="A555" s="110"/>
    </row>
    <row r="556" spans="1:1" ht="16">
      <c r="A556" s="110"/>
    </row>
  </sheetData>
  <sheetProtection selectLockedCells="1"/>
  <mergeCells count="20">
    <mergeCell ref="B5:D5"/>
    <mergeCell ref="B4:D4"/>
    <mergeCell ref="B11:D11"/>
    <mergeCell ref="B8:D8"/>
    <mergeCell ref="M17:Q17"/>
    <mergeCell ref="K17:L17"/>
    <mergeCell ref="F1:K11"/>
    <mergeCell ref="B9:D9"/>
    <mergeCell ref="B7:D7"/>
    <mergeCell ref="A17:J17"/>
    <mergeCell ref="A1:D1"/>
    <mergeCell ref="B15:D15"/>
    <mergeCell ref="B14:D14"/>
    <mergeCell ref="B10:D10"/>
    <mergeCell ref="B6:D6"/>
    <mergeCell ref="L2:L8"/>
    <mergeCell ref="B12:D12"/>
    <mergeCell ref="B13:D13"/>
    <mergeCell ref="B2:D2"/>
    <mergeCell ref="B3:D3"/>
  </mergeCells>
  <dataValidations count="15">
    <dataValidation showInputMessage="1" showErrorMessage="1" errorTitle="Error: Invalid email" error="Please enter a vaild point-of-contact email address." sqref="E5" xr:uid="{5E0EF061-09F2-9947-AD5C-CB33E3C6CAD0}"/>
    <dataValidation type="textLength" operator="greaterThanOrEqual" allowBlank="1" showInputMessage="1" showErrorMessage="1" sqref="E11" xr:uid="{EC13F77E-FFDC-C64E-95B4-B1F9FF95D7A7}">
      <formula1>100</formula1>
    </dataValidation>
    <dataValidation type="custom" allowBlank="1" showInputMessage="1" showErrorMessage="1" error="Please enter a valid NIH email address." sqref="E6:E9 B6:D7" xr:uid="{C55E0AB4-843E-9F42-AFFD-7B5C4D1A58D4}">
      <formula1>ISNUMBER(MATCH("*@**nih.gov*",B6,0))</formula1>
    </dataValidation>
    <dataValidation type="list" allowBlank="1" showInputMessage="1" showErrorMessage="1" sqref="G21:G203" xr:uid="{35CD824C-49B8-AA4A-B6A2-D3FAE01B8F79}">
      <formula1>IF($G$18="Tissue Type",TissueType,CellLineType)</formula1>
    </dataValidation>
    <dataValidation type="list" allowBlank="1" showInputMessage="1" sqref="H21:H203" xr:uid="{EE144D87-FCF0-ED46-B334-90C18124B346}">
      <formula1>IF($H$18="Age",Age,IF($H$18="Developmental Stage or Age",DevelopmentalStageorAge,CellLineSource))</formula1>
    </dataValidation>
    <dataValidation type="list" allowBlank="1" showInputMessage="1" sqref="J21:J203" xr:uid="{E8AAC683-7F6C-8F4A-A6E5-A2F1D97F9DFD}">
      <formula1>IF($J$18="Race",Race,IF($J$18="Organism Strain",OrganismStrain,Genotype))</formula1>
    </dataValidation>
    <dataValidation type="list" allowBlank="1" showInputMessage="1" sqref="I21:I203" xr:uid="{9C14E4D5-6D47-3F48-A613-A2E9B16506D1}">
      <formula1>IF($I$18="Gender",Gender,CultureMedium)</formula1>
    </dataValidation>
    <dataValidation type="textLength" operator="greaterThanOrEqual" allowBlank="1" showInputMessage="1" showErrorMessage="1" sqref="E10" xr:uid="{C14A3336-4910-D44A-89DC-B38C73713818}">
      <formula1>30</formula1>
    </dataValidation>
    <dataValidation type="textLength" operator="greaterThanOrEqual" allowBlank="1" showInputMessage="1" showErrorMessage="1" error="If possible, please use a more descriptive title." sqref="B10:D10" xr:uid="{BEAB7A49-D2E1-B74E-AC0D-790966DC3B37}">
      <formula1>30</formula1>
    </dataValidation>
    <dataValidation type="textLength" operator="greaterThanOrEqual" allowBlank="1" showInputMessage="1" showErrorMessage="1" error="If possible, please add more information to your description." sqref="B11:D11" xr:uid="{DA720336-4185-6C42-9E76-52BE0ACFCA95}">
      <formula1>100</formula1>
    </dataValidation>
    <dataValidation type="date" allowBlank="1" showInputMessage="1" showErrorMessage="1" error="Please use YYYY-MM-DD date format." sqref="B8:D8" xr:uid="{A90A4CF1-9C54-FB49-9136-D3DEED3C1FCA}">
      <formula1>1</formula1>
      <formula2>2958465</formula2>
    </dataValidation>
    <dataValidation type="list" allowBlank="1" showInputMessage="1" sqref="F21:F203" xr:uid="{F4A73452-ACBC-3645-AAB5-507D6416A79C}">
      <formula1>IF($F$18="Tissue",Tissue,CellLineName)</formula1>
    </dataValidation>
    <dataValidation type="list" allowBlank="1" showInputMessage="1" showErrorMessage="1" error="Please select Organism" sqref="B15:D15" xr:uid="{F3928785-747F-2245-ABF6-60496B967F95}">
      <formula1>Organism</formula1>
    </dataValidation>
    <dataValidation operator="greaterThanOrEqual" allowBlank="1" showInputMessage="1" showErrorMessage="1" sqref="E13" xr:uid="{3393280D-8616-ED42-BE46-9666BAE4FB97}"/>
    <dataValidation type="custom" allowBlank="1" showInputMessage="1" showErrorMessage="1" errorTitle="Alphanumeric" promptTitle="Enter alphanumeric characters " prompt="enter alphanumeric characters only" sqref="A51:A316" xr:uid="{81D91F38-1CE0-404E-94B4-976BDD44A969}">
      <formula1>OR(ISNUMBER(SUMPRODUCT(SEARCH(MID(A31,ROW(INDIRECT("1:"&amp;LEN(A51))),1),"_0123456789abcdefghijklmnopqrstuvwxyzABCDEFGHIJKLMNOPQRSTUVWXYZ"))),AND(CODE(LEFT(A31,1))&gt;=56,CODE(LEFT(A31,1))&lt;=122))</formula1>
    </dataValidation>
  </dataValidations>
  <pageMargins left="0.7" right="0.7" top="0.75" bottom="0.75" header="0.3" footer="0.3"/>
  <ignoredErrors>
    <ignoredError sqref="G20 I19:I20" evalError="1"/>
    <ignoredError sqref="N43:Q550" unlockedFormula="1"/>
  </ignoredErrors>
  <drawing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error="Please select TRUE or FALSE" xr:uid="{82F6578B-62F2-CC4D-922A-92ADF676A7F8}">
          <x14:formula1>
            <xm:f>Options!$J$3:$J$4</xm:f>
          </x14:formula1>
          <xm:sqref>B14:D15</xm:sqref>
        </x14:dataValidation>
        <x14:dataValidation type="list" allowBlank="1" showInputMessage="1" xr:uid="{2CFCF0E9-D02D-8846-A9D1-E60B58CC81E8}">
          <x14:formula1>
            <xm:f>'Disease, Diagnoses, Antibodies'!$A$2:$A$63</xm:f>
          </x14:formula1>
          <xm:sqref>C21:C203</xm:sqref>
        </x14:dataValidation>
        <x14:dataValidation type="list" allowBlank="1" showInputMessage="1" showErrorMessage="1" xr:uid="{B803CD08-73AA-B94A-8D9D-26C8C821D28A}">
          <x14:formula1>
            <xm:f>Options!$I$21:$I$35</xm:f>
          </x14:formula1>
          <xm:sqref>E21:E203</xm:sqref>
        </x14:dataValidation>
        <x14:dataValidation type="list" operator="greaterThanOrEqual" allowBlank="1" showInputMessage="1" showErrorMessage="1" error="Please choose a platform option." xr:uid="{F3ABD150-9162-A249-AE20-A3767DA17601}">
          <x14:formula1>
            <xm:f>Options!$F$21:$F$43</xm:f>
          </x14:formula1>
          <xm:sqref>B13:D13</xm:sqref>
        </x14:dataValidation>
        <x14:dataValidation type="list" operator="greaterThanOrEqual" allowBlank="1" showInputMessage="1" showErrorMessage="1" error="Please choose a sequencing facility option." xr:uid="{F14C4C8C-ED1A-A84A-BED6-B492DF3660AB}">
          <x14:formula1>
            <xm:f>Options!$D$45:$D$48</xm:f>
          </x14:formula1>
          <xm:sqref>B12:D12</xm:sqref>
        </x14:dataValidation>
        <x14:dataValidation type="list" allowBlank="1" showInputMessage="1" showErrorMessage="1" xr:uid="{C3E3A266-D115-AB4A-9B23-4AC6055E91C1}">
          <x14:formula1>
            <xm:f>Options!$C$2:$C$44</xm:f>
          </x14:formula1>
          <xm:sqref>D21:D203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A567F-C96D-AD44-AB42-22B9D2EB2452}">
  <sheetPr codeName="Sheet8">
    <tabColor theme="5" tint="0.39997558519241921"/>
  </sheetPr>
  <dimension ref="A1:F48"/>
  <sheetViews>
    <sheetView zoomScale="98" zoomScaleNormal="98" workbookViewId="0">
      <selection activeCell="B9" sqref="B4:B9"/>
    </sheetView>
  </sheetViews>
  <sheetFormatPr baseColWidth="10" defaultColWidth="11" defaultRowHeight="19"/>
  <cols>
    <col min="1" max="1" width="29.33203125" style="1" bestFit="1" customWidth="1"/>
    <col min="2" max="2" width="20.83203125" bestFit="1" customWidth="1"/>
    <col min="3" max="3" width="31" customWidth="1"/>
    <col min="4" max="4" width="12.83203125" customWidth="1"/>
    <col min="5" max="5" width="13.1640625" customWidth="1"/>
    <col min="6" max="6" width="10.83203125" customWidth="1"/>
    <col min="7" max="7" width="8.6640625" bestFit="1" customWidth="1"/>
    <col min="8" max="8" width="11" customWidth="1"/>
    <col min="9" max="9" width="17.33203125" customWidth="1"/>
    <col min="10" max="10" width="19.33203125" customWidth="1"/>
    <col min="11" max="11" width="20.1640625" customWidth="1"/>
    <col min="12" max="12" width="19.83203125" bestFit="1" customWidth="1"/>
    <col min="13" max="13" width="18.5" customWidth="1"/>
    <col min="14" max="14" width="17.83203125" customWidth="1"/>
    <col min="15" max="15" width="28" customWidth="1"/>
    <col min="16" max="16" width="15.33203125" customWidth="1"/>
    <col min="17" max="17" width="11.5" bestFit="1" customWidth="1"/>
    <col min="18" max="18" width="13.33203125" bestFit="1" customWidth="1"/>
    <col min="19" max="19" width="23.5" customWidth="1"/>
    <col min="20" max="20" width="15.83203125" customWidth="1"/>
    <col min="21" max="21" width="16.5" customWidth="1"/>
    <col min="22" max="22" width="16.33203125" customWidth="1"/>
    <col min="23" max="23" width="10.6640625" bestFit="1" customWidth="1"/>
  </cols>
  <sheetData>
    <row r="1" spans="1:6" ht="79" customHeight="1">
      <c r="A1" s="170" t="s">
        <v>41</v>
      </c>
      <c r="B1" s="170"/>
      <c r="C1" s="170"/>
      <c r="D1" s="170"/>
      <c r="E1" s="170"/>
      <c r="F1" s="170"/>
    </row>
    <row r="2" spans="1:6" ht="35" customHeight="1" thickBot="1">
      <c r="A2" s="9" t="s">
        <v>42</v>
      </c>
      <c r="B2" s="7"/>
    </row>
    <row r="3" spans="1:6" ht="21" customHeight="1">
      <c r="A3" s="10" t="s">
        <v>43</v>
      </c>
      <c r="B3" s="45" t="s">
        <v>44</v>
      </c>
    </row>
    <row r="4" spans="1:6" ht="16">
      <c r="A4" s="6" t="s">
        <v>45</v>
      </c>
    </row>
    <row r="5" spans="1:6" ht="16">
      <c r="A5" s="32" t="s">
        <v>46</v>
      </c>
    </row>
    <row r="6" spans="1:6" ht="16">
      <c r="A6" s="6" t="s">
        <v>47</v>
      </c>
    </row>
    <row r="7" spans="1:6" ht="16">
      <c r="A7" s="2" t="s">
        <v>48</v>
      </c>
    </row>
    <row r="8" spans="1:6" ht="16">
      <c r="A8" s="6" t="s">
        <v>49</v>
      </c>
    </row>
    <row r="9" spans="1:6" ht="16">
      <c r="A9" s="6" t="s">
        <v>50</v>
      </c>
    </row>
    <row r="10" spans="1:6" ht="16">
      <c r="A10"/>
      <c r="F10" s="56"/>
    </row>
    <row r="11" spans="1:6" ht="25" thickBot="1">
      <c r="A11" s="9" t="s">
        <v>51</v>
      </c>
      <c r="B11" s="7"/>
      <c r="C11" s="7"/>
    </row>
    <row r="12" spans="1:6" s="5" customFormat="1">
      <c r="A12" s="47" t="s">
        <v>52</v>
      </c>
      <c r="B12" s="47" t="s">
        <v>53</v>
      </c>
      <c r="C12" s="47" t="s">
        <v>294</v>
      </c>
    </row>
    <row r="13" spans="1:6" ht="16">
      <c r="A13"/>
    </row>
    <row r="14" spans="1:6" ht="16">
      <c r="A14"/>
    </row>
    <row r="15" spans="1:6" ht="16">
      <c r="A15"/>
    </row>
    <row r="16" spans="1:6" ht="16">
      <c r="A16"/>
    </row>
    <row r="17" spans="1:1" ht="16">
      <c r="A17"/>
    </row>
    <row r="18" spans="1:1" ht="16">
      <c r="A18"/>
    </row>
    <row r="19" spans="1:1" ht="16">
      <c r="A19"/>
    </row>
    <row r="20" spans="1:1" ht="16">
      <c r="A20"/>
    </row>
    <row r="21" spans="1:1" ht="16">
      <c r="A21"/>
    </row>
    <row r="22" spans="1:1" ht="16">
      <c r="A22"/>
    </row>
    <row r="23" spans="1:1" ht="16">
      <c r="A23"/>
    </row>
    <row r="24" spans="1:1" ht="16">
      <c r="A24"/>
    </row>
    <row r="25" spans="1:1" ht="16">
      <c r="A25"/>
    </row>
    <row r="26" spans="1:1" ht="16">
      <c r="A26"/>
    </row>
    <row r="27" spans="1:1" ht="16">
      <c r="A27"/>
    </row>
    <row r="28" spans="1:1" ht="16">
      <c r="A28"/>
    </row>
    <row r="29" spans="1:1" ht="16">
      <c r="A29"/>
    </row>
    <row r="30" spans="1:1" ht="16">
      <c r="A30"/>
    </row>
    <row r="31" spans="1:1" ht="16">
      <c r="A31"/>
    </row>
    <row r="32" spans="1:1" ht="16">
      <c r="A32"/>
    </row>
    <row r="33" spans="1:1" ht="16">
      <c r="A33"/>
    </row>
    <row r="34" spans="1:1" ht="16">
      <c r="A34"/>
    </row>
    <row r="35" spans="1:1" ht="16">
      <c r="A35"/>
    </row>
    <row r="36" spans="1:1" ht="16">
      <c r="A36"/>
    </row>
    <row r="37" spans="1:1" ht="16">
      <c r="A37"/>
    </row>
    <row r="38" spans="1:1" ht="16">
      <c r="A38"/>
    </row>
    <row r="39" spans="1:1" ht="16">
      <c r="A39"/>
    </row>
    <row r="40" spans="1:1" ht="16">
      <c r="A40"/>
    </row>
    <row r="41" spans="1:1" ht="16">
      <c r="A41"/>
    </row>
    <row r="42" spans="1:1" ht="16">
      <c r="A42"/>
    </row>
    <row r="43" spans="1:1" ht="16">
      <c r="A43"/>
    </row>
    <row r="44" spans="1:1" ht="16">
      <c r="A44"/>
    </row>
    <row r="45" spans="1:1" ht="16">
      <c r="A45"/>
    </row>
    <row r="46" spans="1:1" ht="16">
      <c r="A46"/>
    </row>
    <row r="47" spans="1:1" ht="16">
      <c r="A47"/>
    </row>
    <row r="48" spans="1:1" ht="16">
      <c r="A48"/>
    </row>
  </sheetData>
  <sheetProtection selectLockedCells="1"/>
  <mergeCells count="1">
    <mergeCell ref="A1:F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393FB-077A-4D76-B086-63488B094FC2}">
  <sheetPr>
    <tabColor theme="4" tint="0.59999389629810485"/>
  </sheetPr>
  <dimension ref="A1:H43"/>
  <sheetViews>
    <sheetView zoomScale="119" zoomScaleNormal="119" workbookViewId="0">
      <selection activeCell="B4" sqref="B4"/>
    </sheetView>
  </sheetViews>
  <sheetFormatPr baseColWidth="10" defaultColWidth="11" defaultRowHeight="19"/>
  <cols>
    <col min="1" max="1" width="29.33203125" style="1" bestFit="1" customWidth="1"/>
    <col min="2" max="2" width="13.1640625" bestFit="1" customWidth="1"/>
    <col min="3" max="3" width="17.83203125" bestFit="1" customWidth="1"/>
    <col min="4" max="4" width="28.83203125" bestFit="1" customWidth="1"/>
    <col min="5" max="5" width="25.6640625" bestFit="1" customWidth="1"/>
    <col min="6" max="6" width="12.5" bestFit="1" customWidth="1"/>
    <col min="7" max="7" width="15.33203125" bestFit="1" customWidth="1"/>
    <col min="8" max="8" width="10.33203125" bestFit="1" customWidth="1"/>
    <col min="9" max="9" width="16.83203125" bestFit="1" customWidth="1"/>
    <col min="10" max="10" width="13.33203125" bestFit="1" customWidth="1"/>
    <col min="11" max="11" width="11.33203125" bestFit="1" customWidth="1"/>
    <col min="12" max="12" width="18.6640625" bestFit="1" customWidth="1"/>
    <col min="13" max="13" width="11.83203125" bestFit="1" customWidth="1"/>
    <col min="14" max="14" width="9.33203125" bestFit="1" customWidth="1"/>
    <col min="15" max="15" width="15.33203125" bestFit="1" customWidth="1"/>
    <col min="16" max="16" width="23.5" customWidth="1"/>
    <col min="17" max="17" width="15.83203125" customWidth="1"/>
    <col min="18" max="18" width="16.5" customWidth="1"/>
    <col min="19" max="19" width="16.33203125" customWidth="1"/>
    <col min="20" max="20" width="10.6640625" bestFit="1" customWidth="1"/>
  </cols>
  <sheetData>
    <row r="1" spans="1:8" ht="81" customHeight="1">
      <c r="A1" s="170" t="s">
        <v>54</v>
      </c>
      <c r="B1" s="170"/>
      <c r="C1" s="170"/>
      <c r="D1" s="170"/>
      <c r="E1" s="170"/>
      <c r="F1" s="77"/>
      <c r="G1" s="77"/>
      <c r="H1" s="77"/>
    </row>
    <row r="2" spans="1:8" ht="35" customHeight="1" thickBot="1">
      <c r="A2" s="9" t="s">
        <v>42</v>
      </c>
      <c r="B2" s="7"/>
    </row>
    <row r="3" spans="1:8" ht="21" customHeight="1">
      <c r="A3" s="10" t="s">
        <v>43</v>
      </c>
      <c r="B3" s="45" t="s">
        <v>44</v>
      </c>
    </row>
    <row r="4" spans="1:8" ht="16">
      <c r="A4" s="2" t="s">
        <v>48</v>
      </c>
    </row>
    <row r="5" spans="1:8" ht="16">
      <c r="A5"/>
    </row>
    <row r="6" spans="1:8" ht="25" thickBot="1">
      <c r="A6" s="9" t="s">
        <v>51</v>
      </c>
      <c r="B6" s="7"/>
      <c r="C6" s="7"/>
      <c r="D6" s="8"/>
      <c r="E6" s="8"/>
    </row>
    <row r="7" spans="1:8" s="5" customFormat="1">
      <c r="A7" s="47" t="s">
        <v>52</v>
      </c>
      <c r="B7" s="47" t="s">
        <v>55</v>
      </c>
      <c r="C7" s="47" t="s">
        <v>56</v>
      </c>
      <c r="D7" s="47" t="s">
        <v>57</v>
      </c>
      <c r="E7" s="47" t="s">
        <v>294</v>
      </c>
    </row>
    <row r="8" spans="1:8" ht="16">
      <c r="A8"/>
    </row>
    <row r="9" spans="1:8" ht="16">
      <c r="A9"/>
    </row>
    <row r="10" spans="1:8" ht="16">
      <c r="A10"/>
    </row>
    <row r="11" spans="1:8" ht="16">
      <c r="A11"/>
    </row>
    <row r="12" spans="1:8" ht="16">
      <c r="A12"/>
    </row>
    <row r="13" spans="1:8" ht="16">
      <c r="A13"/>
    </row>
    <row r="14" spans="1:8" ht="16">
      <c r="A14"/>
    </row>
    <row r="15" spans="1:8" ht="16">
      <c r="A15"/>
    </row>
    <row r="16" spans="1:8" ht="16">
      <c r="A16"/>
    </row>
    <row r="17" spans="1:1" ht="16">
      <c r="A17"/>
    </row>
    <row r="18" spans="1:1" ht="16">
      <c r="A18"/>
    </row>
    <row r="19" spans="1:1" ht="16">
      <c r="A19"/>
    </row>
    <row r="20" spans="1:1" ht="16">
      <c r="A20"/>
    </row>
    <row r="21" spans="1:1" ht="16">
      <c r="A21"/>
    </row>
    <row r="22" spans="1:1" ht="16">
      <c r="A22"/>
    </row>
    <row r="23" spans="1:1" ht="16">
      <c r="A23"/>
    </row>
    <row r="24" spans="1:1" ht="16">
      <c r="A24"/>
    </row>
    <row r="25" spans="1:1" ht="16">
      <c r="A25"/>
    </row>
    <row r="26" spans="1:1" ht="16">
      <c r="A26"/>
    </row>
    <row r="27" spans="1:1" ht="16">
      <c r="A27"/>
    </row>
    <row r="28" spans="1:1" ht="16">
      <c r="A28"/>
    </row>
    <row r="29" spans="1:1" ht="16">
      <c r="A29"/>
    </row>
    <row r="30" spans="1:1" ht="16">
      <c r="A30"/>
    </row>
    <row r="31" spans="1:1" ht="16">
      <c r="A31"/>
    </row>
    <row r="32" spans="1:1" ht="16">
      <c r="A32"/>
    </row>
    <row r="33" spans="1:1" ht="16">
      <c r="A33"/>
    </row>
    <row r="34" spans="1:1" ht="16">
      <c r="A34"/>
    </row>
    <row r="35" spans="1:1" ht="16">
      <c r="A35"/>
    </row>
    <row r="36" spans="1:1" ht="16">
      <c r="A36"/>
    </row>
    <row r="37" spans="1:1" ht="16">
      <c r="A37"/>
    </row>
    <row r="38" spans="1:1" ht="16">
      <c r="A38"/>
    </row>
    <row r="39" spans="1:1" ht="16">
      <c r="A39"/>
    </row>
    <row r="40" spans="1:1" ht="16">
      <c r="A40"/>
    </row>
    <row r="41" spans="1:1" ht="16">
      <c r="A41"/>
    </row>
    <row r="42" spans="1:1" ht="16">
      <c r="A42"/>
    </row>
    <row r="43" spans="1:1" ht="16">
      <c r="A43"/>
    </row>
  </sheetData>
  <mergeCells count="1">
    <mergeCell ref="A1:E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E6130-81AE-9D4C-9A71-804FF52D8CE3}">
  <sheetPr codeName="Sheet7">
    <tabColor theme="7" tint="0.79998168889431442"/>
  </sheetPr>
  <dimension ref="A1:F48"/>
  <sheetViews>
    <sheetView zoomScaleNormal="100" workbookViewId="0">
      <selection activeCell="B9" sqref="B4:B9"/>
    </sheetView>
  </sheetViews>
  <sheetFormatPr baseColWidth="10" defaultColWidth="11" defaultRowHeight="19"/>
  <cols>
    <col min="1" max="1" width="29.33203125" style="1" bestFit="1" customWidth="1"/>
    <col min="2" max="3" width="26.6640625" customWidth="1"/>
    <col min="4" max="4" width="23.33203125" customWidth="1"/>
    <col min="5" max="5" width="22.1640625" customWidth="1"/>
    <col min="6" max="6" width="27.1640625" customWidth="1"/>
    <col min="7" max="7" width="10.83203125" customWidth="1"/>
    <col min="8" max="8" width="8.6640625" bestFit="1" customWidth="1"/>
    <col min="9" max="9" width="11" customWidth="1"/>
    <col min="10" max="10" width="17.33203125" customWidth="1"/>
    <col min="11" max="11" width="19.33203125" customWidth="1"/>
    <col min="12" max="12" width="20.1640625" customWidth="1"/>
    <col min="13" max="13" width="19.83203125" bestFit="1" customWidth="1"/>
    <col min="14" max="14" width="18.5" customWidth="1"/>
    <col min="15" max="15" width="17.83203125" customWidth="1"/>
    <col min="16" max="16" width="28" customWidth="1"/>
    <col min="17" max="17" width="15.33203125" customWidth="1"/>
    <col min="18" max="18" width="11.5" bestFit="1" customWidth="1"/>
    <col min="19" max="19" width="13.33203125" bestFit="1" customWidth="1"/>
    <col min="20" max="20" width="23.5" customWidth="1"/>
    <col min="21" max="21" width="15.83203125" customWidth="1"/>
    <col min="22" max="22" width="16.5" customWidth="1"/>
    <col min="23" max="23" width="16.33203125" customWidth="1"/>
    <col min="24" max="24" width="10.6640625" bestFit="1" customWidth="1"/>
  </cols>
  <sheetData>
    <row r="1" spans="1:6" ht="66" customHeight="1">
      <c r="A1" s="170" t="s">
        <v>75</v>
      </c>
      <c r="B1" s="170"/>
      <c r="C1" s="170"/>
      <c r="D1" s="170"/>
      <c r="E1" s="170"/>
      <c r="F1" s="170"/>
    </row>
    <row r="2" spans="1:6" ht="35" customHeight="1" thickBot="1">
      <c r="A2" s="9" t="s">
        <v>42</v>
      </c>
      <c r="B2" s="7"/>
    </row>
    <row r="3" spans="1:6" ht="21" customHeight="1">
      <c r="A3" s="10" t="s">
        <v>43</v>
      </c>
      <c r="B3" s="45" t="s">
        <v>44</v>
      </c>
    </row>
    <row r="4" spans="1:6" ht="16">
      <c r="A4" s="6" t="s">
        <v>45</v>
      </c>
    </row>
    <row r="5" spans="1:6" ht="16">
      <c r="A5" s="32" t="s">
        <v>46</v>
      </c>
    </row>
    <row r="6" spans="1:6" ht="16">
      <c r="A6" s="6" t="s">
        <v>47</v>
      </c>
    </row>
    <row r="7" spans="1:6" ht="16">
      <c r="A7" s="2" t="s">
        <v>48</v>
      </c>
    </row>
    <row r="8" spans="1:6" ht="16">
      <c r="A8" s="6" t="s">
        <v>49</v>
      </c>
    </row>
    <row r="9" spans="1:6" ht="16">
      <c r="A9" s="6" t="s">
        <v>50</v>
      </c>
    </row>
    <row r="10" spans="1:6" ht="16">
      <c r="A10"/>
    </row>
    <row r="11" spans="1:6" ht="25" thickBot="1">
      <c r="A11" s="9" t="s">
        <v>51</v>
      </c>
      <c r="B11" s="7"/>
      <c r="C11" s="7"/>
      <c r="D11" s="8"/>
      <c r="E11" s="8"/>
      <c r="F11" s="8"/>
    </row>
    <row r="12" spans="1:6" s="5" customFormat="1">
      <c r="A12" s="47" t="s">
        <v>52</v>
      </c>
      <c r="B12" s="47" t="s">
        <v>76</v>
      </c>
      <c r="C12" s="47" t="s">
        <v>68</v>
      </c>
      <c r="D12" s="47" t="s">
        <v>63</v>
      </c>
      <c r="E12" s="47" t="s">
        <v>77</v>
      </c>
      <c r="F12" s="47" t="s">
        <v>294</v>
      </c>
    </row>
    <row r="13" spans="1:6" ht="16">
      <c r="A13"/>
    </row>
    <row r="14" spans="1:6" ht="16">
      <c r="A14"/>
    </row>
    <row r="15" spans="1:6" ht="16">
      <c r="A15"/>
    </row>
    <row r="16" spans="1:6" ht="16">
      <c r="A16"/>
    </row>
    <row r="17" spans="1:1" ht="16">
      <c r="A17"/>
    </row>
    <row r="18" spans="1:1" ht="16">
      <c r="A18"/>
    </row>
    <row r="19" spans="1:1" ht="16">
      <c r="A19"/>
    </row>
    <row r="20" spans="1:1" ht="16">
      <c r="A20"/>
    </row>
    <row r="21" spans="1:1" ht="16">
      <c r="A21"/>
    </row>
    <row r="22" spans="1:1" ht="16">
      <c r="A22"/>
    </row>
    <row r="23" spans="1:1" ht="16">
      <c r="A23"/>
    </row>
    <row r="24" spans="1:1" ht="16">
      <c r="A24"/>
    </row>
    <row r="25" spans="1:1" ht="16">
      <c r="A25"/>
    </row>
    <row r="26" spans="1:1" ht="16">
      <c r="A26"/>
    </row>
    <row r="27" spans="1:1" ht="16">
      <c r="A27"/>
    </row>
    <row r="28" spans="1:1" ht="16">
      <c r="A28"/>
    </row>
    <row r="29" spans="1:1" ht="16">
      <c r="A29"/>
    </row>
    <row r="30" spans="1:1" ht="16">
      <c r="A30"/>
    </row>
    <row r="31" spans="1:1" ht="16">
      <c r="A31"/>
    </row>
    <row r="32" spans="1:1" ht="16">
      <c r="A32"/>
    </row>
    <row r="33" spans="1:1" ht="16">
      <c r="A33"/>
    </row>
    <row r="34" spans="1:1" ht="16">
      <c r="A34"/>
    </row>
    <row r="35" spans="1:1" ht="16">
      <c r="A35"/>
    </row>
    <row r="36" spans="1:1" ht="16">
      <c r="A36"/>
    </row>
    <row r="37" spans="1:1" ht="16">
      <c r="A37"/>
    </row>
    <row r="38" spans="1:1" ht="16">
      <c r="A38"/>
    </row>
    <row r="39" spans="1:1" ht="16">
      <c r="A39"/>
    </row>
    <row r="40" spans="1:1" ht="16">
      <c r="A40"/>
    </row>
    <row r="41" spans="1:1" ht="16">
      <c r="A41"/>
    </row>
    <row r="42" spans="1:1" ht="16">
      <c r="A42"/>
    </row>
    <row r="43" spans="1:1" ht="16">
      <c r="A43"/>
    </row>
    <row r="44" spans="1:1" ht="16">
      <c r="A44"/>
    </row>
    <row r="45" spans="1:1" ht="16">
      <c r="A45"/>
    </row>
    <row r="46" spans="1:1" ht="16">
      <c r="A46"/>
    </row>
    <row r="47" spans="1:1" ht="16">
      <c r="A47"/>
    </row>
    <row r="48" spans="1:1" ht="16">
      <c r="A48"/>
    </row>
  </sheetData>
  <sheetProtection selectLockedCells="1"/>
  <mergeCells count="1">
    <mergeCell ref="A1:F1"/>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9D70E-279E-FB4E-8CE7-F8EAD0A92F81}">
  <sheetPr codeName="Sheet6">
    <tabColor theme="4" tint="0.59999389629810485"/>
  </sheetPr>
  <dimension ref="A1:P49"/>
  <sheetViews>
    <sheetView zoomScaleNormal="100" workbookViewId="0">
      <selection activeCell="B10" sqref="B4:B10"/>
    </sheetView>
  </sheetViews>
  <sheetFormatPr baseColWidth="10" defaultColWidth="11" defaultRowHeight="19"/>
  <cols>
    <col min="1" max="1" width="29.33203125" style="1" bestFit="1" customWidth="1"/>
    <col min="2" max="2" width="13.1640625" bestFit="1" customWidth="1"/>
    <col min="3" max="3" width="17.83203125" bestFit="1" customWidth="1"/>
    <col min="4" max="4" width="16.83203125" bestFit="1" customWidth="1"/>
    <col min="5" max="5" width="26.83203125" customWidth="1"/>
    <col min="6" max="6" width="12.6640625" customWidth="1"/>
    <col min="7" max="7" width="15.33203125" bestFit="1" customWidth="1"/>
    <col min="8" max="8" width="10.33203125" bestFit="1" customWidth="1"/>
    <col min="9" max="9" width="16.83203125" bestFit="1" customWidth="1"/>
    <col min="10" max="10" width="13.33203125" bestFit="1" customWidth="1"/>
    <col min="11" max="11" width="11.5" customWidth="1"/>
    <col min="12" max="12" width="18.6640625" bestFit="1" customWidth="1"/>
    <col min="13" max="13" width="11.83203125" bestFit="1" customWidth="1"/>
    <col min="14" max="14" width="9.33203125" bestFit="1" customWidth="1"/>
    <col min="15" max="15" width="15.33203125" bestFit="1" customWidth="1"/>
    <col min="16" max="16" width="23.5" customWidth="1"/>
    <col min="17" max="17" width="15.83203125" customWidth="1"/>
    <col min="18" max="18" width="16.5" customWidth="1"/>
    <col min="19" max="19" width="16.33203125" customWidth="1"/>
    <col min="20" max="20" width="10.6640625" bestFit="1" customWidth="1"/>
  </cols>
  <sheetData>
    <row r="1" spans="1:16" ht="61" customHeight="1">
      <c r="A1" s="170" t="s">
        <v>58</v>
      </c>
      <c r="B1" s="170"/>
      <c r="C1" s="170"/>
      <c r="D1" s="170"/>
      <c r="E1" s="170"/>
      <c r="F1" s="77"/>
      <c r="G1" s="77"/>
      <c r="H1" s="77"/>
    </row>
    <row r="2" spans="1:16" ht="35" customHeight="1" thickBot="1">
      <c r="A2" s="9" t="s">
        <v>42</v>
      </c>
      <c r="B2" s="7"/>
    </row>
    <row r="3" spans="1:16" ht="21" customHeight="1">
      <c r="A3" s="10" t="s">
        <v>43</v>
      </c>
      <c r="B3" s="45" t="s">
        <v>44</v>
      </c>
    </row>
    <row r="4" spans="1:16" ht="16">
      <c r="A4" s="32" t="s">
        <v>46</v>
      </c>
    </row>
    <row r="5" spans="1:16" ht="16">
      <c r="A5" s="6" t="s">
        <v>47</v>
      </c>
    </row>
    <row r="6" spans="1:16" ht="16">
      <c r="A6" s="2" t="s">
        <v>48</v>
      </c>
    </row>
    <row r="7" spans="1:16" ht="16">
      <c r="A7" s="6" t="s">
        <v>49</v>
      </c>
    </row>
    <row r="8" spans="1:16" ht="16">
      <c r="A8" s="6" t="s">
        <v>50</v>
      </c>
    </row>
    <row r="9" spans="1:16" ht="16">
      <c r="A9" s="6" t="s">
        <v>59</v>
      </c>
    </row>
    <row r="10" spans="1:16" ht="16">
      <c r="A10" s="6" t="s">
        <v>60</v>
      </c>
      <c r="B10" s="5"/>
    </row>
    <row r="11" spans="1:16" ht="16">
      <c r="A11"/>
    </row>
    <row r="12" spans="1:16" ht="25" thickBot="1">
      <c r="A12" s="9" t="s">
        <v>51</v>
      </c>
      <c r="B12" s="7"/>
      <c r="C12" s="7"/>
      <c r="D12" s="8"/>
      <c r="E12" s="8"/>
      <c r="F12" s="8"/>
      <c r="G12" s="8"/>
      <c r="H12" s="8"/>
      <c r="I12" s="8"/>
      <c r="J12" s="8"/>
      <c r="K12" s="8"/>
      <c r="L12" s="8"/>
      <c r="M12" s="8"/>
      <c r="N12" s="8"/>
      <c r="O12" s="8"/>
      <c r="P12" s="8"/>
    </row>
    <row r="13" spans="1:16" s="5" customFormat="1">
      <c r="A13" s="47" t="s">
        <v>52</v>
      </c>
      <c r="B13" s="47" t="s">
        <v>61</v>
      </c>
      <c r="C13" s="47" t="s">
        <v>62</v>
      </c>
      <c r="D13" s="47" t="s">
        <v>63</v>
      </c>
      <c r="E13" s="47" t="s">
        <v>64</v>
      </c>
      <c r="F13" s="47" t="s">
        <v>65</v>
      </c>
      <c r="G13" s="47" t="s">
        <v>66</v>
      </c>
      <c r="H13" s="47" t="s">
        <v>67</v>
      </c>
      <c r="I13" s="47" t="s">
        <v>68</v>
      </c>
      <c r="J13" s="47" t="s">
        <v>69</v>
      </c>
      <c r="K13" s="47" t="s">
        <v>70</v>
      </c>
      <c r="L13" s="47" t="s">
        <v>71</v>
      </c>
      <c r="M13" s="47" t="s">
        <v>72</v>
      </c>
      <c r="N13" s="47" t="s">
        <v>73</v>
      </c>
      <c r="O13" s="47" t="s">
        <v>74</v>
      </c>
      <c r="P13" s="47" t="s">
        <v>294</v>
      </c>
    </row>
    <row r="14" spans="1:16" ht="16">
      <c r="A14"/>
    </row>
    <row r="15" spans="1:16" ht="16">
      <c r="A15"/>
    </row>
    <row r="16" spans="1:16" ht="16">
      <c r="A16"/>
    </row>
    <row r="17" spans="1:1" ht="16">
      <c r="A17"/>
    </row>
    <row r="18" spans="1:1" ht="16">
      <c r="A18"/>
    </row>
    <row r="19" spans="1:1" ht="16">
      <c r="A19"/>
    </row>
    <row r="20" spans="1:1" ht="16">
      <c r="A20"/>
    </row>
    <row r="21" spans="1:1" ht="16">
      <c r="A21"/>
    </row>
    <row r="22" spans="1:1" ht="16">
      <c r="A22"/>
    </row>
    <row r="23" spans="1:1" ht="16">
      <c r="A23"/>
    </row>
    <row r="24" spans="1:1" ht="16">
      <c r="A24"/>
    </row>
    <row r="25" spans="1:1" ht="16">
      <c r="A25"/>
    </row>
    <row r="26" spans="1:1" ht="16">
      <c r="A26"/>
    </row>
    <row r="27" spans="1:1" ht="16">
      <c r="A27"/>
    </row>
    <row r="28" spans="1:1" ht="16">
      <c r="A28"/>
    </row>
    <row r="29" spans="1:1" ht="16">
      <c r="A29"/>
    </row>
    <row r="30" spans="1:1" ht="16">
      <c r="A30"/>
    </row>
    <row r="31" spans="1:1" ht="16">
      <c r="A31"/>
    </row>
    <row r="32" spans="1:1" ht="16">
      <c r="A32"/>
    </row>
    <row r="33" spans="1:1" ht="16">
      <c r="A33"/>
    </row>
    <row r="34" spans="1:1" ht="16">
      <c r="A34"/>
    </row>
    <row r="35" spans="1:1" ht="16">
      <c r="A35"/>
    </row>
    <row r="36" spans="1:1" ht="16">
      <c r="A36"/>
    </row>
    <row r="37" spans="1:1" ht="16">
      <c r="A37"/>
    </row>
    <row r="38" spans="1:1" ht="16">
      <c r="A38"/>
    </row>
    <row r="39" spans="1:1" ht="16">
      <c r="A39"/>
    </row>
    <row r="40" spans="1:1" ht="16">
      <c r="A40"/>
    </row>
    <row r="41" spans="1:1" ht="16">
      <c r="A41"/>
    </row>
    <row r="42" spans="1:1" ht="16">
      <c r="A42"/>
    </row>
    <row r="43" spans="1:1" ht="16">
      <c r="A43"/>
    </row>
    <row r="44" spans="1:1" ht="16">
      <c r="A44"/>
    </row>
    <row r="45" spans="1:1" ht="16">
      <c r="A45"/>
    </row>
    <row r="46" spans="1:1" ht="16">
      <c r="A46"/>
    </row>
    <row r="47" spans="1:1" ht="16">
      <c r="A47"/>
    </row>
    <row r="48" spans="1:1" ht="16">
      <c r="A48"/>
    </row>
    <row r="49" spans="1:1" ht="16">
      <c r="A49"/>
    </row>
  </sheetData>
  <sheetProtection selectLockedCells="1"/>
  <mergeCells count="1">
    <mergeCell ref="A1:E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D4580-EA09-F34E-B415-0042233F72E8}">
  <sheetPr codeName="Sheet9">
    <tabColor theme="2" tint="-9.9978637043366805E-2"/>
  </sheetPr>
  <dimension ref="A1:AJ99"/>
  <sheetViews>
    <sheetView zoomScale="90" zoomScaleNormal="90" workbookViewId="0">
      <pane ySplit="1" topLeftCell="A12" activePane="bottomLeft" state="frozen"/>
      <selection pane="bottomLeft" activeCell="G19" sqref="G19"/>
    </sheetView>
  </sheetViews>
  <sheetFormatPr baseColWidth="10" defaultColWidth="10.83203125" defaultRowHeight="16"/>
  <cols>
    <col min="1" max="1" width="44.6640625" style="17" bestFit="1" customWidth="1"/>
    <col min="2" max="2" width="32.1640625" style="67" bestFit="1" customWidth="1"/>
    <col min="3" max="3" width="26.5" style="17" customWidth="1"/>
    <col min="4" max="4" width="80.5" style="12" customWidth="1"/>
    <col min="5" max="5" width="46.1640625" style="12" customWidth="1"/>
    <col min="6" max="7" width="25.83203125" style="17" customWidth="1"/>
    <col min="8" max="8" width="24.83203125" style="17" customWidth="1"/>
    <col min="9" max="9" width="26.6640625" style="17" customWidth="1"/>
    <col min="12" max="16384" width="10.83203125" style="17"/>
  </cols>
  <sheetData>
    <row r="1" spans="1:9" ht="25" thickBot="1">
      <c r="A1" s="18" t="s">
        <v>78</v>
      </c>
      <c r="B1" s="65"/>
      <c r="C1" s="13"/>
      <c r="D1" s="14"/>
      <c r="E1" s="14"/>
      <c r="F1" s="14"/>
      <c r="G1" s="14"/>
      <c r="H1" s="14"/>
      <c r="I1" s="14"/>
    </row>
    <row r="2" spans="1:9" ht="20">
      <c r="A2" s="15" t="s">
        <v>79</v>
      </c>
      <c r="B2" s="66" t="s">
        <v>80</v>
      </c>
      <c r="C2" s="15" t="s">
        <v>81</v>
      </c>
      <c r="D2" s="16" t="s">
        <v>82</v>
      </c>
      <c r="E2" s="20" t="s">
        <v>83</v>
      </c>
      <c r="F2" s="20" t="s">
        <v>84</v>
      </c>
      <c r="G2" s="20" t="s">
        <v>85</v>
      </c>
      <c r="H2" s="20" t="s">
        <v>86</v>
      </c>
      <c r="I2" s="20" t="s">
        <v>87</v>
      </c>
    </row>
    <row r="3" spans="1:9" s="48" customFormat="1" ht="54" customHeight="1">
      <c r="A3" s="79" t="s">
        <v>88</v>
      </c>
      <c r="B3" s="73" t="s">
        <v>28</v>
      </c>
      <c r="C3" s="48" t="s">
        <v>89</v>
      </c>
      <c r="D3" s="49" t="s">
        <v>90</v>
      </c>
      <c r="E3" s="49" t="s">
        <v>91</v>
      </c>
      <c r="F3" s="48" t="s">
        <v>92</v>
      </c>
      <c r="G3" s="48" t="s">
        <v>93</v>
      </c>
      <c r="I3" s="80" t="s">
        <v>94</v>
      </c>
    </row>
    <row r="4" spans="1:9" s="48" customFormat="1" ht="27" customHeight="1">
      <c r="A4" s="79" t="s">
        <v>88</v>
      </c>
      <c r="B4" s="73" t="s">
        <v>30</v>
      </c>
      <c r="C4" s="48" t="s">
        <v>95</v>
      </c>
      <c r="D4" s="49" t="s">
        <v>96</v>
      </c>
      <c r="E4" s="81" t="s">
        <v>97</v>
      </c>
      <c r="G4" s="48" t="s">
        <v>98</v>
      </c>
      <c r="H4" s="48" t="s">
        <v>99</v>
      </c>
    </row>
    <row r="5" spans="1:9" s="48" customFormat="1" ht="83" customHeight="1">
      <c r="A5" s="79" t="s">
        <v>88</v>
      </c>
      <c r="B5" s="73" t="s">
        <v>4258</v>
      </c>
      <c r="C5" s="48" t="s">
        <v>4259</v>
      </c>
      <c r="D5" s="49" t="s">
        <v>100</v>
      </c>
      <c r="E5" s="81" t="s">
        <v>91</v>
      </c>
    </row>
    <row r="6" spans="1:9">
      <c r="A6" s="19"/>
      <c r="E6" s="21"/>
      <c r="I6" s="27"/>
    </row>
    <row r="7" spans="1:9" ht="20">
      <c r="A7" s="15" t="s">
        <v>101</v>
      </c>
      <c r="B7" s="66" t="s">
        <v>80</v>
      </c>
      <c r="C7" s="15" t="s">
        <v>81</v>
      </c>
      <c r="D7" s="16" t="s">
        <v>82</v>
      </c>
      <c r="E7" s="20" t="s">
        <v>83</v>
      </c>
      <c r="F7" s="20" t="s">
        <v>84</v>
      </c>
      <c r="G7" s="20" t="s">
        <v>85</v>
      </c>
      <c r="H7" s="20" t="s">
        <v>86</v>
      </c>
      <c r="I7" s="20" t="s">
        <v>87</v>
      </c>
    </row>
    <row r="8" spans="1:9" s="48" customFormat="1" ht="34">
      <c r="A8" s="79" t="s">
        <v>88</v>
      </c>
      <c r="B8" s="86" t="s">
        <v>32</v>
      </c>
      <c r="C8" s="48" t="s">
        <v>102</v>
      </c>
      <c r="D8" s="49" t="s">
        <v>103</v>
      </c>
      <c r="E8" s="49" t="s">
        <v>104</v>
      </c>
      <c r="G8" s="48" t="s">
        <v>93</v>
      </c>
    </row>
    <row r="9" spans="1:9" s="48" customFormat="1" ht="17">
      <c r="A9" s="79" t="s">
        <v>88</v>
      </c>
      <c r="B9" s="86" t="s">
        <v>33</v>
      </c>
      <c r="C9" s="48" t="s">
        <v>105</v>
      </c>
      <c r="D9" s="49" t="s">
        <v>106</v>
      </c>
      <c r="E9" s="82" t="s">
        <v>107</v>
      </c>
      <c r="G9" s="48" t="s">
        <v>108</v>
      </c>
    </row>
    <row r="10" spans="1:9" s="48" customFormat="1" ht="34">
      <c r="A10" s="79" t="s">
        <v>88</v>
      </c>
      <c r="B10" s="86" t="s">
        <v>34</v>
      </c>
      <c r="C10" s="48" t="s">
        <v>109</v>
      </c>
      <c r="D10" s="49" t="s">
        <v>110</v>
      </c>
      <c r="E10" s="48" t="s">
        <v>111</v>
      </c>
      <c r="G10" s="48" t="s">
        <v>112</v>
      </c>
      <c r="I10" s="50" t="s">
        <v>94</v>
      </c>
    </row>
    <row r="11" spans="1:9" s="48" customFormat="1" ht="34">
      <c r="A11" s="79" t="s">
        <v>88</v>
      </c>
      <c r="B11" s="108" t="s">
        <v>35</v>
      </c>
      <c r="C11" s="48" t="s">
        <v>113</v>
      </c>
      <c r="D11" s="49" t="s">
        <v>114</v>
      </c>
      <c r="E11" s="109">
        <v>44339</v>
      </c>
      <c r="I11" s="80"/>
    </row>
    <row r="12" spans="1:9" s="48" customFormat="1" ht="68">
      <c r="A12" s="79" t="s">
        <v>115</v>
      </c>
      <c r="B12" s="86" t="s">
        <v>36</v>
      </c>
      <c r="C12" s="48" t="s">
        <v>116</v>
      </c>
      <c r="D12" s="49" t="s">
        <v>117</v>
      </c>
      <c r="E12" s="49" t="s">
        <v>118</v>
      </c>
      <c r="G12" s="48" t="s">
        <v>116</v>
      </c>
      <c r="H12" s="48" t="s">
        <v>116</v>
      </c>
    </row>
    <row r="13" spans="1:9" s="48" customFormat="1" ht="34">
      <c r="A13" s="79" t="s">
        <v>88</v>
      </c>
      <c r="B13" s="86" t="s">
        <v>37</v>
      </c>
      <c r="C13" s="48" t="s">
        <v>119</v>
      </c>
      <c r="D13" s="49" t="s">
        <v>120</v>
      </c>
      <c r="E13" s="48" t="s">
        <v>121</v>
      </c>
      <c r="G13" s="48" t="s">
        <v>122</v>
      </c>
      <c r="H13" s="48" t="s">
        <v>123</v>
      </c>
      <c r="I13" s="80" t="s">
        <v>124</v>
      </c>
    </row>
    <row r="14" spans="1:9" s="48" customFormat="1" ht="170">
      <c r="A14" s="79" t="s">
        <v>88</v>
      </c>
      <c r="B14" s="86" t="s">
        <v>38</v>
      </c>
      <c r="C14" s="48" t="s">
        <v>125</v>
      </c>
      <c r="D14" s="49" t="s">
        <v>126</v>
      </c>
      <c r="E14" s="49" t="s">
        <v>127</v>
      </c>
      <c r="F14" s="48" t="s">
        <v>128</v>
      </c>
      <c r="G14" s="48" t="s">
        <v>129</v>
      </c>
      <c r="I14" s="80" t="s">
        <v>130</v>
      </c>
    </row>
    <row r="15" spans="1:9" s="48" customFormat="1" ht="34">
      <c r="A15" s="79" t="s">
        <v>88</v>
      </c>
      <c r="B15" s="73" t="s">
        <v>131</v>
      </c>
      <c r="C15" s="48" t="s">
        <v>132</v>
      </c>
      <c r="D15" s="49" t="s">
        <v>133</v>
      </c>
      <c r="E15" s="51" t="b">
        <v>0</v>
      </c>
      <c r="I15" s="50"/>
    </row>
    <row r="16" spans="1:9" s="48" customFormat="1" ht="17">
      <c r="A16" s="79" t="s">
        <v>88</v>
      </c>
      <c r="B16" s="86" t="s">
        <v>134</v>
      </c>
      <c r="C16" s="48" t="s">
        <v>3863</v>
      </c>
      <c r="D16" s="49" t="s">
        <v>136</v>
      </c>
      <c r="E16" s="49" t="s">
        <v>137</v>
      </c>
      <c r="G16" s="48" t="s">
        <v>138</v>
      </c>
      <c r="I16" s="50" t="s">
        <v>135</v>
      </c>
    </row>
    <row r="17" spans="1:9" s="48" customFormat="1" ht="17">
      <c r="A17" s="79" t="s">
        <v>88</v>
      </c>
      <c r="B17" s="86" t="s">
        <v>139</v>
      </c>
      <c r="C17" s="48" t="s">
        <v>140</v>
      </c>
      <c r="D17" s="49" t="s">
        <v>141</v>
      </c>
      <c r="E17" s="49" t="s">
        <v>142</v>
      </c>
      <c r="H17" s="48" t="s">
        <v>143</v>
      </c>
      <c r="I17" s="50"/>
    </row>
    <row r="18" spans="1:9" s="48" customFormat="1" ht="17">
      <c r="A18" s="79" t="s">
        <v>88</v>
      </c>
      <c r="B18" s="86" t="s">
        <v>40</v>
      </c>
      <c r="C18" s="48" t="s">
        <v>3843</v>
      </c>
      <c r="D18" s="49" t="s">
        <v>144</v>
      </c>
      <c r="E18" s="49" t="s">
        <v>145</v>
      </c>
      <c r="F18" s="48" t="s">
        <v>146</v>
      </c>
      <c r="G18" s="48" t="s">
        <v>147</v>
      </c>
      <c r="H18" s="48" t="s">
        <v>148</v>
      </c>
      <c r="I18" s="50"/>
    </row>
    <row r="19" spans="1:9" s="42" customFormat="1">
      <c r="A19" s="52" t="s">
        <v>149</v>
      </c>
      <c r="B19" s="68" t="s">
        <v>3271</v>
      </c>
      <c r="C19" s="42" t="s">
        <v>4260</v>
      </c>
      <c r="D19" s="43"/>
      <c r="E19" s="44"/>
    </row>
    <row r="20" spans="1:9" s="42" customFormat="1" ht="17">
      <c r="A20" s="52" t="s">
        <v>149</v>
      </c>
      <c r="B20" s="68" t="s">
        <v>6</v>
      </c>
      <c r="C20" s="42" t="s">
        <v>150</v>
      </c>
      <c r="D20" s="43" t="s">
        <v>151</v>
      </c>
      <c r="E20" s="44">
        <v>212</v>
      </c>
      <c r="G20" s="42" t="s">
        <v>152</v>
      </c>
    </row>
    <row r="21" spans="1:9" s="42" customFormat="1" ht="104" customHeight="1">
      <c r="A21" s="52" t="s">
        <v>149</v>
      </c>
      <c r="B21" s="69" t="s">
        <v>9</v>
      </c>
      <c r="C21" s="42" t="s">
        <v>153</v>
      </c>
      <c r="D21" s="63" t="s">
        <v>154</v>
      </c>
      <c r="E21" s="43" t="s">
        <v>155</v>
      </c>
      <c r="F21" s="42" t="s">
        <v>156</v>
      </c>
      <c r="G21" s="42" t="s">
        <v>157</v>
      </c>
    </row>
    <row r="22" spans="1:9" s="42" customFormat="1" ht="34">
      <c r="A22" s="52" t="s">
        <v>149</v>
      </c>
      <c r="B22" s="70" t="s">
        <v>12</v>
      </c>
      <c r="C22" s="42" t="s">
        <v>158</v>
      </c>
      <c r="D22" s="43" t="s">
        <v>159</v>
      </c>
      <c r="E22" s="43" t="s">
        <v>160</v>
      </c>
    </row>
    <row r="23" spans="1:9" s="34" customFormat="1" ht="17">
      <c r="A23" s="33" t="s">
        <v>161</v>
      </c>
      <c r="B23" s="71" t="s">
        <v>46</v>
      </c>
      <c r="C23" s="34" t="s">
        <v>162</v>
      </c>
      <c r="D23" s="35" t="s">
        <v>163</v>
      </c>
      <c r="E23" s="35"/>
      <c r="I23" s="37" t="s">
        <v>164</v>
      </c>
    </row>
    <row r="24" spans="1:9" s="34" customFormat="1" ht="17">
      <c r="A24" s="33" t="s">
        <v>161</v>
      </c>
      <c r="B24" s="71" t="s">
        <v>47</v>
      </c>
      <c r="C24" s="34" t="s">
        <v>165</v>
      </c>
      <c r="D24" s="35" t="s">
        <v>166</v>
      </c>
      <c r="E24" s="38">
        <v>27565351</v>
      </c>
      <c r="F24" s="34" t="s">
        <v>167</v>
      </c>
    </row>
    <row r="25" spans="1:9" s="34" customFormat="1" ht="17">
      <c r="A25" s="33" t="s">
        <v>161</v>
      </c>
      <c r="B25" s="72" t="s">
        <v>48</v>
      </c>
      <c r="C25" s="34" t="s">
        <v>168</v>
      </c>
      <c r="D25" s="35" t="s">
        <v>169</v>
      </c>
      <c r="E25" s="40" t="s">
        <v>170</v>
      </c>
      <c r="F25" s="34" t="s">
        <v>171</v>
      </c>
      <c r="G25" s="34" t="s">
        <v>172</v>
      </c>
      <c r="H25" s="34" t="s">
        <v>171</v>
      </c>
    </row>
    <row r="26" spans="1:9" s="34" customFormat="1" ht="34">
      <c r="A26" s="33" t="s">
        <v>161</v>
      </c>
      <c r="B26" s="71" t="s">
        <v>49</v>
      </c>
      <c r="C26" s="34" t="s">
        <v>173</v>
      </c>
      <c r="D26" s="35" t="s">
        <v>174</v>
      </c>
      <c r="E26" s="35" t="s">
        <v>175</v>
      </c>
      <c r="G26" s="34" t="s">
        <v>176</v>
      </c>
      <c r="H26" s="34" t="s">
        <v>177</v>
      </c>
    </row>
    <row r="27" spans="1:9" s="34" customFormat="1" ht="17">
      <c r="A27" s="33" t="s">
        <v>178</v>
      </c>
      <c r="B27" s="72" t="s">
        <v>59</v>
      </c>
      <c r="C27" s="34" t="s">
        <v>179</v>
      </c>
      <c r="D27" s="35" t="s">
        <v>180</v>
      </c>
      <c r="E27" s="35"/>
      <c r="H27" s="34" t="s">
        <v>179</v>
      </c>
    </row>
    <row r="28" spans="1:9" s="34" customFormat="1" ht="17">
      <c r="A28" s="33" t="s">
        <v>178</v>
      </c>
      <c r="B28" s="72" t="s">
        <v>60</v>
      </c>
      <c r="C28" s="34" t="s">
        <v>181</v>
      </c>
      <c r="D28" s="35" t="s">
        <v>182</v>
      </c>
      <c r="E28" s="35"/>
      <c r="H28" s="34" t="s">
        <v>181</v>
      </c>
    </row>
    <row r="29" spans="1:9" s="34" customFormat="1" ht="17">
      <c r="A29" s="33" t="s">
        <v>183</v>
      </c>
      <c r="B29" s="72" t="s">
        <v>55</v>
      </c>
      <c r="C29" s="34" t="s">
        <v>184</v>
      </c>
      <c r="D29" s="35" t="s">
        <v>185</v>
      </c>
      <c r="E29" s="35"/>
    </row>
    <row r="30" spans="1:9" s="34" customFormat="1" ht="17">
      <c r="A30" s="33" t="s">
        <v>183</v>
      </c>
      <c r="B30" s="72" t="s">
        <v>56</v>
      </c>
      <c r="C30" s="34" t="s">
        <v>186</v>
      </c>
      <c r="D30" s="35" t="s">
        <v>187</v>
      </c>
      <c r="E30" s="35"/>
    </row>
    <row r="31" spans="1:9" s="34" customFormat="1" ht="17">
      <c r="A31" s="33" t="s">
        <v>183</v>
      </c>
      <c r="B31" s="72" t="s">
        <v>57</v>
      </c>
      <c r="C31" s="34" t="s">
        <v>188</v>
      </c>
      <c r="D31" s="35" t="s">
        <v>189</v>
      </c>
      <c r="E31" s="35"/>
    </row>
    <row r="32" spans="1:9">
      <c r="A32" s="4"/>
    </row>
    <row r="33" spans="1:9" ht="20">
      <c r="A33" s="15" t="s">
        <v>190</v>
      </c>
      <c r="B33" s="66" t="s">
        <v>80</v>
      </c>
      <c r="C33" s="15" t="s">
        <v>81</v>
      </c>
      <c r="D33" s="16" t="s">
        <v>82</v>
      </c>
      <c r="E33" s="20" t="s">
        <v>83</v>
      </c>
      <c r="F33" s="20" t="s">
        <v>84</v>
      </c>
      <c r="G33" s="20"/>
      <c r="H33" s="20" t="s">
        <v>86</v>
      </c>
      <c r="I33" s="20" t="s">
        <v>87</v>
      </c>
    </row>
    <row r="34" spans="1:9" s="48" customFormat="1" ht="388">
      <c r="A34" s="79" t="s">
        <v>88</v>
      </c>
      <c r="B34" s="73" t="s">
        <v>52</v>
      </c>
      <c r="C34" s="48" t="s">
        <v>191</v>
      </c>
      <c r="D34" s="49" t="s">
        <v>192</v>
      </c>
      <c r="E34" s="49" t="s">
        <v>193</v>
      </c>
      <c r="F34" s="84" t="s">
        <v>194</v>
      </c>
      <c r="G34" s="48" t="s">
        <v>195</v>
      </c>
      <c r="I34" s="50" t="s">
        <v>124</v>
      </c>
    </row>
    <row r="35" spans="1:9" s="48" customFormat="1" ht="85">
      <c r="A35" s="79" t="s">
        <v>88</v>
      </c>
      <c r="B35" s="73" t="s">
        <v>196</v>
      </c>
      <c r="C35" s="48" t="s">
        <v>197</v>
      </c>
      <c r="D35" s="49" t="s">
        <v>198</v>
      </c>
      <c r="E35" s="49" t="s">
        <v>199</v>
      </c>
      <c r="F35" s="84" t="s">
        <v>200</v>
      </c>
      <c r="G35" s="48" t="s">
        <v>201</v>
      </c>
      <c r="I35" s="50" t="s">
        <v>202</v>
      </c>
    </row>
    <row r="36" spans="1:9" s="48" customFormat="1" ht="17">
      <c r="A36" s="79" t="s">
        <v>88</v>
      </c>
      <c r="B36" s="73" t="s">
        <v>3</v>
      </c>
      <c r="C36" s="48" t="s">
        <v>203</v>
      </c>
      <c r="D36" s="49" t="s">
        <v>204</v>
      </c>
      <c r="E36" s="85" t="s">
        <v>205</v>
      </c>
      <c r="F36" s="84" t="s">
        <v>206</v>
      </c>
      <c r="I36" s="50" t="s">
        <v>207</v>
      </c>
    </row>
    <row r="37" spans="1:9" s="48" customFormat="1" ht="51">
      <c r="A37" s="79" t="s">
        <v>88</v>
      </c>
      <c r="B37" s="86" t="s">
        <v>14</v>
      </c>
      <c r="C37" s="48" t="s">
        <v>208</v>
      </c>
      <c r="D37" s="49" t="s">
        <v>209</v>
      </c>
      <c r="E37" s="49" t="s">
        <v>210</v>
      </c>
      <c r="F37" s="84" t="s">
        <v>211</v>
      </c>
      <c r="G37" s="48" t="s">
        <v>212</v>
      </c>
      <c r="H37" s="48" t="s">
        <v>213</v>
      </c>
      <c r="I37" s="83" t="s">
        <v>214</v>
      </c>
    </row>
    <row r="38" spans="1:9" s="48" customFormat="1" ht="17">
      <c r="A38" s="79" t="s">
        <v>88</v>
      </c>
      <c r="B38" s="73" t="s">
        <v>16</v>
      </c>
      <c r="C38" s="48" t="s">
        <v>215</v>
      </c>
      <c r="D38" s="49" t="s">
        <v>4246</v>
      </c>
      <c r="E38" s="49" t="s">
        <v>216</v>
      </c>
      <c r="F38" s="84" t="s">
        <v>217</v>
      </c>
      <c r="G38" s="48" t="s">
        <v>218</v>
      </c>
      <c r="H38" s="48" t="s">
        <v>219</v>
      </c>
    </row>
    <row r="39" spans="1:9" s="48" customFormat="1" ht="17">
      <c r="A39" s="79" t="s">
        <v>88</v>
      </c>
      <c r="B39" s="73" t="s">
        <v>18</v>
      </c>
      <c r="C39" s="48" t="s">
        <v>220</v>
      </c>
      <c r="D39" s="49" t="s">
        <v>221</v>
      </c>
      <c r="E39" s="49" t="s">
        <v>222</v>
      </c>
      <c r="F39" s="84" t="s">
        <v>223</v>
      </c>
      <c r="G39" s="48" t="s">
        <v>224</v>
      </c>
      <c r="H39" s="48" t="s">
        <v>225</v>
      </c>
      <c r="I39" s="50" t="s">
        <v>226</v>
      </c>
    </row>
    <row r="40" spans="1:9" s="48" customFormat="1" ht="17">
      <c r="A40" s="79" t="s">
        <v>88</v>
      </c>
      <c r="B40" s="73" t="s">
        <v>21</v>
      </c>
      <c r="C40" s="48" t="s">
        <v>227</v>
      </c>
      <c r="D40" s="49" t="s">
        <v>4247</v>
      </c>
      <c r="E40" s="51" t="s">
        <v>228</v>
      </c>
      <c r="G40" s="48" t="s">
        <v>229</v>
      </c>
      <c r="H40" s="48" t="s">
        <v>227</v>
      </c>
      <c r="I40" s="50"/>
    </row>
    <row r="41" spans="1:9" s="48" customFormat="1" ht="17">
      <c r="A41" s="79" t="s">
        <v>88</v>
      </c>
      <c r="B41" s="73" t="s">
        <v>230</v>
      </c>
      <c r="C41" s="48" t="s">
        <v>231</v>
      </c>
      <c r="D41" s="49" t="s">
        <v>232</v>
      </c>
      <c r="E41" s="51">
        <v>32</v>
      </c>
      <c r="F41" s="84" t="s">
        <v>233</v>
      </c>
      <c r="G41" s="48" t="s">
        <v>234</v>
      </c>
      <c r="H41" s="48" t="s">
        <v>234</v>
      </c>
    </row>
    <row r="42" spans="1:9" s="48" customFormat="1" ht="17">
      <c r="A42" s="79" t="s">
        <v>88</v>
      </c>
      <c r="B42" s="73" t="s">
        <v>235</v>
      </c>
      <c r="C42" s="48" t="s">
        <v>236</v>
      </c>
      <c r="D42" s="49" t="s">
        <v>4248</v>
      </c>
      <c r="E42" s="49" t="s">
        <v>237</v>
      </c>
      <c r="F42" s="84" t="s">
        <v>238</v>
      </c>
      <c r="G42" s="48" t="s">
        <v>239</v>
      </c>
      <c r="H42" s="48" t="s">
        <v>239</v>
      </c>
      <c r="I42" s="50"/>
    </row>
    <row r="43" spans="1:9" s="48" customFormat="1" ht="34">
      <c r="A43" s="79" t="s">
        <v>88</v>
      </c>
      <c r="B43" s="73" t="s">
        <v>240</v>
      </c>
      <c r="C43" s="48" t="s">
        <v>241</v>
      </c>
      <c r="D43" s="49" t="s">
        <v>242</v>
      </c>
      <c r="E43" s="49" t="s">
        <v>243</v>
      </c>
      <c r="F43" s="48" t="s">
        <v>241</v>
      </c>
      <c r="G43" s="48" t="s">
        <v>241</v>
      </c>
      <c r="H43" s="48" t="s">
        <v>241</v>
      </c>
    </row>
    <row r="44" spans="1:9" s="48" customFormat="1" ht="17">
      <c r="A44" s="79" t="s">
        <v>88</v>
      </c>
      <c r="B44" s="73" t="s">
        <v>244</v>
      </c>
      <c r="C44" s="48" t="s">
        <v>245</v>
      </c>
      <c r="D44" s="49" t="s">
        <v>246</v>
      </c>
      <c r="E44" s="49" t="s">
        <v>247</v>
      </c>
      <c r="I44" s="50" t="s">
        <v>248</v>
      </c>
    </row>
    <row r="45" spans="1:9" s="48" customFormat="1" ht="17">
      <c r="A45" s="79" t="s">
        <v>88</v>
      </c>
      <c r="B45" s="73" t="s">
        <v>77</v>
      </c>
      <c r="C45" s="48" t="s">
        <v>249</v>
      </c>
      <c r="D45" s="49" t="s">
        <v>250</v>
      </c>
      <c r="E45" s="49" t="s">
        <v>251</v>
      </c>
      <c r="I45" s="50" t="s">
        <v>252</v>
      </c>
    </row>
    <row r="46" spans="1:9" s="48" customFormat="1" ht="34">
      <c r="A46" s="79" t="s">
        <v>88</v>
      </c>
      <c r="B46" s="73" t="s">
        <v>23</v>
      </c>
      <c r="C46" s="48" t="s">
        <v>253</v>
      </c>
      <c r="D46" s="49" t="s">
        <v>254</v>
      </c>
      <c r="E46" s="49" t="s">
        <v>255</v>
      </c>
      <c r="I46" s="50" t="s">
        <v>256</v>
      </c>
    </row>
    <row r="47" spans="1:9" s="48" customFormat="1" ht="34">
      <c r="A47" s="79" t="s">
        <v>88</v>
      </c>
      <c r="B47" s="73" t="s">
        <v>257</v>
      </c>
      <c r="C47" s="48" t="s">
        <v>258</v>
      </c>
      <c r="D47" s="49" t="s">
        <v>259</v>
      </c>
      <c r="E47" s="49" t="s">
        <v>260</v>
      </c>
      <c r="I47" s="50"/>
    </row>
    <row r="48" spans="1:9" s="48" customFormat="1" ht="34">
      <c r="A48" s="79" t="s">
        <v>88</v>
      </c>
      <c r="B48" s="73" t="s">
        <v>26</v>
      </c>
      <c r="C48" s="48" t="s">
        <v>261</v>
      </c>
      <c r="D48" s="49" t="s">
        <v>262</v>
      </c>
      <c r="E48" s="48" t="s">
        <v>263</v>
      </c>
      <c r="I48" s="50"/>
    </row>
    <row r="49" spans="1:36" s="48" customFormat="1" ht="17">
      <c r="A49" s="79" t="s">
        <v>88</v>
      </c>
      <c r="B49" s="73" t="s">
        <v>264</v>
      </c>
      <c r="C49" s="48" t="s">
        <v>265</v>
      </c>
      <c r="D49" s="49" t="s">
        <v>266</v>
      </c>
      <c r="E49" s="51">
        <v>1</v>
      </c>
      <c r="I49" s="50"/>
    </row>
    <row r="50" spans="1:36" s="48" customFormat="1">
      <c r="A50" s="79" t="s">
        <v>88</v>
      </c>
      <c r="B50" s="73" t="s">
        <v>267</v>
      </c>
      <c r="C50" s="48" t="s">
        <v>268</v>
      </c>
      <c r="D50" s="48" t="s">
        <v>269</v>
      </c>
      <c r="E50" s="48" t="s">
        <v>270</v>
      </c>
    </row>
    <row r="51" spans="1:36" ht="21" customHeight="1">
      <c r="A51" s="79" t="s">
        <v>271</v>
      </c>
      <c r="B51" s="73" t="s">
        <v>272</v>
      </c>
      <c r="C51" s="48" t="s">
        <v>273</v>
      </c>
      <c r="D51" s="48" t="s">
        <v>274</v>
      </c>
      <c r="E51" s="48" t="s">
        <v>275</v>
      </c>
      <c r="F51" s="48"/>
      <c r="G51" s="48"/>
      <c r="H51" s="48"/>
      <c r="I51" s="48"/>
      <c r="L51" s="48"/>
      <c r="M51" s="48"/>
      <c r="N51" s="48"/>
      <c r="O51" s="48"/>
      <c r="P51" s="48"/>
      <c r="Q51" s="48"/>
      <c r="R51" s="48"/>
      <c r="S51" s="48"/>
      <c r="T51" s="48"/>
      <c r="U51" s="48"/>
      <c r="V51" s="48"/>
      <c r="W51" s="48"/>
      <c r="X51" s="48"/>
      <c r="Y51" s="48"/>
      <c r="Z51" s="48"/>
      <c r="AA51" s="48"/>
      <c r="AB51" s="48"/>
      <c r="AC51" s="48"/>
      <c r="AD51" s="48"/>
      <c r="AE51" s="48"/>
      <c r="AF51" s="48"/>
      <c r="AG51" s="48"/>
      <c r="AH51" s="48"/>
      <c r="AI51" s="48"/>
      <c r="AJ51" s="48"/>
    </row>
    <row r="52" spans="1:36" ht="21" customHeight="1">
      <c r="A52" s="79" t="s">
        <v>276</v>
      </c>
      <c r="B52" s="73" t="s">
        <v>277</v>
      </c>
      <c r="C52" s="48" t="s">
        <v>278</v>
      </c>
      <c r="D52" s="48" t="s">
        <v>279</v>
      </c>
      <c r="E52" s="48" t="s">
        <v>280</v>
      </c>
      <c r="F52" s="48"/>
      <c r="G52" s="48"/>
      <c r="H52" s="48"/>
      <c r="I52" s="48"/>
      <c r="L52" s="48"/>
      <c r="M52" s="48"/>
      <c r="N52" s="48"/>
      <c r="O52" s="48"/>
      <c r="P52" s="48"/>
      <c r="Q52" s="48"/>
      <c r="R52" s="48"/>
      <c r="S52" s="48"/>
      <c r="T52" s="48"/>
      <c r="U52" s="48"/>
      <c r="V52" s="48"/>
      <c r="W52" s="48"/>
      <c r="X52" s="48"/>
      <c r="Y52" s="48"/>
      <c r="Z52" s="48"/>
      <c r="AA52" s="48"/>
      <c r="AB52" s="48"/>
      <c r="AC52" s="48"/>
      <c r="AD52" s="48"/>
      <c r="AE52" s="48"/>
      <c r="AF52" s="48"/>
      <c r="AG52" s="48"/>
      <c r="AH52" s="48"/>
      <c r="AI52" s="48"/>
      <c r="AJ52" s="48"/>
    </row>
    <row r="53" spans="1:36">
      <c r="A53" s="79" t="s">
        <v>281</v>
      </c>
      <c r="B53" s="73" t="s">
        <v>282</v>
      </c>
      <c r="C53" s="48" t="s">
        <v>283</v>
      </c>
      <c r="D53" s="48" t="s">
        <v>284</v>
      </c>
      <c r="E53" s="48" t="s">
        <v>285</v>
      </c>
      <c r="F53" s="48"/>
      <c r="G53" s="48"/>
      <c r="H53" s="48"/>
      <c r="I53" s="48"/>
      <c r="L53" s="48"/>
      <c r="M53" s="48"/>
      <c r="N53" s="48"/>
      <c r="O53" s="48"/>
      <c r="P53" s="48"/>
      <c r="Q53" s="48"/>
      <c r="R53" s="48"/>
      <c r="S53" s="48"/>
      <c r="T53" s="48"/>
      <c r="U53" s="48"/>
      <c r="V53" s="48"/>
      <c r="W53" s="48"/>
      <c r="X53" s="48"/>
      <c r="Y53" s="48"/>
      <c r="Z53" s="48"/>
      <c r="AA53" s="48"/>
      <c r="AB53" s="48"/>
      <c r="AC53" s="48"/>
      <c r="AD53" s="48"/>
      <c r="AE53" s="48"/>
      <c r="AF53" s="48"/>
      <c r="AG53" s="48"/>
      <c r="AH53" s="48"/>
      <c r="AI53" s="48"/>
      <c r="AJ53" s="48"/>
    </row>
    <row r="54" spans="1:36">
      <c r="A54" s="79" t="s">
        <v>281</v>
      </c>
      <c r="B54" s="73" t="s">
        <v>286</v>
      </c>
      <c r="C54" s="48" t="s">
        <v>287</v>
      </c>
      <c r="D54" s="48" t="s">
        <v>288</v>
      </c>
      <c r="E54" s="48" t="s">
        <v>289</v>
      </c>
      <c r="F54" s="48"/>
      <c r="G54" s="48"/>
      <c r="H54" s="48"/>
      <c r="I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row>
    <row r="55" spans="1:36" s="48" customFormat="1" ht="68">
      <c r="A55" s="79" t="s">
        <v>88</v>
      </c>
      <c r="B55" s="73" t="s">
        <v>290</v>
      </c>
      <c r="C55" s="48" t="s">
        <v>291</v>
      </c>
      <c r="D55" s="49" t="s">
        <v>292</v>
      </c>
      <c r="E55" s="49" t="s">
        <v>293</v>
      </c>
    </row>
    <row r="56" spans="1:36" s="48" customFormat="1" ht="17">
      <c r="A56" s="79" t="s">
        <v>88</v>
      </c>
      <c r="B56" s="86" t="s">
        <v>40</v>
      </c>
      <c r="C56" s="48" t="s">
        <v>3843</v>
      </c>
      <c r="D56" s="49" t="s">
        <v>144</v>
      </c>
      <c r="E56" s="49" t="s">
        <v>145</v>
      </c>
      <c r="F56" s="48" t="s">
        <v>146</v>
      </c>
      <c r="G56" s="48" t="s">
        <v>147</v>
      </c>
      <c r="H56" s="48" t="s">
        <v>148</v>
      </c>
      <c r="I56" s="50"/>
    </row>
    <row r="57" spans="1:36" s="48" customFormat="1" ht="17">
      <c r="A57" s="79" t="s">
        <v>88</v>
      </c>
      <c r="B57" s="86" t="s">
        <v>134</v>
      </c>
      <c r="C57" s="48" t="s">
        <v>3863</v>
      </c>
      <c r="D57" s="49" t="s">
        <v>136</v>
      </c>
      <c r="E57" s="49" t="s">
        <v>137</v>
      </c>
      <c r="G57" s="48" t="s">
        <v>138</v>
      </c>
      <c r="I57" s="50" t="s">
        <v>135</v>
      </c>
    </row>
    <row r="58" spans="1:36" s="48" customFormat="1" ht="70" customHeight="1">
      <c r="A58" s="79" t="s">
        <v>115</v>
      </c>
      <c r="B58" s="73" t="s">
        <v>294</v>
      </c>
      <c r="C58" s="48" t="s">
        <v>295</v>
      </c>
      <c r="D58" s="49" t="s">
        <v>4249</v>
      </c>
      <c r="E58" s="49" t="s">
        <v>296</v>
      </c>
      <c r="G58" s="48" t="s">
        <v>297</v>
      </c>
    </row>
    <row r="59" spans="1:36" s="48" customFormat="1" ht="34">
      <c r="A59" s="79" t="s">
        <v>298</v>
      </c>
      <c r="B59" s="73" t="s">
        <v>299</v>
      </c>
      <c r="D59" s="49" t="s">
        <v>300</v>
      </c>
      <c r="E59" s="49" t="s">
        <v>301</v>
      </c>
    </row>
    <row r="60" spans="1:36" s="34" customFormat="1" ht="34">
      <c r="A60" s="33" t="s">
        <v>161</v>
      </c>
      <c r="B60" s="72" t="s">
        <v>61</v>
      </c>
      <c r="C60" s="34" t="s">
        <v>302</v>
      </c>
      <c r="D60" s="35" t="s">
        <v>303</v>
      </c>
      <c r="E60" s="35"/>
    </row>
    <row r="61" spans="1:36" s="34" customFormat="1" ht="34">
      <c r="A61" s="33" t="s">
        <v>161</v>
      </c>
      <c r="B61" s="72" t="s">
        <v>62</v>
      </c>
      <c r="C61" s="34" t="s">
        <v>304</v>
      </c>
      <c r="D61" s="35" t="s">
        <v>305</v>
      </c>
      <c r="E61" s="35" t="s">
        <v>306</v>
      </c>
      <c r="G61" s="34" t="s">
        <v>307</v>
      </c>
      <c r="H61" s="34" t="s">
        <v>307</v>
      </c>
    </row>
    <row r="62" spans="1:36" s="34" customFormat="1" ht="17">
      <c r="A62" s="33" t="s">
        <v>161</v>
      </c>
      <c r="B62" s="72" t="s">
        <v>63</v>
      </c>
      <c r="C62" s="34" t="s">
        <v>308</v>
      </c>
      <c r="D62" s="35" t="s">
        <v>309</v>
      </c>
      <c r="E62" s="35" t="s">
        <v>310</v>
      </c>
      <c r="G62" s="34" t="s">
        <v>219</v>
      </c>
      <c r="I62" s="36" t="s">
        <v>311</v>
      </c>
    </row>
    <row r="63" spans="1:36" s="34" customFormat="1" ht="51">
      <c r="A63" s="33" t="s">
        <v>161</v>
      </c>
      <c r="B63" s="72" t="s">
        <v>64</v>
      </c>
      <c r="C63" s="34" t="s">
        <v>312</v>
      </c>
      <c r="D63" s="35" t="s">
        <v>313</v>
      </c>
      <c r="E63" s="35"/>
      <c r="G63" s="34" t="s">
        <v>312</v>
      </c>
      <c r="H63" s="34" t="s">
        <v>314</v>
      </c>
    </row>
    <row r="64" spans="1:36" s="34" customFormat="1" ht="119">
      <c r="A64" s="33" t="s">
        <v>161</v>
      </c>
      <c r="B64" s="72" t="s">
        <v>65</v>
      </c>
      <c r="C64" s="34" t="s">
        <v>315</v>
      </c>
      <c r="D64" s="35" t="s">
        <v>316</v>
      </c>
      <c r="E64" s="35"/>
      <c r="G64" s="34" t="s">
        <v>315</v>
      </c>
      <c r="H64" s="34" t="s">
        <v>315</v>
      </c>
    </row>
    <row r="65" spans="1:9" s="34" customFormat="1" ht="17">
      <c r="A65" s="33" t="s">
        <v>161</v>
      </c>
      <c r="B65" s="72" t="s">
        <v>66</v>
      </c>
      <c r="C65" s="34" t="s">
        <v>317</v>
      </c>
      <c r="D65" s="35" t="s">
        <v>318</v>
      </c>
      <c r="E65" s="41" t="s">
        <v>319</v>
      </c>
      <c r="G65" s="34" t="s">
        <v>317</v>
      </c>
      <c r="H65" s="34" t="s">
        <v>320</v>
      </c>
      <c r="I65" s="36"/>
    </row>
    <row r="66" spans="1:9" s="34" customFormat="1" ht="17">
      <c r="A66" s="33" t="s">
        <v>161</v>
      </c>
      <c r="B66" s="72" t="s">
        <v>321</v>
      </c>
      <c r="C66" s="34" t="s">
        <v>322</v>
      </c>
      <c r="D66" s="35" t="s">
        <v>323</v>
      </c>
      <c r="E66" s="35" t="s">
        <v>324</v>
      </c>
      <c r="F66" s="39" t="s">
        <v>325</v>
      </c>
      <c r="G66" s="39"/>
    </row>
    <row r="67" spans="1:9" s="34" customFormat="1" ht="69" customHeight="1">
      <c r="A67" s="33" t="s">
        <v>161</v>
      </c>
      <c r="B67" s="72" t="s">
        <v>68</v>
      </c>
      <c r="C67" s="34" t="s">
        <v>326</v>
      </c>
      <c r="D67" s="35" t="s">
        <v>327</v>
      </c>
      <c r="E67" s="35" t="s">
        <v>328</v>
      </c>
      <c r="I67" s="36" t="s">
        <v>329</v>
      </c>
    </row>
    <row r="68" spans="1:9" s="34" customFormat="1" ht="34">
      <c r="A68" s="33" t="s">
        <v>161</v>
      </c>
      <c r="B68" s="72" t="s">
        <v>69</v>
      </c>
      <c r="C68" s="34" t="s">
        <v>330</v>
      </c>
      <c r="D68" s="35" t="s">
        <v>331</v>
      </c>
      <c r="E68" s="35"/>
      <c r="H68" s="34" t="s">
        <v>330</v>
      </c>
    </row>
    <row r="69" spans="1:9" s="34" customFormat="1" ht="34">
      <c r="A69" s="33" t="s">
        <v>161</v>
      </c>
      <c r="B69" s="72" t="s">
        <v>70</v>
      </c>
      <c r="C69" s="34" t="s">
        <v>332</v>
      </c>
      <c r="D69" s="35" t="s">
        <v>333</v>
      </c>
      <c r="E69" s="35"/>
      <c r="H69" s="34" t="s">
        <v>332</v>
      </c>
    </row>
    <row r="70" spans="1:9" s="34" customFormat="1" ht="34" customHeight="1">
      <c r="A70" s="33" t="s">
        <v>161</v>
      </c>
      <c r="B70" s="72" t="s">
        <v>71</v>
      </c>
      <c r="C70" s="34" t="s">
        <v>334</v>
      </c>
      <c r="D70" s="35" t="s">
        <v>335</v>
      </c>
      <c r="E70" s="35"/>
      <c r="H70" s="34" t="s">
        <v>334</v>
      </c>
    </row>
    <row r="71" spans="1:9" s="34" customFormat="1" ht="17">
      <c r="A71" s="33" t="s">
        <v>161</v>
      </c>
      <c r="B71" s="72" t="s">
        <v>72</v>
      </c>
      <c r="C71" s="34" t="s">
        <v>336</v>
      </c>
      <c r="D71" s="35" t="s">
        <v>337</v>
      </c>
      <c r="E71" s="35"/>
      <c r="G71" s="34" t="s">
        <v>336</v>
      </c>
      <c r="H71" s="34" t="s">
        <v>336</v>
      </c>
    </row>
    <row r="72" spans="1:9" s="34" customFormat="1" ht="17">
      <c r="A72" s="33" t="s">
        <v>161</v>
      </c>
      <c r="B72" s="72" t="s">
        <v>73</v>
      </c>
      <c r="C72" s="34" t="s">
        <v>338</v>
      </c>
      <c r="D72" s="35" t="s">
        <v>339</v>
      </c>
      <c r="E72" s="35" t="s">
        <v>340</v>
      </c>
      <c r="G72" s="34" t="s">
        <v>241</v>
      </c>
      <c r="H72" s="34" t="s">
        <v>338</v>
      </c>
    </row>
    <row r="73" spans="1:9" s="34" customFormat="1" ht="16" customHeight="1">
      <c r="A73" s="33" t="s">
        <v>161</v>
      </c>
      <c r="B73" s="72" t="s">
        <v>74</v>
      </c>
      <c r="C73" s="34" t="s">
        <v>341</v>
      </c>
      <c r="D73" s="35" t="s">
        <v>342</v>
      </c>
      <c r="E73" s="35" t="s">
        <v>343</v>
      </c>
      <c r="H73" s="34" t="s">
        <v>344</v>
      </c>
    </row>
    <row r="74" spans="1:9" ht="20">
      <c r="A74" s="24" t="s">
        <v>345</v>
      </c>
      <c r="B74" s="66" t="s">
        <v>80</v>
      </c>
      <c r="C74" s="15" t="s">
        <v>81</v>
      </c>
      <c r="D74" s="16" t="s">
        <v>82</v>
      </c>
      <c r="E74" s="20" t="s">
        <v>83</v>
      </c>
      <c r="F74" s="20" t="s">
        <v>84</v>
      </c>
      <c r="G74" s="20"/>
      <c r="H74" s="20" t="s">
        <v>86</v>
      </c>
      <c r="I74" s="20" t="s">
        <v>87</v>
      </c>
    </row>
    <row r="75" spans="1:9" ht="17">
      <c r="B75" s="67" t="s">
        <v>346</v>
      </c>
      <c r="C75" s="25" t="s">
        <v>347</v>
      </c>
      <c r="D75" s="12" t="s">
        <v>348</v>
      </c>
      <c r="E75" s="25" t="s">
        <v>349</v>
      </c>
    </row>
    <row r="76" spans="1:9" ht="34">
      <c r="B76" s="67" t="s">
        <v>346</v>
      </c>
      <c r="C76" s="25" t="s">
        <v>350</v>
      </c>
      <c r="D76" s="12" t="s">
        <v>351</v>
      </c>
      <c r="E76" s="26" t="s">
        <v>352</v>
      </c>
    </row>
    <row r="77" spans="1:9" ht="34">
      <c r="B77" s="67" t="s">
        <v>346</v>
      </c>
      <c r="C77" s="25" t="s">
        <v>353</v>
      </c>
      <c r="D77" s="25" t="s">
        <v>354</v>
      </c>
      <c r="E77" s="26" t="s">
        <v>355</v>
      </c>
    </row>
    <row r="78" spans="1:9" ht="17">
      <c r="B78" s="67" t="s">
        <v>346</v>
      </c>
      <c r="C78" s="25" t="s">
        <v>356</v>
      </c>
      <c r="D78" s="12" t="s">
        <v>357</v>
      </c>
      <c r="E78" s="25" t="s">
        <v>358</v>
      </c>
    </row>
    <row r="79" spans="1:9" ht="17">
      <c r="B79" s="67" t="s">
        <v>346</v>
      </c>
      <c r="C79" s="25" t="s">
        <v>359</v>
      </c>
      <c r="D79" s="12" t="s">
        <v>360</v>
      </c>
      <c r="E79" s="25" t="s">
        <v>361</v>
      </c>
    </row>
    <row r="80" spans="1:9" ht="17">
      <c r="B80" s="67" t="s">
        <v>346</v>
      </c>
      <c r="C80" s="25" t="s">
        <v>362</v>
      </c>
      <c r="D80" s="12" t="s">
        <v>363</v>
      </c>
      <c r="E80" s="25" t="s">
        <v>364</v>
      </c>
      <c r="G80" s="17" t="s">
        <v>365</v>
      </c>
    </row>
    <row r="81" spans="1:9" ht="17">
      <c r="B81" s="67" t="s">
        <v>346</v>
      </c>
      <c r="C81" s="25" t="s">
        <v>366</v>
      </c>
      <c r="D81" s="12" t="s">
        <v>367</v>
      </c>
      <c r="E81" s="25" t="s">
        <v>368</v>
      </c>
      <c r="G81" s="17" t="s">
        <v>369</v>
      </c>
    </row>
    <row r="82" spans="1:9" ht="17">
      <c r="B82" s="67" t="s">
        <v>346</v>
      </c>
      <c r="C82" s="25" t="s">
        <v>370</v>
      </c>
      <c r="D82" s="12" t="s">
        <v>371</v>
      </c>
      <c r="E82" s="25" t="s">
        <v>372</v>
      </c>
    </row>
    <row r="83" spans="1:9" s="29" customFormat="1" ht="17">
      <c r="A83" s="28" t="s">
        <v>373</v>
      </c>
      <c r="B83" s="74" t="s">
        <v>346</v>
      </c>
      <c r="C83" s="53" t="s">
        <v>374</v>
      </c>
      <c r="D83" s="30" t="s">
        <v>375</v>
      </c>
      <c r="E83" s="53" t="s">
        <v>376</v>
      </c>
      <c r="H83" s="29" t="s">
        <v>377</v>
      </c>
    </row>
    <row r="85" spans="1:9" ht="20">
      <c r="A85" s="24" t="s">
        <v>378</v>
      </c>
      <c r="B85" s="75" t="s">
        <v>80</v>
      </c>
      <c r="C85" s="15" t="s">
        <v>81</v>
      </c>
      <c r="D85" s="16" t="s">
        <v>82</v>
      </c>
      <c r="E85" s="20" t="s">
        <v>83</v>
      </c>
      <c r="F85" s="20" t="s">
        <v>84</v>
      </c>
      <c r="G85" s="20"/>
      <c r="H85" s="20" t="s">
        <v>86</v>
      </c>
      <c r="I85" s="20" t="s">
        <v>87</v>
      </c>
    </row>
    <row r="86" spans="1:9" s="54" customFormat="1" ht="34">
      <c r="A86" s="28" t="s">
        <v>373</v>
      </c>
      <c r="B86" s="76" t="s">
        <v>346</v>
      </c>
      <c r="C86" s="54" t="s">
        <v>379</v>
      </c>
      <c r="D86" s="55" t="s">
        <v>380</v>
      </c>
      <c r="E86" s="55" t="s">
        <v>381</v>
      </c>
      <c r="H86" s="54" t="s">
        <v>379</v>
      </c>
    </row>
    <row r="87" spans="1:9" s="54" customFormat="1" ht="17">
      <c r="A87" s="28" t="s">
        <v>373</v>
      </c>
      <c r="B87" s="76" t="s">
        <v>346</v>
      </c>
      <c r="C87" s="54" t="s">
        <v>382</v>
      </c>
      <c r="D87" s="55" t="s">
        <v>383</v>
      </c>
      <c r="E87" s="55" t="s">
        <v>384</v>
      </c>
      <c r="G87" s="54" t="s">
        <v>385</v>
      </c>
      <c r="H87" s="54" t="s">
        <v>382</v>
      </c>
    </row>
    <row r="88" spans="1:9" s="54" customFormat="1" ht="17">
      <c r="A88" s="28" t="s">
        <v>373</v>
      </c>
      <c r="B88" s="76" t="s">
        <v>346</v>
      </c>
      <c r="C88" s="54" t="s">
        <v>386</v>
      </c>
      <c r="D88" s="55" t="s">
        <v>387</v>
      </c>
      <c r="E88" s="55" t="s">
        <v>388</v>
      </c>
      <c r="G88" s="54" t="s">
        <v>386</v>
      </c>
      <c r="H88" s="54" t="s">
        <v>386</v>
      </c>
    </row>
    <row r="89" spans="1:9" ht="17">
      <c r="B89" s="67" t="s">
        <v>346</v>
      </c>
      <c r="C89" s="25" t="s">
        <v>389</v>
      </c>
      <c r="D89" s="12" t="s">
        <v>390</v>
      </c>
      <c r="E89" s="25" t="s">
        <v>391</v>
      </c>
    </row>
    <row r="90" spans="1:9" ht="17">
      <c r="B90" s="67" t="s">
        <v>346</v>
      </c>
      <c r="C90" s="25" t="s">
        <v>392</v>
      </c>
      <c r="D90" s="12" t="s">
        <v>393</v>
      </c>
      <c r="E90" s="25" t="s">
        <v>394</v>
      </c>
    </row>
    <row r="91" spans="1:9" s="29" customFormat="1" ht="17">
      <c r="A91" s="28" t="s">
        <v>373</v>
      </c>
      <c r="B91" s="74" t="s">
        <v>346</v>
      </c>
      <c r="C91" s="53" t="s">
        <v>385</v>
      </c>
      <c r="D91" s="30" t="s">
        <v>395</v>
      </c>
      <c r="E91" s="53" t="s">
        <v>396</v>
      </c>
      <c r="G91" s="29" t="s">
        <v>385</v>
      </c>
      <c r="H91" s="29" t="s">
        <v>397</v>
      </c>
    </row>
    <row r="92" spans="1:9" s="29" customFormat="1" ht="17">
      <c r="A92" s="28" t="s">
        <v>373</v>
      </c>
      <c r="B92" s="74" t="s">
        <v>346</v>
      </c>
      <c r="C92" s="53" t="s">
        <v>398</v>
      </c>
      <c r="D92" s="30" t="s">
        <v>399</v>
      </c>
      <c r="E92" s="53" t="s">
        <v>400</v>
      </c>
      <c r="H92" s="29" t="s">
        <v>401</v>
      </c>
    </row>
    <row r="93" spans="1:9" ht="17">
      <c r="B93" s="67" t="s">
        <v>346</v>
      </c>
      <c r="C93" s="25" t="s">
        <v>402</v>
      </c>
      <c r="D93" s="12" t="s">
        <v>403</v>
      </c>
      <c r="E93" s="25" t="s">
        <v>394</v>
      </c>
    </row>
    <row r="94" spans="1:9" ht="17">
      <c r="B94" s="67" t="s">
        <v>346</v>
      </c>
      <c r="C94" s="25" t="s">
        <v>404</v>
      </c>
      <c r="D94" s="12" t="s">
        <v>405</v>
      </c>
      <c r="E94" s="25" t="s">
        <v>394</v>
      </c>
    </row>
    <row r="95" spans="1:9" ht="34">
      <c r="B95" s="67" t="s">
        <v>346</v>
      </c>
      <c r="C95" s="25" t="s">
        <v>406</v>
      </c>
      <c r="D95" s="12" t="s">
        <v>407</v>
      </c>
      <c r="E95" s="26" t="s">
        <v>408</v>
      </c>
    </row>
    <row r="96" spans="1:9" ht="17">
      <c r="B96" s="67" t="s">
        <v>346</v>
      </c>
      <c r="C96" s="25" t="s">
        <v>409</v>
      </c>
      <c r="D96" s="12" t="s">
        <v>410</v>
      </c>
      <c r="E96" s="25" t="s">
        <v>411</v>
      </c>
    </row>
    <row r="97" spans="1:8" s="29" customFormat="1" ht="17">
      <c r="A97" s="28" t="s">
        <v>373</v>
      </c>
      <c r="B97" s="74" t="s">
        <v>346</v>
      </c>
      <c r="C97" s="53" t="s">
        <v>412</v>
      </c>
      <c r="D97" s="30" t="s">
        <v>413</v>
      </c>
      <c r="E97" s="53" t="s">
        <v>414</v>
      </c>
      <c r="G97" s="29" t="s">
        <v>415</v>
      </c>
      <c r="H97" s="31" t="s">
        <v>416</v>
      </c>
    </row>
    <row r="98" spans="1:8" ht="17">
      <c r="B98" s="67" t="s">
        <v>346</v>
      </c>
      <c r="C98" s="25" t="s">
        <v>362</v>
      </c>
      <c r="D98" s="12" t="s">
        <v>417</v>
      </c>
      <c r="E98" s="25" t="s">
        <v>364</v>
      </c>
      <c r="G98" s="17" t="s">
        <v>365</v>
      </c>
    </row>
    <row r="99" spans="1:8" ht="17">
      <c r="B99" s="67" t="s">
        <v>346</v>
      </c>
      <c r="C99" s="25" t="s">
        <v>366</v>
      </c>
      <c r="D99" s="12" t="s">
        <v>418</v>
      </c>
      <c r="E99" s="25" t="s">
        <v>368</v>
      </c>
      <c r="G99" s="17" t="s">
        <v>369</v>
      </c>
    </row>
  </sheetData>
  <autoFilter ref="A1:K99" xr:uid="{B99D4580-EA09-F34E-B415-0042233F72E8}"/>
  <hyperlinks>
    <hyperlink ref="E9" r:id="rId1" display="mailto:jane.doe@nih.gov" xr:uid="{E788E26C-9D87-9440-9564-DD3A284782CB}"/>
  </hyperlinks>
  <pageMargins left="0.7" right="0.7" top="0.75" bottom="0.75" header="0.3" footer="0.3"/>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43DA7-1924-7048-BF28-AB3A98B390F0}">
  <sheetPr>
    <tabColor theme="2" tint="-9.9978637043366805E-2"/>
  </sheetPr>
  <dimension ref="A1:P2623"/>
  <sheetViews>
    <sheetView zoomScaleNormal="100" workbookViewId="0">
      <selection activeCell="E8" sqref="E8"/>
    </sheetView>
  </sheetViews>
  <sheetFormatPr baseColWidth="10" defaultColWidth="11" defaultRowHeight="16"/>
  <cols>
    <col min="1" max="1" width="54" style="97" bestFit="1" customWidth="1"/>
    <col min="2" max="2" width="47.6640625" style="97" bestFit="1" customWidth="1"/>
    <col min="3" max="3" width="62.1640625" style="97" customWidth="1"/>
    <col min="4" max="4" width="19.33203125" style="97" bestFit="1" customWidth="1"/>
  </cols>
  <sheetData>
    <row r="1" spans="1:16" s="2" customFormat="1">
      <c r="A1" s="96" t="s">
        <v>419</v>
      </c>
      <c r="B1" s="96" t="s">
        <v>420</v>
      </c>
      <c r="C1" s="96" t="s">
        <v>421</v>
      </c>
      <c r="D1" s="96" t="s">
        <v>422</v>
      </c>
      <c r="F1" s="171" t="s">
        <v>423</v>
      </c>
      <c r="G1" s="171"/>
      <c r="H1" s="171"/>
      <c r="I1" s="171"/>
      <c r="J1" s="171"/>
      <c r="K1" s="171"/>
      <c r="L1" s="171"/>
      <c r="M1" s="171"/>
      <c r="N1" s="171"/>
      <c r="O1" s="171"/>
      <c r="P1" s="171"/>
    </row>
    <row r="2" spans="1:16">
      <c r="A2" s="97" t="s">
        <v>424</v>
      </c>
      <c r="B2" s="97" t="s">
        <v>425</v>
      </c>
      <c r="C2" s="97" t="s">
        <v>426</v>
      </c>
      <c r="D2" s="97" t="s">
        <v>289</v>
      </c>
      <c r="F2" s="171" t="s">
        <v>427</v>
      </c>
      <c r="G2" s="171"/>
      <c r="H2" s="171"/>
      <c r="I2" s="171"/>
      <c r="J2" s="171"/>
      <c r="K2" s="171"/>
      <c r="L2" s="171"/>
      <c r="M2" s="171"/>
      <c r="N2" s="171"/>
      <c r="O2" s="171"/>
      <c r="P2" s="171"/>
    </row>
    <row r="3" spans="1:16">
      <c r="A3" s="97" t="s">
        <v>428</v>
      </c>
      <c r="B3" s="97" t="s">
        <v>429</v>
      </c>
      <c r="C3" s="97" t="s">
        <v>430</v>
      </c>
      <c r="D3" s="97" t="s">
        <v>431</v>
      </c>
    </row>
    <row r="4" spans="1:16">
      <c r="A4" s="97" t="s">
        <v>432</v>
      </c>
      <c r="B4" s="97" t="s">
        <v>433</v>
      </c>
      <c r="C4" s="97" t="s">
        <v>434</v>
      </c>
      <c r="D4" s="97" t="s">
        <v>435</v>
      </c>
    </row>
    <row r="5" spans="1:16">
      <c r="A5" s="97" t="s">
        <v>436</v>
      </c>
      <c r="B5" s="97" t="s">
        <v>437</v>
      </c>
      <c r="C5" s="97" t="s">
        <v>438</v>
      </c>
      <c r="D5" s="97" t="s">
        <v>439</v>
      </c>
    </row>
    <row r="6" spans="1:16">
      <c r="A6" s="97" t="s">
        <v>440</v>
      </c>
      <c r="B6" s="97" t="s">
        <v>441</v>
      </c>
      <c r="C6" s="97" t="s">
        <v>442</v>
      </c>
      <c r="D6" s="97" t="s">
        <v>443</v>
      </c>
    </row>
    <row r="7" spans="1:16">
      <c r="A7" s="97" t="s">
        <v>444</v>
      </c>
      <c r="B7" s="97" t="s">
        <v>445</v>
      </c>
      <c r="C7" s="97" t="s">
        <v>446</v>
      </c>
      <c r="D7" s="97" t="s">
        <v>447</v>
      </c>
    </row>
    <row r="8" spans="1:16">
      <c r="A8" s="97" t="s">
        <v>448</v>
      </c>
      <c r="B8" s="97" t="s">
        <v>449</v>
      </c>
      <c r="C8" s="97" t="s">
        <v>450</v>
      </c>
      <c r="D8" s="97" t="s">
        <v>451</v>
      </c>
    </row>
    <row r="9" spans="1:16">
      <c r="A9" s="97" t="s">
        <v>452</v>
      </c>
      <c r="B9" s="97" t="s">
        <v>453</v>
      </c>
      <c r="C9" s="97" t="s">
        <v>454</v>
      </c>
      <c r="D9" s="97" t="s">
        <v>455</v>
      </c>
    </row>
    <row r="10" spans="1:16">
      <c r="A10" s="97" t="s">
        <v>205</v>
      </c>
      <c r="B10" s="97" t="s">
        <v>456</v>
      </c>
      <c r="C10" s="97" t="s">
        <v>457</v>
      </c>
      <c r="D10" s="97" t="s">
        <v>458</v>
      </c>
    </row>
    <row r="11" spans="1:16">
      <c r="A11" s="97" t="s">
        <v>459</v>
      </c>
      <c r="B11" s="97" t="s">
        <v>460</v>
      </c>
      <c r="C11" s="97" t="s">
        <v>461</v>
      </c>
      <c r="D11" s="97" t="s">
        <v>462</v>
      </c>
    </row>
    <row r="12" spans="1:16">
      <c r="A12" s="97" t="s">
        <v>463</v>
      </c>
      <c r="B12" s="97" t="s">
        <v>464</v>
      </c>
      <c r="C12" s="97" t="s">
        <v>465</v>
      </c>
      <c r="D12" s="97" t="s">
        <v>466</v>
      </c>
    </row>
    <row r="13" spans="1:16">
      <c r="A13" s="97" t="s">
        <v>467</v>
      </c>
      <c r="B13" s="97" t="s">
        <v>468</v>
      </c>
      <c r="C13" s="97" t="s">
        <v>469</v>
      </c>
      <c r="D13" s="97" t="s">
        <v>470</v>
      </c>
    </row>
    <row r="14" spans="1:16">
      <c r="A14" s="97" t="s">
        <v>471</v>
      </c>
      <c r="B14" s="97" t="s">
        <v>472</v>
      </c>
      <c r="C14" s="97" t="s">
        <v>473</v>
      </c>
      <c r="D14" s="97" t="s">
        <v>474</v>
      </c>
    </row>
    <row r="15" spans="1:16">
      <c r="A15" s="97" t="s">
        <v>475</v>
      </c>
      <c r="B15" s="97" t="s">
        <v>476</v>
      </c>
      <c r="C15" s="97" t="s">
        <v>477</v>
      </c>
      <c r="D15" s="97" t="s">
        <v>478</v>
      </c>
    </row>
    <row r="16" spans="1:16">
      <c r="A16" s="97" t="s">
        <v>479</v>
      </c>
      <c r="B16" s="97" t="s">
        <v>480</v>
      </c>
      <c r="C16" s="97" t="s">
        <v>481</v>
      </c>
      <c r="D16" s="97" t="s">
        <v>482</v>
      </c>
    </row>
    <row r="17" spans="1:4">
      <c r="A17" s="97" t="s">
        <v>483</v>
      </c>
      <c r="B17" s="97" t="s">
        <v>484</v>
      </c>
      <c r="C17" s="97" t="s">
        <v>485</v>
      </c>
      <c r="D17" s="97" t="s">
        <v>486</v>
      </c>
    </row>
    <row r="18" spans="1:4">
      <c r="A18" s="97" t="s">
        <v>487</v>
      </c>
      <c r="B18" s="97" t="s">
        <v>488</v>
      </c>
      <c r="C18" s="97" t="s">
        <v>489</v>
      </c>
      <c r="D18" s="97" t="s">
        <v>490</v>
      </c>
    </row>
    <row r="19" spans="1:4">
      <c r="A19" s="97" t="s">
        <v>491</v>
      </c>
      <c r="B19" s="97" t="s">
        <v>492</v>
      </c>
      <c r="C19" s="97" t="s">
        <v>493</v>
      </c>
      <c r="D19" s="97" t="s">
        <v>494</v>
      </c>
    </row>
    <row r="20" spans="1:4">
      <c r="A20" s="97" t="s">
        <v>495</v>
      </c>
      <c r="B20" s="97" t="s">
        <v>496</v>
      </c>
      <c r="C20" s="97" t="s">
        <v>497</v>
      </c>
      <c r="D20" s="97" t="s">
        <v>498</v>
      </c>
    </row>
    <row r="21" spans="1:4">
      <c r="A21" s="97" t="s">
        <v>499</v>
      </c>
      <c r="B21" s="97" t="s">
        <v>500</v>
      </c>
      <c r="C21" s="97" t="s">
        <v>501</v>
      </c>
      <c r="D21" s="97" t="s">
        <v>502</v>
      </c>
    </row>
    <row r="22" spans="1:4">
      <c r="A22" s="97" t="s">
        <v>503</v>
      </c>
      <c r="B22" s="97" t="s">
        <v>504</v>
      </c>
      <c r="C22" s="97" t="s">
        <v>505</v>
      </c>
      <c r="D22" s="97" t="s">
        <v>506</v>
      </c>
    </row>
    <row r="23" spans="1:4">
      <c r="A23" s="97" t="s">
        <v>507</v>
      </c>
      <c r="B23" s="97" t="s">
        <v>508</v>
      </c>
      <c r="C23" s="97" t="s">
        <v>509</v>
      </c>
      <c r="D23" s="97" t="s">
        <v>510</v>
      </c>
    </row>
    <row r="24" spans="1:4">
      <c r="A24" s="97" t="s">
        <v>511</v>
      </c>
      <c r="B24" s="97" t="s">
        <v>512</v>
      </c>
      <c r="C24" s="97" t="s">
        <v>513</v>
      </c>
      <c r="D24" s="97" t="s">
        <v>514</v>
      </c>
    </row>
    <row r="25" spans="1:4">
      <c r="A25" s="97" t="s">
        <v>515</v>
      </c>
      <c r="B25" s="97" t="s">
        <v>516</v>
      </c>
      <c r="C25" s="97" t="s">
        <v>517</v>
      </c>
      <c r="D25" s="97" t="s">
        <v>518</v>
      </c>
    </row>
    <row r="26" spans="1:4">
      <c r="A26" s="97" t="s">
        <v>519</v>
      </c>
      <c r="B26" s="97" t="s">
        <v>520</v>
      </c>
      <c r="C26" s="97" t="s">
        <v>521</v>
      </c>
      <c r="D26" s="97" t="s">
        <v>522</v>
      </c>
    </row>
    <row r="27" spans="1:4">
      <c r="A27" s="97" t="s">
        <v>523</v>
      </c>
      <c r="B27" s="97" t="s">
        <v>524</v>
      </c>
      <c r="C27" s="97" t="s">
        <v>525</v>
      </c>
      <c r="D27" s="97" t="s">
        <v>526</v>
      </c>
    </row>
    <row r="28" spans="1:4">
      <c r="A28" s="97" t="s">
        <v>527</v>
      </c>
      <c r="B28" s="97" t="s">
        <v>528</v>
      </c>
      <c r="C28" s="97" t="s">
        <v>529</v>
      </c>
      <c r="D28" s="97" t="s">
        <v>530</v>
      </c>
    </row>
    <row r="29" spans="1:4">
      <c r="A29" s="97" t="s">
        <v>531</v>
      </c>
      <c r="B29" s="97" t="s">
        <v>532</v>
      </c>
      <c r="C29" s="97" t="s">
        <v>533</v>
      </c>
      <c r="D29" s="97" t="s">
        <v>534</v>
      </c>
    </row>
    <row r="30" spans="1:4">
      <c r="A30" s="97" t="s">
        <v>535</v>
      </c>
      <c r="B30" s="97" t="s">
        <v>536</v>
      </c>
      <c r="C30" s="97" t="s">
        <v>537</v>
      </c>
      <c r="D30" s="97" t="s">
        <v>538</v>
      </c>
    </row>
    <row r="31" spans="1:4">
      <c r="A31" s="97" t="s">
        <v>539</v>
      </c>
      <c r="B31" s="97" t="s">
        <v>540</v>
      </c>
      <c r="C31" s="97" t="s">
        <v>541</v>
      </c>
      <c r="D31" s="97" t="s">
        <v>542</v>
      </c>
    </row>
    <row r="32" spans="1:4">
      <c r="A32" s="97" t="s">
        <v>543</v>
      </c>
      <c r="B32" s="97" t="s">
        <v>544</v>
      </c>
      <c r="C32" s="97" t="s">
        <v>545</v>
      </c>
      <c r="D32" s="97" t="s">
        <v>546</v>
      </c>
    </row>
    <row r="33" spans="1:4">
      <c r="A33" s="97" t="s">
        <v>547</v>
      </c>
      <c r="B33" s="97" t="s">
        <v>548</v>
      </c>
      <c r="C33" s="97" t="s">
        <v>549</v>
      </c>
      <c r="D33" s="97" t="s">
        <v>550</v>
      </c>
    </row>
    <row r="34" spans="1:4">
      <c r="A34" s="97" t="s">
        <v>551</v>
      </c>
      <c r="B34" s="97" t="s">
        <v>552</v>
      </c>
      <c r="C34" s="97" t="s">
        <v>553</v>
      </c>
      <c r="D34" s="97" t="s">
        <v>554</v>
      </c>
    </row>
    <row r="35" spans="1:4">
      <c r="A35" s="97" t="s">
        <v>555</v>
      </c>
      <c r="B35" s="97" t="s">
        <v>556</v>
      </c>
      <c r="C35" s="97" t="s">
        <v>557</v>
      </c>
      <c r="D35" s="97" t="s">
        <v>558</v>
      </c>
    </row>
    <row r="36" spans="1:4">
      <c r="A36" s="97" t="s">
        <v>559</v>
      </c>
      <c r="B36" s="97" t="s">
        <v>560</v>
      </c>
      <c r="C36" s="97" t="s">
        <v>561</v>
      </c>
      <c r="D36" s="97" t="s">
        <v>562</v>
      </c>
    </row>
    <row r="37" spans="1:4">
      <c r="A37" s="97" t="s">
        <v>563</v>
      </c>
      <c r="B37" s="97" t="s">
        <v>564</v>
      </c>
      <c r="C37" s="97" t="s">
        <v>565</v>
      </c>
      <c r="D37" s="97" t="s">
        <v>566</v>
      </c>
    </row>
    <row r="38" spans="1:4">
      <c r="A38" s="97" t="s">
        <v>567</v>
      </c>
      <c r="B38" s="97" t="s">
        <v>568</v>
      </c>
      <c r="C38" s="97" t="s">
        <v>569</v>
      </c>
      <c r="D38" s="97" t="s">
        <v>570</v>
      </c>
    </row>
    <row r="39" spans="1:4">
      <c r="A39" s="97" t="s">
        <v>571</v>
      </c>
      <c r="B39" s="97" t="s">
        <v>572</v>
      </c>
      <c r="C39" s="97" t="s">
        <v>573</v>
      </c>
      <c r="D39" s="97" t="s">
        <v>574</v>
      </c>
    </row>
    <row r="40" spans="1:4">
      <c r="A40" s="97" t="s">
        <v>575</v>
      </c>
      <c r="B40" s="97" t="s">
        <v>576</v>
      </c>
      <c r="C40" s="97" t="s">
        <v>577</v>
      </c>
      <c r="D40" s="97" t="s">
        <v>578</v>
      </c>
    </row>
    <row r="41" spans="1:4">
      <c r="A41" s="97" t="s">
        <v>579</v>
      </c>
      <c r="B41" s="97" t="s">
        <v>580</v>
      </c>
      <c r="C41" s="97" t="s">
        <v>581</v>
      </c>
      <c r="D41" s="97" t="s">
        <v>582</v>
      </c>
    </row>
    <row r="42" spans="1:4">
      <c r="A42" s="97" t="s">
        <v>583</v>
      </c>
      <c r="B42" s="97" t="s">
        <v>584</v>
      </c>
      <c r="C42" s="97" t="s">
        <v>585</v>
      </c>
      <c r="D42" s="97" t="s">
        <v>586</v>
      </c>
    </row>
    <row r="43" spans="1:4">
      <c r="A43" s="97" t="s">
        <v>587</v>
      </c>
      <c r="B43" s="97" t="s">
        <v>588</v>
      </c>
      <c r="C43" s="97" t="s">
        <v>589</v>
      </c>
      <c r="D43" s="97" t="s">
        <v>590</v>
      </c>
    </row>
    <row r="44" spans="1:4">
      <c r="A44" s="97" t="s">
        <v>591</v>
      </c>
      <c r="B44" s="97" t="s">
        <v>592</v>
      </c>
      <c r="C44" s="97" t="s">
        <v>593</v>
      </c>
      <c r="D44" s="97" t="s">
        <v>594</v>
      </c>
    </row>
    <row r="45" spans="1:4">
      <c r="A45" s="97" t="s">
        <v>595</v>
      </c>
      <c r="B45" s="97" t="s">
        <v>596</v>
      </c>
      <c r="C45" s="97" t="s">
        <v>597</v>
      </c>
      <c r="D45" s="97" t="s">
        <v>598</v>
      </c>
    </row>
    <row r="46" spans="1:4">
      <c r="A46" s="97" t="s">
        <v>599</v>
      </c>
      <c r="B46" s="97" t="s">
        <v>600</v>
      </c>
      <c r="C46" s="97" t="s">
        <v>601</v>
      </c>
      <c r="D46" s="97" t="s">
        <v>602</v>
      </c>
    </row>
    <row r="47" spans="1:4">
      <c r="A47" s="97" t="s">
        <v>603</v>
      </c>
      <c r="B47" s="97" t="s">
        <v>604</v>
      </c>
      <c r="C47" s="97" t="s">
        <v>605</v>
      </c>
      <c r="D47" s="97" t="s">
        <v>606</v>
      </c>
    </row>
    <row r="48" spans="1:4">
      <c r="A48" s="97" t="s">
        <v>607</v>
      </c>
      <c r="B48" s="97" t="s">
        <v>608</v>
      </c>
      <c r="C48" s="97" t="s">
        <v>609</v>
      </c>
      <c r="D48" s="97" t="s">
        <v>610</v>
      </c>
    </row>
    <row r="49" spans="1:4">
      <c r="A49" s="97" t="s">
        <v>611</v>
      </c>
      <c r="B49" s="97" t="s">
        <v>612</v>
      </c>
      <c r="C49" s="97" t="s">
        <v>613</v>
      </c>
      <c r="D49" s="97" t="s">
        <v>614</v>
      </c>
    </row>
    <row r="50" spans="1:4">
      <c r="A50" s="97" t="s">
        <v>615</v>
      </c>
      <c r="B50" s="97" t="s">
        <v>616</v>
      </c>
      <c r="C50" s="97" t="s">
        <v>617</v>
      </c>
      <c r="D50" s="97" t="s">
        <v>618</v>
      </c>
    </row>
    <row r="51" spans="1:4">
      <c r="A51" s="97" t="s">
        <v>619</v>
      </c>
      <c r="B51" s="97" t="s">
        <v>620</v>
      </c>
      <c r="C51" s="97" t="s">
        <v>621</v>
      </c>
      <c r="D51" s="97" t="s">
        <v>622</v>
      </c>
    </row>
    <row r="52" spans="1:4">
      <c r="A52" s="97" t="s">
        <v>623</v>
      </c>
      <c r="B52" s="97" t="s">
        <v>624</v>
      </c>
      <c r="C52" s="97" t="s">
        <v>625</v>
      </c>
      <c r="D52" s="97" t="s">
        <v>626</v>
      </c>
    </row>
    <row r="53" spans="1:4">
      <c r="A53" s="97" t="s">
        <v>627</v>
      </c>
      <c r="B53" s="97" t="s">
        <v>628</v>
      </c>
      <c r="C53" s="97" t="s">
        <v>629</v>
      </c>
      <c r="D53" s="97" t="s">
        <v>630</v>
      </c>
    </row>
    <row r="54" spans="1:4">
      <c r="A54" s="97" t="s">
        <v>631</v>
      </c>
      <c r="B54" s="97" t="s">
        <v>632</v>
      </c>
      <c r="C54" s="97" t="s">
        <v>633</v>
      </c>
      <c r="D54" s="97" t="s">
        <v>634</v>
      </c>
    </row>
    <row r="55" spans="1:4">
      <c r="A55" s="97" t="s">
        <v>635</v>
      </c>
      <c r="B55" s="97" t="s">
        <v>636</v>
      </c>
      <c r="C55" s="97" t="s">
        <v>637</v>
      </c>
      <c r="D55" s="97" t="s">
        <v>638</v>
      </c>
    </row>
    <row r="56" spans="1:4">
      <c r="A56" s="97" t="s">
        <v>639</v>
      </c>
      <c r="B56" s="97" t="s">
        <v>640</v>
      </c>
      <c r="C56" s="97" t="s">
        <v>641</v>
      </c>
      <c r="D56" s="97" t="s">
        <v>642</v>
      </c>
    </row>
    <row r="57" spans="1:4">
      <c r="A57" s="97" t="s">
        <v>643</v>
      </c>
      <c r="B57" s="97" t="s">
        <v>644</v>
      </c>
      <c r="C57" s="97" t="s">
        <v>645</v>
      </c>
      <c r="D57" s="97" t="s">
        <v>646</v>
      </c>
    </row>
    <row r="58" spans="1:4">
      <c r="A58" s="97" t="s">
        <v>647</v>
      </c>
      <c r="B58" s="97" t="s">
        <v>648</v>
      </c>
      <c r="C58" s="97" t="s">
        <v>649</v>
      </c>
      <c r="D58" s="97" t="s">
        <v>650</v>
      </c>
    </row>
    <row r="59" spans="1:4">
      <c r="A59" s="97" t="s">
        <v>651</v>
      </c>
      <c r="B59" s="97" t="s">
        <v>652</v>
      </c>
      <c r="C59" s="97" t="s">
        <v>653</v>
      </c>
      <c r="D59" s="97" t="s">
        <v>654</v>
      </c>
    </row>
    <row r="60" spans="1:4">
      <c r="A60" s="97" t="s">
        <v>655</v>
      </c>
      <c r="B60" s="97" t="s">
        <v>656</v>
      </c>
      <c r="C60" s="97" t="s">
        <v>657</v>
      </c>
      <c r="D60" s="97" t="s">
        <v>658</v>
      </c>
    </row>
    <row r="61" spans="1:4">
      <c r="A61" s="97" t="s">
        <v>659</v>
      </c>
      <c r="C61" s="97" t="s">
        <v>660</v>
      </c>
      <c r="D61" s="97" t="s">
        <v>661</v>
      </c>
    </row>
    <row r="62" spans="1:4">
      <c r="A62" s="97" t="s">
        <v>662</v>
      </c>
      <c r="C62" s="97" t="s">
        <v>663</v>
      </c>
      <c r="D62" s="97" t="s">
        <v>664</v>
      </c>
    </row>
    <row r="63" spans="1:4">
      <c r="A63" s="97" t="s">
        <v>665</v>
      </c>
      <c r="C63" s="97" t="s">
        <v>666</v>
      </c>
      <c r="D63" s="97" t="s">
        <v>667</v>
      </c>
    </row>
    <row r="64" spans="1:4">
      <c r="C64" s="97" t="s">
        <v>668</v>
      </c>
      <c r="D64" s="97" t="s">
        <v>669</v>
      </c>
    </row>
    <row r="65" spans="3:4">
      <c r="C65" s="97" t="s">
        <v>670</v>
      </c>
      <c r="D65" s="97" t="s">
        <v>671</v>
      </c>
    </row>
    <row r="66" spans="3:4">
      <c r="C66" s="97" t="s">
        <v>672</v>
      </c>
      <c r="D66" s="97" t="s">
        <v>673</v>
      </c>
    </row>
    <row r="67" spans="3:4">
      <c r="C67" s="97" t="s">
        <v>674</v>
      </c>
      <c r="D67" s="97" t="s">
        <v>675</v>
      </c>
    </row>
    <row r="68" spans="3:4">
      <c r="C68" s="97" t="s">
        <v>676</v>
      </c>
      <c r="D68" s="97" t="s">
        <v>677</v>
      </c>
    </row>
    <row r="69" spans="3:4">
      <c r="C69" s="97" t="s">
        <v>678</v>
      </c>
      <c r="D69" s="97" t="s">
        <v>679</v>
      </c>
    </row>
    <row r="70" spans="3:4">
      <c r="C70" s="97" t="s">
        <v>680</v>
      </c>
      <c r="D70" s="97" t="s">
        <v>681</v>
      </c>
    </row>
    <row r="71" spans="3:4">
      <c r="C71" s="97" t="s">
        <v>682</v>
      </c>
      <c r="D71" s="97" t="s">
        <v>683</v>
      </c>
    </row>
    <row r="72" spans="3:4">
      <c r="C72" s="97" t="s">
        <v>684</v>
      </c>
      <c r="D72" s="97" t="s">
        <v>685</v>
      </c>
    </row>
    <row r="73" spans="3:4">
      <c r="C73" s="97" t="s">
        <v>686</v>
      </c>
      <c r="D73" s="97" t="s">
        <v>687</v>
      </c>
    </row>
    <row r="74" spans="3:4">
      <c r="C74" s="97" t="s">
        <v>688</v>
      </c>
      <c r="D74" s="97" t="s">
        <v>689</v>
      </c>
    </row>
    <row r="75" spans="3:4">
      <c r="C75" s="97" t="s">
        <v>690</v>
      </c>
      <c r="D75" s="97" t="s">
        <v>691</v>
      </c>
    </row>
    <row r="76" spans="3:4">
      <c r="C76" s="97" t="s">
        <v>692</v>
      </c>
      <c r="D76" s="97" t="s">
        <v>693</v>
      </c>
    </row>
    <row r="77" spans="3:4">
      <c r="C77" s="97" t="s">
        <v>694</v>
      </c>
      <c r="D77" s="97" t="s">
        <v>695</v>
      </c>
    </row>
    <row r="78" spans="3:4">
      <c r="C78" s="97" t="s">
        <v>696</v>
      </c>
      <c r="D78" s="97" t="s">
        <v>697</v>
      </c>
    </row>
    <row r="79" spans="3:4">
      <c r="C79" s="97" t="s">
        <v>698</v>
      </c>
      <c r="D79" s="97" t="s">
        <v>699</v>
      </c>
    </row>
    <row r="80" spans="3:4">
      <c r="C80" s="97" t="s">
        <v>700</v>
      </c>
      <c r="D80" s="97" t="s">
        <v>701</v>
      </c>
    </row>
    <row r="81" spans="3:4">
      <c r="C81" s="97" t="s">
        <v>702</v>
      </c>
      <c r="D81" s="97" t="s">
        <v>703</v>
      </c>
    </row>
    <row r="82" spans="3:4">
      <c r="C82" s="97" t="s">
        <v>704</v>
      </c>
      <c r="D82" s="97" t="s">
        <v>705</v>
      </c>
    </row>
    <row r="83" spans="3:4">
      <c r="C83" s="97" t="s">
        <v>706</v>
      </c>
      <c r="D83" s="97" t="s">
        <v>707</v>
      </c>
    </row>
    <row r="84" spans="3:4">
      <c r="C84" s="97" t="s">
        <v>708</v>
      </c>
      <c r="D84" s="97" t="s">
        <v>709</v>
      </c>
    </row>
    <row r="85" spans="3:4">
      <c r="C85" s="97" t="s">
        <v>710</v>
      </c>
      <c r="D85" s="97" t="s">
        <v>711</v>
      </c>
    </row>
    <row r="86" spans="3:4">
      <c r="C86" s="97" t="s">
        <v>712</v>
      </c>
      <c r="D86" s="97" t="s">
        <v>713</v>
      </c>
    </row>
    <row r="87" spans="3:4">
      <c r="C87" s="97" t="s">
        <v>714</v>
      </c>
      <c r="D87" s="97" t="s">
        <v>715</v>
      </c>
    </row>
    <row r="88" spans="3:4">
      <c r="C88" s="97" t="s">
        <v>716</v>
      </c>
      <c r="D88" s="97" t="s">
        <v>717</v>
      </c>
    </row>
    <row r="89" spans="3:4">
      <c r="C89" s="97" t="s">
        <v>718</v>
      </c>
      <c r="D89" s="97" t="s">
        <v>719</v>
      </c>
    </row>
    <row r="90" spans="3:4">
      <c r="C90" s="97" t="s">
        <v>720</v>
      </c>
      <c r="D90" s="97" t="s">
        <v>721</v>
      </c>
    </row>
    <row r="91" spans="3:4">
      <c r="C91" s="97" t="s">
        <v>722</v>
      </c>
      <c r="D91" s="97" t="s">
        <v>723</v>
      </c>
    </row>
    <row r="92" spans="3:4">
      <c r="C92" s="97" t="s">
        <v>724</v>
      </c>
      <c r="D92" s="97" t="s">
        <v>725</v>
      </c>
    </row>
    <row r="93" spans="3:4">
      <c r="C93" s="97" t="s">
        <v>726</v>
      </c>
      <c r="D93" s="97" t="s">
        <v>727</v>
      </c>
    </row>
    <row r="94" spans="3:4">
      <c r="C94" s="97" t="s">
        <v>728</v>
      </c>
      <c r="D94" s="97" t="s">
        <v>729</v>
      </c>
    </row>
    <row r="95" spans="3:4">
      <c r="C95" s="97" t="s">
        <v>730</v>
      </c>
      <c r="D95" s="97" t="s">
        <v>731</v>
      </c>
    </row>
    <row r="96" spans="3:4">
      <c r="C96" s="97" t="s">
        <v>732</v>
      </c>
      <c r="D96" s="97" t="s">
        <v>733</v>
      </c>
    </row>
    <row r="97" spans="3:4">
      <c r="C97" s="97" t="s">
        <v>734</v>
      </c>
      <c r="D97" s="97" t="s">
        <v>735</v>
      </c>
    </row>
    <row r="98" spans="3:4">
      <c r="C98" s="97" t="s">
        <v>736</v>
      </c>
      <c r="D98" s="97" t="s">
        <v>737</v>
      </c>
    </row>
    <row r="99" spans="3:4">
      <c r="C99" s="97" t="s">
        <v>738</v>
      </c>
      <c r="D99" s="97" t="s">
        <v>739</v>
      </c>
    </row>
    <row r="100" spans="3:4">
      <c r="C100" s="97" t="s">
        <v>740</v>
      </c>
      <c r="D100" s="97" t="s">
        <v>741</v>
      </c>
    </row>
    <row r="101" spans="3:4">
      <c r="C101" s="97" t="s">
        <v>742</v>
      </c>
      <c r="D101" s="97" t="s">
        <v>743</v>
      </c>
    </row>
    <row r="102" spans="3:4">
      <c r="C102" s="97" t="s">
        <v>744</v>
      </c>
      <c r="D102" s="97" t="s">
        <v>745</v>
      </c>
    </row>
    <row r="103" spans="3:4">
      <c r="C103" s="97" t="s">
        <v>746</v>
      </c>
      <c r="D103" s="97" t="s">
        <v>747</v>
      </c>
    </row>
    <row r="104" spans="3:4">
      <c r="C104" s="97" t="s">
        <v>748</v>
      </c>
      <c r="D104" s="97" t="s">
        <v>749</v>
      </c>
    </row>
    <row r="105" spans="3:4">
      <c r="C105" s="97" t="s">
        <v>750</v>
      </c>
      <c r="D105" s="97" t="s">
        <v>751</v>
      </c>
    </row>
    <row r="106" spans="3:4">
      <c r="C106" s="97" t="s">
        <v>752</v>
      </c>
    </row>
    <row r="107" spans="3:4">
      <c r="C107" s="97" t="s">
        <v>753</v>
      </c>
    </row>
    <row r="108" spans="3:4">
      <c r="C108" s="97" t="s">
        <v>754</v>
      </c>
    </row>
    <row r="109" spans="3:4">
      <c r="C109" s="97" t="s">
        <v>755</v>
      </c>
    </row>
    <row r="110" spans="3:4">
      <c r="C110" s="97" t="s">
        <v>756</v>
      </c>
    </row>
    <row r="111" spans="3:4">
      <c r="C111" s="97" t="s">
        <v>757</v>
      </c>
    </row>
    <row r="112" spans="3:4">
      <c r="C112" s="97" t="s">
        <v>758</v>
      </c>
    </row>
    <row r="113" spans="3:3">
      <c r="C113" s="97" t="s">
        <v>759</v>
      </c>
    </row>
    <row r="114" spans="3:3">
      <c r="C114" s="97" t="s">
        <v>760</v>
      </c>
    </row>
    <row r="115" spans="3:3">
      <c r="C115" s="97" t="s">
        <v>761</v>
      </c>
    </row>
    <row r="116" spans="3:3">
      <c r="C116" s="97" t="s">
        <v>762</v>
      </c>
    </row>
    <row r="117" spans="3:3">
      <c r="C117" s="97" t="s">
        <v>763</v>
      </c>
    </row>
    <row r="118" spans="3:3">
      <c r="C118" s="97" t="s">
        <v>764</v>
      </c>
    </row>
    <row r="119" spans="3:3">
      <c r="C119" s="97" t="s">
        <v>765</v>
      </c>
    </row>
    <row r="120" spans="3:3">
      <c r="C120" s="97" t="s">
        <v>766</v>
      </c>
    </row>
    <row r="121" spans="3:3">
      <c r="C121" s="97" t="s">
        <v>767</v>
      </c>
    </row>
    <row r="122" spans="3:3">
      <c r="C122" s="97" t="s">
        <v>768</v>
      </c>
    </row>
    <row r="123" spans="3:3">
      <c r="C123" s="97" t="s">
        <v>769</v>
      </c>
    </row>
    <row r="124" spans="3:3">
      <c r="C124" s="97" t="s">
        <v>770</v>
      </c>
    </row>
    <row r="125" spans="3:3">
      <c r="C125" s="97" t="s">
        <v>771</v>
      </c>
    </row>
    <row r="126" spans="3:3">
      <c r="C126" s="97" t="s">
        <v>772</v>
      </c>
    </row>
    <row r="127" spans="3:3">
      <c r="C127" s="97" t="s">
        <v>773</v>
      </c>
    </row>
    <row r="128" spans="3:3">
      <c r="C128" s="97" t="s">
        <v>774</v>
      </c>
    </row>
    <row r="129" spans="3:3">
      <c r="C129" s="97" t="s">
        <v>775</v>
      </c>
    </row>
    <row r="130" spans="3:3">
      <c r="C130" s="97" t="s">
        <v>776</v>
      </c>
    </row>
    <row r="131" spans="3:3">
      <c r="C131" s="97" t="s">
        <v>777</v>
      </c>
    </row>
    <row r="132" spans="3:3">
      <c r="C132" s="97" t="s">
        <v>778</v>
      </c>
    </row>
    <row r="133" spans="3:3">
      <c r="C133" s="97" t="s">
        <v>779</v>
      </c>
    </row>
    <row r="134" spans="3:3">
      <c r="C134" s="97" t="s">
        <v>780</v>
      </c>
    </row>
    <row r="135" spans="3:3">
      <c r="C135" s="97" t="s">
        <v>781</v>
      </c>
    </row>
    <row r="136" spans="3:3">
      <c r="C136" s="97" t="s">
        <v>782</v>
      </c>
    </row>
    <row r="137" spans="3:3">
      <c r="C137" s="97" t="s">
        <v>783</v>
      </c>
    </row>
    <row r="138" spans="3:3">
      <c r="C138" s="97" t="s">
        <v>784</v>
      </c>
    </row>
    <row r="139" spans="3:3">
      <c r="C139" s="97" t="s">
        <v>785</v>
      </c>
    </row>
    <row r="140" spans="3:3">
      <c r="C140" s="97" t="s">
        <v>786</v>
      </c>
    </row>
    <row r="141" spans="3:3">
      <c r="C141" s="97" t="s">
        <v>787</v>
      </c>
    </row>
    <row r="142" spans="3:3">
      <c r="C142" s="97" t="s">
        <v>788</v>
      </c>
    </row>
    <row r="143" spans="3:3">
      <c r="C143" s="97" t="s">
        <v>789</v>
      </c>
    </row>
    <row r="144" spans="3:3">
      <c r="C144" s="97" t="s">
        <v>790</v>
      </c>
    </row>
    <row r="145" spans="3:3">
      <c r="C145" s="97" t="s">
        <v>791</v>
      </c>
    </row>
    <row r="146" spans="3:3">
      <c r="C146" s="97" t="s">
        <v>792</v>
      </c>
    </row>
    <row r="147" spans="3:3">
      <c r="C147" s="97" t="s">
        <v>793</v>
      </c>
    </row>
    <row r="148" spans="3:3">
      <c r="C148" s="97" t="s">
        <v>794</v>
      </c>
    </row>
    <row r="149" spans="3:3">
      <c r="C149" s="97" t="s">
        <v>795</v>
      </c>
    </row>
    <row r="150" spans="3:3">
      <c r="C150" s="97" t="s">
        <v>796</v>
      </c>
    </row>
    <row r="151" spans="3:3">
      <c r="C151" s="97" t="s">
        <v>797</v>
      </c>
    </row>
    <row r="152" spans="3:3">
      <c r="C152" s="97" t="s">
        <v>798</v>
      </c>
    </row>
    <row r="153" spans="3:3">
      <c r="C153" s="97" t="s">
        <v>799</v>
      </c>
    </row>
    <row r="154" spans="3:3">
      <c r="C154" s="97" t="s">
        <v>800</v>
      </c>
    </row>
    <row r="155" spans="3:3">
      <c r="C155" s="97" t="s">
        <v>801</v>
      </c>
    </row>
    <row r="156" spans="3:3">
      <c r="C156" s="97" t="s">
        <v>802</v>
      </c>
    </row>
    <row r="157" spans="3:3">
      <c r="C157" s="97" t="s">
        <v>803</v>
      </c>
    </row>
    <row r="158" spans="3:3">
      <c r="C158" s="97" t="s">
        <v>804</v>
      </c>
    </row>
    <row r="159" spans="3:3">
      <c r="C159" s="97" t="s">
        <v>805</v>
      </c>
    </row>
    <row r="160" spans="3:3">
      <c r="C160" s="97" t="s">
        <v>806</v>
      </c>
    </row>
    <row r="161" spans="3:3">
      <c r="C161" s="97" t="s">
        <v>807</v>
      </c>
    </row>
    <row r="162" spans="3:3">
      <c r="C162" s="97" t="s">
        <v>808</v>
      </c>
    </row>
    <row r="163" spans="3:3">
      <c r="C163" s="97" t="s">
        <v>809</v>
      </c>
    </row>
    <row r="164" spans="3:3">
      <c r="C164" s="97" t="s">
        <v>810</v>
      </c>
    </row>
    <row r="165" spans="3:3">
      <c r="C165" s="97" t="s">
        <v>811</v>
      </c>
    </row>
    <row r="166" spans="3:3">
      <c r="C166" s="97" t="s">
        <v>812</v>
      </c>
    </row>
    <row r="167" spans="3:3">
      <c r="C167" s="97" t="s">
        <v>813</v>
      </c>
    </row>
    <row r="168" spans="3:3">
      <c r="C168" s="97" t="s">
        <v>814</v>
      </c>
    </row>
    <row r="169" spans="3:3">
      <c r="C169" s="97" t="s">
        <v>815</v>
      </c>
    </row>
    <row r="170" spans="3:3">
      <c r="C170" s="97" t="s">
        <v>816</v>
      </c>
    </row>
    <row r="171" spans="3:3">
      <c r="C171" s="97" t="s">
        <v>817</v>
      </c>
    </row>
    <row r="172" spans="3:3">
      <c r="C172" s="97" t="s">
        <v>818</v>
      </c>
    </row>
    <row r="173" spans="3:3">
      <c r="C173" s="97" t="s">
        <v>819</v>
      </c>
    </row>
    <row r="174" spans="3:3">
      <c r="C174" s="97" t="s">
        <v>820</v>
      </c>
    </row>
    <row r="175" spans="3:3">
      <c r="C175" s="97" t="s">
        <v>821</v>
      </c>
    </row>
    <row r="176" spans="3:3">
      <c r="C176" s="97" t="s">
        <v>822</v>
      </c>
    </row>
    <row r="177" spans="3:3">
      <c r="C177" s="97" t="s">
        <v>823</v>
      </c>
    </row>
    <row r="178" spans="3:3">
      <c r="C178" s="97" t="s">
        <v>824</v>
      </c>
    </row>
    <row r="179" spans="3:3">
      <c r="C179" s="97" t="s">
        <v>825</v>
      </c>
    </row>
    <row r="180" spans="3:3">
      <c r="C180" s="97" t="s">
        <v>826</v>
      </c>
    </row>
    <row r="181" spans="3:3">
      <c r="C181" s="97" t="s">
        <v>827</v>
      </c>
    </row>
    <row r="182" spans="3:3">
      <c r="C182" s="97" t="s">
        <v>828</v>
      </c>
    </row>
    <row r="183" spans="3:3">
      <c r="C183" s="97" t="s">
        <v>829</v>
      </c>
    </row>
    <row r="184" spans="3:3">
      <c r="C184" s="97" t="s">
        <v>830</v>
      </c>
    </row>
    <row r="185" spans="3:3">
      <c r="C185" s="97" t="s">
        <v>831</v>
      </c>
    </row>
    <row r="186" spans="3:3">
      <c r="C186" s="97" t="s">
        <v>832</v>
      </c>
    </row>
    <row r="187" spans="3:3">
      <c r="C187" s="97" t="s">
        <v>833</v>
      </c>
    </row>
    <row r="188" spans="3:3">
      <c r="C188" s="97" t="s">
        <v>834</v>
      </c>
    </row>
    <row r="189" spans="3:3">
      <c r="C189" s="97" t="s">
        <v>835</v>
      </c>
    </row>
    <row r="190" spans="3:3">
      <c r="C190" s="97" t="s">
        <v>836</v>
      </c>
    </row>
    <row r="191" spans="3:3">
      <c r="C191" s="97" t="s">
        <v>837</v>
      </c>
    </row>
    <row r="192" spans="3:3">
      <c r="C192" s="97" t="s">
        <v>838</v>
      </c>
    </row>
    <row r="193" spans="3:3">
      <c r="C193" s="97" t="s">
        <v>839</v>
      </c>
    </row>
    <row r="194" spans="3:3">
      <c r="C194" s="97" t="s">
        <v>840</v>
      </c>
    </row>
    <row r="195" spans="3:3">
      <c r="C195" s="97" t="s">
        <v>841</v>
      </c>
    </row>
    <row r="196" spans="3:3">
      <c r="C196" s="97" t="s">
        <v>842</v>
      </c>
    </row>
    <row r="197" spans="3:3">
      <c r="C197" s="97" t="s">
        <v>843</v>
      </c>
    </row>
    <row r="198" spans="3:3">
      <c r="C198" s="97" t="s">
        <v>844</v>
      </c>
    </row>
    <row r="199" spans="3:3">
      <c r="C199" s="97" t="s">
        <v>845</v>
      </c>
    </row>
    <row r="200" spans="3:3">
      <c r="C200" s="97" t="s">
        <v>846</v>
      </c>
    </row>
    <row r="201" spans="3:3">
      <c r="C201" s="97" t="s">
        <v>847</v>
      </c>
    </row>
    <row r="202" spans="3:3">
      <c r="C202" s="97" t="s">
        <v>848</v>
      </c>
    </row>
    <row r="203" spans="3:3">
      <c r="C203" s="97" t="s">
        <v>849</v>
      </c>
    </row>
    <row r="204" spans="3:3">
      <c r="C204" s="97" t="s">
        <v>850</v>
      </c>
    </row>
    <row r="205" spans="3:3">
      <c r="C205" s="97" t="s">
        <v>851</v>
      </c>
    </row>
    <row r="206" spans="3:3">
      <c r="C206" s="97" t="s">
        <v>852</v>
      </c>
    </row>
    <row r="207" spans="3:3">
      <c r="C207" s="97" t="s">
        <v>853</v>
      </c>
    </row>
    <row r="208" spans="3:3">
      <c r="C208" s="97" t="s">
        <v>854</v>
      </c>
    </row>
    <row r="209" spans="3:3">
      <c r="C209" s="97" t="s">
        <v>855</v>
      </c>
    </row>
    <row r="210" spans="3:3">
      <c r="C210" s="97" t="s">
        <v>856</v>
      </c>
    </row>
    <row r="211" spans="3:3">
      <c r="C211" s="97" t="s">
        <v>857</v>
      </c>
    </row>
    <row r="212" spans="3:3">
      <c r="C212" s="97" t="s">
        <v>858</v>
      </c>
    </row>
    <row r="213" spans="3:3">
      <c r="C213" s="97" t="s">
        <v>859</v>
      </c>
    </row>
    <row r="214" spans="3:3">
      <c r="C214" s="97" t="s">
        <v>860</v>
      </c>
    </row>
    <row r="215" spans="3:3">
      <c r="C215" s="97" t="s">
        <v>861</v>
      </c>
    </row>
    <row r="216" spans="3:3">
      <c r="C216" s="97" t="s">
        <v>862</v>
      </c>
    </row>
    <row r="217" spans="3:3">
      <c r="C217" s="97" t="s">
        <v>863</v>
      </c>
    </row>
    <row r="218" spans="3:3">
      <c r="C218" s="97" t="s">
        <v>864</v>
      </c>
    </row>
    <row r="219" spans="3:3">
      <c r="C219" s="97" t="s">
        <v>865</v>
      </c>
    </row>
    <row r="220" spans="3:3">
      <c r="C220" s="97" t="s">
        <v>866</v>
      </c>
    </row>
    <row r="221" spans="3:3">
      <c r="C221" s="97" t="s">
        <v>867</v>
      </c>
    </row>
    <row r="222" spans="3:3">
      <c r="C222" s="97" t="s">
        <v>868</v>
      </c>
    </row>
    <row r="223" spans="3:3">
      <c r="C223" s="97" t="s">
        <v>869</v>
      </c>
    </row>
    <row r="224" spans="3:3">
      <c r="C224" s="97" t="s">
        <v>870</v>
      </c>
    </row>
    <row r="225" spans="3:3">
      <c r="C225" s="97" t="s">
        <v>871</v>
      </c>
    </row>
    <row r="226" spans="3:3">
      <c r="C226" s="97" t="s">
        <v>872</v>
      </c>
    </row>
    <row r="227" spans="3:3">
      <c r="C227" s="97" t="s">
        <v>873</v>
      </c>
    </row>
    <row r="228" spans="3:3">
      <c r="C228" s="97" t="s">
        <v>874</v>
      </c>
    </row>
    <row r="229" spans="3:3">
      <c r="C229" s="97" t="s">
        <v>875</v>
      </c>
    </row>
    <row r="230" spans="3:3">
      <c r="C230" s="97" t="s">
        <v>876</v>
      </c>
    </row>
    <row r="231" spans="3:3">
      <c r="C231" s="97" t="s">
        <v>877</v>
      </c>
    </row>
    <row r="232" spans="3:3">
      <c r="C232" s="97" t="s">
        <v>878</v>
      </c>
    </row>
    <row r="233" spans="3:3">
      <c r="C233" s="97" t="s">
        <v>879</v>
      </c>
    </row>
    <row r="234" spans="3:3">
      <c r="C234" s="97" t="s">
        <v>880</v>
      </c>
    </row>
    <row r="235" spans="3:3">
      <c r="C235" s="97" t="s">
        <v>881</v>
      </c>
    </row>
    <row r="236" spans="3:3">
      <c r="C236" s="97" t="s">
        <v>882</v>
      </c>
    </row>
    <row r="237" spans="3:3">
      <c r="C237" s="97" t="s">
        <v>883</v>
      </c>
    </row>
    <row r="238" spans="3:3">
      <c r="C238" s="97" t="s">
        <v>884</v>
      </c>
    </row>
    <row r="239" spans="3:3">
      <c r="C239" s="97" t="s">
        <v>885</v>
      </c>
    </row>
    <row r="240" spans="3:3">
      <c r="C240" s="97" t="s">
        <v>886</v>
      </c>
    </row>
    <row r="241" spans="3:3">
      <c r="C241" s="97" t="s">
        <v>887</v>
      </c>
    </row>
    <row r="242" spans="3:3">
      <c r="C242" s="97" t="s">
        <v>888</v>
      </c>
    </row>
    <row r="243" spans="3:3">
      <c r="C243" s="97" t="s">
        <v>889</v>
      </c>
    </row>
    <row r="244" spans="3:3">
      <c r="C244" s="97" t="s">
        <v>890</v>
      </c>
    </row>
    <row r="245" spans="3:3">
      <c r="C245" s="97" t="s">
        <v>891</v>
      </c>
    </row>
    <row r="246" spans="3:3">
      <c r="C246" s="97" t="s">
        <v>892</v>
      </c>
    </row>
    <row r="247" spans="3:3">
      <c r="C247" s="97" t="s">
        <v>893</v>
      </c>
    </row>
    <row r="248" spans="3:3">
      <c r="C248" s="97" t="s">
        <v>894</v>
      </c>
    </row>
    <row r="249" spans="3:3">
      <c r="C249" s="97" t="s">
        <v>895</v>
      </c>
    </row>
    <row r="250" spans="3:3">
      <c r="C250" s="97" t="s">
        <v>896</v>
      </c>
    </row>
    <row r="251" spans="3:3">
      <c r="C251" s="97" t="s">
        <v>897</v>
      </c>
    </row>
    <row r="252" spans="3:3">
      <c r="C252" s="97" t="s">
        <v>898</v>
      </c>
    </row>
    <row r="253" spans="3:3">
      <c r="C253" s="97" t="s">
        <v>899</v>
      </c>
    </row>
    <row r="254" spans="3:3">
      <c r="C254" s="97" t="s">
        <v>900</v>
      </c>
    </row>
    <row r="255" spans="3:3">
      <c r="C255" s="97" t="s">
        <v>901</v>
      </c>
    </row>
    <row r="256" spans="3:3">
      <c r="C256" s="97" t="s">
        <v>902</v>
      </c>
    </row>
    <row r="257" spans="3:3">
      <c r="C257" s="97" t="s">
        <v>903</v>
      </c>
    </row>
    <row r="258" spans="3:3">
      <c r="C258" s="97" t="s">
        <v>904</v>
      </c>
    </row>
    <row r="259" spans="3:3">
      <c r="C259" s="97" t="s">
        <v>905</v>
      </c>
    </row>
    <row r="260" spans="3:3">
      <c r="C260" s="97" t="s">
        <v>906</v>
      </c>
    </row>
    <row r="261" spans="3:3">
      <c r="C261" s="97" t="s">
        <v>907</v>
      </c>
    </row>
    <row r="262" spans="3:3">
      <c r="C262" s="97" t="s">
        <v>908</v>
      </c>
    </row>
    <row r="263" spans="3:3">
      <c r="C263" s="97" t="s">
        <v>909</v>
      </c>
    </row>
    <row r="264" spans="3:3">
      <c r="C264" s="97" t="s">
        <v>910</v>
      </c>
    </row>
    <row r="265" spans="3:3">
      <c r="C265" s="97" t="s">
        <v>911</v>
      </c>
    </row>
    <row r="266" spans="3:3">
      <c r="C266" s="97" t="s">
        <v>912</v>
      </c>
    </row>
    <row r="267" spans="3:3">
      <c r="C267" s="97" t="s">
        <v>913</v>
      </c>
    </row>
    <row r="268" spans="3:3">
      <c r="C268" s="97" t="s">
        <v>914</v>
      </c>
    </row>
    <row r="269" spans="3:3">
      <c r="C269" s="97" t="s">
        <v>915</v>
      </c>
    </row>
    <row r="270" spans="3:3">
      <c r="C270" s="97" t="s">
        <v>916</v>
      </c>
    </row>
    <row r="271" spans="3:3">
      <c r="C271" s="97" t="s">
        <v>917</v>
      </c>
    </row>
    <row r="272" spans="3:3">
      <c r="C272" s="97" t="s">
        <v>918</v>
      </c>
    </row>
    <row r="273" spans="3:3">
      <c r="C273" s="97" t="s">
        <v>919</v>
      </c>
    </row>
    <row r="274" spans="3:3">
      <c r="C274" s="97" t="s">
        <v>920</v>
      </c>
    </row>
    <row r="275" spans="3:3">
      <c r="C275" s="97" t="s">
        <v>921</v>
      </c>
    </row>
    <row r="276" spans="3:3">
      <c r="C276" s="97" t="s">
        <v>922</v>
      </c>
    </row>
    <row r="277" spans="3:3">
      <c r="C277" s="97" t="s">
        <v>923</v>
      </c>
    </row>
    <row r="278" spans="3:3">
      <c r="C278" s="97" t="s">
        <v>924</v>
      </c>
    </row>
    <row r="279" spans="3:3">
      <c r="C279" s="97" t="s">
        <v>925</v>
      </c>
    </row>
    <row r="280" spans="3:3">
      <c r="C280" s="97" t="s">
        <v>926</v>
      </c>
    </row>
    <row r="281" spans="3:3">
      <c r="C281" s="97" t="s">
        <v>927</v>
      </c>
    </row>
    <row r="282" spans="3:3">
      <c r="C282" s="97" t="s">
        <v>928</v>
      </c>
    </row>
    <row r="283" spans="3:3">
      <c r="C283" s="97" t="s">
        <v>929</v>
      </c>
    </row>
    <row r="284" spans="3:3">
      <c r="C284" s="97" t="s">
        <v>930</v>
      </c>
    </row>
    <row r="285" spans="3:3">
      <c r="C285" s="97" t="s">
        <v>931</v>
      </c>
    </row>
    <row r="286" spans="3:3">
      <c r="C286" s="97" t="s">
        <v>932</v>
      </c>
    </row>
    <row r="287" spans="3:3">
      <c r="C287" s="97" t="s">
        <v>933</v>
      </c>
    </row>
    <row r="288" spans="3:3">
      <c r="C288" s="97" t="s">
        <v>934</v>
      </c>
    </row>
    <row r="289" spans="3:3">
      <c r="C289" s="97" t="s">
        <v>935</v>
      </c>
    </row>
    <row r="290" spans="3:3">
      <c r="C290" s="97" t="s">
        <v>936</v>
      </c>
    </row>
    <row r="291" spans="3:3">
      <c r="C291" s="97" t="s">
        <v>937</v>
      </c>
    </row>
    <row r="292" spans="3:3">
      <c r="C292" s="97" t="s">
        <v>938</v>
      </c>
    </row>
    <row r="293" spans="3:3">
      <c r="C293" s="97" t="s">
        <v>939</v>
      </c>
    </row>
    <row r="294" spans="3:3">
      <c r="C294" s="97" t="s">
        <v>940</v>
      </c>
    </row>
    <row r="295" spans="3:3">
      <c r="C295" s="97" t="s">
        <v>941</v>
      </c>
    </row>
    <row r="296" spans="3:3">
      <c r="C296" s="97" t="s">
        <v>942</v>
      </c>
    </row>
    <row r="297" spans="3:3">
      <c r="C297" s="97" t="s">
        <v>943</v>
      </c>
    </row>
    <row r="298" spans="3:3">
      <c r="C298" s="97" t="s">
        <v>944</v>
      </c>
    </row>
    <row r="299" spans="3:3">
      <c r="C299" s="97" t="s">
        <v>945</v>
      </c>
    </row>
    <row r="300" spans="3:3">
      <c r="C300" s="97" t="s">
        <v>946</v>
      </c>
    </row>
    <row r="301" spans="3:3">
      <c r="C301" s="97" t="s">
        <v>947</v>
      </c>
    </row>
    <row r="302" spans="3:3">
      <c r="C302" s="97" t="s">
        <v>948</v>
      </c>
    </row>
    <row r="303" spans="3:3">
      <c r="C303" s="97" t="s">
        <v>949</v>
      </c>
    </row>
    <row r="304" spans="3:3">
      <c r="C304" s="97" t="s">
        <v>950</v>
      </c>
    </row>
    <row r="305" spans="3:3">
      <c r="C305" s="97" t="s">
        <v>951</v>
      </c>
    </row>
    <row r="306" spans="3:3">
      <c r="C306" s="97" t="s">
        <v>952</v>
      </c>
    </row>
    <row r="307" spans="3:3">
      <c r="C307" s="97" t="s">
        <v>953</v>
      </c>
    </row>
    <row r="308" spans="3:3">
      <c r="C308" s="97" t="s">
        <v>954</v>
      </c>
    </row>
    <row r="309" spans="3:3">
      <c r="C309" s="97" t="s">
        <v>955</v>
      </c>
    </row>
    <row r="310" spans="3:3">
      <c r="C310" s="97" t="s">
        <v>956</v>
      </c>
    </row>
    <row r="311" spans="3:3">
      <c r="C311" s="97" t="s">
        <v>957</v>
      </c>
    </row>
    <row r="312" spans="3:3">
      <c r="C312" s="97" t="s">
        <v>958</v>
      </c>
    </row>
    <row r="313" spans="3:3">
      <c r="C313" s="97" t="s">
        <v>959</v>
      </c>
    </row>
    <row r="314" spans="3:3">
      <c r="C314" s="97" t="s">
        <v>960</v>
      </c>
    </row>
    <row r="315" spans="3:3">
      <c r="C315" s="97" t="s">
        <v>961</v>
      </c>
    </row>
    <row r="316" spans="3:3">
      <c r="C316" s="97" t="s">
        <v>962</v>
      </c>
    </row>
    <row r="317" spans="3:3">
      <c r="C317" s="97" t="s">
        <v>963</v>
      </c>
    </row>
    <row r="318" spans="3:3">
      <c r="C318" s="97" t="s">
        <v>964</v>
      </c>
    </row>
    <row r="319" spans="3:3">
      <c r="C319" s="97" t="s">
        <v>965</v>
      </c>
    </row>
    <row r="320" spans="3:3">
      <c r="C320" s="97" t="s">
        <v>966</v>
      </c>
    </row>
    <row r="321" spans="3:3">
      <c r="C321" s="97" t="s">
        <v>967</v>
      </c>
    </row>
    <row r="322" spans="3:3">
      <c r="C322" s="97" t="s">
        <v>968</v>
      </c>
    </row>
    <row r="323" spans="3:3">
      <c r="C323" s="97" t="s">
        <v>969</v>
      </c>
    </row>
    <row r="324" spans="3:3">
      <c r="C324" s="97" t="s">
        <v>970</v>
      </c>
    </row>
    <row r="325" spans="3:3">
      <c r="C325" s="97" t="s">
        <v>971</v>
      </c>
    </row>
    <row r="326" spans="3:3">
      <c r="C326" s="97" t="s">
        <v>972</v>
      </c>
    </row>
    <row r="327" spans="3:3">
      <c r="C327" s="97" t="s">
        <v>973</v>
      </c>
    </row>
    <row r="328" spans="3:3">
      <c r="C328" s="97" t="s">
        <v>974</v>
      </c>
    </row>
    <row r="329" spans="3:3">
      <c r="C329" s="97" t="s">
        <v>975</v>
      </c>
    </row>
    <row r="330" spans="3:3">
      <c r="C330" s="97" t="s">
        <v>976</v>
      </c>
    </row>
    <row r="331" spans="3:3">
      <c r="C331" s="97" t="s">
        <v>977</v>
      </c>
    </row>
    <row r="332" spans="3:3">
      <c r="C332" s="97" t="s">
        <v>978</v>
      </c>
    </row>
    <row r="333" spans="3:3">
      <c r="C333" s="97" t="s">
        <v>979</v>
      </c>
    </row>
    <row r="334" spans="3:3">
      <c r="C334" s="97" t="s">
        <v>980</v>
      </c>
    </row>
    <row r="335" spans="3:3">
      <c r="C335" s="97" t="s">
        <v>981</v>
      </c>
    </row>
    <row r="336" spans="3:3">
      <c r="C336" s="97" t="s">
        <v>982</v>
      </c>
    </row>
    <row r="337" spans="3:3">
      <c r="C337" s="97" t="s">
        <v>983</v>
      </c>
    </row>
    <row r="338" spans="3:3">
      <c r="C338" s="97" t="s">
        <v>984</v>
      </c>
    </row>
    <row r="339" spans="3:3">
      <c r="C339" s="97" t="s">
        <v>985</v>
      </c>
    </row>
    <row r="340" spans="3:3">
      <c r="C340" s="97" t="s">
        <v>986</v>
      </c>
    </row>
    <row r="341" spans="3:3">
      <c r="C341" s="97" t="s">
        <v>987</v>
      </c>
    </row>
    <row r="342" spans="3:3">
      <c r="C342" s="97" t="s">
        <v>988</v>
      </c>
    </row>
    <row r="343" spans="3:3">
      <c r="C343" s="97" t="s">
        <v>989</v>
      </c>
    </row>
    <row r="344" spans="3:3">
      <c r="C344" s="97" t="s">
        <v>990</v>
      </c>
    </row>
    <row r="345" spans="3:3">
      <c r="C345" s="97" t="s">
        <v>991</v>
      </c>
    </row>
    <row r="346" spans="3:3">
      <c r="C346" s="97" t="s">
        <v>992</v>
      </c>
    </row>
    <row r="347" spans="3:3">
      <c r="C347" s="97" t="s">
        <v>993</v>
      </c>
    </row>
    <row r="348" spans="3:3">
      <c r="C348" s="97" t="s">
        <v>994</v>
      </c>
    </row>
    <row r="349" spans="3:3">
      <c r="C349" s="97" t="s">
        <v>995</v>
      </c>
    </row>
    <row r="350" spans="3:3">
      <c r="C350" s="97" t="s">
        <v>996</v>
      </c>
    </row>
    <row r="351" spans="3:3">
      <c r="C351" s="97" t="s">
        <v>997</v>
      </c>
    </row>
    <row r="352" spans="3:3">
      <c r="C352" s="97" t="s">
        <v>998</v>
      </c>
    </row>
    <row r="353" spans="3:3">
      <c r="C353" s="97" t="s">
        <v>999</v>
      </c>
    </row>
    <row r="354" spans="3:3">
      <c r="C354" s="97" t="s">
        <v>1000</v>
      </c>
    </row>
    <row r="355" spans="3:3">
      <c r="C355" s="97" t="s">
        <v>1001</v>
      </c>
    </row>
    <row r="356" spans="3:3">
      <c r="C356" s="97" t="s">
        <v>1002</v>
      </c>
    </row>
    <row r="357" spans="3:3">
      <c r="C357" s="97" t="s">
        <v>1003</v>
      </c>
    </row>
    <row r="358" spans="3:3">
      <c r="C358" s="97" t="s">
        <v>1004</v>
      </c>
    </row>
    <row r="359" spans="3:3">
      <c r="C359" s="97" t="s">
        <v>1005</v>
      </c>
    </row>
    <row r="360" spans="3:3">
      <c r="C360" s="97" t="s">
        <v>1006</v>
      </c>
    </row>
    <row r="361" spans="3:3">
      <c r="C361" s="97" t="s">
        <v>1007</v>
      </c>
    </row>
    <row r="362" spans="3:3">
      <c r="C362" s="97" t="s">
        <v>1008</v>
      </c>
    </row>
    <row r="363" spans="3:3">
      <c r="C363" s="97" t="s">
        <v>1009</v>
      </c>
    </row>
    <row r="364" spans="3:3">
      <c r="C364" s="97" t="s">
        <v>1010</v>
      </c>
    </row>
    <row r="365" spans="3:3">
      <c r="C365" s="97" t="s">
        <v>1011</v>
      </c>
    </row>
    <row r="366" spans="3:3">
      <c r="C366" s="97" t="s">
        <v>1012</v>
      </c>
    </row>
    <row r="367" spans="3:3">
      <c r="C367" s="97" t="s">
        <v>1013</v>
      </c>
    </row>
    <row r="368" spans="3:3">
      <c r="C368" s="97" t="s">
        <v>1014</v>
      </c>
    </row>
    <row r="369" spans="3:3">
      <c r="C369" s="97" t="s">
        <v>1015</v>
      </c>
    </row>
    <row r="370" spans="3:3">
      <c r="C370" s="97" t="s">
        <v>1016</v>
      </c>
    </row>
    <row r="371" spans="3:3">
      <c r="C371" s="97" t="s">
        <v>1017</v>
      </c>
    </row>
    <row r="372" spans="3:3">
      <c r="C372" s="97" t="s">
        <v>1018</v>
      </c>
    </row>
    <row r="373" spans="3:3">
      <c r="C373" s="97" t="s">
        <v>1019</v>
      </c>
    </row>
    <row r="374" spans="3:3">
      <c r="C374" s="97" t="s">
        <v>1020</v>
      </c>
    </row>
    <row r="375" spans="3:3">
      <c r="C375" s="97" t="s">
        <v>1021</v>
      </c>
    </row>
    <row r="376" spans="3:3">
      <c r="C376" s="97" t="s">
        <v>1022</v>
      </c>
    </row>
    <row r="377" spans="3:3">
      <c r="C377" s="97" t="s">
        <v>1023</v>
      </c>
    </row>
    <row r="378" spans="3:3">
      <c r="C378" s="97" t="s">
        <v>1024</v>
      </c>
    </row>
    <row r="379" spans="3:3">
      <c r="C379" s="97" t="s">
        <v>1025</v>
      </c>
    </row>
    <row r="380" spans="3:3">
      <c r="C380" s="97" t="s">
        <v>1026</v>
      </c>
    </row>
    <row r="381" spans="3:3">
      <c r="C381" s="97" t="s">
        <v>1027</v>
      </c>
    </row>
    <row r="382" spans="3:3">
      <c r="C382" s="97" t="s">
        <v>1028</v>
      </c>
    </row>
    <row r="383" spans="3:3">
      <c r="C383" s="97" t="s">
        <v>1029</v>
      </c>
    </row>
    <row r="384" spans="3:3">
      <c r="C384" s="97" t="s">
        <v>1030</v>
      </c>
    </row>
    <row r="385" spans="3:3">
      <c r="C385" s="97" t="s">
        <v>1031</v>
      </c>
    </row>
    <row r="386" spans="3:3">
      <c r="C386" s="97" t="s">
        <v>1032</v>
      </c>
    </row>
    <row r="387" spans="3:3">
      <c r="C387" s="97" t="s">
        <v>1033</v>
      </c>
    </row>
    <row r="388" spans="3:3">
      <c r="C388" s="97" t="s">
        <v>1034</v>
      </c>
    </row>
    <row r="389" spans="3:3">
      <c r="C389" s="97" t="s">
        <v>1035</v>
      </c>
    </row>
    <row r="390" spans="3:3">
      <c r="C390" s="97" t="s">
        <v>1036</v>
      </c>
    </row>
    <row r="391" spans="3:3">
      <c r="C391" s="97" t="s">
        <v>1037</v>
      </c>
    </row>
    <row r="392" spans="3:3">
      <c r="C392" s="97" t="s">
        <v>1038</v>
      </c>
    </row>
    <row r="393" spans="3:3">
      <c r="C393" s="97" t="s">
        <v>1039</v>
      </c>
    </row>
    <row r="394" spans="3:3">
      <c r="C394" s="97" t="s">
        <v>1040</v>
      </c>
    </row>
    <row r="395" spans="3:3">
      <c r="C395" s="97" t="s">
        <v>1041</v>
      </c>
    </row>
    <row r="396" spans="3:3">
      <c r="C396" s="97" t="s">
        <v>1042</v>
      </c>
    </row>
    <row r="397" spans="3:3">
      <c r="C397" s="97" t="s">
        <v>1043</v>
      </c>
    </row>
    <row r="398" spans="3:3">
      <c r="C398" s="97" t="s">
        <v>1044</v>
      </c>
    </row>
    <row r="399" spans="3:3">
      <c r="C399" s="97" t="s">
        <v>1045</v>
      </c>
    </row>
    <row r="400" spans="3:3">
      <c r="C400" s="97" t="s">
        <v>1046</v>
      </c>
    </row>
    <row r="401" spans="3:3">
      <c r="C401" s="97" t="s">
        <v>1047</v>
      </c>
    </row>
    <row r="402" spans="3:3">
      <c r="C402" s="97" t="s">
        <v>1048</v>
      </c>
    </row>
    <row r="403" spans="3:3">
      <c r="C403" s="97" t="s">
        <v>1049</v>
      </c>
    </row>
    <row r="404" spans="3:3">
      <c r="C404" s="97" t="s">
        <v>1050</v>
      </c>
    </row>
    <row r="405" spans="3:3">
      <c r="C405" s="97" t="s">
        <v>1051</v>
      </c>
    </row>
    <row r="406" spans="3:3">
      <c r="C406" s="97" t="s">
        <v>1052</v>
      </c>
    </row>
    <row r="407" spans="3:3">
      <c r="C407" s="97" t="s">
        <v>1053</v>
      </c>
    </row>
    <row r="408" spans="3:3">
      <c r="C408" s="97" t="s">
        <v>1054</v>
      </c>
    </row>
    <row r="409" spans="3:3">
      <c r="C409" s="97" t="s">
        <v>1055</v>
      </c>
    </row>
    <row r="410" spans="3:3">
      <c r="C410" s="97" t="s">
        <v>1056</v>
      </c>
    </row>
    <row r="411" spans="3:3">
      <c r="C411" s="97" t="s">
        <v>1057</v>
      </c>
    </row>
    <row r="412" spans="3:3">
      <c r="C412" s="97" t="s">
        <v>1058</v>
      </c>
    </row>
    <row r="413" spans="3:3">
      <c r="C413" s="97" t="s">
        <v>1059</v>
      </c>
    </row>
    <row r="414" spans="3:3">
      <c r="C414" s="97" t="s">
        <v>1060</v>
      </c>
    </row>
    <row r="415" spans="3:3">
      <c r="C415" s="97" t="s">
        <v>1061</v>
      </c>
    </row>
    <row r="416" spans="3:3">
      <c r="C416" s="97" t="s">
        <v>1062</v>
      </c>
    </row>
    <row r="417" spans="3:3">
      <c r="C417" s="97" t="s">
        <v>1063</v>
      </c>
    </row>
    <row r="418" spans="3:3">
      <c r="C418" s="97" t="s">
        <v>1064</v>
      </c>
    </row>
    <row r="419" spans="3:3">
      <c r="C419" s="97" t="s">
        <v>1065</v>
      </c>
    </row>
    <row r="420" spans="3:3">
      <c r="C420" s="97" t="s">
        <v>1066</v>
      </c>
    </row>
    <row r="421" spans="3:3">
      <c r="C421" s="97" t="s">
        <v>1067</v>
      </c>
    </row>
    <row r="422" spans="3:3">
      <c r="C422" s="97" t="s">
        <v>1068</v>
      </c>
    </row>
    <row r="423" spans="3:3">
      <c r="C423" s="97" t="s">
        <v>1069</v>
      </c>
    </row>
    <row r="424" spans="3:3">
      <c r="C424" s="97" t="s">
        <v>1070</v>
      </c>
    </row>
    <row r="425" spans="3:3">
      <c r="C425" s="97" t="s">
        <v>1071</v>
      </c>
    </row>
    <row r="426" spans="3:3">
      <c r="C426" s="97" t="s">
        <v>1072</v>
      </c>
    </row>
    <row r="427" spans="3:3">
      <c r="C427" s="97" t="s">
        <v>1073</v>
      </c>
    </row>
    <row r="428" spans="3:3">
      <c r="C428" s="97" t="s">
        <v>1074</v>
      </c>
    </row>
    <row r="429" spans="3:3">
      <c r="C429" s="97" t="s">
        <v>1075</v>
      </c>
    </row>
    <row r="430" spans="3:3">
      <c r="C430" s="97" t="s">
        <v>1076</v>
      </c>
    </row>
    <row r="431" spans="3:3">
      <c r="C431" s="97" t="s">
        <v>1077</v>
      </c>
    </row>
    <row r="432" spans="3:3">
      <c r="C432" s="97" t="s">
        <v>1078</v>
      </c>
    </row>
    <row r="433" spans="3:3">
      <c r="C433" s="97" t="s">
        <v>1079</v>
      </c>
    </row>
    <row r="434" spans="3:3">
      <c r="C434" s="97" t="s">
        <v>1080</v>
      </c>
    </row>
    <row r="435" spans="3:3">
      <c r="C435" s="97" t="s">
        <v>1081</v>
      </c>
    </row>
    <row r="436" spans="3:3">
      <c r="C436" s="97" t="s">
        <v>1082</v>
      </c>
    </row>
    <row r="437" spans="3:3">
      <c r="C437" s="97" t="s">
        <v>1083</v>
      </c>
    </row>
    <row r="438" spans="3:3">
      <c r="C438" s="97" t="s">
        <v>1084</v>
      </c>
    </row>
    <row r="439" spans="3:3">
      <c r="C439" s="97" t="s">
        <v>1085</v>
      </c>
    </row>
    <row r="440" spans="3:3">
      <c r="C440" s="97" t="s">
        <v>1086</v>
      </c>
    </row>
    <row r="441" spans="3:3">
      <c r="C441" s="97" t="s">
        <v>1087</v>
      </c>
    </row>
    <row r="442" spans="3:3">
      <c r="C442" s="97" t="s">
        <v>1088</v>
      </c>
    </row>
    <row r="443" spans="3:3">
      <c r="C443" s="97" t="s">
        <v>1089</v>
      </c>
    </row>
    <row r="444" spans="3:3">
      <c r="C444" s="97" t="s">
        <v>1090</v>
      </c>
    </row>
    <row r="445" spans="3:3">
      <c r="C445" s="97" t="s">
        <v>1091</v>
      </c>
    </row>
    <row r="446" spans="3:3">
      <c r="C446" s="97" t="s">
        <v>1092</v>
      </c>
    </row>
    <row r="447" spans="3:3">
      <c r="C447" s="97" t="s">
        <v>1093</v>
      </c>
    </row>
    <row r="448" spans="3:3">
      <c r="C448" s="97" t="s">
        <v>1094</v>
      </c>
    </row>
    <row r="449" spans="3:3">
      <c r="C449" s="97" t="s">
        <v>1095</v>
      </c>
    </row>
    <row r="450" spans="3:3">
      <c r="C450" s="97" t="s">
        <v>1096</v>
      </c>
    </row>
    <row r="451" spans="3:3">
      <c r="C451" s="97" t="s">
        <v>1097</v>
      </c>
    </row>
    <row r="452" spans="3:3">
      <c r="C452" s="97" t="s">
        <v>1098</v>
      </c>
    </row>
    <row r="453" spans="3:3">
      <c r="C453" s="97" t="s">
        <v>1099</v>
      </c>
    </row>
    <row r="454" spans="3:3">
      <c r="C454" s="97" t="s">
        <v>1100</v>
      </c>
    </row>
    <row r="455" spans="3:3">
      <c r="C455" s="97" t="s">
        <v>1101</v>
      </c>
    </row>
    <row r="456" spans="3:3">
      <c r="C456" s="97" t="s">
        <v>1102</v>
      </c>
    </row>
    <row r="457" spans="3:3">
      <c r="C457" s="97" t="s">
        <v>1103</v>
      </c>
    </row>
    <row r="458" spans="3:3">
      <c r="C458" s="97" t="s">
        <v>1104</v>
      </c>
    </row>
    <row r="459" spans="3:3">
      <c r="C459" s="97" t="s">
        <v>1105</v>
      </c>
    </row>
    <row r="460" spans="3:3">
      <c r="C460" s="97" t="s">
        <v>1106</v>
      </c>
    </row>
    <row r="461" spans="3:3">
      <c r="C461" s="97" t="s">
        <v>1107</v>
      </c>
    </row>
    <row r="462" spans="3:3">
      <c r="C462" s="97" t="s">
        <v>1108</v>
      </c>
    </row>
    <row r="463" spans="3:3">
      <c r="C463" s="97" t="s">
        <v>1109</v>
      </c>
    </row>
    <row r="464" spans="3:3">
      <c r="C464" s="97" t="s">
        <v>1110</v>
      </c>
    </row>
    <row r="465" spans="3:3">
      <c r="C465" s="97" t="s">
        <v>1111</v>
      </c>
    </row>
    <row r="466" spans="3:3">
      <c r="C466" s="97" t="s">
        <v>1112</v>
      </c>
    </row>
    <row r="467" spans="3:3">
      <c r="C467" s="97" t="s">
        <v>1113</v>
      </c>
    </row>
    <row r="468" spans="3:3">
      <c r="C468" s="97" t="s">
        <v>1114</v>
      </c>
    </row>
    <row r="469" spans="3:3">
      <c r="C469" s="97" t="s">
        <v>1115</v>
      </c>
    </row>
    <row r="470" spans="3:3">
      <c r="C470" s="97" t="s">
        <v>1116</v>
      </c>
    </row>
    <row r="471" spans="3:3">
      <c r="C471" s="97" t="s">
        <v>1117</v>
      </c>
    </row>
    <row r="472" spans="3:3">
      <c r="C472" s="97" t="s">
        <v>1118</v>
      </c>
    </row>
    <row r="473" spans="3:3">
      <c r="C473" s="97" t="s">
        <v>1119</v>
      </c>
    </row>
    <row r="474" spans="3:3">
      <c r="C474" s="97" t="s">
        <v>1120</v>
      </c>
    </row>
    <row r="475" spans="3:3">
      <c r="C475" s="97" t="s">
        <v>1121</v>
      </c>
    </row>
    <row r="476" spans="3:3">
      <c r="C476" s="97" t="s">
        <v>1122</v>
      </c>
    </row>
    <row r="477" spans="3:3">
      <c r="C477" s="97" t="s">
        <v>1123</v>
      </c>
    </row>
    <row r="478" spans="3:3">
      <c r="C478" s="97" t="s">
        <v>1124</v>
      </c>
    </row>
    <row r="479" spans="3:3">
      <c r="C479" s="97" t="s">
        <v>1125</v>
      </c>
    </row>
    <row r="480" spans="3:3">
      <c r="C480" s="97" t="s">
        <v>1126</v>
      </c>
    </row>
    <row r="481" spans="3:3">
      <c r="C481" s="97" t="s">
        <v>1127</v>
      </c>
    </row>
    <row r="482" spans="3:3">
      <c r="C482" s="97" t="s">
        <v>1128</v>
      </c>
    </row>
    <row r="483" spans="3:3">
      <c r="C483" s="97" t="s">
        <v>1129</v>
      </c>
    </row>
    <row r="484" spans="3:3">
      <c r="C484" s="97" t="s">
        <v>1130</v>
      </c>
    </row>
    <row r="485" spans="3:3">
      <c r="C485" s="97" t="s">
        <v>1131</v>
      </c>
    </row>
    <row r="486" spans="3:3">
      <c r="C486" s="97" t="s">
        <v>1132</v>
      </c>
    </row>
    <row r="487" spans="3:3">
      <c r="C487" s="97" t="s">
        <v>1133</v>
      </c>
    </row>
    <row r="488" spans="3:3">
      <c r="C488" s="97" t="s">
        <v>1134</v>
      </c>
    </row>
    <row r="489" spans="3:3">
      <c r="C489" s="97" t="s">
        <v>1135</v>
      </c>
    </row>
    <row r="490" spans="3:3">
      <c r="C490" s="97" t="s">
        <v>1136</v>
      </c>
    </row>
    <row r="491" spans="3:3">
      <c r="C491" s="97" t="s">
        <v>1137</v>
      </c>
    </row>
    <row r="492" spans="3:3">
      <c r="C492" s="97" t="s">
        <v>1138</v>
      </c>
    </row>
    <row r="493" spans="3:3">
      <c r="C493" s="97" t="s">
        <v>1139</v>
      </c>
    </row>
    <row r="494" spans="3:3">
      <c r="C494" s="97" t="s">
        <v>1140</v>
      </c>
    </row>
    <row r="495" spans="3:3">
      <c r="C495" s="97" t="s">
        <v>1141</v>
      </c>
    </row>
    <row r="496" spans="3:3">
      <c r="C496" s="97" t="s">
        <v>1142</v>
      </c>
    </row>
    <row r="497" spans="3:3">
      <c r="C497" s="97" t="s">
        <v>1143</v>
      </c>
    </row>
    <row r="498" spans="3:3">
      <c r="C498" s="97" t="s">
        <v>1144</v>
      </c>
    </row>
    <row r="499" spans="3:3">
      <c r="C499" s="97" t="s">
        <v>1145</v>
      </c>
    </row>
    <row r="500" spans="3:3">
      <c r="C500" s="97" t="s">
        <v>1146</v>
      </c>
    </row>
    <row r="501" spans="3:3">
      <c r="C501" s="97" t="s">
        <v>1147</v>
      </c>
    </row>
    <row r="502" spans="3:3">
      <c r="C502" s="97" t="s">
        <v>1148</v>
      </c>
    </row>
    <row r="503" spans="3:3">
      <c r="C503" s="97" t="s">
        <v>1149</v>
      </c>
    </row>
    <row r="504" spans="3:3">
      <c r="C504" s="97" t="s">
        <v>1150</v>
      </c>
    </row>
    <row r="505" spans="3:3">
      <c r="C505" s="97" t="s">
        <v>1151</v>
      </c>
    </row>
    <row r="506" spans="3:3">
      <c r="C506" s="97" t="s">
        <v>1152</v>
      </c>
    </row>
    <row r="507" spans="3:3">
      <c r="C507" s="97" t="s">
        <v>1153</v>
      </c>
    </row>
    <row r="508" spans="3:3">
      <c r="C508" s="97" t="s">
        <v>1154</v>
      </c>
    </row>
    <row r="509" spans="3:3">
      <c r="C509" s="97" t="s">
        <v>1155</v>
      </c>
    </row>
    <row r="510" spans="3:3">
      <c r="C510" s="97" t="s">
        <v>1156</v>
      </c>
    </row>
    <row r="511" spans="3:3">
      <c r="C511" s="97" t="s">
        <v>1157</v>
      </c>
    </row>
    <row r="512" spans="3:3">
      <c r="C512" s="97" t="s">
        <v>1158</v>
      </c>
    </row>
    <row r="513" spans="3:3">
      <c r="C513" s="97" t="s">
        <v>1159</v>
      </c>
    </row>
    <row r="514" spans="3:3">
      <c r="C514" s="97" t="s">
        <v>1160</v>
      </c>
    </row>
    <row r="515" spans="3:3">
      <c r="C515" s="97" t="s">
        <v>1161</v>
      </c>
    </row>
    <row r="516" spans="3:3">
      <c r="C516" s="97" t="s">
        <v>1162</v>
      </c>
    </row>
    <row r="517" spans="3:3">
      <c r="C517" s="97" t="s">
        <v>1163</v>
      </c>
    </row>
    <row r="518" spans="3:3">
      <c r="C518" s="97" t="s">
        <v>1164</v>
      </c>
    </row>
    <row r="519" spans="3:3">
      <c r="C519" s="97" t="s">
        <v>1165</v>
      </c>
    </row>
    <row r="520" spans="3:3">
      <c r="C520" s="97" t="s">
        <v>1166</v>
      </c>
    </row>
    <row r="521" spans="3:3">
      <c r="C521" s="97" t="s">
        <v>1167</v>
      </c>
    </row>
    <row r="522" spans="3:3">
      <c r="C522" s="97" t="s">
        <v>1168</v>
      </c>
    </row>
    <row r="523" spans="3:3">
      <c r="C523" s="97" t="s">
        <v>1169</v>
      </c>
    </row>
    <row r="524" spans="3:3">
      <c r="C524" s="97" t="s">
        <v>1170</v>
      </c>
    </row>
    <row r="525" spans="3:3">
      <c r="C525" s="97" t="s">
        <v>1171</v>
      </c>
    </row>
    <row r="526" spans="3:3">
      <c r="C526" s="97" t="s">
        <v>1172</v>
      </c>
    </row>
    <row r="527" spans="3:3">
      <c r="C527" s="97" t="s">
        <v>1173</v>
      </c>
    </row>
    <row r="528" spans="3:3">
      <c r="C528" s="97" t="s">
        <v>1174</v>
      </c>
    </row>
    <row r="529" spans="3:3">
      <c r="C529" s="97" t="s">
        <v>1175</v>
      </c>
    </row>
    <row r="530" spans="3:3">
      <c r="C530" s="97" t="s">
        <v>1176</v>
      </c>
    </row>
    <row r="531" spans="3:3">
      <c r="C531" s="97" t="s">
        <v>1177</v>
      </c>
    </row>
    <row r="532" spans="3:3">
      <c r="C532" s="97" t="s">
        <v>1178</v>
      </c>
    </row>
    <row r="533" spans="3:3">
      <c r="C533" s="97" t="s">
        <v>1179</v>
      </c>
    </row>
    <row r="534" spans="3:3">
      <c r="C534" s="97" t="s">
        <v>1180</v>
      </c>
    </row>
    <row r="535" spans="3:3">
      <c r="C535" s="97" t="s">
        <v>1181</v>
      </c>
    </row>
    <row r="536" spans="3:3">
      <c r="C536" s="97" t="s">
        <v>1182</v>
      </c>
    </row>
    <row r="537" spans="3:3">
      <c r="C537" s="97" t="s">
        <v>1183</v>
      </c>
    </row>
    <row r="538" spans="3:3">
      <c r="C538" s="97" t="s">
        <v>1184</v>
      </c>
    </row>
    <row r="539" spans="3:3">
      <c r="C539" s="97" t="s">
        <v>1185</v>
      </c>
    </row>
    <row r="540" spans="3:3">
      <c r="C540" s="97" t="s">
        <v>1186</v>
      </c>
    </row>
    <row r="541" spans="3:3">
      <c r="C541" s="97" t="s">
        <v>1187</v>
      </c>
    </row>
    <row r="542" spans="3:3">
      <c r="C542" s="97" t="s">
        <v>1188</v>
      </c>
    </row>
    <row r="543" spans="3:3">
      <c r="C543" s="97" t="s">
        <v>1189</v>
      </c>
    </row>
    <row r="544" spans="3:3">
      <c r="C544" s="97" t="s">
        <v>1190</v>
      </c>
    </row>
    <row r="545" spans="3:3">
      <c r="C545" s="97" t="s">
        <v>1191</v>
      </c>
    </row>
    <row r="546" spans="3:3">
      <c r="C546" s="97" t="s">
        <v>1192</v>
      </c>
    </row>
    <row r="547" spans="3:3">
      <c r="C547" s="97" t="s">
        <v>1193</v>
      </c>
    </row>
    <row r="548" spans="3:3">
      <c r="C548" s="97" t="s">
        <v>1194</v>
      </c>
    </row>
    <row r="549" spans="3:3">
      <c r="C549" s="97" t="s">
        <v>1195</v>
      </c>
    </row>
    <row r="550" spans="3:3">
      <c r="C550" s="97" t="s">
        <v>1196</v>
      </c>
    </row>
    <row r="551" spans="3:3">
      <c r="C551" s="97" t="s">
        <v>1197</v>
      </c>
    </row>
    <row r="552" spans="3:3">
      <c r="C552" s="97" t="s">
        <v>1198</v>
      </c>
    </row>
    <row r="553" spans="3:3">
      <c r="C553" s="97" t="s">
        <v>1199</v>
      </c>
    </row>
    <row r="554" spans="3:3">
      <c r="C554" s="97" t="s">
        <v>1200</v>
      </c>
    </row>
    <row r="555" spans="3:3">
      <c r="C555" s="97" t="s">
        <v>1201</v>
      </c>
    </row>
    <row r="556" spans="3:3">
      <c r="C556" s="97" t="s">
        <v>1202</v>
      </c>
    </row>
    <row r="557" spans="3:3">
      <c r="C557" s="97" t="s">
        <v>1203</v>
      </c>
    </row>
    <row r="558" spans="3:3">
      <c r="C558" s="97" t="s">
        <v>1204</v>
      </c>
    </row>
    <row r="559" spans="3:3">
      <c r="C559" s="97" t="s">
        <v>1205</v>
      </c>
    </row>
    <row r="560" spans="3:3">
      <c r="C560" s="97" t="s">
        <v>1206</v>
      </c>
    </row>
    <row r="561" spans="3:3">
      <c r="C561" s="97" t="s">
        <v>1207</v>
      </c>
    </row>
    <row r="562" spans="3:3">
      <c r="C562" s="97" t="s">
        <v>1208</v>
      </c>
    </row>
    <row r="563" spans="3:3">
      <c r="C563" s="97" t="s">
        <v>1209</v>
      </c>
    </row>
    <row r="564" spans="3:3">
      <c r="C564" s="97" t="s">
        <v>1210</v>
      </c>
    </row>
    <row r="565" spans="3:3">
      <c r="C565" s="97" t="s">
        <v>1211</v>
      </c>
    </row>
    <row r="566" spans="3:3">
      <c r="C566" s="97" t="s">
        <v>1212</v>
      </c>
    </row>
    <row r="567" spans="3:3">
      <c r="C567" s="97" t="s">
        <v>1213</v>
      </c>
    </row>
    <row r="568" spans="3:3">
      <c r="C568" s="97" t="s">
        <v>1214</v>
      </c>
    </row>
    <row r="569" spans="3:3">
      <c r="C569" s="97" t="s">
        <v>1215</v>
      </c>
    </row>
    <row r="570" spans="3:3">
      <c r="C570" s="97" t="s">
        <v>1216</v>
      </c>
    </row>
    <row r="571" spans="3:3">
      <c r="C571" s="97" t="s">
        <v>1217</v>
      </c>
    </row>
    <row r="572" spans="3:3">
      <c r="C572" s="97" t="s">
        <v>1218</v>
      </c>
    </row>
    <row r="573" spans="3:3">
      <c r="C573" s="97" t="s">
        <v>1219</v>
      </c>
    </row>
    <row r="574" spans="3:3">
      <c r="C574" s="97" t="s">
        <v>1220</v>
      </c>
    </row>
    <row r="575" spans="3:3">
      <c r="C575" s="97" t="s">
        <v>1221</v>
      </c>
    </row>
    <row r="576" spans="3:3">
      <c r="C576" s="97" t="s">
        <v>1222</v>
      </c>
    </row>
    <row r="577" spans="3:3">
      <c r="C577" s="97" t="s">
        <v>1223</v>
      </c>
    </row>
    <row r="578" spans="3:3">
      <c r="C578" s="97" t="s">
        <v>1224</v>
      </c>
    </row>
    <row r="579" spans="3:3">
      <c r="C579" s="97" t="s">
        <v>1225</v>
      </c>
    </row>
    <row r="580" spans="3:3">
      <c r="C580" s="97" t="s">
        <v>1226</v>
      </c>
    </row>
    <row r="581" spans="3:3">
      <c r="C581" s="97" t="s">
        <v>1227</v>
      </c>
    </row>
    <row r="582" spans="3:3">
      <c r="C582" s="97" t="s">
        <v>1228</v>
      </c>
    </row>
    <row r="583" spans="3:3">
      <c r="C583" s="97" t="s">
        <v>1229</v>
      </c>
    </row>
    <row r="584" spans="3:3">
      <c r="C584" s="97" t="s">
        <v>1230</v>
      </c>
    </row>
    <row r="585" spans="3:3">
      <c r="C585" s="97" t="s">
        <v>1231</v>
      </c>
    </row>
    <row r="586" spans="3:3">
      <c r="C586" s="97" t="s">
        <v>1232</v>
      </c>
    </row>
    <row r="587" spans="3:3">
      <c r="C587" s="97" t="s">
        <v>1233</v>
      </c>
    </row>
    <row r="588" spans="3:3">
      <c r="C588" s="97" t="s">
        <v>1234</v>
      </c>
    </row>
    <row r="589" spans="3:3">
      <c r="C589" s="97" t="s">
        <v>1235</v>
      </c>
    </row>
    <row r="590" spans="3:3">
      <c r="C590" s="97" t="s">
        <v>1236</v>
      </c>
    </row>
    <row r="591" spans="3:3">
      <c r="C591" s="97" t="s">
        <v>1237</v>
      </c>
    </row>
    <row r="592" spans="3:3">
      <c r="C592" s="97" t="s">
        <v>1238</v>
      </c>
    </row>
    <row r="593" spans="3:3">
      <c r="C593" s="97" t="s">
        <v>1239</v>
      </c>
    </row>
    <row r="594" spans="3:3">
      <c r="C594" s="97" t="s">
        <v>1240</v>
      </c>
    </row>
    <row r="595" spans="3:3">
      <c r="C595" s="97" t="s">
        <v>1241</v>
      </c>
    </row>
    <row r="596" spans="3:3">
      <c r="C596" s="97" t="s">
        <v>1242</v>
      </c>
    </row>
    <row r="597" spans="3:3">
      <c r="C597" s="97" t="s">
        <v>1243</v>
      </c>
    </row>
    <row r="598" spans="3:3">
      <c r="C598" s="97" t="s">
        <v>1244</v>
      </c>
    </row>
    <row r="599" spans="3:3">
      <c r="C599" s="97" t="s">
        <v>1245</v>
      </c>
    </row>
    <row r="600" spans="3:3">
      <c r="C600" s="97" t="s">
        <v>1246</v>
      </c>
    </row>
    <row r="601" spans="3:3">
      <c r="C601" s="97" t="s">
        <v>1247</v>
      </c>
    </row>
    <row r="602" spans="3:3">
      <c r="C602" s="97" t="s">
        <v>1248</v>
      </c>
    </row>
    <row r="603" spans="3:3">
      <c r="C603" s="97" t="s">
        <v>1249</v>
      </c>
    </row>
    <row r="604" spans="3:3">
      <c r="C604" s="97" t="s">
        <v>1250</v>
      </c>
    </row>
    <row r="605" spans="3:3">
      <c r="C605" s="97" t="s">
        <v>1251</v>
      </c>
    </row>
    <row r="606" spans="3:3">
      <c r="C606" s="97" t="s">
        <v>1252</v>
      </c>
    </row>
    <row r="607" spans="3:3">
      <c r="C607" s="97" t="s">
        <v>1253</v>
      </c>
    </row>
    <row r="608" spans="3:3">
      <c r="C608" s="97" t="s">
        <v>1254</v>
      </c>
    </row>
    <row r="609" spans="3:3">
      <c r="C609" s="97" t="s">
        <v>1255</v>
      </c>
    </row>
    <row r="610" spans="3:3">
      <c r="C610" s="97" t="s">
        <v>1256</v>
      </c>
    </row>
    <row r="611" spans="3:3">
      <c r="C611" s="97" t="s">
        <v>1257</v>
      </c>
    </row>
    <row r="612" spans="3:3">
      <c r="C612" s="97" t="s">
        <v>1258</v>
      </c>
    </row>
    <row r="613" spans="3:3">
      <c r="C613" s="97" t="s">
        <v>1259</v>
      </c>
    </row>
    <row r="614" spans="3:3">
      <c r="C614" s="97" t="s">
        <v>1260</v>
      </c>
    </row>
    <row r="615" spans="3:3">
      <c r="C615" s="97" t="s">
        <v>1261</v>
      </c>
    </row>
    <row r="616" spans="3:3">
      <c r="C616" s="97" t="s">
        <v>1262</v>
      </c>
    </row>
    <row r="617" spans="3:3">
      <c r="C617" s="97" t="s">
        <v>1263</v>
      </c>
    </row>
    <row r="618" spans="3:3">
      <c r="C618" s="97" t="s">
        <v>1264</v>
      </c>
    </row>
    <row r="619" spans="3:3">
      <c r="C619" s="97" t="s">
        <v>1265</v>
      </c>
    </row>
    <row r="620" spans="3:3">
      <c r="C620" s="97" t="s">
        <v>1266</v>
      </c>
    </row>
    <row r="621" spans="3:3">
      <c r="C621" s="97" t="s">
        <v>1267</v>
      </c>
    </row>
    <row r="622" spans="3:3">
      <c r="C622" s="97" t="s">
        <v>1268</v>
      </c>
    </row>
    <row r="623" spans="3:3">
      <c r="C623" s="97" t="s">
        <v>1269</v>
      </c>
    </row>
    <row r="624" spans="3:3">
      <c r="C624" s="97" t="s">
        <v>1270</v>
      </c>
    </row>
    <row r="625" spans="3:3">
      <c r="C625" s="97" t="s">
        <v>1271</v>
      </c>
    </row>
    <row r="626" spans="3:3">
      <c r="C626" s="97" t="s">
        <v>1272</v>
      </c>
    </row>
    <row r="627" spans="3:3">
      <c r="C627" s="97" t="s">
        <v>1273</v>
      </c>
    </row>
    <row r="628" spans="3:3">
      <c r="C628" s="97" t="s">
        <v>1274</v>
      </c>
    </row>
    <row r="629" spans="3:3">
      <c r="C629" s="97" t="s">
        <v>1275</v>
      </c>
    </row>
    <row r="630" spans="3:3">
      <c r="C630" s="97" t="s">
        <v>1276</v>
      </c>
    </row>
    <row r="631" spans="3:3">
      <c r="C631" s="97" t="s">
        <v>1277</v>
      </c>
    </row>
    <row r="632" spans="3:3">
      <c r="C632" s="97" t="s">
        <v>1278</v>
      </c>
    </row>
    <row r="633" spans="3:3">
      <c r="C633" s="97" t="s">
        <v>1279</v>
      </c>
    </row>
    <row r="634" spans="3:3">
      <c r="C634" s="97" t="s">
        <v>1280</v>
      </c>
    </row>
    <row r="635" spans="3:3">
      <c r="C635" s="97" t="s">
        <v>1281</v>
      </c>
    </row>
    <row r="636" spans="3:3">
      <c r="C636" s="97" t="s">
        <v>1282</v>
      </c>
    </row>
    <row r="637" spans="3:3">
      <c r="C637" s="97" t="s">
        <v>1283</v>
      </c>
    </row>
    <row r="638" spans="3:3">
      <c r="C638" s="97" t="s">
        <v>1284</v>
      </c>
    </row>
    <row r="639" spans="3:3">
      <c r="C639" s="97" t="s">
        <v>1285</v>
      </c>
    </row>
    <row r="640" spans="3:3">
      <c r="C640" s="97" t="s">
        <v>1286</v>
      </c>
    </row>
    <row r="641" spans="3:3">
      <c r="C641" s="97" t="s">
        <v>1287</v>
      </c>
    </row>
    <row r="642" spans="3:3">
      <c r="C642" s="97" t="s">
        <v>1288</v>
      </c>
    </row>
    <row r="643" spans="3:3">
      <c r="C643" s="97" t="s">
        <v>1289</v>
      </c>
    </row>
    <row r="644" spans="3:3">
      <c r="C644" s="97" t="s">
        <v>1290</v>
      </c>
    </row>
    <row r="645" spans="3:3">
      <c r="C645" s="97" t="s">
        <v>1291</v>
      </c>
    </row>
    <row r="646" spans="3:3">
      <c r="C646" s="97" t="s">
        <v>1292</v>
      </c>
    </row>
    <row r="647" spans="3:3">
      <c r="C647" s="97" t="s">
        <v>1293</v>
      </c>
    </row>
    <row r="648" spans="3:3">
      <c r="C648" s="97" t="s">
        <v>1294</v>
      </c>
    </row>
    <row r="649" spans="3:3">
      <c r="C649" s="97" t="s">
        <v>1295</v>
      </c>
    </row>
    <row r="650" spans="3:3">
      <c r="C650" s="97" t="s">
        <v>1296</v>
      </c>
    </row>
    <row r="651" spans="3:3">
      <c r="C651" s="97" t="s">
        <v>1297</v>
      </c>
    </row>
    <row r="652" spans="3:3">
      <c r="C652" s="97" t="s">
        <v>1298</v>
      </c>
    </row>
    <row r="653" spans="3:3">
      <c r="C653" s="97" t="s">
        <v>1299</v>
      </c>
    </row>
    <row r="654" spans="3:3">
      <c r="C654" s="97" t="s">
        <v>1300</v>
      </c>
    </row>
    <row r="655" spans="3:3">
      <c r="C655" s="97" t="s">
        <v>1301</v>
      </c>
    </row>
    <row r="656" spans="3:3">
      <c r="C656" s="97" t="s">
        <v>1302</v>
      </c>
    </row>
    <row r="657" spans="3:3">
      <c r="C657" s="97" t="s">
        <v>1303</v>
      </c>
    </row>
    <row r="658" spans="3:3">
      <c r="C658" s="97" t="s">
        <v>1304</v>
      </c>
    </row>
    <row r="659" spans="3:3">
      <c r="C659" s="97" t="s">
        <v>1305</v>
      </c>
    </row>
    <row r="660" spans="3:3">
      <c r="C660" s="97" t="s">
        <v>1306</v>
      </c>
    </row>
    <row r="661" spans="3:3">
      <c r="C661" s="97" t="s">
        <v>1307</v>
      </c>
    </row>
    <row r="662" spans="3:3">
      <c r="C662" s="97" t="s">
        <v>1308</v>
      </c>
    </row>
    <row r="663" spans="3:3">
      <c r="C663" s="97" t="s">
        <v>1309</v>
      </c>
    </row>
    <row r="664" spans="3:3">
      <c r="C664" s="97" t="s">
        <v>1310</v>
      </c>
    </row>
    <row r="665" spans="3:3">
      <c r="C665" s="97" t="s">
        <v>1311</v>
      </c>
    </row>
    <row r="666" spans="3:3">
      <c r="C666" s="97" t="s">
        <v>1312</v>
      </c>
    </row>
    <row r="667" spans="3:3">
      <c r="C667" s="97" t="s">
        <v>1313</v>
      </c>
    </row>
    <row r="668" spans="3:3">
      <c r="C668" s="97" t="s">
        <v>1314</v>
      </c>
    </row>
    <row r="669" spans="3:3">
      <c r="C669" s="97" t="s">
        <v>1315</v>
      </c>
    </row>
    <row r="670" spans="3:3">
      <c r="C670" s="97" t="s">
        <v>1316</v>
      </c>
    </row>
    <row r="671" spans="3:3">
      <c r="C671" s="97" t="s">
        <v>1317</v>
      </c>
    </row>
    <row r="672" spans="3:3">
      <c r="C672" s="97" t="s">
        <v>1318</v>
      </c>
    </row>
    <row r="673" spans="3:3">
      <c r="C673" s="97" t="s">
        <v>1319</v>
      </c>
    </row>
    <row r="674" spans="3:3">
      <c r="C674" s="97" t="s">
        <v>1320</v>
      </c>
    </row>
    <row r="675" spans="3:3">
      <c r="C675" s="97" t="s">
        <v>1321</v>
      </c>
    </row>
    <row r="676" spans="3:3">
      <c r="C676" s="97" t="s">
        <v>1322</v>
      </c>
    </row>
    <row r="677" spans="3:3">
      <c r="C677" s="97" t="s">
        <v>1323</v>
      </c>
    </row>
    <row r="678" spans="3:3">
      <c r="C678" s="97" t="s">
        <v>1324</v>
      </c>
    </row>
    <row r="679" spans="3:3">
      <c r="C679" s="97" t="s">
        <v>1325</v>
      </c>
    </row>
    <row r="680" spans="3:3">
      <c r="C680" s="97" t="s">
        <v>1326</v>
      </c>
    </row>
    <row r="681" spans="3:3">
      <c r="C681" s="97" t="s">
        <v>1327</v>
      </c>
    </row>
    <row r="682" spans="3:3">
      <c r="C682" s="97" t="s">
        <v>1328</v>
      </c>
    </row>
    <row r="683" spans="3:3">
      <c r="C683" s="97" t="s">
        <v>1329</v>
      </c>
    </row>
    <row r="684" spans="3:3">
      <c r="C684" s="97" t="s">
        <v>1330</v>
      </c>
    </row>
    <row r="685" spans="3:3">
      <c r="C685" s="97" t="s">
        <v>1331</v>
      </c>
    </row>
    <row r="686" spans="3:3">
      <c r="C686" s="97" t="s">
        <v>1332</v>
      </c>
    </row>
    <row r="687" spans="3:3">
      <c r="C687" s="97" t="s">
        <v>1333</v>
      </c>
    </row>
    <row r="688" spans="3:3">
      <c r="C688" s="97" t="s">
        <v>1334</v>
      </c>
    </row>
    <row r="689" spans="3:3">
      <c r="C689" s="97" t="s">
        <v>1335</v>
      </c>
    </row>
    <row r="690" spans="3:3">
      <c r="C690" s="97" t="s">
        <v>1336</v>
      </c>
    </row>
    <row r="691" spans="3:3">
      <c r="C691" s="97" t="s">
        <v>1337</v>
      </c>
    </row>
    <row r="692" spans="3:3">
      <c r="C692" s="97" t="s">
        <v>1338</v>
      </c>
    </row>
    <row r="693" spans="3:3">
      <c r="C693" s="97" t="s">
        <v>1339</v>
      </c>
    </row>
    <row r="694" spans="3:3">
      <c r="C694" s="97" t="s">
        <v>1340</v>
      </c>
    </row>
    <row r="695" spans="3:3">
      <c r="C695" s="97" t="s">
        <v>1341</v>
      </c>
    </row>
    <row r="696" spans="3:3">
      <c r="C696" s="97" t="s">
        <v>1342</v>
      </c>
    </row>
    <row r="697" spans="3:3">
      <c r="C697" s="97" t="s">
        <v>1343</v>
      </c>
    </row>
    <row r="698" spans="3:3">
      <c r="C698" s="97" t="s">
        <v>1344</v>
      </c>
    </row>
    <row r="699" spans="3:3">
      <c r="C699" s="97" t="s">
        <v>1345</v>
      </c>
    </row>
    <row r="700" spans="3:3">
      <c r="C700" s="97" t="s">
        <v>1346</v>
      </c>
    </row>
    <row r="701" spans="3:3">
      <c r="C701" s="97" t="s">
        <v>1347</v>
      </c>
    </row>
    <row r="702" spans="3:3">
      <c r="C702" s="97" t="s">
        <v>1348</v>
      </c>
    </row>
    <row r="703" spans="3:3">
      <c r="C703" s="97" t="s">
        <v>1349</v>
      </c>
    </row>
    <row r="704" spans="3:3">
      <c r="C704" s="97" t="s">
        <v>1350</v>
      </c>
    </row>
    <row r="705" spans="3:3">
      <c r="C705" s="97" t="s">
        <v>1351</v>
      </c>
    </row>
    <row r="706" spans="3:3">
      <c r="C706" s="97" t="s">
        <v>1352</v>
      </c>
    </row>
    <row r="707" spans="3:3">
      <c r="C707" s="97" t="s">
        <v>1353</v>
      </c>
    </row>
    <row r="708" spans="3:3">
      <c r="C708" s="97" t="s">
        <v>1354</v>
      </c>
    </row>
    <row r="709" spans="3:3">
      <c r="C709" s="97" t="s">
        <v>1355</v>
      </c>
    </row>
    <row r="710" spans="3:3">
      <c r="C710" s="97" t="s">
        <v>1356</v>
      </c>
    </row>
    <row r="711" spans="3:3">
      <c r="C711" s="97" t="s">
        <v>1357</v>
      </c>
    </row>
    <row r="712" spans="3:3">
      <c r="C712" s="97" t="s">
        <v>1358</v>
      </c>
    </row>
    <row r="713" spans="3:3">
      <c r="C713" s="97" t="s">
        <v>1359</v>
      </c>
    </row>
    <row r="714" spans="3:3">
      <c r="C714" s="97" t="s">
        <v>1360</v>
      </c>
    </row>
    <row r="715" spans="3:3">
      <c r="C715" s="97" t="s">
        <v>1361</v>
      </c>
    </row>
    <row r="716" spans="3:3">
      <c r="C716" s="97" t="s">
        <v>1362</v>
      </c>
    </row>
    <row r="717" spans="3:3">
      <c r="C717" s="97" t="s">
        <v>1363</v>
      </c>
    </row>
    <row r="718" spans="3:3">
      <c r="C718" s="97" t="s">
        <v>1364</v>
      </c>
    </row>
    <row r="719" spans="3:3">
      <c r="C719" s="97" t="s">
        <v>1365</v>
      </c>
    </row>
    <row r="720" spans="3:3">
      <c r="C720" s="97" t="s">
        <v>1366</v>
      </c>
    </row>
    <row r="721" spans="3:3">
      <c r="C721" s="97" t="s">
        <v>1367</v>
      </c>
    </row>
    <row r="722" spans="3:3">
      <c r="C722" s="97" t="s">
        <v>1368</v>
      </c>
    </row>
    <row r="723" spans="3:3">
      <c r="C723" s="97" t="s">
        <v>1369</v>
      </c>
    </row>
    <row r="724" spans="3:3">
      <c r="C724" s="97" t="s">
        <v>1370</v>
      </c>
    </row>
    <row r="725" spans="3:3">
      <c r="C725" s="97" t="s">
        <v>1371</v>
      </c>
    </row>
    <row r="726" spans="3:3">
      <c r="C726" s="97" t="s">
        <v>1372</v>
      </c>
    </row>
    <row r="727" spans="3:3">
      <c r="C727" s="97" t="s">
        <v>1373</v>
      </c>
    </row>
    <row r="728" spans="3:3">
      <c r="C728" s="97" t="s">
        <v>1374</v>
      </c>
    </row>
    <row r="729" spans="3:3">
      <c r="C729" s="97" t="s">
        <v>1375</v>
      </c>
    </row>
    <row r="730" spans="3:3">
      <c r="C730" s="97" t="s">
        <v>1376</v>
      </c>
    </row>
    <row r="731" spans="3:3">
      <c r="C731" s="97" t="s">
        <v>1377</v>
      </c>
    </row>
    <row r="732" spans="3:3">
      <c r="C732" s="97" t="s">
        <v>1378</v>
      </c>
    </row>
    <row r="733" spans="3:3">
      <c r="C733" s="97" t="s">
        <v>1379</v>
      </c>
    </row>
    <row r="734" spans="3:3">
      <c r="C734" s="97" t="s">
        <v>1380</v>
      </c>
    </row>
    <row r="735" spans="3:3">
      <c r="C735" s="97" t="s">
        <v>1381</v>
      </c>
    </row>
    <row r="736" spans="3:3">
      <c r="C736" s="97" t="s">
        <v>1382</v>
      </c>
    </row>
    <row r="737" spans="3:3">
      <c r="C737" s="97" t="s">
        <v>1383</v>
      </c>
    </row>
    <row r="738" spans="3:3">
      <c r="C738" s="97" t="s">
        <v>1384</v>
      </c>
    </row>
    <row r="739" spans="3:3">
      <c r="C739" s="97" t="s">
        <v>1385</v>
      </c>
    </row>
    <row r="740" spans="3:3">
      <c r="C740" s="97" t="s">
        <v>1386</v>
      </c>
    </row>
    <row r="741" spans="3:3">
      <c r="C741" s="97" t="s">
        <v>1387</v>
      </c>
    </row>
    <row r="742" spans="3:3">
      <c r="C742" s="97" t="s">
        <v>1388</v>
      </c>
    </row>
    <row r="743" spans="3:3">
      <c r="C743" s="97" t="s">
        <v>1389</v>
      </c>
    </row>
    <row r="744" spans="3:3">
      <c r="C744" s="97" t="s">
        <v>1390</v>
      </c>
    </row>
    <row r="745" spans="3:3">
      <c r="C745" s="97" t="s">
        <v>1391</v>
      </c>
    </row>
    <row r="746" spans="3:3">
      <c r="C746" s="97" t="s">
        <v>1392</v>
      </c>
    </row>
    <row r="747" spans="3:3">
      <c r="C747" s="97" t="s">
        <v>1393</v>
      </c>
    </row>
    <row r="748" spans="3:3">
      <c r="C748" s="97" t="s">
        <v>1394</v>
      </c>
    </row>
    <row r="749" spans="3:3">
      <c r="C749" s="97" t="s">
        <v>1395</v>
      </c>
    </row>
    <row r="750" spans="3:3">
      <c r="C750" s="97" t="s">
        <v>1396</v>
      </c>
    </row>
    <row r="751" spans="3:3">
      <c r="C751" s="97" t="s">
        <v>1397</v>
      </c>
    </row>
    <row r="752" spans="3:3">
      <c r="C752" s="97" t="s">
        <v>1398</v>
      </c>
    </row>
    <row r="753" spans="3:3">
      <c r="C753" s="97" t="s">
        <v>1399</v>
      </c>
    </row>
    <row r="754" spans="3:3">
      <c r="C754" s="97" t="s">
        <v>1400</v>
      </c>
    </row>
    <row r="755" spans="3:3">
      <c r="C755" s="97" t="s">
        <v>1401</v>
      </c>
    </row>
    <row r="756" spans="3:3">
      <c r="C756" s="97" t="s">
        <v>1402</v>
      </c>
    </row>
    <row r="757" spans="3:3">
      <c r="C757" s="97" t="s">
        <v>1403</v>
      </c>
    </row>
    <row r="758" spans="3:3">
      <c r="C758" s="97" t="s">
        <v>1404</v>
      </c>
    </row>
    <row r="759" spans="3:3">
      <c r="C759" s="97" t="s">
        <v>1405</v>
      </c>
    </row>
    <row r="760" spans="3:3">
      <c r="C760" s="97" t="s">
        <v>1406</v>
      </c>
    </row>
    <row r="761" spans="3:3">
      <c r="C761" s="97" t="s">
        <v>1407</v>
      </c>
    </row>
    <row r="762" spans="3:3">
      <c r="C762" s="97" t="s">
        <v>1408</v>
      </c>
    </row>
    <row r="763" spans="3:3">
      <c r="C763" s="97" t="s">
        <v>1409</v>
      </c>
    </row>
    <row r="764" spans="3:3">
      <c r="C764" s="97" t="s">
        <v>1410</v>
      </c>
    </row>
    <row r="765" spans="3:3">
      <c r="C765" s="97" t="s">
        <v>1411</v>
      </c>
    </row>
    <row r="766" spans="3:3">
      <c r="C766" s="97" t="s">
        <v>1412</v>
      </c>
    </row>
    <row r="767" spans="3:3">
      <c r="C767" s="97" t="s">
        <v>1413</v>
      </c>
    </row>
    <row r="768" spans="3:3">
      <c r="C768" s="97" t="s">
        <v>1414</v>
      </c>
    </row>
    <row r="769" spans="3:3">
      <c r="C769" s="97" t="s">
        <v>1415</v>
      </c>
    </row>
    <row r="770" spans="3:3">
      <c r="C770" s="97" t="s">
        <v>1416</v>
      </c>
    </row>
    <row r="771" spans="3:3">
      <c r="C771" s="97" t="s">
        <v>1417</v>
      </c>
    </row>
    <row r="772" spans="3:3">
      <c r="C772" s="97" t="s">
        <v>1418</v>
      </c>
    </row>
    <row r="773" spans="3:3">
      <c r="C773" s="97" t="s">
        <v>1419</v>
      </c>
    </row>
    <row r="774" spans="3:3">
      <c r="C774" s="97" t="s">
        <v>1420</v>
      </c>
    </row>
    <row r="775" spans="3:3">
      <c r="C775" s="97" t="s">
        <v>1421</v>
      </c>
    </row>
    <row r="776" spans="3:3">
      <c r="C776" s="97" t="s">
        <v>1422</v>
      </c>
    </row>
    <row r="777" spans="3:3">
      <c r="C777" s="97" t="s">
        <v>1423</v>
      </c>
    </row>
    <row r="778" spans="3:3">
      <c r="C778" s="97" t="s">
        <v>1424</v>
      </c>
    </row>
    <row r="779" spans="3:3">
      <c r="C779" s="97" t="s">
        <v>1425</v>
      </c>
    </row>
    <row r="780" spans="3:3">
      <c r="C780" s="97" t="s">
        <v>1426</v>
      </c>
    </row>
    <row r="781" spans="3:3">
      <c r="C781" s="97" t="s">
        <v>1427</v>
      </c>
    </row>
    <row r="782" spans="3:3">
      <c r="C782" s="97" t="s">
        <v>1428</v>
      </c>
    </row>
    <row r="783" spans="3:3">
      <c r="C783" s="97" t="s">
        <v>1429</v>
      </c>
    </row>
    <row r="784" spans="3:3">
      <c r="C784" s="97" t="s">
        <v>1430</v>
      </c>
    </row>
    <row r="785" spans="3:3">
      <c r="C785" s="97" t="s">
        <v>1431</v>
      </c>
    </row>
    <row r="786" spans="3:3">
      <c r="C786" s="97" t="s">
        <v>1432</v>
      </c>
    </row>
    <row r="787" spans="3:3">
      <c r="C787" s="97" t="s">
        <v>1433</v>
      </c>
    </row>
    <row r="788" spans="3:3">
      <c r="C788" s="97" t="s">
        <v>1434</v>
      </c>
    </row>
    <row r="789" spans="3:3">
      <c r="C789" s="97" t="s">
        <v>1435</v>
      </c>
    </row>
    <row r="790" spans="3:3">
      <c r="C790" s="97" t="s">
        <v>1436</v>
      </c>
    </row>
    <row r="791" spans="3:3">
      <c r="C791" s="97" t="s">
        <v>1437</v>
      </c>
    </row>
    <row r="792" spans="3:3">
      <c r="C792" s="97" t="s">
        <v>1438</v>
      </c>
    </row>
    <row r="793" spans="3:3">
      <c r="C793" s="97" t="s">
        <v>1439</v>
      </c>
    </row>
    <row r="794" spans="3:3">
      <c r="C794" s="97" t="s">
        <v>1440</v>
      </c>
    </row>
    <row r="795" spans="3:3">
      <c r="C795" s="97" t="s">
        <v>1441</v>
      </c>
    </row>
    <row r="796" spans="3:3">
      <c r="C796" s="97" t="s">
        <v>1442</v>
      </c>
    </row>
    <row r="797" spans="3:3">
      <c r="C797" s="97" t="s">
        <v>1443</v>
      </c>
    </row>
    <row r="798" spans="3:3">
      <c r="C798" s="97" t="s">
        <v>1444</v>
      </c>
    </row>
    <row r="799" spans="3:3">
      <c r="C799" s="97" t="s">
        <v>1445</v>
      </c>
    </row>
    <row r="800" spans="3:3">
      <c r="C800" s="97" t="s">
        <v>1446</v>
      </c>
    </row>
    <row r="801" spans="3:3">
      <c r="C801" s="97" t="s">
        <v>1447</v>
      </c>
    </row>
    <row r="802" spans="3:3">
      <c r="C802" s="97" t="s">
        <v>1448</v>
      </c>
    </row>
    <row r="803" spans="3:3">
      <c r="C803" s="97" t="s">
        <v>1449</v>
      </c>
    </row>
    <row r="804" spans="3:3">
      <c r="C804" s="97" t="s">
        <v>1450</v>
      </c>
    </row>
    <row r="805" spans="3:3">
      <c r="C805" s="97" t="s">
        <v>1451</v>
      </c>
    </row>
    <row r="806" spans="3:3">
      <c r="C806" s="97" t="s">
        <v>1452</v>
      </c>
    </row>
    <row r="807" spans="3:3">
      <c r="C807" s="97" t="s">
        <v>1453</v>
      </c>
    </row>
    <row r="808" spans="3:3">
      <c r="C808" s="97" t="s">
        <v>1454</v>
      </c>
    </row>
    <row r="809" spans="3:3">
      <c r="C809" s="97" t="s">
        <v>1455</v>
      </c>
    </row>
    <row r="810" spans="3:3">
      <c r="C810" s="97" t="s">
        <v>1456</v>
      </c>
    </row>
    <row r="811" spans="3:3">
      <c r="C811" s="97" t="s">
        <v>1457</v>
      </c>
    </row>
    <row r="812" spans="3:3">
      <c r="C812" s="97" t="s">
        <v>1458</v>
      </c>
    </row>
    <row r="813" spans="3:3">
      <c r="C813" s="97" t="s">
        <v>1459</v>
      </c>
    </row>
    <row r="814" spans="3:3">
      <c r="C814" s="97" t="s">
        <v>1460</v>
      </c>
    </row>
    <row r="815" spans="3:3">
      <c r="C815" s="97" t="s">
        <v>1461</v>
      </c>
    </row>
    <row r="816" spans="3:3">
      <c r="C816" s="97" t="s">
        <v>1462</v>
      </c>
    </row>
    <row r="817" spans="3:3">
      <c r="C817" s="97" t="s">
        <v>1463</v>
      </c>
    </row>
    <row r="818" spans="3:3">
      <c r="C818" s="97" t="s">
        <v>1464</v>
      </c>
    </row>
    <row r="819" spans="3:3">
      <c r="C819" s="97" t="s">
        <v>1465</v>
      </c>
    </row>
    <row r="820" spans="3:3">
      <c r="C820" s="97" t="s">
        <v>1466</v>
      </c>
    </row>
    <row r="821" spans="3:3">
      <c r="C821" s="97" t="s">
        <v>1467</v>
      </c>
    </row>
    <row r="822" spans="3:3">
      <c r="C822" s="97" t="s">
        <v>1468</v>
      </c>
    </row>
    <row r="823" spans="3:3">
      <c r="C823" s="97" t="s">
        <v>1469</v>
      </c>
    </row>
    <row r="824" spans="3:3">
      <c r="C824" s="97" t="s">
        <v>1470</v>
      </c>
    </row>
    <row r="825" spans="3:3">
      <c r="C825" s="97" t="s">
        <v>1471</v>
      </c>
    </row>
    <row r="826" spans="3:3">
      <c r="C826" s="97" t="s">
        <v>1472</v>
      </c>
    </row>
    <row r="827" spans="3:3">
      <c r="C827" s="97" t="s">
        <v>1473</v>
      </c>
    </row>
    <row r="828" spans="3:3">
      <c r="C828" s="97" t="s">
        <v>1474</v>
      </c>
    </row>
    <row r="829" spans="3:3">
      <c r="C829" s="97" t="s">
        <v>1475</v>
      </c>
    </row>
    <row r="830" spans="3:3">
      <c r="C830" s="97" t="s">
        <v>1476</v>
      </c>
    </row>
    <row r="831" spans="3:3">
      <c r="C831" s="97" t="s">
        <v>1477</v>
      </c>
    </row>
    <row r="832" spans="3:3">
      <c r="C832" s="97" t="s">
        <v>1478</v>
      </c>
    </row>
    <row r="833" spans="3:3">
      <c r="C833" s="97" t="s">
        <v>1479</v>
      </c>
    </row>
    <row r="834" spans="3:3">
      <c r="C834" s="97" t="s">
        <v>1480</v>
      </c>
    </row>
    <row r="835" spans="3:3">
      <c r="C835" s="97" t="s">
        <v>1481</v>
      </c>
    </row>
    <row r="836" spans="3:3">
      <c r="C836" s="97" t="s">
        <v>1482</v>
      </c>
    </row>
    <row r="837" spans="3:3">
      <c r="C837" s="97" t="s">
        <v>1483</v>
      </c>
    </row>
    <row r="838" spans="3:3">
      <c r="C838" s="97" t="s">
        <v>1484</v>
      </c>
    </row>
    <row r="839" spans="3:3">
      <c r="C839" s="97" t="s">
        <v>1485</v>
      </c>
    </row>
    <row r="840" spans="3:3">
      <c r="C840" s="97" t="s">
        <v>1486</v>
      </c>
    </row>
    <row r="841" spans="3:3">
      <c r="C841" s="97" t="s">
        <v>1487</v>
      </c>
    </row>
    <row r="842" spans="3:3">
      <c r="C842" s="97" t="s">
        <v>1488</v>
      </c>
    </row>
    <row r="843" spans="3:3">
      <c r="C843" s="97" t="s">
        <v>1489</v>
      </c>
    </row>
    <row r="844" spans="3:3">
      <c r="C844" s="97" t="s">
        <v>1490</v>
      </c>
    </row>
    <row r="845" spans="3:3">
      <c r="C845" s="97" t="s">
        <v>1491</v>
      </c>
    </row>
    <row r="846" spans="3:3">
      <c r="C846" s="97" t="s">
        <v>1492</v>
      </c>
    </row>
    <row r="847" spans="3:3">
      <c r="C847" s="97" t="s">
        <v>1493</v>
      </c>
    </row>
    <row r="848" spans="3:3">
      <c r="C848" s="97" t="s">
        <v>1494</v>
      </c>
    </row>
    <row r="849" spans="3:3">
      <c r="C849" s="97" t="s">
        <v>1495</v>
      </c>
    </row>
    <row r="850" spans="3:3">
      <c r="C850" s="97" t="s">
        <v>1496</v>
      </c>
    </row>
    <row r="851" spans="3:3">
      <c r="C851" s="97" t="s">
        <v>1497</v>
      </c>
    </row>
    <row r="852" spans="3:3">
      <c r="C852" s="97" t="s">
        <v>1498</v>
      </c>
    </row>
    <row r="853" spans="3:3">
      <c r="C853" s="97" t="s">
        <v>1499</v>
      </c>
    </row>
    <row r="854" spans="3:3">
      <c r="C854" s="97" t="s">
        <v>1500</v>
      </c>
    </row>
    <row r="855" spans="3:3">
      <c r="C855" s="97" t="s">
        <v>1501</v>
      </c>
    </row>
    <row r="856" spans="3:3">
      <c r="C856" s="97" t="s">
        <v>1502</v>
      </c>
    </row>
    <row r="857" spans="3:3">
      <c r="C857" s="97" t="s">
        <v>1503</v>
      </c>
    </row>
    <row r="858" spans="3:3">
      <c r="C858" s="97" t="s">
        <v>1504</v>
      </c>
    </row>
    <row r="859" spans="3:3">
      <c r="C859" s="97" t="s">
        <v>1505</v>
      </c>
    </row>
    <row r="860" spans="3:3">
      <c r="C860" s="97" t="s">
        <v>1506</v>
      </c>
    </row>
    <row r="861" spans="3:3">
      <c r="C861" s="97" t="s">
        <v>1507</v>
      </c>
    </row>
    <row r="862" spans="3:3">
      <c r="C862" s="97" t="s">
        <v>1508</v>
      </c>
    </row>
    <row r="863" spans="3:3">
      <c r="C863" s="97" t="s">
        <v>1509</v>
      </c>
    </row>
    <row r="864" spans="3:3">
      <c r="C864" s="97" t="s">
        <v>1510</v>
      </c>
    </row>
    <row r="865" spans="3:3">
      <c r="C865" s="97" t="s">
        <v>1511</v>
      </c>
    </row>
    <row r="866" spans="3:3">
      <c r="C866" s="97" t="s">
        <v>1512</v>
      </c>
    </row>
    <row r="867" spans="3:3">
      <c r="C867" s="97" t="s">
        <v>1513</v>
      </c>
    </row>
    <row r="868" spans="3:3">
      <c r="C868" s="97" t="s">
        <v>1514</v>
      </c>
    </row>
    <row r="869" spans="3:3">
      <c r="C869" s="97" t="s">
        <v>1515</v>
      </c>
    </row>
    <row r="870" spans="3:3">
      <c r="C870" s="97" t="s">
        <v>1516</v>
      </c>
    </row>
    <row r="871" spans="3:3">
      <c r="C871" s="97" t="s">
        <v>1517</v>
      </c>
    </row>
    <row r="872" spans="3:3">
      <c r="C872" s="97" t="s">
        <v>1518</v>
      </c>
    </row>
    <row r="873" spans="3:3">
      <c r="C873" s="97" t="s">
        <v>1519</v>
      </c>
    </row>
    <row r="874" spans="3:3">
      <c r="C874" s="97" t="s">
        <v>1520</v>
      </c>
    </row>
    <row r="875" spans="3:3">
      <c r="C875" s="97" t="s">
        <v>1521</v>
      </c>
    </row>
    <row r="876" spans="3:3">
      <c r="C876" s="97" t="s">
        <v>1522</v>
      </c>
    </row>
    <row r="877" spans="3:3">
      <c r="C877" s="97" t="s">
        <v>1523</v>
      </c>
    </row>
    <row r="878" spans="3:3">
      <c r="C878" s="97" t="s">
        <v>1524</v>
      </c>
    </row>
    <row r="879" spans="3:3">
      <c r="C879" s="97" t="s">
        <v>1525</v>
      </c>
    </row>
    <row r="880" spans="3:3">
      <c r="C880" s="97" t="s">
        <v>1526</v>
      </c>
    </row>
    <row r="881" spans="3:3">
      <c r="C881" s="97" t="s">
        <v>1527</v>
      </c>
    </row>
    <row r="882" spans="3:3">
      <c r="C882" s="97" t="s">
        <v>1528</v>
      </c>
    </row>
    <row r="883" spans="3:3">
      <c r="C883" s="97" t="s">
        <v>1529</v>
      </c>
    </row>
    <row r="884" spans="3:3">
      <c r="C884" s="97" t="s">
        <v>1530</v>
      </c>
    </row>
    <row r="885" spans="3:3">
      <c r="C885" s="97" t="s">
        <v>1531</v>
      </c>
    </row>
    <row r="886" spans="3:3">
      <c r="C886" s="97" t="s">
        <v>1532</v>
      </c>
    </row>
    <row r="887" spans="3:3">
      <c r="C887" s="97" t="s">
        <v>1533</v>
      </c>
    </row>
    <row r="888" spans="3:3">
      <c r="C888" s="97" t="s">
        <v>1534</v>
      </c>
    </row>
    <row r="889" spans="3:3">
      <c r="C889" s="97" t="s">
        <v>1535</v>
      </c>
    </row>
    <row r="890" spans="3:3">
      <c r="C890" s="97" t="s">
        <v>1536</v>
      </c>
    </row>
    <row r="891" spans="3:3">
      <c r="C891" s="97" t="s">
        <v>1537</v>
      </c>
    </row>
    <row r="892" spans="3:3">
      <c r="C892" s="97" t="s">
        <v>1538</v>
      </c>
    </row>
    <row r="893" spans="3:3">
      <c r="C893" s="97" t="s">
        <v>1539</v>
      </c>
    </row>
    <row r="894" spans="3:3">
      <c r="C894" s="97" t="s">
        <v>1540</v>
      </c>
    </row>
    <row r="895" spans="3:3">
      <c r="C895" s="97" t="s">
        <v>1541</v>
      </c>
    </row>
    <row r="896" spans="3:3">
      <c r="C896" s="97" t="s">
        <v>1542</v>
      </c>
    </row>
    <row r="897" spans="3:3">
      <c r="C897" s="97" t="s">
        <v>1543</v>
      </c>
    </row>
    <row r="898" spans="3:3">
      <c r="C898" s="97" t="s">
        <v>1544</v>
      </c>
    </row>
    <row r="899" spans="3:3">
      <c r="C899" s="97" t="s">
        <v>1545</v>
      </c>
    </row>
    <row r="900" spans="3:3">
      <c r="C900" s="97" t="s">
        <v>1546</v>
      </c>
    </row>
    <row r="901" spans="3:3">
      <c r="C901" s="97" t="s">
        <v>1547</v>
      </c>
    </row>
    <row r="902" spans="3:3">
      <c r="C902" s="97" t="s">
        <v>1548</v>
      </c>
    </row>
    <row r="903" spans="3:3">
      <c r="C903" s="97" t="s">
        <v>1549</v>
      </c>
    </row>
    <row r="904" spans="3:3">
      <c r="C904" s="97" t="s">
        <v>1550</v>
      </c>
    </row>
    <row r="905" spans="3:3">
      <c r="C905" s="97" t="s">
        <v>1551</v>
      </c>
    </row>
    <row r="906" spans="3:3">
      <c r="C906" s="97" t="s">
        <v>1552</v>
      </c>
    </row>
    <row r="907" spans="3:3">
      <c r="C907" s="97" t="s">
        <v>1553</v>
      </c>
    </row>
    <row r="908" spans="3:3">
      <c r="C908" s="97" t="s">
        <v>1554</v>
      </c>
    </row>
    <row r="909" spans="3:3">
      <c r="C909" s="97" t="s">
        <v>1555</v>
      </c>
    </row>
    <row r="910" spans="3:3">
      <c r="C910" s="97" t="s">
        <v>1556</v>
      </c>
    </row>
    <row r="911" spans="3:3">
      <c r="C911" s="97" t="s">
        <v>1557</v>
      </c>
    </row>
    <row r="912" spans="3:3">
      <c r="C912" s="97" t="s">
        <v>1558</v>
      </c>
    </row>
    <row r="913" spans="3:3">
      <c r="C913" s="97" t="s">
        <v>1559</v>
      </c>
    </row>
    <row r="914" spans="3:3">
      <c r="C914" s="97" t="s">
        <v>1560</v>
      </c>
    </row>
    <row r="915" spans="3:3">
      <c r="C915" s="97" t="s">
        <v>1561</v>
      </c>
    </row>
    <row r="916" spans="3:3">
      <c r="C916" s="97" t="s">
        <v>1562</v>
      </c>
    </row>
    <row r="917" spans="3:3">
      <c r="C917" s="97" t="s">
        <v>1563</v>
      </c>
    </row>
    <row r="918" spans="3:3">
      <c r="C918" s="97" t="s">
        <v>1564</v>
      </c>
    </row>
    <row r="919" spans="3:3">
      <c r="C919" s="97" t="s">
        <v>1565</v>
      </c>
    </row>
    <row r="920" spans="3:3">
      <c r="C920" s="97" t="s">
        <v>1566</v>
      </c>
    </row>
    <row r="921" spans="3:3">
      <c r="C921" s="97" t="s">
        <v>1567</v>
      </c>
    </row>
    <row r="922" spans="3:3">
      <c r="C922" s="97" t="s">
        <v>1568</v>
      </c>
    </row>
    <row r="923" spans="3:3">
      <c r="C923" s="97" t="s">
        <v>1569</v>
      </c>
    </row>
    <row r="924" spans="3:3">
      <c r="C924" s="97" t="s">
        <v>1570</v>
      </c>
    </row>
    <row r="925" spans="3:3">
      <c r="C925" s="97" t="s">
        <v>1571</v>
      </c>
    </row>
    <row r="926" spans="3:3">
      <c r="C926" s="97" t="s">
        <v>1572</v>
      </c>
    </row>
    <row r="927" spans="3:3">
      <c r="C927" s="97" t="s">
        <v>1573</v>
      </c>
    </row>
    <row r="928" spans="3:3">
      <c r="C928" s="97" t="s">
        <v>1574</v>
      </c>
    </row>
    <row r="929" spans="3:3">
      <c r="C929" s="97" t="s">
        <v>1575</v>
      </c>
    </row>
    <row r="930" spans="3:3">
      <c r="C930" s="97" t="s">
        <v>1576</v>
      </c>
    </row>
    <row r="931" spans="3:3">
      <c r="C931" s="97" t="s">
        <v>1577</v>
      </c>
    </row>
    <row r="932" spans="3:3">
      <c r="C932" s="97" t="s">
        <v>1578</v>
      </c>
    </row>
    <row r="933" spans="3:3">
      <c r="C933" s="97" t="s">
        <v>1579</v>
      </c>
    </row>
    <row r="934" spans="3:3">
      <c r="C934" s="97" t="s">
        <v>1580</v>
      </c>
    </row>
    <row r="935" spans="3:3">
      <c r="C935" s="97" t="s">
        <v>1581</v>
      </c>
    </row>
    <row r="936" spans="3:3">
      <c r="C936" s="97" t="s">
        <v>1582</v>
      </c>
    </row>
    <row r="937" spans="3:3">
      <c r="C937" s="97" t="s">
        <v>1583</v>
      </c>
    </row>
    <row r="938" spans="3:3">
      <c r="C938" s="97" t="s">
        <v>1584</v>
      </c>
    </row>
    <row r="939" spans="3:3">
      <c r="C939" s="97" t="s">
        <v>1585</v>
      </c>
    </row>
    <row r="940" spans="3:3">
      <c r="C940" s="97" t="s">
        <v>1586</v>
      </c>
    </row>
    <row r="941" spans="3:3">
      <c r="C941" s="97" t="s">
        <v>1587</v>
      </c>
    </row>
    <row r="942" spans="3:3">
      <c r="C942" s="97" t="s">
        <v>1588</v>
      </c>
    </row>
    <row r="943" spans="3:3">
      <c r="C943" s="97" t="s">
        <v>1589</v>
      </c>
    </row>
    <row r="944" spans="3:3">
      <c r="C944" s="97" t="s">
        <v>1590</v>
      </c>
    </row>
    <row r="945" spans="3:3">
      <c r="C945" s="97" t="s">
        <v>1591</v>
      </c>
    </row>
    <row r="946" spans="3:3">
      <c r="C946" s="97" t="s">
        <v>1592</v>
      </c>
    </row>
    <row r="947" spans="3:3">
      <c r="C947" s="97" t="s">
        <v>1593</v>
      </c>
    </row>
    <row r="948" spans="3:3">
      <c r="C948" s="97" t="s">
        <v>1594</v>
      </c>
    </row>
    <row r="949" spans="3:3">
      <c r="C949" s="97" t="s">
        <v>1595</v>
      </c>
    </row>
    <row r="950" spans="3:3">
      <c r="C950" s="97" t="s">
        <v>1596</v>
      </c>
    </row>
    <row r="951" spans="3:3">
      <c r="C951" s="97" t="s">
        <v>1597</v>
      </c>
    </row>
    <row r="952" spans="3:3">
      <c r="C952" s="97" t="s">
        <v>1598</v>
      </c>
    </row>
    <row r="953" spans="3:3">
      <c r="C953" s="97" t="s">
        <v>1599</v>
      </c>
    </row>
    <row r="954" spans="3:3">
      <c r="C954" s="97" t="s">
        <v>1600</v>
      </c>
    </row>
    <row r="955" spans="3:3">
      <c r="C955" s="97" t="s">
        <v>1601</v>
      </c>
    </row>
    <row r="956" spans="3:3">
      <c r="C956" s="97" t="s">
        <v>1602</v>
      </c>
    </row>
    <row r="957" spans="3:3">
      <c r="C957" s="97" t="s">
        <v>1603</v>
      </c>
    </row>
    <row r="958" spans="3:3">
      <c r="C958" s="97" t="s">
        <v>1604</v>
      </c>
    </row>
    <row r="959" spans="3:3">
      <c r="C959" s="97" t="s">
        <v>1605</v>
      </c>
    </row>
    <row r="960" spans="3:3">
      <c r="C960" s="97" t="s">
        <v>1606</v>
      </c>
    </row>
    <row r="961" spans="3:3">
      <c r="C961" s="97" t="s">
        <v>1607</v>
      </c>
    </row>
    <row r="962" spans="3:3">
      <c r="C962" s="97" t="s">
        <v>1608</v>
      </c>
    </row>
    <row r="963" spans="3:3">
      <c r="C963" s="97" t="s">
        <v>1609</v>
      </c>
    </row>
    <row r="964" spans="3:3">
      <c r="C964" s="97" t="s">
        <v>1610</v>
      </c>
    </row>
    <row r="965" spans="3:3">
      <c r="C965" s="97" t="s">
        <v>1611</v>
      </c>
    </row>
    <row r="966" spans="3:3">
      <c r="C966" s="97" t="s">
        <v>1612</v>
      </c>
    </row>
    <row r="967" spans="3:3">
      <c r="C967" s="97" t="s">
        <v>1613</v>
      </c>
    </row>
    <row r="968" spans="3:3">
      <c r="C968" s="97" t="s">
        <v>1614</v>
      </c>
    </row>
    <row r="969" spans="3:3">
      <c r="C969" s="97" t="s">
        <v>1615</v>
      </c>
    </row>
    <row r="970" spans="3:3">
      <c r="C970" s="97" t="s">
        <v>1616</v>
      </c>
    </row>
    <row r="971" spans="3:3">
      <c r="C971" s="97" t="s">
        <v>1617</v>
      </c>
    </row>
    <row r="972" spans="3:3">
      <c r="C972" s="97" t="s">
        <v>1618</v>
      </c>
    </row>
    <row r="973" spans="3:3">
      <c r="C973" s="97" t="s">
        <v>1619</v>
      </c>
    </row>
    <row r="974" spans="3:3">
      <c r="C974" s="97" t="s">
        <v>1620</v>
      </c>
    </row>
    <row r="975" spans="3:3">
      <c r="C975" s="97" t="s">
        <v>1621</v>
      </c>
    </row>
    <row r="976" spans="3:3">
      <c r="C976" s="97" t="s">
        <v>1622</v>
      </c>
    </row>
    <row r="977" spans="3:3">
      <c r="C977" s="97" t="s">
        <v>1623</v>
      </c>
    </row>
    <row r="978" spans="3:3">
      <c r="C978" s="97" t="s">
        <v>1624</v>
      </c>
    </row>
    <row r="979" spans="3:3">
      <c r="C979" s="97" t="s">
        <v>1625</v>
      </c>
    </row>
    <row r="980" spans="3:3">
      <c r="C980" s="97" t="s">
        <v>1626</v>
      </c>
    </row>
    <row r="981" spans="3:3">
      <c r="C981" s="97" t="s">
        <v>1627</v>
      </c>
    </row>
    <row r="982" spans="3:3">
      <c r="C982" s="97" t="s">
        <v>1628</v>
      </c>
    </row>
    <row r="983" spans="3:3">
      <c r="C983" s="97" t="s">
        <v>1629</v>
      </c>
    </row>
    <row r="984" spans="3:3">
      <c r="C984" s="97" t="s">
        <v>1630</v>
      </c>
    </row>
    <row r="985" spans="3:3">
      <c r="C985" s="97" t="s">
        <v>1631</v>
      </c>
    </row>
    <row r="986" spans="3:3">
      <c r="C986" s="97" t="s">
        <v>1632</v>
      </c>
    </row>
    <row r="987" spans="3:3">
      <c r="C987" s="97" t="s">
        <v>1633</v>
      </c>
    </row>
    <row r="988" spans="3:3">
      <c r="C988" s="97" t="s">
        <v>1634</v>
      </c>
    </row>
    <row r="989" spans="3:3">
      <c r="C989" s="97" t="s">
        <v>1635</v>
      </c>
    </row>
    <row r="990" spans="3:3">
      <c r="C990" s="97" t="s">
        <v>1636</v>
      </c>
    </row>
    <row r="991" spans="3:3">
      <c r="C991" s="97" t="s">
        <v>1637</v>
      </c>
    </row>
    <row r="992" spans="3:3">
      <c r="C992" s="97" t="s">
        <v>1638</v>
      </c>
    </row>
    <row r="993" spans="3:3">
      <c r="C993" s="97" t="s">
        <v>1639</v>
      </c>
    </row>
    <row r="994" spans="3:3">
      <c r="C994" s="97" t="s">
        <v>1640</v>
      </c>
    </row>
    <row r="995" spans="3:3">
      <c r="C995" s="97" t="s">
        <v>1641</v>
      </c>
    </row>
    <row r="996" spans="3:3">
      <c r="C996" s="97" t="s">
        <v>1642</v>
      </c>
    </row>
    <row r="997" spans="3:3">
      <c r="C997" s="97" t="s">
        <v>1643</v>
      </c>
    </row>
    <row r="998" spans="3:3">
      <c r="C998" s="97" t="s">
        <v>1644</v>
      </c>
    </row>
    <row r="999" spans="3:3">
      <c r="C999" s="97" t="s">
        <v>1645</v>
      </c>
    </row>
    <row r="1000" spans="3:3">
      <c r="C1000" s="97" t="s">
        <v>1646</v>
      </c>
    </row>
    <row r="1001" spans="3:3">
      <c r="C1001" s="97" t="s">
        <v>1647</v>
      </c>
    </row>
    <row r="1002" spans="3:3">
      <c r="C1002" s="97" t="s">
        <v>1648</v>
      </c>
    </row>
    <row r="1003" spans="3:3">
      <c r="C1003" s="97" t="s">
        <v>1649</v>
      </c>
    </row>
    <row r="1004" spans="3:3">
      <c r="C1004" s="97" t="s">
        <v>1650</v>
      </c>
    </row>
    <row r="1005" spans="3:3">
      <c r="C1005" s="97" t="s">
        <v>1651</v>
      </c>
    </row>
    <row r="1006" spans="3:3">
      <c r="C1006" s="97" t="s">
        <v>1652</v>
      </c>
    </row>
    <row r="1007" spans="3:3">
      <c r="C1007" s="97" t="s">
        <v>1653</v>
      </c>
    </row>
    <row r="1008" spans="3:3">
      <c r="C1008" s="97" t="s">
        <v>1654</v>
      </c>
    </row>
    <row r="1009" spans="3:3">
      <c r="C1009" s="97" t="s">
        <v>1655</v>
      </c>
    </row>
    <row r="1010" spans="3:3">
      <c r="C1010" s="97" t="s">
        <v>1656</v>
      </c>
    </row>
    <row r="1011" spans="3:3">
      <c r="C1011" s="97" t="s">
        <v>1657</v>
      </c>
    </row>
    <row r="1012" spans="3:3">
      <c r="C1012" s="97" t="s">
        <v>1658</v>
      </c>
    </row>
    <row r="1013" spans="3:3">
      <c r="C1013" s="97" t="s">
        <v>1659</v>
      </c>
    </row>
    <row r="1014" spans="3:3">
      <c r="C1014" s="97" t="s">
        <v>1660</v>
      </c>
    </row>
    <row r="1015" spans="3:3">
      <c r="C1015" s="97" t="s">
        <v>1661</v>
      </c>
    </row>
    <row r="1016" spans="3:3">
      <c r="C1016" s="97" t="s">
        <v>1662</v>
      </c>
    </row>
    <row r="1017" spans="3:3">
      <c r="C1017" s="97" t="s">
        <v>1663</v>
      </c>
    </row>
    <row r="1018" spans="3:3">
      <c r="C1018" s="97" t="s">
        <v>1664</v>
      </c>
    </row>
    <row r="1019" spans="3:3">
      <c r="C1019" s="97" t="s">
        <v>1665</v>
      </c>
    </row>
    <row r="1020" spans="3:3">
      <c r="C1020" s="97" t="s">
        <v>1666</v>
      </c>
    </row>
    <row r="1021" spans="3:3">
      <c r="C1021" s="97" t="s">
        <v>1667</v>
      </c>
    </row>
    <row r="1022" spans="3:3">
      <c r="C1022" s="97" t="s">
        <v>1668</v>
      </c>
    </row>
    <row r="1023" spans="3:3">
      <c r="C1023" s="97" t="s">
        <v>1669</v>
      </c>
    </row>
    <row r="1024" spans="3:3">
      <c r="C1024" s="97" t="s">
        <v>1670</v>
      </c>
    </row>
    <row r="1025" spans="3:3">
      <c r="C1025" s="97" t="s">
        <v>1671</v>
      </c>
    </row>
    <row r="1026" spans="3:3">
      <c r="C1026" s="97" t="s">
        <v>1672</v>
      </c>
    </row>
    <row r="1027" spans="3:3">
      <c r="C1027" s="97" t="s">
        <v>1673</v>
      </c>
    </row>
    <row r="1028" spans="3:3">
      <c r="C1028" s="97" t="s">
        <v>1674</v>
      </c>
    </row>
    <row r="1029" spans="3:3">
      <c r="C1029" s="97" t="s">
        <v>1675</v>
      </c>
    </row>
    <row r="1030" spans="3:3">
      <c r="C1030" s="97" t="s">
        <v>1676</v>
      </c>
    </row>
    <row r="1031" spans="3:3">
      <c r="C1031" s="97" t="s">
        <v>1677</v>
      </c>
    </row>
    <row r="1032" spans="3:3">
      <c r="C1032" s="97" t="s">
        <v>1678</v>
      </c>
    </row>
    <row r="1033" spans="3:3">
      <c r="C1033" s="97" t="s">
        <v>1679</v>
      </c>
    </row>
    <row r="1034" spans="3:3">
      <c r="C1034" s="97" t="s">
        <v>1680</v>
      </c>
    </row>
    <row r="1035" spans="3:3">
      <c r="C1035" s="97" t="s">
        <v>1681</v>
      </c>
    </row>
    <row r="1036" spans="3:3">
      <c r="C1036" s="97" t="s">
        <v>1682</v>
      </c>
    </row>
    <row r="1037" spans="3:3">
      <c r="C1037" s="97" t="s">
        <v>1683</v>
      </c>
    </row>
    <row r="1038" spans="3:3">
      <c r="C1038" s="97" t="s">
        <v>1684</v>
      </c>
    </row>
    <row r="1039" spans="3:3">
      <c r="C1039" s="97" t="s">
        <v>1685</v>
      </c>
    </row>
    <row r="1040" spans="3:3">
      <c r="C1040" s="97" t="s">
        <v>1686</v>
      </c>
    </row>
    <row r="1041" spans="3:3">
      <c r="C1041" s="97" t="s">
        <v>1687</v>
      </c>
    </row>
    <row r="1042" spans="3:3">
      <c r="C1042" s="97" t="s">
        <v>1688</v>
      </c>
    </row>
    <row r="1043" spans="3:3">
      <c r="C1043" s="97" t="s">
        <v>1689</v>
      </c>
    </row>
    <row r="1044" spans="3:3">
      <c r="C1044" s="97" t="s">
        <v>1690</v>
      </c>
    </row>
    <row r="1045" spans="3:3">
      <c r="C1045" s="97" t="s">
        <v>1691</v>
      </c>
    </row>
    <row r="1046" spans="3:3">
      <c r="C1046" s="97" t="s">
        <v>1692</v>
      </c>
    </row>
    <row r="1047" spans="3:3">
      <c r="C1047" s="97" t="s">
        <v>1693</v>
      </c>
    </row>
    <row r="1048" spans="3:3">
      <c r="C1048" s="97" t="s">
        <v>1694</v>
      </c>
    </row>
    <row r="1049" spans="3:3">
      <c r="C1049" s="97" t="s">
        <v>1695</v>
      </c>
    </row>
    <row r="1050" spans="3:3">
      <c r="C1050" s="97" t="s">
        <v>1696</v>
      </c>
    </row>
    <row r="1051" spans="3:3">
      <c r="C1051" s="97" t="s">
        <v>1697</v>
      </c>
    </row>
    <row r="1052" spans="3:3">
      <c r="C1052" s="97" t="s">
        <v>1698</v>
      </c>
    </row>
    <row r="1053" spans="3:3">
      <c r="C1053" s="97" t="s">
        <v>1699</v>
      </c>
    </row>
    <row r="1054" spans="3:3">
      <c r="C1054" s="97" t="s">
        <v>1700</v>
      </c>
    </row>
    <row r="1055" spans="3:3">
      <c r="C1055" s="97" t="s">
        <v>1701</v>
      </c>
    </row>
    <row r="1056" spans="3:3">
      <c r="C1056" s="97" t="s">
        <v>1702</v>
      </c>
    </row>
    <row r="1057" spans="3:3">
      <c r="C1057" s="97" t="s">
        <v>1703</v>
      </c>
    </row>
    <row r="1058" spans="3:3">
      <c r="C1058" s="97" t="s">
        <v>1704</v>
      </c>
    </row>
    <row r="1059" spans="3:3">
      <c r="C1059" s="97" t="s">
        <v>1705</v>
      </c>
    </row>
    <row r="1060" spans="3:3">
      <c r="C1060" s="97" t="s">
        <v>1706</v>
      </c>
    </row>
    <row r="1061" spans="3:3">
      <c r="C1061" s="97" t="s">
        <v>1707</v>
      </c>
    </row>
    <row r="1062" spans="3:3">
      <c r="C1062" s="97" t="s">
        <v>1708</v>
      </c>
    </row>
    <row r="1063" spans="3:3">
      <c r="C1063" s="97" t="s">
        <v>1709</v>
      </c>
    </row>
    <row r="1064" spans="3:3">
      <c r="C1064" s="97" t="s">
        <v>1710</v>
      </c>
    </row>
    <row r="1065" spans="3:3">
      <c r="C1065" s="97" t="s">
        <v>1711</v>
      </c>
    </row>
    <row r="1066" spans="3:3">
      <c r="C1066" s="97" t="s">
        <v>1712</v>
      </c>
    </row>
    <row r="1067" spans="3:3">
      <c r="C1067" s="97" t="s">
        <v>1713</v>
      </c>
    </row>
    <row r="1068" spans="3:3">
      <c r="C1068" s="97" t="s">
        <v>1714</v>
      </c>
    </row>
    <row r="1069" spans="3:3">
      <c r="C1069" s="97" t="s">
        <v>1715</v>
      </c>
    </row>
    <row r="1070" spans="3:3">
      <c r="C1070" s="97" t="s">
        <v>1716</v>
      </c>
    </row>
    <row r="1071" spans="3:3">
      <c r="C1071" s="97" t="s">
        <v>1717</v>
      </c>
    </row>
    <row r="1072" spans="3:3">
      <c r="C1072" s="97" t="s">
        <v>1718</v>
      </c>
    </row>
    <row r="1073" spans="3:3">
      <c r="C1073" s="97" t="s">
        <v>1719</v>
      </c>
    </row>
    <row r="1074" spans="3:3">
      <c r="C1074" s="97" t="s">
        <v>1720</v>
      </c>
    </row>
    <row r="1075" spans="3:3">
      <c r="C1075" s="97" t="s">
        <v>1721</v>
      </c>
    </row>
    <row r="1076" spans="3:3">
      <c r="C1076" s="97" t="s">
        <v>1722</v>
      </c>
    </row>
    <row r="1077" spans="3:3">
      <c r="C1077" s="97" t="s">
        <v>1723</v>
      </c>
    </row>
    <row r="1078" spans="3:3">
      <c r="C1078" s="97" t="s">
        <v>1724</v>
      </c>
    </row>
    <row r="1079" spans="3:3">
      <c r="C1079" s="97" t="s">
        <v>1725</v>
      </c>
    </row>
    <row r="1080" spans="3:3">
      <c r="C1080" s="97" t="s">
        <v>1726</v>
      </c>
    </row>
    <row r="1081" spans="3:3">
      <c r="C1081" s="97" t="s">
        <v>1727</v>
      </c>
    </row>
    <row r="1082" spans="3:3">
      <c r="C1082" s="97" t="s">
        <v>1728</v>
      </c>
    </row>
    <row r="1083" spans="3:3">
      <c r="C1083" s="97" t="s">
        <v>1729</v>
      </c>
    </row>
    <row r="1084" spans="3:3">
      <c r="C1084" s="97" t="s">
        <v>1730</v>
      </c>
    </row>
    <row r="1085" spans="3:3">
      <c r="C1085" s="97" t="s">
        <v>1731</v>
      </c>
    </row>
    <row r="1086" spans="3:3">
      <c r="C1086" s="97" t="s">
        <v>1732</v>
      </c>
    </row>
    <row r="1087" spans="3:3">
      <c r="C1087" s="97" t="s">
        <v>1733</v>
      </c>
    </row>
    <row r="1088" spans="3:3">
      <c r="C1088" s="97" t="s">
        <v>1734</v>
      </c>
    </row>
    <row r="1089" spans="3:3">
      <c r="C1089" s="97" t="s">
        <v>1735</v>
      </c>
    </row>
    <row r="1090" spans="3:3">
      <c r="C1090" s="97" t="s">
        <v>1736</v>
      </c>
    </row>
    <row r="1091" spans="3:3">
      <c r="C1091" s="97" t="s">
        <v>1737</v>
      </c>
    </row>
    <row r="1092" spans="3:3">
      <c r="C1092" s="97" t="s">
        <v>1738</v>
      </c>
    </row>
    <row r="1093" spans="3:3">
      <c r="C1093" s="97" t="s">
        <v>1739</v>
      </c>
    </row>
    <row r="1094" spans="3:3">
      <c r="C1094" s="97" t="s">
        <v>1740</v>
      </c>
    </row>
    <row r="1095" spans="3:3">
      <c r="C1095" s="97" t="s">
        <v>1741</v>
      </c>
    </row>
    <row r="1096" spans="3:3">
      <c r="C1096" s="97" t="s">
        <v>1742</v>
      </c>
    </row>
    <row r="1097" spans="3:3">
      <c r="C1097" s="97" t="s">
        <v>1743</v>
      </c>
    </row>
    <row r="1098" spans="3:3">
      <c r="C1098" s="97" t="s">
        <v>1744</v>
      </c>
    </row>
    <row r="1099" spans="3:3">
      <c r="C1099" s="97" t="s">
        <v>1745</v>
      </c>
    </row>
    <row r="1100" spans="3:3">
      <c r="C1100" s="97" t="s">
        <v>1746</v>
      </c>
    </row>
    <row r="1101" spans="3:3">
      <c r="C1101" s="97" t="s">
        <v>1747</v>
      </c>
    </row>
    <row r="1102" spans="3:3">
      <c r="C1102" s="97" t="s">
        <v>1748</v>
      </c>
    </row>
    <row r="1103" spans="3:3">
      <c r="C1103" s="97" t="s">
        <v>1749</v>
      </c>
    </row>
    <row r="1104" spans="3:3">
      <c r="C1104" s="97" t="s">
        <v>1750</v>
      </c>
    </row>
    <row r="1105" spans="3:3">
      <c r="C1105" s="97" t="s">
        <v>1751</v>
      </c>
    </row>
    <row r="1106" spans="3:3">
      <c r="C1106" s="97" t="s">
        <v>1752</v>
      </c>
    </row>
    <row r="1107" spans="3:3">
      <c r="C1107" s="97" t="s">
        <v>1753</v>
      </c>
    </row>
    <row r="1108" spans="3:3">
      <c r="C1108" s="97" t="s">
        <v>1754</v>
      </c>
    </row>
    <row r="1109" spans="3:3">
      <c r="C1109" s="97" t="s">
        <v>1755</v>
      </c>
    </row>
    <row r="1110" spans="3:3">
      <c r="C1110" s="97" t="s">
        <v>1756</v>
      </c>
    </row>
    <row r="1111" spans="3:3">
      <c r="C1111" s="97" t="s">
        <v>1757</v>
      </c>
    </row>
    <row r="1112" spans="3:3">
      <c r="C1112" s="97" t="s">
        <v>1758</v>
      </c>
    </row>
    <row r="1113" spans="3:3">
      <c r="C1113" s="97" t="s">
        <v>1759</v>
      </c>
    </row>
    <row r="1114" spans="3:3">
      <c r="C1114" s="97" t="s">
        <v>1760</v>
      </c>
    </row>
    <row r="1115" spans="3:3">
      <c r="C1115" s="97" t="s">
        <v>1761</v>
      </c>
    </row>
    <row r="1116" spans="3:3">
      <c r="C1116" s="97" t="s">
        <v>1762</v>
      </c>
    </row>
    <row r="1117" spans="3:3">
      <c r="C1117" s="97" t="s">
        <v>1763</v>
      </c>
    </row>
    <row r="1118" spans="3:3">
      <c r="C1118" s="97" t="s">
        <v>1764</v>
      </c>
    </row>
    <row r="1119" spans="3:3">
      <c r="C1119" s="97" t="s">
        <v>1765</v>
      </c>
    </row>
    <row r="1120" spans="3:3">
      <c r="C1120" s="97" t="s">
        <v>1766</v>
      </c>
    </row>
    <row r="1121" spans="3:3">
      <c r="C1121" s="97" t="s">
        <v>1767</v>
      </c>
    </row>
    <row r="1122" spans="3:3">
      <c r="C1122" s="97" t="s">
        <v>1768</v>
      </c>
    </row>
    <row r="1123" spans="3:3">
      <c r="C1123" s="97" t="s">
        <v>1769</v>
      </c>
    </row>
    <row r="1124" spans="3:3">
      <c r="C1124" s="97" t="s">
        <v>1770</v>
      </c>
    </row>
    <row r="1125" spans="3:3">
      <c r="C1125" s="97" t="s">
        <v>1771</v>
      </c>
    </row>
    <row r="1126" spans="3:3">
      <c r="C1126" s="97" t="s">
        <v>1772</v>
      </c>
    </row>
    <row r="1127" spans="3:3">
      <c r="C1127" s="97" t="s">
        <v>1773</v>
      </c>
    </row>
    <row r="1128" spans="3:3">
      <c r="C1128" s="97" t="s">
        <v>1774</v>
      </c>
    </row>
    <row r="1129" spans="3:3">
      <c r="C1129" s="97" t="s">
        <v>1775</v>
      </c>
    </row>
    <row r="1130" spans="3:3">
      <c r="C1130" s="97" t="s">
        <v>1776</v>
      </c>
    </row>
    <row r="1131" spans="3:3">
      <c r="C1131" s="97" t="s">
        <v>1777</v>
      </c>
    </row>
    <row r="1132" spans="3:3">
      <c r="C1132" s="97" t="s">
        <v>1778</v>
      </c>
    </row>
    <row r="1133" spans="3:3">
      <c r="C1133" s="97" t="s">
        <v>1779</v>
      </c>
    </row>
    <row r="1134" spans="3:3">
      <c r="C1134" s="97" t="s">
        <v>1780</v>
      </c>
    </row>
    <row r="1135" spans="3:3">
      <c r="C1135" s="97" t="s">
        <v>1781</v>
      </c>
    </row>
    <row r="1136" spans="3:3">
      <c r="C1136" s="97" t="s">
        <v>1782</v>
      </c>
    </row>
    <row r="1137" spans="3:3">
      <c r="C1137" s="97" t="s">
        <v>1783</v>
      </c>
    </row>
    <row r="1138" spans="3:3">
      <c r="C1138" s="97" t="s">
        <v>1784</v>
      </c>
    </row>
    <row r="1139" spans="3:3">
      <c r="C1139" s="97" t="s">
        <v>1785</v>
      </c>
    </row>
    <row r="1140" spans="3:3">
      <c r="C1140" s="97" t="s">
        <v>1786</v>
      </c>
    </row>
    <row r="1141" spans="3:3">
      <c r="C1141" s="97" t="s">
        <v>1787</v>
      </c>
    </row>
    <row r="1142" spans="3:3">
      <c r="C1142" s="97" t="s">
        <v>1788</v>
      </c>
    </row>
    <row r="1143" spans="3:3">
      <c r="C1143" s="97" t="s">
        <v>1789</v>
      </c>
    </row>
    <row r="1144" spans="3:3">
      <c r="C1144" s="97" t="s">
        <v>1790</v>
      </c>
    </row>
    <row r="1145" spans="3:3">
      <c r="C1145" s="97" t="s">
        <v>1791</v>
      </c>
    </row>
    <row r="1146" spans="3:3">
      <c r="C1146" s="97" t="s">
        <v>1792</v>
      </c>
    </row>
    <row r="1147" spans="3:3">
      <c r="C1147" s="97" t="s">
        <v>1793</v>
      </c>
    </row>
    <row r="1148" spans="3:3">
      <c r="C1148" s="97" t="s">
        <v>1794</v>
      </c>
    </row>
    <row r="1149" spans="3:3">
      <c r="C1149" s="97" t="s">
        <v>1795</v>
      </c>
    </row>
    <row r="1150" spans="3:3">
      <c r="C1150" s="97" t="s">
        <v>1796</v>
      </c>
    </row>
    <row r="1151" spans="3:3">
      <c r="C1151" s="97" t="s">
        <v>1797</v>
      </c>
    </row>
    <row r="1152" spans="3:3">
      <c r="C1152" s="97" t="s">
        <v>1798</v>
      </c>
    </row>
    <row r="1153" spans="3:3">
      <c r="C1153" s="97" t="s">
        <v>1799</v>
      </c>
    </row>
    <row r="1154" spans="3:3">
      <c r="C1154" s="97" t="s">
        <v>1800</v>
      </c>
    </row>
    <row r="1155" spans="3:3">
      <c r="C1155" s="97" t="s">
        <v>1801</v>
      </c>
    </row>
    <row r="1156" spans="3:3">
      <c r="C1156" s="97" t="s">
        <v>1802</v>
      </c>
    </row>
    <row r="1157" spans="3:3">
      <c r="C1157" s="97" t="s">
        <v>1803</v>
      </c>
    </row>
    <row r="1158" spans="3:3">
      <c r="C1158" s="97" t="s">
        <v>1804</v>
      </c>
    </row>
    <row r="1159" spans="3:3">
      <c r="C1159" s="97" t="s">
        <v>1805</v>
      </c>
    </row>
    <row r="1160" spans="3:3">
      <c r="C1160" s="97" t="s">
        <v>1806</v>
      </c>
    </row>
    <row r="1161" spans="3:3">
      <c r="C1161" s="97" t="s">
        <v>1807</v>
      </c>
    </row>
    <row r="1162" spans="3:3">
      <c r="C1162" s="97" t="s">
        <v>1808</v>
      </c>
    </row>
    <row r="1163" spans="3:3">
      <c r="C1163" s="97" t="s">
        <v>1809</v>
      </c>
    </row>
    <row r="1164" spans="3:3">
      <c r="C1164" s="97" t="s">
        <v>1810</v>
      </c>
    </row>
    <row r="1165" spans="3:3">
      <c r="C1165" s="97" t="s">
        <v>1811</v>
      </c>
    </row>
    <row r="1166" spans="3:3">
      <c r="C1166" s="97" t="s">
        <v>1812</v>
      </c>
    </row>
    <row r="1167" spans="3:3">
      <c r="C1167" s="97" t="s">
        <v>1813</v>
      </c>
    </row>
    <row r="1168" spans="3:3">
      <c r="C1168" s="97" t="s">
        <v>1814</v>
      </c>
    </row>
    <row r="1169" spans="3:3">
      <c r="C1169" s="97" t="s">
        <v>1815</v>
      </c>
    </row>
    <row r="1170" spans="3:3">
      <c r="C1170" s="97" t="s">
        <v>1816</v>
      </c>
    </row>
    <row r="1171" spans="3:3">
      <c r="C1171" s="97" t="s">
        <v>1817</v>
      </c>
    </row>
    <row r="1172" spans="3:3">
      <c r="C1172" s="97" t="s">
        <v>1818</v>
      </c>
    </row>
    <row r="1173" spans="3:3">
      <c r="C1173" s="97" t="s">
        <v>1819</v>
      </c>
    </row>
    <row r="1174" spans="3:3">
      <c r="C1174" s="97" t="s">
        <v>1820</v>
      </c>
    </row>
    <row r="1175" spans="3:3">
      <c r="C1175" s="97" t="s">
        <v>1821</v>
      </c>
    </row>
    <row r="1176" spans="3:3">
      <c r="C1176" s="97" t="s">
        <v>1822</v>
      </c>
    </row>
    <row r="1177" spans="3:3">
      <c r="C1177" s="97" t="s">
        <v>1823</v>
      </c>
    </row>
    <row r="1178" spans="3:3">
      <c r="C1178" s="97" t="s">
        <v>1824</v>
      </c>
    </row>
    <row r="1179" spans="3:3">
      <c r="C1179" s="97" t="s">
        <v>1825</v>
      </c>
    </row>
    <row r="1180" spans="3:3">
      <c r="C1180" s="97" t="s">
        <v>1826</v>
      </c>
    </row>
    <row r="1181" spans="3:3">
      <c r="C1181" s="97" t="s">
        <v>1827</v>
      </c>
    </row>
    <row r="1182" spans="3:3">
      <c r="C1182" s="97" t="s">
        <v>1828</v>
      </c>
    </row>
    <row r="1183" spans="3:3">
      <c r="C1183" s="97" t="s">
        <v>1829</v>
      </c>
    </row>
    <row r="1184" spans="3:3">
      <c r="C1184" s="97" t="s">
        <v>1830</v>
      </c>
    </row>
    <row r="1185" spans="3:3">
      <c r="C1185" s="97" t="s">
        <v>1831</v>
      </c>
    </row>
    <row r="1186" spans="3:3">
      <c r="C1186" s="97" t="s">
        <v>1832</v>
      </c>
    </row>
    <row r="1187" spans="3:3">
      <c r="C1187" s="97" t="s">
        <v>1833</v>
      </c>
    </row>
    <row r="1188" spans="3:3">
      <c r="C1188" s="97" t="s">
        <v>1834</v>
      </c>
    </row>
    <row r="1189" spans="3:3">
      <c r="C1189" s="97" t="s">
        <v>1835</v>
      </c>
    </row>
    <row r="1190" spans="3:3">
      <c r="C1190" s="97" t="s">
        <v>1836</v>
      </c>
    </row>
    <row r="1191" spans="3:3">
      <c r="C1191" s="97" t="s">
        <v>1837</v>
      </c>
    </row>
    <row r="1192" spans="3:3">
      <c r="C1192" s="97" t="s">
        <v>1838</v>
      </c>
    </row>
    <row r="1193" spans="3:3">
      <c r="C1193" s="97" t="s">
        <v>1839</v>
      </c>
    </row>
    <row r="1194" spans="3:3">
      <c r="C1194" s="97" t="s">
        <v>1840</v>
      </c>
    </row>
    <row r="1195" spans="3:3">
      <c r="C1195" s="97" t="s">
        <v>1841</v>
      </c>
    </row>
    <row r="1196" spans="3:3">
      <c r="C1196" s="97" t="s">
        <v>1842</v>
      </c>
    </row>
    <row r="1197" spans="3:3">
      <c r="C1197" s="97" t="s">
        <v>1843</v>
      </c>
    </row>
    <row r="1198" spans="3:3">
      <c r="C1198" s="97" t="s">
        <v>1844</v>
      </c>
    </row>
    <row r="1199" spans="3:3">
      <c r="C1199" s="97" t="s">
        <v>1845</v>
      </c>
    </row>
    <row r="1200" spans="3:3">
      <c r="C1200" s="97" t="s">
        <v>1846</v>
      </c>
    </row>
    <row r="1201" spans="3:3">
      <c r="C1201" s="97" t="s">
        <v>1847</v>
      </c>
    </row>
    <row r="1202" spans="3:3">
      <c r="C1202" s="97" t="s">
        <v>1848</v>
      </c>
    </row>
    <row r="1203" spans="3:3">
      <c r="C1203" s="97" t="s">
        <v>1849</v>
      </c>
    </row>
    <row r="1204" spans="3:3">
      <c r="C1204" s="97" t="s">
        <v>1850</v>
      </c>
    </row>
    <row r="1205" spans="3:3">
      <c r="C1205" s="97" t="s">
        <v>1851</v>
      </c>
    </row>
    <row r="1206" spans="3:3">
      <c r="C1206" s="97" t="s">
        <v>1852</v>
      </c>
    </row>
    <row r="1207" spans="3:3">
      <c r="C1207" s="97" t="s">
        <v>1853</v>
      </c>
    </row>
    <row r="1208" spans="3:3">
      <c r="C1208" s="97" t="s">
        <v>1854</v>
      </c>
    </row>
    <row r="1209" spans="3:3">
      <c r="C1209" s="97" t="s">
        <v>1855</v>
      </c>
    </row>
    <row r="1210" spans="3:3">
      <c r="C1210" s="97" t="s">
        <v>1856</v>
      </c>
    </row>
    <row r="1211" spans="3:3">
      <c r="C1211" s="97" t="s">
        <v>1857</v>
      </c>
    </row>
    <row r="1212" spans="3:3">
      <c r="C1212" s="97" t="s">
        <v>1858</v>
      </c>
    </row>
    <row r="1213" spans="3:3">
      <c r="C1213" s="97" t="s">
        <v>1859</v>
      </c>
    </row>
    <row r="1214" spans="3:3">
      <c r="C1214" s="97" t="s">
        <v>1860</v>
      </c>
    </row>
    <row r="1215" spans="3:3">
      <c r="C1215" s="97" t="s">
        <v>1861</v>
      </c>
    </row>
    <row r="1216" spans="3:3">
      <c r="C1216" s="97" t="s">
        <v>1862</v>
      </c>
    </row>
    <row r="1217" spans="3:3">
      <c r="C1217" s="97" t="s">
        <v>1863</v>
      </c>
    </row>
    <row r="1218" spans="3:3">
      <c r="C1218" s="97" t="s">
        <v>1864</v>
      </c>
    </row>
    <row r="1219" spans="3:3">
      <c r="C1219" s="97" t="s">
        <v>1865</v>
      </c>
    </row>
    <row r="1220" spans="3:3">
      <c r="C1220" s="97" t="s">
        <v>1866</v>
      </c>
    </row>
    <row r="1221" spans="3:3">
      <c r="C1221" s="97" t="s">
        <v>1867</v>
      </c>
    </row>
    <row r="1222" spans="3:3">
      <c r="C1222" s="97" t="s">
        <v>1868</v>
      </c>
    </row>
    <row r="1223" spans="3:3">
      <c r="C1223" s="97" t="s">
        <v>1869</v>
      </c>
    </row>
    <row r="1224" spans="3:3">
      <c r="C1224" s="97" t="s">
        <v>1870</v>
      </c>
    </row>
    <row r="1225" spans="3:3">
      <c r="C1225" s="97" t="s">
        <v>1871</v>
      </c>
    </row>
    <row r="1226" spans="3:3">
      <c r="C1226" s="97" t="s">
        <v>1872</v>
      </c>
    </row>
    <row r="1227" spans="3:3">
      <c r="C1227" s="97" t="s">
        <v>1873</v>
      </c>
    </row>
    <row r="1228" spans="3:3">
      <c r="C1228" s="97" t="s">
        <v>1874</v>
      </c>
    </row>
    <row r="1229" spans="3:3">
      <c r="C1229" s="97" t="s">
        <v>1875</v>
      </c>
    </row>
    <row r="1230" spans="3:3">
      <c r="C1230" s="97" t="s">
        <v>1876</v>
      </c>
    </row>
    <row r="1231" spans="3:3">
      <c r="C1231" s="97" t="s">
        <v>1877</v>
      </c>
    </row>
    <row r="1232" spans="3:3">
      <c r="C1232" s="97" t="s">
        <v>1878</v>
      </c>
    </row>
    <row r="1233" spans="3:3">
      <c r="C1233" s="97" t="s">
        <v>1879</v>
      </c>
    </row>
    <row r="1234" spans="3:3">
      <c r="C1234" s="97" t="s">
        <v>1880</v>
      </c>
    </row>
    <row r="1235" spans="3:3">
      <c r="C1235" s="97" t="s">
        <v>1881</v>
      </c>
    </row>
    <row r="1236" spans="3:3">
      <c r="C1236" s="97" t="s">
        <v>1882</v>
      </c>
    </row>
    <row r="1237" spans="3:3">
      <c r="C1237" s="97" t="s">
        <v>1883</v>
      </c>
    </row>
    <row r="1238" spans="3:3">
      <c r="C1238" s="97" t="s">
        <v>1884</v>
      </c>
    </row>
    <row r="1239" spans="3:3">
      <c r="C1239" s="97" t="s">
        <v>1885</v>
      </c>
    </row>
    <row r="1240" spans="3:3">
      <c r="C1240" s="97" t="s">
        <v>1886</v>
      </c>
    </row>
    <row r="1241" spans="3:3">
      <c r="C1241" s="97" t="s">
        <v>1887</v>
      </c>
    </row>
    <row r="1242" spans="3:3">
      <c r="C1242" s="97" t="s">
        <v>1888</v>
      </c>
    </row>
    <row r="1243" spans="3:3">
      <c r="C1243" s="97" t="s">
        <v>1889</v>
      </c>
    </row>
    <row r="1244" spans="3:3">
      <c r="C1244" s="97" t="s">
        <v>1890</v>
      </c>
    </row>
    <row r="1245" spans="3:3">
      <c r="C1245" s="97" t="s">
        <v>1891</v>
      </c>
    </row>
    <row r="1246" spans="3:3">
      <c r="C1246" s="97" t="s">
        <v>1892</v>
      </c>
    </row>
    <row r="1247" spans="3:3">
      <c r="C1247" s="97" t="s">
        <v>1893</v>
      </c>
    </row>
    <row r="1248" spans="3:3">
      <c r="C1248" s="97" t="s">
        <v>1894</v>
      </c>
    </row>
    <row r="1249" spans="3:3">
      <c r="C1249" s="97" t="s">
        <v>1895</v>
      </c>
    </row>
    <row r="1250" spans="3:3">
      <c r="C1250" s="97" t="s">
        <v>1896</v>
      </c>
    </row>
    <row r="1251" spans="3:3">
      <c r="C1251" s="97" t="s">
        <v>1897</v>
      </c>
    </row>
    <row r="1252" spans="3:3">
      <c r="C1252" s="97" t="s">
        <v>1898</v>
      </c>
    </row>
    <row r="1253" spans="3:3">
      <c r="C1253" s="97" t="s">
        <v>1899</v>
      </c>
    </row>
    <row r="1254" spans="3:3">
      <c r="C1254" s="97" t="s">
        <v>1900</v>
      </c>
    </row>
    <row r="1255" spans="3:3">
      <c r="C1255" s="97" t="s">
        <v>1901</v>
      </c>
    </row>
    <row r="1256" spans="3:3">
      <c r="C1256" s="97" t="s">
        <v>1902</v>
      </c>
    </row>
    <row r="1257" spans="3:3">
      <c r="C1257" s="97" t="s">
        <v>1903</v>
      </c>
    </row>
    <row r="1258" spans="3:3">
      <c r="C1258" s="97" t="s">
        <v>1904</v>
      </c>
    </row>
    <row r="1259" spans="3:3">
      <c r="C1259" s="97" t="s">
        <v>1905</v>
      </c>
    </row>
    <row r="1260" spans="3:3">
      <c r="C1260" s="97" t="s">
        <v>1906</v>
      </c>
    </row>
    <row r="1261" spans="3:3">
      <c r="C1261" s="97" t="s">
        <v>1907</v>
      </c>
    </row>
    <row r="1262" spans="3:3">
      <c r="C1262" s="97" t="s">
        <v>1908</v>
      </c>
    </row>
    <row r="1263" spans="3:3">
      <c r="C1263" s="97" t="s">
        <v>1909</v>
      </c>
    </row>
    <row r="1264" spans="3:3">
      <c r="C1264" s="97" t="s">
        <v>1910</v>
      </c>
    </row>
    <row r="1265" spans="3:3">
      <c r="C1265" s="97" t="s">
        <v>1911</v>
      </c>
    </row>
    <row r="1266" spans="3:3">
      <c r="C1266" s="97" t="s">
        <v>1912</v>
      </c>
    </row>
    <row r="1267" spans="3:3">
      <c r="C1267" s="97" t="s">
        <v>1913</v>
      </c>
    </row>
    <row r="1268" spans="3:3">
      <c r="C1268" s="97" t="s">
        <v>1914</v>
      </c>
    </row>
    <row r="1269" spans="3:3">
      <c r="C1269" s="97" t="s">
        <v>1915</v>
      </c>
    </row>
    <row r="1270" spans="3:3">
      <c r="C1270" s="97" t="s">
        <v>1916</v>
      </c>
    </row>
    <row r="1271" spans="3:3">
      <c r="C1271" s="97" t="s">
        <v>1917</v>
      </c>
    </row>
    <row r="1272" spans="3:3">
      <c r="C1272" s="97" t="s">
        <v>1918</v>
      </c>
    </row>
    <row r="1273" spans="3:3">
      <c r="C1273" s="97" t="s">
        <v>1919</v>
      </c>
    </row>
    <row r="1274" spans="3:3">
      <c r="C1274" s="97" t="s">
        <v>1920</v>
      </c>
    </row>
    <row r="1275" spans="3:3">
      <c r="C1275" s="97" t="s">
        <v>1921</v>
      </c>
    </row>
    <row r="1276" spans="3:3">
      <c r="C1276" s="97" t="s">
        <v>1922</v>
      </c>
    </row>
    <row r="1277" spans="3:3">
      <c r="C1277" s="97" t="s">
        <v>1923</v>
      </c>
    </row>
    <row r="1278" spans="3:3">
      <c r="C1278" s="97" t="s">
        <v>1924</v>
      </c>
    </row>
    <row r="1279" spans="3:3">
      <c r="C1279" s="97" t="s">
        <v>1925</v>
      </c>
    </row>
    <row r="1280" spans="3:3">
      <c r="C1280" s="97" t="s">
        <v>1926</v>
      </c>
    </row>
    <row r="1281" spans="3:3">
      <c r="C1281" s="97" t="s">
        <v>1927</v>
      </c>
    </row>
    <row r="1282" spans="3:3">
      <c r="C1282" s="97" t="s">
        <v>1928</v>
      </c>
    </row>
    <row r="1283" spans="3:3">
      <c r="C1283" s="97" t="s">
        <v>1929</v>
      </c>
    </row>
    <row r="1284" spans="3:3">
      <c r="C1284" s="97" t="s">
        <v>1930</v>
      </c>
    </row>
    <row r="1285" spans="3:3">
      <c r="C1285" s="97" t="s">
        <v>1931</v>
      </c>
    </row>
    <row r="1286" spans="3:3">
      <c r="C1286" s="97" t="s">
        <v>1932</v>
      </c>
    </row>
    <row r="1287" spans="3:3">
      <c r="C1287" s="97" t="s">
        <v>1933</v>
      </c>
    </row>
    <row r="1288" spans="3:3">
      <c r="C1288" s="97" t="s">
        <v>1934</v>
      </c>
    </row>
    <row r="1289" spans="3:3">
      <c r="C1289" s="97" t="s">
        <v>1935</v>
      </c>
    </row>
    <row r="1290" spans="3:3">
      <c r="C1290" s="97" t="s">
        <v>1936</v>
      </c>
    </row>
    <row r="1291" spans="3:3">
      <c r="C1291" s="97" t="s">
        <v>1937</v>
      </c>
    </row>
    <row r="1292" spans="3:3">
      <c r="C1292" s="97" t="s">
        <v>1938</v>
      </c>
    </row>
    <row r="1293" spans="3:3">
      <c r="C1293" s="97" t="s">
        <v>1939</v>
      </c>
    </row>
    <row r="1294" spans="3:3">
      <c r="C1294" s="97" t="s">
        <v>1940</v>
      </c>
    </row>
    <row r="1295" spans="3:3">
      <c r="C1295" s="97" t="s">
        <v>1941</v>
      </c>
    </row>
    <row r="1296" spans="3:3">
      <c r="C1296" s="97" t="s">
        <v>1942</v>
      </c>
    </row>
    <row r="1297" spans="3:3">
      <c r="C1297" s="97" t="s">
        <v>1943</v>
      </c>
    </row>
    <row r="1298" spans="3:3">
      <c r="C1298" s="97" t="s">
        <v>1944</v>
      </c>
    </row>
    <row r="1299" spans="3:3">
      <c r="C1299" s="97" t="s">
        <v>1945</v>
      </c>
    </row>
    <row r="1300" spans="3:3">
      <c r="C1300" s="97" t="s">
        <v>1946</v>
      </c>
    </row>
    <row r="1301" spans="3:3">
      <c r="C1301" s="97" t="s">
        <v>1947</v>
      </c>
    </row>
    <row r="1302" spans="3:3">
      <c r="C1302" s="97" t="s">
        <v>1948</v>
      </c>
    </row>
    <row r="1303" spans="3:3">
      <c r="C1303" s="97" t="s">
        <v>1949</v>
      </c>
    </row>
    <row r="1304" spans="3:3">
      <c r="C1304" s="97" t="s">
        <v>1950</v>
      </c>
    </row>
    <row r="1305" spans="3:3">
      <c r="C1305" s="97" t="s">
        <v>1951</v>
      </c>
    </row>
    <row r="1306" spans="3:3">
      <c r="C1306" s="97" t="s">
        <v>1952</v>
      </c>
    </row>
    <row r="1307" spans="3:3">
      <c r="C1307" s="97" t="s">
        <v>1953</v>
      </c>
    </row>
    <row r="1308" spans="3:3">
      <c r="C1308" s="97" t="s">
        <v>1954</v>
      </c>
    </row>
    <row r="1309" spans="3:3">
      <c r="C1309" s="97" t="s">
        <v>1955</v>
      </c>
    </row>
    <row r="1310" spans="3:3">
      <c r="C1310" s="97" t="s">
        <v>1956</v>
      </c>
    </row>
    <row r="1311" spans="3:3">
      <c r="C1311" s="97" t="s">
        <v>1957</v>
      </c>
    </row>
    <row r="1312" spans="3:3">
      <c r="C1312" s="97" t="s">
        <v>1958</v>
      </c>
    </row>
    <row r="1313" spans="3:3">
      <c r="C1313" s="97" t="s">
        <v>1959</v>
      </c>
    </row>
    <row r="1314" spans="3:3">
      <c r="C1314" s="97" t="s">
        <v>1960</v>
      </c>
    </row>
    <row r="1315" spans="3:3">
      <c r="C1315" s="97" t="s">
        <v>1961</v>
      </c>
    </row>
    <row r="1316" spans="3:3">
      <c r="C1316" s="97" t="s">
        <v>1962</v>
      </c>
    </row>
    <row r="1317" spans="3:3">
      <c r="C1317" s="97" t="s">
        <v>1963</v>
      </c>
    </row>
    <row r="1318" spans="3:3">
      <c r="C1318" s="97" t="s">
        <v>1964</v>
      </c>
    </row>
    <row r="1319" spans="3:3">
      <c r="C1319" s="97" t="s">
        <v>1965</v>
      </c>
    </row>
    <row r="1320" spans="3:3">
      <c r="C1320" s="97" t="s">
        <v>1966</v>
      </c>
    </row>
    <row r="1321" spans="3:3">
      <c r="C1321" s="97" t="s">
        <v>1967</v>
      </c>
    </row>
    <row r="1322" spans="3:3">
      <c r="C1322" s="97" t="s">
        <v>1968</v>
      </c>
    </row>
    <row r="1323" spans="3:3">
      <c r="C1323" s="97" t="s">
        <v>1969</v>
      </c>
    </row>
    <row r="1324" spans="3:3">
      <c r="C1324" s="97" t="s">
        <v>1970</v>
      </c>
    </row>
    <row r="1325" spans="3:3">
      <c r="C1325" s="97" t="s">
        <v>1971</v>
      </c>
    </row>
    <row r="1326" spans="3:3">
      <c r="C1326" s="97" t="s">
        <v>1972</v>
      </c>
    </row>
    <row r="1327" spans="3:3">
      <c r="C1327" s="97" t="s">
        <v>1973</v>
      </c>
    </row>
    <row r="1328" spans="3:3">
      <c r="C1328" s="97" t="s">
        <v>1974</v>
      </c>
    </row>
    <row r="1329" spans="3:3">
      <c r="C1329" s="97" t="s">
        <v>1975</v>
      </c>
    </row>
    <row r="1330" spans="3:3">
      <c r="C1330" s="97" t="s">
        <v>1976</v>
      </c>
    </row>
    <row r="1331" spans="3:3">
      <c r="C1331" s="97" t="s">
        <v>1977</v>
      </c>
    </row>
    <row r="1332" spans="3:3">
      <c r="C1332" s="97" t="s">
        <v>1978</v>
      </c>
    </row>
    <row r="1333" spans="3:3">
      <c r="C1333" s="97" t="s">
        <v>1979</v>
      </c>
    </row>
    <row r="1334" spans="3:3">
      <c r="C1334" s="97" t="s">
        <v>1980</v>
      </c>
    </row>
    <row r="1335" spans="3:3">
      <c r="C1335" s="97" t="s">
        <v>1981</v>
      </c>
    </row>
    <row r="1336" spans="3:3">
      <c r="C1336" s="97" t="s">
        <v>1982</v>
      </c>
    </row>
    <row r="1337" spans="3:3">
      <c r="C1337" s="97" t="s">
        <v>1983</v>
      </c>
    </row>
    <row r="1338" spans="3:3">
      <c r="C1338" s="97" t="s">
        <v>1984</v>
      </c>
    </row>
    <row r="1339" spans="3:3">
      <c r="C1339" s="97" t="s">
        <v>1985</v>
      </c>
    </row>
    <row r="1340" spans="3:3">
      <c r="C1340" s="97" t="s">
        <v>1986</v>
      </c>
    </row>
    <row r="1341" spans="3:3">
      <c r="C1341" s="97" t="s">
        <v>1987</v>
      </c>
    </row>
    <row r="1342" spans="3:3">
      <c r="C1342" s="97" t="s">
        <v>1988</v>
      </c>
    </row>
    <row r="1343" spans="3:3">
      <c r="C1343" s="97" t="s">
        <v>1989</v>
      </c>
    </row>
    <row r="1344" spans="3:3">
      <c r="C1344" s="97" t="s">
        <v>1990</v>
      </c>
    </row>
    <row r="1345" spans="3:3">
      <c r="C1345" s="97" t="s">
        <v>1991</v>
      </c>
    </row>
    <row r="1346" spans="3:3">
      <c r="C1346" s="97" t="s">
        <v>1992</v>
      </c>
    </row>
    <row r="1347" spans="3:3">
      <c r="C1347" s="97" t="s">
        <v>1993</v>
      </c>
    </row>
    <row r="1348" spans="3:3">
      <c r="C1348" s="97" t="s">
        <v>1994</v>
      </c>
    </row>
    <row r="1349" spans="3:3">
      <c r="C1349" s="97" t="s">
        <v>1995</v>
      </c>
    </row>
    <row r="1350" spans="3:3">
      <c r="C1350" s="97" t="s">
        <v>1996</v>
      </c>
    </row>
    <row r="1351" spans="3:3">
      <c r="C1351" s="97" t="s">
        <v>1997</v>
      </c>
    </row>
    <row r="1352" spans="3:3">
      <c r="C1352" s="97" t="s">
        <v>1998</v>
      </c>
    </row>
    <row r="1353" spans="3:3">
      <c r="C1353" s="97" t="s">
        <v>1999</v>
      </c>
    </row>
    <row r="1354" spans="3:3">
      <c r="C1354" s="97" t="s">
        <v>2000</v>
      </c>
    </row>
    <row r="1355" spans="3:3">
      <c r="C1355" s="97" t="s">
        <v>2001</v>
      </c>
    </row>
    <row r="1356" spans="3:3">
      <c r="C1356" s="97" t="s">
        <v>2002</v>
      </c>
    </row>
    <row r="1357" spans="3:3">
      <c r="C1357" s="97" t="s">
        <v>2003</v>
      </c>
    </row>
    <row r="1358" spans="3:3">
      <c r="C1358" s="97" t="s">
        <v>2004</v>
      </c>
    </row>
    <row r="1359" spans="3:3">
      <c r="C1359" s="97" t="s">
        <v>2005</v>
      </c>
    </row>
    <row r="1360" spans="3:3">
      <c r="C1360" s="97" t="s">
        <v>2006</v>
      </c>
    </row>
    <row r="1361" spans="3:3">
      <c r="C1361" s="97" t="s">
        <v>2007</v>
      </c>
    </row>
    <row r="1362" spans="3:3">
      <c r="C1362" s="97" t="s">
        <v>2008</v>
      </c>
    </row>
    <row r="1363" spans="3:3">
      <c r="C1363" s="97" t="s">
        <v>2009</v>
      </c>
    </row>
    <row r="1364" spans="3:3">
      <c r="C1364" s="97" t="s">
        <v>2010</v>
      </c>
    </row>
    <row r="1365" spans="3:3">
      <c r="C1365" s="97" t="s">
        <v>2011</v>
      </c>
    </row>
    <row r="1366" spans="3:3">
      <c r="C1366" s="97" t="s">
        <v>2012</v>
      </c>
    </row>
    <row r="1367" spans="3:3">
      <c r="C1367" s="97" t="s">
        <v>2013</v>
      </c>
    </row>
    <row r="1368" spans="3:3">
      <c r="C1368" s="97" t="s">
        <v>2014</v>
      </c>
    </row>
    <row r="1369" spans="3:3">
      <c r="C1369" s="97" t="s">
        <v>2015</v>
      </c>
    </row>
    <row r="1370" spans="3:3">
      <c r="C1370" s="97" t="s">
        <v>2016</v>
      </c>
    </row>
    <row r="1371" spans="3:3">
      <c r="C1371" s="97" t="s">
        <v>2017</v>
      </c>
    </row>
    <row r="1372" spans="3:3">
      <c r="C1372" s="97" t="s">
        <v>2018</v>
      </c>
    </row>
    <row r="1373" spans="3:3">
      <c r="C1373" s="97" t="s">
        <v>2019</v>
      </c>
    </row>
    <row r="1374" spans="3:3">
      <c r="C1374" s="97" t="s">
        <v>2020</v>
      </c>
    </row>
    <row r="1375" spans="3:3">
      <c r="C1375" s="97" t="s">
        <v>2021</v>
      </c>
    </row>
    <row r="1376" spans="3:3">
      <c r="C1376" s="97" t="s">
        <v>2022</v>
      </c>
    </row>
    <row r="1377" spans="3:3">
      <c r="C1377" s="97" t="s">
        <v>2023</v>
      </c>
    </row>
    <row r="1378" spans="3:3">
      <c r="C1378" s="97" t="s">
        <v>2024</v>
      </c>
    </row>
    <row r="1379" spans="3:3">
      <c r="C1379" s="97" t="s">
        <v>2025</v>
      </c>
    </row>
    <row r="1380" spans="3:3">
      <c r="C1380" s="97" t="s">
        <v>2026</v>
      </c>
    </row>
    <row r="1381" spans="3:3">
      <c r="C1381" s="97" t="s">
        <v>2027</v>
      </c>
    </row>
    <row r="1382" spans="3:3">
      <c r="C1382" s="97" t="s">
        <v>2028</v>
      </c>
    </row>
    <row r="1383" spans="3:3">
      <c r="C1383" s="97" t="s">
        <v>2029</v>
      </c>
    </row>
    <row r="1384" spans="3:3">
      <c r="C1384" s="97" t="s">
        <v>2030</v>
      </c>
    </row>
    <row r="1385" spans="3:3">
      <c r="C1385" s="97" t="s">
        <v>2031</v>
      </c>
    </row>
    <row r="1386" spans="3:3">
      <c r="C1386" s="97" t="s">
        <v>2032</v>
      </c>
    </row>
    <row r="1387" spans="3:3">
      <c r="C1387" s="97" t="s">
        <v>2033</v>
      </c>
    </row>
    <row r="1388" spans="3:3">
      <c r="C1388" s="97" t="s">
        <v>2034</v>
      </c>
    </row>
    <row r="1389" spans="3:3">
      <c r="C1389" s="97" t="s">
        <v>2035</v>
      </c>
    </row>
    <row r="1390" spans="3:3">
      <c r="C1390" s="97" t="s">
        <v>2036</v>
      </c>
    </row>
    <row r="1391" spans="3:3">
      <c r="C1391" s="97" t="s">
        <v>2037</v>
      </c>
    </row>
    <row r="1392" spans="3:3">
      <c r="C1392" s="97" t="s">
        <v>2038</v>
      </c>
    </row>
    <row r="1393" spans="3:3">
      <c r="C1393" s="97" t="s">
        <v>2039</v>
      </c>
    </row>
    <row r="1394" spans="3:3">
      <c r="C1394" s="97" t="s">
        <v>2040</v>
      </c>
    </row>
    <row r="1395" spans="3:3">
      <c r="C1395" s="97" t="s">
        <v>2041</v>
      </c>
    </row>
    <row r="1396" spans="3:3">
      <c r="C1396" s="97" t="s">
        <v>2042</v>
      </c>
    </row>
    <row r="1397" spans="3:3">
      <c r="C1397" s="97" t="s">
        <v>2043</v>
      </c>
    </row>
    <row r="1398" spans="3:3">
      <c r="C1398" s="97" t="s">
        <v>2044</v>
      </c>
    </row>
    <row r="1399" spans="3:3">
      <c r="C1399" s="97" t="s">
        <v>2045</v>
      </c>
    </row>
    <row r="1400" spans="3:3">
      <c r="C1400" s="97" t="s">
        <v>2046</v>
      </c>
    </row>
    <row r="1401" spans="3:3">
      <c r="C1401" s="97" t="s">
        <v>2047</v>
      </c>
    </row>
    <row r="1402" spans="3:3">
      <c r="C1402" s="97" t="s">
        <v>2048</v>
      </c>
    </row>
    <row r="1403" spans="3:3">
      <c r="C1403" s="97" t="s">
        <v>2049</v>
      </c>
    </row>
    <row r="1404" spans="3:3">
      <c r="C1404" s="97" t="s">
        <v>2050</v>
      </c>
    </row>
    <row r="1405" spans="3:3">
      <c r="C1405" s="97" t="s">
        <v>2051</v>
      </c>
    </row>
    <row r="1406" spans="3:3">
      <c r="C1406" s="97" t="s">
        <v>2052</v>
      </c>
    </row>
    <row r="1407" spans="3:3">
      <c r="C1407" s="97" t="s">
        <v>2053</v>
      </c>
    </row>
    <row r="1408" spans="3:3">
      <c r="C1408" s="97" t="s">
        <v>2054</v>
      </c>
    </row>
    <row r="1409" spans="3:3">
      <c r="C1409" s="97" t="s">
        <v>2055</v>
      </c>
    </row>
    <row r="1410" spans="3:3">
      <c r="C1410" s="97" t="s">
        <v>2056</v>
      </c>
    </row>
    <row r="1411" spans="3:3">
      <c r="C1411" s="97" t="s">
        <v>2057</v>
      </c>
    </row>
    <row r="1412" spans="3:3">
      <c r="C1412" s="97" t="s">
        <v>2058</v>
      </c>
    </row>
    <row r="1413" spans="3:3">
      <c r="C1413" s="97" t="s">
        <v>2059</v>
      </c>
    </row>
    <row r="1414" spans="3:3">
      <c r="C1414" s="97" t="s">
        <v>2060</v>
      </c>
    </row>
    <row r="1415" spans="3:3">
      <c r="C1415" s="97" t="s">
        <v>2061</v>
      </c>
    </row>
    <row r="1416" spans="3:3">
      <c r="C1416" s="97" t="s">
        <v>2062</v>
      </c>
    </row>
    <row r="1417" spans="3:3">
      <c r="C1417" s="97" t="s">
        <v>2063</v>
      </c>
    </row>
    <row r="1418" spans="3:3">
      <c r="C1418" s="97" t="s">
        <v>2064</v>
      </c>
    </row>
    <row r="1419" spans="3:3">
      <c r="C1419" s="97" t="s">
        <v>2065</v>
      </c>
    </row>
    <row r="1420" spans="3:3">
      <c r="C1420" s="97" t="s">
        <v>2066</v>
      </c>
    </row>
    <row r="1421" spans="3:3">
      <c r="C1421" s="97" t="s">
        <v>2067</v>
      </c>
    </row>
    <row r="1422" spans="3:3">
      <c r="C1422" s="97" t="s">
        <v>2068</v>
      </c>
    </row>
    <row r="1423" spans="3:3">
      <c r="C1423" s="97" t="s">
        <v>2069</v>
      </c>
    </row>
    <row r="1424" spans="3:3">
      <c r="C1424" s="97" t="s">
        <v>2070</v>
      </c>
    </row>
    <row r="1425" spans="3:3">
      <c r="C1425" s="97" t="s">
        <v>2071</v>
      </c>
    </row>
    <row r="1426" spans="3:3">
      <c r="C1426" s="97" t="s">
        <v>2072</v>
      </c>
    </row>
    <row r="1427" spans="3:3">
      <c r="C1427" s="97" t="s">
        <v>2073</v>
      </c>
    </row>
    <row r="1428" spans="3:3">
      <c r="C1428" s="97" t="s">
        <v>2074</v>
      </c>
    </row>
    <row r="1429" spans="3:3">
      <c r="C1429" s="97" t="s">
        <v>2075</v>
      </c>
    </row>
    <row r="1430" spans="3:3">
      <c r="C1430" s="97" t="s">
        <v>2076</v>
      </c>
    </row>
    <row r="1431" spans="3:3">
      <c r="C1431" s="97" t="s">
        <v>2077</v>
      </c>
    </row>
    <row r="1432" spans="3:3">
      <c r="C1432" s="97" t="s">
        <v>2078</v>
      </c>
    </row>
    <row r="1433" spans="3:3">
      <c r="C1433" s="97" t="s">
        <v>2079</v>
      </c>
    </row>
    <row r="1434" spans="3:3">
      <c r="C1434" s="97" t="s">
        <v>2080</v>
      </c>
    </row>
    <row r="1435" spans="3:3">
      <c r="C1435" s="97" t="s">
        <v>2081</v>
      </c>
    </row>
    <row r="1436" spans="3:3">
      <c r="C1436" s="97" t="s">
        <v>2082</v>
      </c>
    </row>
    <row r="1437" spans="3:3">
      <c r="C1437" s="97" t="s">
        <v>2083</v>
      </c>
    </row>
    <row r="1438" spans="3:3">
      <c r="C1438" s="97" t="s">
        <v>2084</v>
      </c>
    </row>
    <row r="1439" spans="3:3">
      <c r="C1439" s="97" t="s">
        <v>2085</v>
      </c>
    </row>
    <row r="1440" spans="3:3">
      <c r="C1440" s="97" t="s">
        <v>2086</v>
      </c>
    </row>
    <row r="1441" spans="3:3">
      <c r="C1441" s="97" t="s">
        <v>2087</v>
      </c>
    </row>
    <row r="1442" spans="3:3">
      <c r="C1442" s="97" t="s">
        <v>2088</v>
      </c>
    </row>
    <row r="1443" spans="3:3">
      <c r="C1443" s="97" t="s">
        <v>2089</v>
      </c>
    </row>
    <row r="1444" spans="3:3">
      <c r="C1444" s="97" t="s">
        <v>2090</v>
      </c>
    </row>
    <row r="1445" spans="3:3">
      <c r="C1445" s="97" t="s">
        <v>2091</v>
      </c>
    </row>
    <row r="1446" spans="3:3">
      <c r="C1446" s="97" t="s">
        <v>2092</v>
      </c>
    </row>
    <row r="1447" spans="3:3">
      <c r="C1447" s="97" t="s">
        <v>2093</v>
      </c>
    </row>
    <row r="1448" spans="3:3">
      <c r="C1448" s="97" t="s">
        <v>2094</v>
      </c>
    </row>
    <row r="1449" spans="3:3">
      <c r="C1449" s="97" t="s">
        <v>2095</v>
      </c>
    </row>
    <row r="1450" spans="3:3">
      <c r="C1450" s="97" t="s">
        <v>2096</v>
      </c>
    </row>
    <row r="1451" spans="3:3">
      <c r="C1451" s="97" t="s">
        <v>2097</v>
      </c>
    </row>
    <row r="1452" spans="3:3">
      <c r="C1452" s="97" t="s">
        <v>2098</v>
      </c>
    </row>
    <row r="1453" spans="3:3">
      <c r="C1453" s="97" t="s">
        <v>2099</v>
      </c>
    </row>
    <row r="1454" spans="3:3">
      <c r="C1454" s="97" t="s">
        <v>2100</v>
      </c>
    </row>
    <row r="1455" spans="3:3">
      <c r="C1455" s="97" t="s">
        <v>2101</v>
      </c>
    </row>
    <row r="1456" spans="3:3">
      <c r="C1456" s="97" t="s">
        <v>2102</v>
      </c>
    </row>
    <row r="1457" spans="3:3">
      <c r="C1457" s="97" t="s">
        <v>2103</v>
      </c>
    </row>
    <row r="1458" spans="3:3">
      <c r="C1458" s="97" t="s">
        <v>2104</v>
      </c>
    </row>
    <row r="1459" spans="3:3">
      <c r="C1459" s="97" t="s">
        <v>2105</v>
      </c>
    </row>
    <row r="1460" spans="3:3">
      <c r="C1460" s="97" t="s">
        <v>2106</v>
      </c>
    </row>
    <row r="1461" spans="3:3">
      <c r="C1461" s="97" t="s">
        <v>2107</v>
      </c>
    </row>
    <row r="1462" spans="3:3">
      <c r="C1462" s="97" t="s">
        <v>2108</v>
      </c>
    </row>
    <row r="1463" spans="3:3">
      <c r="C1463" s="97" t="s">
        <v>2109</v>
      </c>
    </row>
    <row r="1464" spans="3:3">
      <c r="C1464" s="97" t="s">
        <v>2110</v>
      </c>
    </row>
    <row r="1465" spans="3:3">
      <c r="C1465" s="97" t="s">
        <v>2111</v>
      </c>
    </row>
    <row r="1466" spans="3:3">
      <c r="C1466" s="97" t="s">
        <v>2112</v>
      </c>
    </row>
    <row r="1467" spans="3:3">
      <c r="C1467" s="97" t="s">
        <v>2113</v>
      </c>
    </row>
    <row r="1468" spans="3:3">
      <c r="C1468" s="97" t="s">
        <v>2114</v>
      </c>
    </row>
    <row r="1469" spans="3:3">
      <c r="C1469" s="97" t="s">
        <v>2115</v>
      </c>
    </row>
    <row r="1470" spans="3:3">
      <c r="C1470" s="97" t="s">
        <v>2116</v>
      </c>
    </row>
    <row r="1471" spans="3:3">
      <c r="C1471" s="97" t="s">
        <v>2117</v>
      </c>
    </row>
    <row r="1472" spans="3:3">
      <c r="C1472" s="97" t="s">
        <v>2118</v>
      </c>
    </row>
    <row r="1473" spans="3:3">
      <c r="C1473" s="97" t="s">
        <v>2119</v>
      </c>
    </row>
    <row r="1474" spans="3:3">
      <c r="C1474" s="97" t="s">
        <v>2120</v>
      </c>
    </row>
    <row r="1475" spans="3:3">
      <c r="C1475" s="97" t="s">
        <v>2121</v>
      </c>
    </row>
    <row r="1476" spans="3:3">
      <c r="C1476" s="97" t="s">
        <v>2122</v>
      </c>
    </row>
    <row r="1477" spans="3:3">
      <c r="C1477" s="97" t="s">
        <v>2123</v>
      </c>
    </row>
    <row r="1478" spans="3:3">
      <c r="C1478" s="97" t="s">
        <v>2124</v>
      </c>
    </row>
    <row r="1479" spans="3:3">
      <c r="C1479" s="97" t="s">
        <v>2125</v>
      </c>
    </row>
    <row r="1480" spans="3:3">
      <c r="C1480" s="97" t="s">
        <v>2126</v>
      </c>
    </row>
    <row r="1481" spans="3:3">
      <c r="C1481" s="97" t="s">
        <v>2127</v>
      </c>
    </row>
    <row r="1482" spans="3:3">
      <c r="C1482" s="97" t="s">
        <v>2128</v>
      </c>
    </row>
    <row r="1483" spans="3:3">
      <c r="C1483" s="97" t="s">
        <v>2129</v>
      </c>
    </row>
    <row r="1484" spans="3:3">
      <c r="C1484" s="97" t="s">
        <v>2130</v>
      </c>
    </row>
    <row r="1485" spans="3:3">
      <c r="C1485" s="97" t="s">
        <v>2131</v>
      </c>
    </row>
    <row r="1486" spans="3:3">
      <c r="C1486" s="97" t="s">
        <v>2132</v>
      </c>
    </row>
    <row r="1487" spans="3:3">
      <c r="C1487" s="97" t="s">
        <v>2133</v>
      </c>
    </row>
    <row r="1488" spans="3:3">
      <c r="C1488" s="97" t="s">
        <v>2134</v>
      </c>
    </row>
    <row r="1489" spans="3:3">
      <c r="C1489" s="97" t="s">
        <v>2135</v>
      </c>
    </row>
    <row r="1490" spans="3:3">
      <c r="C1490" s="97" t="s">
        <v>2136</v>
      </c>
    </row>
    <row r="1491" spans="3:3">
      <c r="C1491" s="97" t="s">
        <v>2137</v>
      </c>
    </row>
    <row r="1492" spans="3:3">
      <c r="C1492" s="97" t="s">
        <v>2138</v>
      </c>
    </row>
    <row r="1493" spans="3:3">
      <c r="C1493" s="97" t="s">
        <v>2139</v>
      </c>
    </row>
    <row r="1494" spans="3:3">
      <c r="C1494" s="97" t="s">
        <v>2140</v>
      </c>
    </row>
    <row r="1495" spans="3:3">
      <c r="C1495" s="97" t="s">
        <v>2141</v>
      </c>
    </row>
    <row r="1496" spans="3:3">
      <c r="C1496" s="97" t="s">
        <v>2142</v>
      </c>
    </row>
    <row r="1497" spans="3:3">
      <c r="C1497" s="97" t="s">
        <v>2143</v>
      </c>
    </row>
    <row r="1498" spans="3:3">
      <c r="C1498" s="97" t="s">
        <v>2144</v>
      </c>
    </row>
    <row r="1499" spans="3:3">
      <c r="C1499" s="97" t="s">
        <v>2145</v>
      </c>
    </row>
    <row r="1500" spans="3:3">
      <c r="C1500" s="97" t="s">
        <v>2146</v>
      </c>
    </row>
    <row r="1501" spans="3:3">
      <c r="C1501" s="97" t="s">
        <v>2147</v>
      </c>
    </row>
    <row r="1502" spans="3:3">
      <c r="C1502" s="97" t="s">
        <v>2148</v>
      </c>
    </row>
    <row r="1503" spans="3:3">
      <c r="C1503" s="97" t="s">
        <v>2149</v>
      </c>
    </row>
    <row r="1504" spans="3:3">
      <c r="C1504" s="97" t="s">
        <v>2150</v>
      </c>
    </row>
    <row r="1505" spans="3:3">
      <c r="C1505" s="97" t="s">
        <v>2151</v>
      </c>
    </row>
    <row r="1506" spans="3:3">
      <c r="C1506" s="97" t="s">
        <v>2152</v>
      </c>
    </row>
    <row r="1507" spans="3:3">
      <c r="C1507" s="97" t="s">
        <v>2153</v>
      </c>
    </row>
    <row r="1508" spans="3:3">
      <c r="C1508" s="97" t="s">
        <v>2154</v>
      </c>
    </row>
    <row r="1509" spans="3:3">
      <c r="C1509" s="97" t="s">
        <v>2155</v>
      </c>
    </row>
    <row r="1510" spans="3:3">
      <c r="C1510" s="97" t="s">
        <v>2156</v>
      </c>
    </row>
    <row r="1511" spans="3:3">
      <c r="C1511" s="97" t="s">
        <v>2157</v>
      </c>
    </row>
    <row r="1512" spans="3:3">
      <c r="C1512" s="97" t="s">
        <v>2158</v>
      </c>
    </row>
    <row r="1513" spans="3:3">
      <c r="C1513" s="97" t="s">
        <v>2159</v>
      </c>
    </row>
    <row r="1514" spans="3:3">
      <c r="C1514" s="97" t="s">
        <v>2160</v>
      </c>
    </row>
    <row r="1515" spans="3:3">
      <c r="C1515" s="97" t="s">
        <v>2161</v>
      </c>
    </row>
    <row r="1516" spans="3:3">
      <c r="C1516" s="97" t="s">
        <v>2162</v>
      </c>
    </row>
    <row r="1517" spans="3:3">
      <c r="C1517" s="97" t="s">
        <v>2163</v>
      </c>
    </row>
    <row r="1518" spans="3:3">
      <c r="C1518" s="97" t="s">
        <v>2164</v>
      </c>
    </row>
    <row r="1519" spans="3:3">
      <c r="C1519" s="97" t="s">
        <v>2165</v>
      </c>
    </row>
    <row r="1520" spans="3:3">
      <c r="C1520" s="97" t="s">
        <v>2166</v>
      </c>
    </row>
    <row r="1521" spans="3:3">
      <c r="C1521" s="97" t="s">
        <v>2167</v>
      </c>
    </row>
    <row r="1522" spans="3:3">
      <c r="C1522" s="97" t="s">
        <v>2168</v>
      </c>
    </row>
    <row r="1523" spans="3:3">
      <c r="C1523" s="97" t="s">
        <v>2169</v>
      </c>
    </row>
    <row r="1524" spans="3:3">
      <c r="C1524" s="97" t="s">
        <v>2170</v>
      </c>
    </row>
    <row r="1525" spans="3:3">
      <c r="C1525" s="97" t="s">
        <v>2171</v>
      </c>
    </row>
    <row r="1526" spans="3:3">
      <c r="C1526" s="97" t="s">
        <v>2172</v>
      </c>
    </row>
    <row r="1527" spans="3:3">
      <c r="C1527" s="97" t="s">
        <v>2173</v>
      </c>
    </row>
    <row r="1528" spans="3:3">
      <c r="C1528" s="97" t="s">
        <v>2174</v>
      </c>
    </row>
    <row r="1529" spans="3:3">
      <c r="C1529" s="97" t="s">
        <v>2175</v>
      </c>
    </row>
    <row r="1530" spans="3:3">
      <c r="C1530" s="97" t="s">
        <v>2176</v>
      </c>
    </row>
    <row r="1531" spans="3:3">
      <c r="C1531" s="97" t="s">
        <v>2177</v>
      </c>
    </row>
    <row r="1532" spans="3:3">
      <c r="C1532" s="97" t="s">
        <v>2178</v>
      </c>
    </row>
    <row r="1533" spans="3:3">
      <c r="C1533" s="97" t="s">
        <v>2179</v>
      </c>
    </row>
    <row r="1534" spans="3:3">
      <c r="C1534" s="97" t="s">
        <v>2180</v>
      </c>
    </row>
    <row r="1535" spans="3:3">
      <c r="C1535" s="97" t="s">
        <v>2181</v>
      </c>
    </row>
    <row r="1536" spans="3:3">
      <c r="C1536" s="97" t="s">
        <v>2182</v>
      </c>
    </row>
    <row r="1537" spans="3:3">
      <c r="C1537" s="97" t="s">
        <v>2183</v>
      </c>
    </row>
    <row r="1538" spans="3:3">
      <c r="C1538" s="97" t="s">
        <v>2184</v>
      </c>
    </row>
    <row r="1539" spans="3:3">
      <c r="C1539" s="97" t="s">
        <v>2185</v>
      </c>
    </row>
    <row r="1540" spans="3:3">
      <c r="C1540" s="97" t="s">
        <v>2186</v>
      </c>
    </row>
    <row r="1541" spans="3:3">
      <c r="C1541" s="97" t="s">
        <v>2187</v>
      </c>
    </row>
    <row r="1542" spans="3:3">
      <c r="C1542" s="97" t="s">
        <v>2188</v>
      </c>
    </row>
    <row r="1543" spans="3:3">
      <c r="C1543" s="97" t="s">
        <v>2189</v>
      </c>
    </row>
    <row r="1544" spans="3:3">
      <c r="C1544" s="97" t="s">
        <v>2190</v>
      </c>
    </row>
    <row r="1545" spans="3:3">
      <c r="C1545" s="97" t="s">
        <v>2191</v>
      </c>
    </row>
    <row r="1546" spans="3:3">
      <c r="C1546" s="97" t="s">
        <v>2192</v>
      </c>
    </row>
    <row r="1547" spans="3:3">
      <c r="C1547" s="97" t="s">
        <v>2193</v>
      </c>
    </row>
    <row r="1548" spans="3:3">
      <c r="C1548" s="97" t="s">
        <v>2194</v>
      </c>
    </row>
    <row r="1549" spans="3:3">
      <c r="C1549" s="97" t="s">
        <v>2195</v>
      </c>
    </row>
    <row r="1550" spans="3:3">
      <c r="C1550" s="97" t="s">
        <v>2196</v>
      </c>
    </row>
    <row r="1551" spans="3:3">
      <c r="C1551" s="97" t="s">
        <v>2197</v>
      </c>
    </row>
    <row r="1552" spans="3:3">
      <c r="C1552" s="97" t="s">
        <v>2198</v>
      </c>
    </row>
    <row r="1553" spans="3:3">
      <c r="C1553" s="97" t="s">
        <v>2199</v>
      </c>
    </row>
    <row r="1554" spans="3:3">
      <c r="C1554" s="97" t="s">
        <v>2200</v>
      </c>
    </row>
    <row r="1555" spans="3:3">
      <c r="C1555" s="97" t="s">
        <v>2201</v>
      </c>
    </row>
    <row r="1556" spans="3:3">
      <c r="C1556" s="97" t="s">
        <v>2202</v>
      </c>
    </row>
    <row r="1557" spans="3:3">
      <c r="C1557" s="97" t="s">
        <v>2203</v>
      </c>
    </row>
    <row r="1558" spans="3:3">
      <c r="C1558" s="97" t="s">
        <v>2204</v>
      </c>
    </row>
    <row r="1559" spans="3:3">
      <c r="C1559" s="97" t="s">
        <v>2205</v>
      </c>
    </row>
    <row r="1560" spans="3:3">
      <c r="C1560" s="97" t="s">
        <v>2206</v>
      </c>
    </row>
    <row r="1561" spans="3:3">
      <c r="C1561" s="97" t="s">
        <v>2207</v>
      </c>
    </row>
    <row r="1562" spans="3:3">
      <c r="C1562" s="97" t="s">
        <v>2208</v>
      </c>
    </row>
    <row r="1563" spans="3:3">
      <c r="C1563" s="97" t="s">
        <v>2209</v>
      </c>
    </row>
    <row r="1564" spans="3:3">
      <c r="C1564" s="97" t="s">
        <v>2210</v>
      </c>
    </row>
    <row r="1565" spans="3:3">
      <c r="C1565" s="97" t="s">
        <v>2211</v>
      </c>
    </row>
    <row r="1566" spans="3:3">
      <c r="C1566" s="97" t="s">
        <v>2212</v>
      </c>
    </row>
    <row r="1567" spans="3:3">
      <c r="C1567" s="97" t="s">
        <v>2213</v>
      </c>
    </row>
    <row r="1568" spans="3:3">
      <c r="C1568" s="97" t="s">
        <v>2214</v>
      </c>
    </row>
    <row r="1569" spans="3:3">
      <c r="C1569" s="97" t="s">
        <v>2215</v>
      </c>
    </row>
    <row r="1570" spans="3:3">
      <c r="C1570" s="97" t="s">
        <v>2216</v>
      </c>
    </row>
    <row r="1571" spans="3:3">
      <c r="C1571" s="97" t="s">
        <v>2217</v>
      </c>
    </row>
    <row r="1572" spans="3:3">
      <c r="C1572" s="97" t="s">
        <v>2218</v>
      </c>
    </row>
    <row r="1573" spans="3:3">
      <c r="C1573" s="97" t="s">
        <v>2219</v>
      </c>
    </row>
    <row r="1574" spans="3:3">
      <c r="C1574" s="97" t="s">
        <v>2220</v>
      </c>
    </row>
    <row r="1575" spans="3:3">
      <c r="C1575" s="97" t="s">
        <v>2221</v>
      </c>
    </row>
    <row r="1576" spans="3:3">
      <c r="C1576" s="97" t="s">
        <v>2222</v>
      </c>
    </row>
    <row r="1577" spans="3:3">
      <c r="C1577" s="97" t="s">
        <v>2223</v>
      </c>
    </row>
    <row r="1578" spans="3:3">
      <c r="C1578" s="97" t="s">
        <v>2224</v>
      </c>
    </row>
    <row r="1579" spans="3:3">
      <c r="C1579" s="97" t="s">
        <v>2225</v>
      </c>
    </row>
    <row r="1580" spans="3:3">
      <c r="C1580" s="97" t="s">
        <v>2226</v>
      </c>
    </row>
    <row r="1581" spans="3:3">
      <c r="C1581" s="97" t="s">
        <v>2227</v>
      </c>
    </row>
    <row r="1582" spans="3:3">
      <c r="C1582" s="97" t="s">
        <v>2228</v>
      </c>
    </row>
    <row r="1583" spans="3:3">
      <c r="C1583" s="97" t="s">
        <v>2229</v>
      </c>
    </row>
    <row r="1584" spans="3:3">
      <c r="C1584" s="97" t="s">
        <v>2230</v>
      </c>
    </row>
    <row r="1585" spans="3:3">
      <c r="C1585" s="97" t="s">
        <v>2231</v>
      </c>
    </row>
    <row r="1586" spans="3:3">
      <c r="C1586" s="97" t="s">
        <v>2232</v>
      </c>
    </row>
    <row r="1587" spans="3:3">
      <c r="C1587" s="97" t="s">
        <v>2233</v>
      </c>
    </row>
    <row r="1588" spans="3:3">
      <c r="C1588" s="97" t="s">
        <v>2234</v>
      </c>
    </row>
    <row r="1589" spans="3:3">
      <c r="C1589" s="97" t="s">
        <v>2235</v>
      </c>
    </row>
    <row r="1590" spans="3:3">
      <c r="C1590" s="97" t="s">
        <v>2236</v>
      </c>
    </row>
    <row r="1591" spans="3:3">
      <c r="C1591" s="97" t="s">
        <v>2237</v>
      </c>
    </row>
    <row r="1592" spans="3:3">
      <c r="C1592" s="97" t="s">
        <v>2238</v>
      </c>
    </row>
    <row r="1593" spans="3:3">
      <c r="C1593" s="97" t="s">
        <v>2239</v>
      </c>
    </row>
    <row r="1594" spans="3:3">
      <c r="C1594" s="97" t="s">
        <v>2240</v>
      </c>
    </row>
    <row r="1595" spans="3:3">
      <c r="C1595" s="97" t="s">
        <v>2241</v>
      </c>
    </row>
    <row r="1596" spans="3:3">
      <c r="C1596" s="97" t="s">
        <v>2242</v>
      </c>
    </row>
    <row r="1597" spans="3:3">
      <c r="C1597" s="97" t="s">
        <v>2243</v>
      </c>
    </row>
    <row r="1598" spans="3:3">
      <c r="C1598" s="97" t="s">
        <v>2244</v>
      </c>
    </row>
    <row r="1599" spans="3:3">
      <c r="C1599" s="97" t="s">
        <v>2245</v>
      </c>
    </row>
    <row r="1600" spans="3:3">
      <c r="C1600" s="97" t="s">
        <v>2246</v>
      </c>
    </row>
    <row r="1601" spans="3:3">
      <c r="C1601" s="97" t="s">
        <v>2247</v>
      </c>
    </row>
    <row r="1602" spans="3:3">
      <c r="C1602" s="97" t="s">
        <v>2248</v>
      </c>
    </row>
    <row r="1603" spans="3:3">
      <c r="C1603" s="97" t="s">
        <v>2249</v>
      </c>
    </row>
    <row r="1604" spans="3:3">
      <c r="C1604" s="97" t="s">
        <v>2250</v>
      </c>
    </row>
    <row r="1605" spans="3:3">
      <c r="C1605" s="97" t="s">
        <v>2251</v>
      </c>
    </row>
    <row r="1606" spans="3:3">
      <c r="C1606" s="97" t="s">
        <v>2252</v>
      </c>
    </row>
    <row r="1607" spans="3:3">
      <c r="C1607" s="97" t="s">
        <v>2253</v>
      </c>
    </row>
    <row r="1608" spans="3:3">
      <c r="C1608" s="97" t="s">
        <v>2254</v>
      </c>
    </row>
    <row r="1609" spans="3:3">
      <c r="C1609" s="97" t="s">
        <v>2255</v>
      </c>
    </row>
    <row r="1610" spans="3:3">
      <c r="C1610" s="97" t="s">
        <v>2256</v>
      </c>
    </row>
    <row r="1611" spans="3:3">
      <c r="C1611" s="97" t="s">
        <v>2257</v>
      </c>
    </row>
    <row r="1612" spans="3:3">
      <c r="C1612" s="97" t="s">
        <v>2258</v>
      </c>
    </row>
    <row r="1613" spans="3:3">
      <c r="C1613" s="97" t="s">
        <v>2259</v>
      </c>
    </row>
    <row r="1614" spans="3:3">
      <c r="C1614" s="97" t="s">
        <v>2260</v>
      </c>
    </row>
    <row r="1615" spans="3:3">
      <c r="C1615" s="97" t="s">
        <v>2261</v>
      </c>
    </row>
    <row r="1616" spans="3:3">
      <c r="C1616" s="97" t="s">
        <v>2262</v>
      </c>
    </row>
    <row r="1617" spans="3:3">
      <c r="C1617" s="97" t="s">
        <v>2263</v>
      </c>
    </row>
    <row r="1618" spans="3:3">
      <c r="C1618" s="97" t="s">
        <v>2264</v>
      </c>
    </row>
    <row r="1619" spans="3:3">
      <c r="C1619" s="97" t="s">
        <v>2265</v>
      </c>
    </row>
    <row r="1620" spans="3:3">
      <c r="C1620" s="97" t="s">
        <v>2266</v>
      </c>
    </row>
    <row r="1621" spans="3:3">
      <c r="C1621" s="97" t="s">
        <v>2267</v>
      </c>
    </row>
    <row r="1622" spans="3:3">
      <c r="C1622" s="97" t="s">
        <v>2268</v>
      </c>
    </row>
    <row r="1623" spans="3:3">
      <c r="C1623" s="97" t="s">
        <v>2269</v>
      </c>
    </row>
    <row r="1624" spans="3:3">
      <c r="C1624" s="97" t="s">
        <v>2270</v>
      </c>
    </row>
    <row r="1625" spans="3:3">
      <c r="C1625" s="97" t="s">
        <v>2271</v>
      </c>
    </row>
    <row r="1626" spans="3:3">
      <c r="C1626" s="97" t="s">
        <v>2272</v>
      </c>
    </row>
    <row r="1627" spans="3:3">
      <c r="C1627" s="97" t="s">
        <v>2273</v>
      </c>
    </row>
    <row r="1628" spans="3:3">
      <c r="C1628" s="97" t="s">
        <v>2274</v>
      </c>
    </row>
    <row r="1629" spans="3:3">
      <c r="C1629" s="97" t="s">
        <v>2275</v>
      </c>
    </row>
    <row r="1630" spans="3:3">
      <c r="C1630" s="97" t="s">
        <v>2276</v>
      </c>
    </row>
    <row r="1631" spans="3:3">
      <c r="C1631" s="97" t="s">
        <v>2277</v>
      </c>
    </row>
    <row r="1632" spans="3:3">
      <c r="C1632" s="97" t="s">
        <v>2278</v>
      </c>
    </row>
    <row r="1633" spans="3:3">
      <c r="C1633" s="97" t="s">
        <v>2279</v>
      </c>
    </row>
    <row r="1634" spans="3:3">
      <c r="C1634" s="97" t="s">
        <v>2280</v>
      </c>
    </row>
    <row r="1635" spans="3:3">
      <c r="C1635" s="97" t="s">
        <v>2281</v>
      </c>
    </row>
    <row r="1636" spans="3:3">
      <c r="C1636" s="97" t="s">
        <v>2282</v>
      </c>
    </row>
    <row r="1637" spans="3:3">
      <c r="C1637" s="97" t="s">
        <v>2283</v>
      </c>
    </row>
    <row r="1638" spans="3:3">
      <c r="C1638" s="97" t="s">
        <v>2284</v>
      </c>
    </row>
    <row r="1639" spans="3:3">
      <c r="C1639" s="97" t="s">
        <v>2285</v>
      </c>
    </row>
    <row r="1640" spans="3:3">
      <c r="C1640" s="97" t="s">
        <v>2286</v>
      </c>
    </row>
    <row r="1641" spans="3:3">
      <c r="C1641" s="97" t="s">
        <v>2287</v>
      </c>
    </row>
    <row r="1642" spans="3:3">
      <c r="C1642" s="97" t="s">
        <v>2288</v>
      </c>
    </row>
    <row r="1643" spans="3:3">
      <c r="C1643" s="97" t="s">
        <v>2289</v>
      </c>
    </row>
    <row r="1644" spans="3:3">
      <c r="C1644" s="97" t="s">
        <v>2290</v>
      </c>
    </row>
    <row r="1645" spans="3:3">
      <c r="C1645" s="97" t="s">
        <v>2291</v>
      </c>
    </row>
    <row r="1646" spans="3:3">
      <c r="C1646" s="97" t="s">
        <v>2292</v>
      </c>
    </row>
    <row r="1647" spans="3:3">
      <c r="C1647" s="97" t="s">
        <v>2293</v>
      </c>
    </row>
    <row r="1648" spans="3:3">
      <c r="C1648" s="97" t="s">
        <v>2294</v>
      </c>
    </row>
    <row r="1649" spans="3:3">
      <c r="C1649" s="97" t="s">
        <v>2295</v>
      </c>
    </row>
    <row r="1650" spans="3:3">
      <c r="C1650" s="97" t="s">
        <v>2296</v>
      </c>
    </row>
    <row r="1651" spans="3:3">
      <c r="C1651" s="97" t="s">
        <v>2297</v>
      </c>
    </row>
    <row r="1652" spans="3:3">
      <c r="C1652" s="97" t="s">
        <v>2298</v>
      </c>
    </row>
    <row r="1653" spans="3:3">
      <c r="C1653" s="97" t="s">
        <v>2299</v>
      </c>
    </row>
    <row r="1654" spans="3:3">
      <c r="C1654" s="97" t="s">
        <v>2300</v>
      </c>
    </row>
    <row r="1655" spans="3:3">
      <c r="C1655" s="97" t="s">
        <v>2301</v>
      </c>
    </row>
    <row r="1656" spans="3:3">
      <c r="C1656" s="97" t="s">
        <v>2302</v>
      </c>
    </row>
    <row r="1657" spans="3:3">
      <c r="C1657" s="97" t="s">
        <v>2303</v>
      </c>
    </row>
    <row r="1658" spans="3:3">
      <c r="C1658" s="97" t="s">
        <v>2304</v>
      </c>
    </row>
    <row r="1659" spans="3:3">
      <c r="C1659" s="97" t="s">
        <v>2305</v>
      </c>
    </row>
    <row r="1660" spans="3:3">
      <c r="C1660" s="97" t="s">
        <v>2306</v>
      </c>
    </row>
    <row r="1661" spans="3:3">
      <c r="C1661" s="97" t="s">
        <v>2307</v>
      </c>
    </row>
    <row r="1662" spans="3:3">
      <c r="C1662" s="97" t="s">
        <v>2308</v>
      </c>
    </row>
    <row r="1663" spans="3:3">
      <c r="C1663" s="97" t="s">
        <v>2309</v>
      </c>
    </row>
    <row r="1664" spans="3:3">
      <c r="C1664" s="97" t="s">
        <v>2310</v>
      </c>
    </row>
    <row r="1665" spans="3:3">
      <c r="C1665" s="97" t="s">
        <v>2311</v>
      </c>
    </row>
    <row r="1666" spans="3:3">
      <c r="C1666" s="97" t="s">
        <v>2312</v>
      </c>
    </row>
    <row r="1667" spans="3:3">
      <c r="C1667" s="97" t="s">
        <v>2313</v>
      </c>
    </row>
    <row r="1668" spans="3:3">
      <c r="C1668" s="97" t="s">
        <v>2314</v>
      </c>
    </row>
    <row r="1669" spans="3:3">
      <c r="C1669" s="97" t="s">
        <v>2315</v>
      </c>
    </row>
    <row r="1670" spans="3:3">
      <c r="C1670" s="97" t="s">
        <v>2316</v>
      </c>
    </row>
    <row r="1671" spans="3:3">
      <c r="C1671" s="97" t="s">
        <v>2317</v>
      </c>
    </row>
    <row r="1672" spans="3:3">
      <c r="C1672" s="97" t="s">
        <v>2318</v>
      </c>
    </row>
    <row r="1673" spans="3:3">
      <c r="C1673" s="97" t="s">
        <v>2319</v>
      </c>
    </row>
    <row r="1674" spans="3:3">
      <c r="C1674" s="97" t="s">
        <v>2320</v>
      </c>
    </row>
    <row r="1675" spans="3:3">
      <c r="C1675" s="97" t="s">
        <v>2321</v>
      </c>
    </row>
    <row r="1676" spans="3:3">
      <c r="C1676" s="97" t="s">
        <v>2322</v>
      </c>
    </row>
    <row r="1677" spans="3:3">
      <c r="C1677" s="97" t="s">
        <v>2323</v>
      </c>
    </row>
    <row r="1678" spans="3:3">
      <c r="C1678" s="97" t="s">
        <v>2324</v>
      </c>
    </row>
    <row r="1679" spans="3:3">
      <c r="C1679" s="97" t="s">
        <v>2325</v>
      </c>
    </row>
    <row r="1680" spans="3:3">
      <c r="C1680" s="97" t="s">
        <v>2326</v>
      </c>
    </row>
    <row r="1681" spans="3:3">
      <c r="C1681" s="97" t="s">
        <v>2327</v>
      </c>
    </row>
    <row r="1682" spans="3:3">
      <c r="C1682" s="97" t="s">
        <v>2328</v>
      </c>
    </row>
    <row r="1683" spans="3:3">
      <c r="C1683" s="97" t="s">
        <v>2329</v>
      </c>
    </row>
    <row r="1684" spans="3:3">
      <c r="C1684" s="97" t="s">
        <v>2330</v>
      </c>
    </row>
    <row r="1685" spans="3:3">
      <c r="C1685" s="97" t="s">
        <v>2331</v>
      </c>
    </row>
    <row r="1686" spans="3:3">
      <c r="C1686" s="97" t="s">
        <v>2332</v>
      </c>
    </row>
    <row r="1687" spans="3:3">
      <c r="C1687" s="97" t="s">
        <v>2333</v>
      </c>
    </row>
    <row r="1688" spans="3:3">
      <c r="C1688" s="97" t="s">
        <v>2334</v>
      </c>
    </row>
    <row r="1689" spans="3:3">
      <c r="C1689" s="97" t="s">
        <v>2335</v>
      </c>
    </row>
    <row r="1690" spans="3:3">
      <c r="C1690" s="97" t="s">
        <v>2336</v>
      </c>
    </row>
    <row r="1691" spans="3:3">
      <c r="C1691" s="97" t="s">
        <v>2337</v>
      </c>
    </row>
    <row r="1692" spans="3:3">
      <c r="C1692" s="97" t="s">
        <v>2338</v>
      </c>
    </row>
    <row r="1693" spans="3:3">
      <c r="C1693" s="97" t="s">
        <v>2339</v>
      </c>
    </row>
    <row r="1694" spans="3:3">
      <c r="C1694" s="97" t="s">
        <v>2340</v>
      </c>
    </row>
    <row r="1695" spans="3:3">
      <c r="C1695" s="97" t="s">
        <v>2341</v>
      </c>
    </row>
    <row r="1696" spans="3:3">
      <c r="C1696" s="97" t="s">
        <v>2342</v>
      </c>
    </row>
    <row r="1697" spans="3:3">
      <c r="C1697" s="97" t="s">
        <v>2343</v>
      </c>
    </row>
    <row r="1698" spans="3:3">
      <c r="C1698" s="97" t="s">
        <v>2344</v>
      </c>
    </row>
    <row r="1699" spans="3:3">
      <c r="C1699" s="97" t="s">
        <v>2345</v>
      </c>
    </row>
    <row r="1700" spans="3:3">
      <c r="C1700" s="97" t="s">
        <v>2346</v>
      </c>
    </row>
    <row r="1701" spans="3:3">
      <c r="C1701" s="97" t="s">
        <v>2347</v>
      </c>
    </row>
    <row r="1702" spans="3:3">
      <c r="C1702" s="97" t="s">
        <v>2348</v>
      </c>
    </row>
    <row r="1703" spans="3:3">
      <c r="C1703" s="97" t="s">
        <v>2349</v>
      </c>
    </row>
    <row r="1704" spans="3:3">
      <c r="C1704" s="97" t="s">
        <v>2350</v>
      </c>
    </row>
    <row r="1705" spans="3:3">
      <c r="C1705" s="97" t="s">
        <v>2351</v>
      </c>
    </row>
    <row r="1706" spans="3:3">
      <c r="C1706" s="97" t="s">
        <v>2352</v>
      </c>
    </row>
    <row r="1707" spans="3:3">
      <c r="C1707" s="97" t="s">
        <v>2353</v>
      </c>
    </row>
    <row r="1708" spans="3:3">
      <c r="C1708" s="97" t="s">
        <v>2354</v>
      </c>
    </row>
    <row r="1709" spans="3:3">
      <c r="C1709" s="97" t="s">
        <v>2355</v>
      </c>
    </row>
    <row r="1710" spans="3:3">
      <c r="C1710" s="97" t="s">
        <v>2356</v>
      </c>
    </row>
    <row r="1711" spans="3:3">
      <c r="C1711" s="97" t="s">
        <v>2357</v>
      </c>
    </row>
    <row r="1712" spans="3:3">
      <c r="C1712" s="97" t="s">
        <v>2358</v>
      </c>
    </row>
    <row r="1713" spans="3:3">
      <c r="C1713" s="97" t="s">
        <v>2359</v>
      </c>
    </row>
    <row r="1714" spans="3:3">
      <c r="C1714" s="97" t="s">
        <v>2360</v>
      </c>
    </row>
    <row r="1715" spans="3:3">
      <c r="C1715" s="97" t="s">
        <v>2361</v>
      </c>
    </row>
    <row r="1716" spans="3:3">
      <c r="C1716" s="97" t="s">
        <v>2362</v>
      </c>
    </row>
    <row r="1717" spans="3:3">
      <c r="C1717" s="97" t="s">
        <v>2363</v>
      </c>
    </row>
    <row r="1718" spans="3:3">
      <c r="C1718" s="97" t="s">
        <v>2364</v>
      </c>
    </row>
    <row r="1719" spans="3:3">
      <c r="C1719" s="97" t="s">
        <v>2365</v>
      </c>
    </row>
    <row r="1720" spans="3:3">
      <c r="C1720" s="97" t="s">
        <v>2366</v>
      </c>
    </row>
    <row r="1721" spans="3:3">
      <c r="C1721" s="97" t="s">
        <v>2367</v>
      </c>
    </row>
    <row r="1722" spans="3:3">
      <c r="C1722" s="97" t="s">
        <v>2368</v>
      </c>
    </row>
    <row r="1723" spans="3:3">
      <c r="C1723" s="97" t="s">
        <v>2369</v>
      </c>
    </row>
    <row r="1724" spans="3:3">
      <c r="C1724" s="97" t="s">
        <v>2370</v>
      </c>
    </row>
    <row r="1725" spans="3:3">
      <c r="C1725" s="97" t="s">
        <v>2371</v>
      </c>
    </row>
    <row r="1726" spans="3:3">
      <c r="C1726" s="97" t="s">
        <v>2372</v>
      </c>
    </row>
    <row r="1727" spans="3:3">
      <c r="C1727" s="97" t="s">
        <v>2373</v>
      </c>
    </row>
    <row r="1728" spans="3:3">
      <c r="C1728" s="97" t="s">
        <v>2374</v>
      </c>
    </row>
    <row r="1729" spans="3:3">
      <c r="C1729" s="97" t="s">
        <v>2375</v>
      </c>
    </row>
    <row r="1730" spans="3:3">
      <c r="C1730" s="97" t="s">
        <v>2376</v>
      </c>
    </row>
    <row r="1731" spans="3:3">
      <c r="C1731" s="97" t="s">
        <v>2377</v>
      </c>
    </row>
    <row r="1732" spans="3:3">
      <c r="C1732" s="97" t="s">
        <v>2378</v>
      </c>
    </row>
    <row r="1733" spans="3:3">
      <c r="C1733" s="97" t="s">
        <v>2379</v>
      </c>
    </row>
    <row r="1734" spans="3:3">
      <c r="C1734" s="97" t="s">
        <v>2380</v>
      </c>
    </row>
    <row r="1735" spans="3:3">
      <c r="C1735" s="97" t="s">
        <v>2381</v>
      </c>
    </row>
    <row r="1736" spans="3:3">
      <c r="C1736" s="97" t="s">
        <v>2382</v>
      </c>
    </row>
    <row r="1737" spans="3:3">
      <c r="C1737" s="97" t="s">
        <v>2383</v>
      </c>
    </row>
    <row r="1738" spans="3:3">
      <c r="C1738" s="97" t="s">
        <v>2384</v>
      </c>
    </row>
    <row r="1739" spans="3:3">
      <c r="C1739" s="97" t="s">
        <v>2385</v>
      </c>
    </row>
    <row r="1740" spans="3:3">
      <c r="C1740" s="97" t="s">
        <v>2386</v>
      </c>
    </row>
    <row r="1741" spans="3:3">
      <c r="C1741" s="97" t="s">
        <v>2387</v>
      </c>
    </row>
    <row r="1742" spans="3:3">
      <c r="C1742" s="97" t="s">
        <v>2388</v>
      </c>
    </row>
    <row r="1743" spans="3:3">
      <c r="C1743" s="97" t="s">
        <v>2389</v>
      </c>
    </row>
    <row r="1744" spans="3:3">
      <c r="C1744" s="97" t="s">
        <v>2390</v>
      </c>
    </row>
    <row r="1745" spans="3:3">
      <c r="C1745" s="97" t="s">
        <v>2391</v>
      </c>
    </row>
    <row r="1746" spans="3:3">
      <c r="C1746" s="97" t="s">
        <v>2392</v>
      </c>
    </row>
    <row r="1747" spans="3:3">
      <c r="C1747" s="97" t="s">
        <v>2393</v>
      </c>
    </row>
    <row r="1748" spans="3:3">
      <c r="C1748" s="97" t="s">
        <v>2394</v>
      </c>
    </row>
    <row r="1749" spans="3:3">
      <c r="C1749" s="97" t="s">
        <v>2395</v>
      </c>
    </row>
    <row r="1750" spans="3:3">
      <c r="C1750" s="97" t="s">
        <v>2396</v>
      </c>
    </row>
    <row r="1751" spans="3:3">
      <c r="C1751" s="97" t="s">
        <v>2397</v>
      </c>
    </row>
    <row r="1752" spans="3:3">
      <c r="C1752" s="97" t="s">
        <v>2398</v>
      </c>
    </row>
    <row r="1753" spans="3:3">
      <c r="C1753" s="97" t="s">
        <v>2399</v>
      </c>
    </row>
    <row r="1754" spans="3:3">
      <c r="C1754" s="97" t="s">
        <v>2400</v>
      </c>
    </row>
    <row r="1755" spans="3:3">
      <c r="C1755" s="97" t="s">
        <v>2401</v>
      </c>
    </row>
    <row r="1756" spans="3:3">
      <c r="C1756" s="97" t="s">
        <v>2402</v>
      </c>
    </row>
    <row r="1757" spans="3:3">
      <c r="C1757" s="97" t="s">
        <v>2403</v>
      </c>
    </row>
    <row r="1758" spans="3:3">
      <c r="C1758" s="97" t="s">
        <v>2404</v>
      </c>
    </row>
    <row r="1759" spans="3:3">
      <c r="C1759" s="97" t="s">
        <v>2405</v>
      </c>
    </row>
    <row r="1760" spans="3:3">
      <c r="C1760" s="97" t="s">
        <v>2406</v>
      </c>
    </row>
    <row r="1761" spans="3:3">
      <c r="C1761" s="97" t="s">
        <v>2407</v>
      </c>
    </row>
    <row r="1762" spans="3:3">
      <c r="C1762" s="97" t="s">
        <v>2408</v>
      </c>
    </row>
    <row r="1763" spans="3:3">
      <c r="C1763" s="97" t="s">
        <v>2409</v>
      </c>
    </row>
    <row r="1764" spans="3:3">
      <c r="C1764" s="97" t="s">
        <v>2410</v>
      </c>
    </row>
    <row r="1765" spans="3:3">
      <c r="C1765" s="97" t="s">
        <v>2411</v>
      </c>
    </row>
    <row r="1766" spans="3:3">
      <c r="C1766" s="97" t="s">
        <v>2412</v>
      </c>
    </row>
    <row r="1767" spans="3:3">
      <c r="C1767" s="97" t="s">
        <v>2413</v>
      </c>
    </row>
    <row r="1768" spans="3:3">
      <c r="C1768" s="97" t="s">
        <v>2414</v>
      </c>
    </row>
    <row r="1769" spans="3:3">
      <c r="C1769" s="97" t="s">
        <v>2415</v>
      </c>
    </row>
    <row r="1770" spans="3:3">
      <c r="C1770" s="97" t="s">
        <v>2416</v>
      </c>
    </row>
    <row r="1771" spans="3:3">
      <c r="C1771" s="97" t="s">
        <v>2417</v>
      </c>
    </row>
    <row r="1772" spans="3:3">
      <c r="C1772" s="97" t="s">
        <v>2418</v>
      </c>
    </row>
    <row r="1773" spans="3:3">
      <c r="C1773" s="97" t="s">
        <v>2419</v>
      </c>
    </row>
    <row r="1774" spans="3:3">
      <c r="C1774" s="97" t="s">
        <v>2420</v>
      </c>
    </row>
    <row r="1775" spans="3:3">
      <c r="C1775" s="97" t="s">
        <v>2421</v>
      </c>
    </row>
    <row r="1776" spans="3:3">
      <c r="C1776" s="97" t="s">
        <v>2422</v>
      </c>
    </row>
    <row r="1777" spans="3:3">
      <c r="C1777" s="97" t="s">
        <v>2423</v>
      </c>
    </row>
    <row r="1778" spans="3:3">
      <c r="C1778" s="97" t="s">
        <v>2424</v>
      </c>
    </row>
    <row r="1779" spans="3:3">
      <c r="C1779" s="97" t="s">
        <v>2425</v>
      </c>
    </row>
    <row r="1780" spans="3:3">
      <c r="C1780" s="97" t="s">
        <v>2426</v>
      </c>
    </row>
    <row r="1781" spans="3:3">
      <c r="C1781" s="97" t="s">
        <v>2427</v>
      </c>
    </row>
    <row r="1782" spans="3:3">
      <c r="C1782" s="97" t="s">
        <v>2428</v>
      </c>
    </row>
    <row r="1783" spans="3:3">
      <c r="C1783" s="97" t="s">
        <v>2429</v>
      </c>
    </row>
    <row r="1784" spans="3:3">
      <c r="C1784" s="97" t="s">
        <v>2430</v>
      </c>
    </row>
    <row r="1785" spans="3:3">
      <c r="C1785" s="97" t="s">
        <v>2431</v>
      </c>
    </row>
    <row r="1786" spans="3:3">
      <c r="C1786" s="97" t="s">
        <v>2432</v>
      </c>
    </row>
    <row r="1787" spans="3:3">
      <c r="C1787" s="97" t="s">
        <v>2433</v>
      </c>
    </row>
    <row r="1788" spans="3:3">
      <c r="C1788" s="97" t="s">
        <v>2434</v>
      </c>
    </row>
    <row r="1789" spans="3:3">
      <c r="C1789" s="97" t="s">
        <v>2435</v>
      </c>
    </row>
    <row r="1790" spans="3:3">
      <c r="C1790" s="97" t="s">
        <v>2436</v>
      </c>
    </row>
    <row r="1791" spans="3:3">
      <c r="C1791" s="97" t="s">
        <v>2437</v>
      </c>
    </row>
    <row r="1792" spans="3:3">
      <c r="C1792" s="97" t="s">
        <v>2438</v>
      </c>
    </row>
    <row r="1793" spans="3:3">
      <c r="C1793" s="97" t="s">
        <v>2439</v>
      </c>
    </row>
    <row r="1794" spans="3:3">
      <c r="C1794" s="97" t="s">
        <v>2440</v>
      </c>
    </row>
    <row r="1795" spans="3:3">
      <c r="C1795" s="97" t="s">
        <v>2441</v>
      </c>
    </row>
    <row r="1796" spans="3:3">
      <c r="C1796" s="97" t="s">
        <v>2442</v>
      </c>
    </row>
    <row r="1797" spans="3:3">
      <c r="C1797" s="97" t="s">
        <v>2443</v>
      </c>
    </row>
    <row r="1798" spans="3:3">
      <c r="C1798" s="97" t="s">
        <v>2444</v>
      </c>
    </row>
    <row r="1799" spans="3:3">
      <c r="C1799" s="97" t="s">
        <v>2445</v>
      </c>
    </row>
    <row r="1800" spans="3:3">
      <c r="C1800" s="97" t="s">
        <v>2446</v>
      </c>
    </row>
    <row r="1801" spans="3:3">
      <c r="C1801" s="97" t="s">
        <v>2447</v>
      </c>
    </row>
    <row r="1802" spans="3:3">
      <c r="C1802" s="97" t="s">
        <v>2448</v>
      </c>
    </row>
    <row r="1803" spans="3:3">
      <c r="C1803" s="97" t="s">
        <v>2449</v>
      </c>
    </row>
    <row r="1804" spans="3:3">
      <c r="C1804" s="97" t="s">
        <v>2450</v>
      </c>
    </row>
    <row r="1805" spans="3:3">
      <c r="C1805" s="97" t="s">
        <v>2451</v>
      </c>
    </row>
    <row r="1806" spans="3:3">
      <c r="C1806" s="97" t="s">
        <v>2452</v>
      </c>
    </row>
    <row r="1807" spans="3:3">
      <c r="C1807" s="97" t="s">
        <v>2453</v>
      </c>
    </row>
    <row r="1808" spans="3:3">
      <c r="C1808" s="97" t="s">
        <v>2454</v>
      </c>
    </row>
    <row r="1809" spans="3:3">
      <c r="C1809" s="97" t="s">
        <v>2455</v>
      </c>
    </row>
    <row r="1810" spans="3:3">
      <c r="C1810" s="97" t="s">
        <v>2456</v>
      </c>
    </row>
    <row r="1811" spans="3:3">
      <c r="C1811" s="97" t="s">
        <v>2457</v>
      </c>
    </row>
    <row r="1812" spans="3:3">
      <c r="C1812" s="97" t="s">
        <v>2458</v>
      </c>
    </row>
    <row r="1813" spans="3:3">
      <c r="C1813" s="97" t="s">
        <v>2459</v>
      </c>
    </row>
    <row r="1814" spans="3:3">
      <c r="C1814" s="97" t="s">
        <v>2460</v>
      </c>
    </row>
    <row r="1815" spans="3:3">
      <c r="C1815" s="97" t="s">
        <v>2461</v>
      </c>
    </row>
    <row r="1816" spans="3:3">
      <c r="C1816" s="97" t="s">
        <v>2462</v>
      </c>
    </row>
    <row r="1817" spans="3:3">
      <c r="C1817" s="97" t="s">
        <v>2463</v>
      </c>
    </row>
    <row r="1818" spans="3:3">
      <c r="C1818" s="97" t="s">
        <v>2464</v>
      </c>
    </row>
    <row r="1819" spans="3:3">
      <c r="C1819" s="97" t="s">
        <v>2465</v>
      </c>
    </row>
    <row r="1820" spans="3:3">
      <c r="C1820" s="97" t="s">
        <v>2466</v>
      </c>
    </row>
    <row r="1821" spans="3:3">
      <c r="C1821" s="97" t="s">
        <v>2467</v>
      </c>
    </row>
    <row r="1822" spans="3:3">
      <c r="C1822" s="97" t="s">
        <v>2468</v>
      </c>
    </row>
    <row r="1823" spans="3:3">
      <c r="C1823" s="97" t="s">
        <v>2469</v>
      </c>
    </row>
    <row r="1824" spans="3:3">
      <c r="C1824" s="97" t="s">
        <v>2470</v>
      </c>
    </row>
    <row r="1825" spans="3:3">
      <c r="C1825" s="97" t="s">
        <v>2471</v>
      </c>
    </row>
    <row r="1826" spans="3:3">
      <c r="C1826" s="97" t="s">
        <v>2472</v>
      </c>
    </row>
    <row r="1827" spans="3:3">
      <c r="C1827" s="97" t="s">
        <v>2473</v>
      </c>
    </row>
    <row r="1828" spans="3:3">
      <c r="C1828" s="97" t="s">
        <v>2474</v>
      </c>
    </row>
    <row r="1829" spans="3:3">
      <c r="C1829" s="97" t="s">
        <v>2475</v>
      </c>
    </row>
    <row r="1830" spans="3:3">
      <c r="C1830" s="97" t="s">
        <v>2476</v>
      </c>
    </row>
    <row r="1831" spans="3:3">
      <c r="C1831" s="97" t="s">
        <v>2477</v>
      </c>
    </row>
    <row r="1832" spans="3:3">
      <c r="C1832" s="97" t="s">
        <v>2478</v>
      </c>
    </row>
    <row r="1833" spans="3:3">
      <c r="C1833" s="97" t="s">
        <v>2479</v>
      </c>
    </row>
    <row r="1834" spans="3:3">
      <c r="C1834" s="97" t="s">
        <v>2480</v>
      </c>
    </row>
    <row r="1835" spans="3:3">
      <c r="C1835" s="97" t="s">
        <v>2481</v>
      </c>
    </row>
    <row r="1836" spans="3:3">
      <c r="C1836" s="97" t="s">
        <v>2482</v>
      </c>
    </row>
    <row r="1837" spans="3:3">
      <c r="C1837" s="97" t="s">
        <v>2483</v>
      </c>
    </row>
    <row r="1838" spans="3:3">
      <c r="C1838" s="97" t="s">
        <v>2484</v>
      </c>
    </row>
    <row r="1839" spans="3:3">
      <c r="C1839" s="97" t="s">
        <v>2485</v>
      </c>
    </row>
    <row r="1840" spans="3:3">
      <c r="C1840" s="97" t="s">
        <v>2486</v>
      </c>
    </row>
    <row r="1841" spans="3:3">
      <c r="C1841" s="97" t="s">
        <v>2487</v>
      </c>
    </row>
    <row r="1842" spans="3:3">
      <c r="C1842" s="97" t="s">
        <v>2488</v>
      </c>
    </row>
    <row r="1843" spans="3:3">
      <c r="C1843" s="97" t="s">
        <v>2489</v>
      </c>
    </row>
    <row r="1844" spans="3:3">
      <c r="C1844" s="97" t="s">
        <v>2490</v>
      </c>
    </row>
    <row r="1845" spans="3:3">
      <c r="C1845" s="97" t="s">
        <v>2491</v>
      </c>
    </row>
    <row r="1846" spans="3:3">
      <c r="C1846" s="97" t="s">
        <v>2492</v>
      </c>
    </row>
    <row r="1847" spans="3:3">
      <c r="C1847" s="97" t="s">
        <v>2493</v>
      </c>
    </row>
    <row r="1848" spans="3:3">
      <c r="C1848" s="97" t="s">
        <v>2494</v>
      </c>
    </row>
    <row r="1849" spans="3:3">
      <c r="C1849" s="97" t="s">
        <v>2495</v>
      </c>
    </row>
    <row r="1850" spans="3:3">
      <c r="C1850" s="97" t="s">
        <v>2496</v>
      </c>
    </row>
    <row r="1851" spans="3:3">
      <c r="C1851" s="97" t="s">
        <v>2497</v>
      </c>
    </row>
    <row r="1852" spans="3:3">
      <c r="C1852" s="97" t="s">
        <v>2498</v>
      </c>
    </row>
    <row r="1853" spans="3:3">
      <c r="C1853" s="97" t="s">
        <v>2499</v>
      </c>
    </row>
    <row r="1854" spans="3:3">
      <c r="C1854" s="97" t="s">
        <v>2500</v>
      </c>
    </row>
    <row r="1855" spans="3:3">
      <c r="C1855" s="97" t="s">
        <v>2501</v>
      </c>
    </row>
    <row r="1856" spans="3:3">
      <c r="C1856" s="97" t="s">
        <v>2502</v>
      </c>
    </row>
    <row r="1857" spans="3:3">
      <c r="C1857" s="97" t="s">
        <v>2503</v>
      </c>
    </row>
    <row r="1858" spans="3:3">
      <c r="C1858" s="97" t="s">
        <v>2504</v>
      </c>
    </row>
    <row r="1859" spans="3:3">
      <c r="C1859" s="97" t="s">
        <v>2505</v>
      </c>
    </row>
    <row r="1860" spans="3:3">
      <c r="C1860" s="97" t="s">
        <v>2506</v>
      </c>
    </row>
    <row r="1861" spans="3:3">
      <c r="C1861" s="97" t="s">
        <v>2507</v>
      </c>
    </row>
    <row r="1862" spans="3:3">
      <c r="C1862" s="97" t="s">
        <v>2508</v>
      </c>
    </row>
    <row r="1863" spans="3:3">
      <c r="C1863" s="97" t="s">
        <v>2509</v>
      </c>
    </row>
    <row r="1864" spans="3:3">
      <c r="C1864" s="97" t="s">
        <v>2510</v>
      </c>
    </row>
    <row r="1865" spans="3:3">
      <c r="C1865" s="97" t="s">
        <v>2511</v>
      </c>
    </row>
    <row r="1866" spans="3:3">
      <c r="C1866" s="97" t="s">
        <v>2512</v>
      </c>
    </row>
    <row r="1867" spans="3:3">
      <c r="C1867" s="97" t="s">
        <v>2513</v>
      </c>
    </row>
    <row r="1868" spans="3:3">
      <c r="C1868" s="97" t="s">
        <v>2514</v>
      </c>
    </row>
    <row r="1869" spans="3:3">
      <c r="C1869" s="97" t="s">
        <v>2515</v>
      </c>
    </row>
    <row r="1870" spans="3:3">
      <c r="C1870" s="97" t="s">
        <v>2516</v>
      </c>
    </row>
    <row r="1871" spans="3:3">
      <c r="C1871" s="97" t="s">
        <v>2517</v>
      </c>
    </row>
    <row r="1872" spans="3:3">
      <c r="C1872" s="97" t="s">
        <v>2518</v>
      </c>
    </row>
    <row r="1873" spans="3:3">
      <c r="C1873" s="97" t="s">
        <v>2519</v>
      </c>
    </row>
    <row r="1874" spans="3:3">
      <c r="C1874" s="97" t="s">
        <v>2520</v>
      </c>
    </row>
    <row r="1875" spans="3:3">
      <c r="C1875" s="97" t="s">
        <v>2521</v>
      </c>
    </row>
    <row r="1876" spans="3:3">
      <c r="C1876" s="97" t="s">
        <v>2522</v>
      </c>
    </row>
    <row r="1877" spans="3:3">
      <c r="C1877" s="97" t="s">
        <v>2523</v>
      </c>
    </row>
    <row r="1878" spans="3:3">
      <c r="C1878" s="97" t="s">
        <v>2524</v>
      </c>
    </row>
    <row r="1879" spans="3:3">
      <c r="C1879" s="97" t="s">
        <v>2525</v>
      </c>
    </row>
    <row r="1880" spans="3:3">
      <c r="C1880" s="97" t="s">
        <v>2526</v>
      </c>
    </row>
    <row r="1881" spans="3:3">
      <c r="C1881" s="97" t="s">
        <v>2527</v>
      </c>
    </row>
    <row r="1882" spans="3:3">
      <c r="C1882" s="97" t="s">
        <v>2528</v>
      </c>
    </row>
    <row r="1883" spans="3:3">
      <c r="C1883" s="97" t="s">
        <v>2529</v>
      </c>
    </row>
    <row r="1884" spans="3:3">
      <c r="C1884" s="97" t="s">
        <v>2530</v>
      </c>
    </row>
    <row r="1885" spans="3:3">
      <c r="C1885" s="97" t="s">
        <v>2531</v>
      </c>
    </row>
    <row r="1886" spans="3:3">
      <c r="C1886" s="97" t="s">
        <v>2532</v>
      </c>
    </row>
    <row r="1887" spans="3:3">
      <c r="C1887" s="97" t="s">
        <v>2533</v>
      </c>
    </row>
    <row r="1888" spans="3:3">
      <c r="C1888" s="97" t="s">
        <v>2534</v>
      </c>
    </row>
    <row r="1889" spans="3:3">
      <c r="C1889" s="97" t="s">
        <v>2535</v>
      </c>
    </row>
    <row r="1890" spans="3:3">
      <c r="C1890" s="97" t="s">
        <v>2536</v>
      </c>
    </row>
    <row r="1891" spans="3:3">
      <c r="C1891" s="97" t="s">
        <v>2537</v>
      </c>
    </row>
    <row r="1892" spans="3:3">
      <c r="C1892" s="97" t="s">
        <v>2538</v>
      </c>
    </row>
    <row r="1893" spans="3:3">
      <c r="C1893" s="97" t="s">
        <v>2539</v>
      </c>
    </row>
    <row r="1894" spans="3:3">
      <c r="C1894" s="97" t="s">
        <v>2540</v>
      </c>
    </row>
    <row r="1895" spans="3:3">
      <c r="C1895" s="97" t="s">
        <v>2541</v>
      </c>
    </row>
    <row r="1896" spans="3:3">
      <c r="C1896" s="97" t="s">
        <v>2542</v>
      </c>
    </row>
    <row r="1897" spans="3:3">
      <c r="C1897" s="97" t="s">
        <v>2543</v>
      </c>
    </row>
    <row r="1898" spans="3:3">
      <c r="C1898" s="97" t="s">
        <v>2544</v>
      </c>
    </row>
    <row r="1899" spans="3:3">
      <c r="C1899" s="97" t="s">
        <v>2545</v>
      </c>
    </row>
    <row r="1900" spans="3:3">
      <c r="C1900" s="97" t="s">
        <v>2546</v>
      </c>
    </row>
    <row r="1901" spans="3:3">
      <c r="C1901" s="97" t="s">
        <v>2547</v>
      </c>
    </row>
    <row r="1902" spans="3:3">
      <c r="C1902" s="97" t="s">
        <v>2548</v>
      </c>
    </row>
    <row r="1903" spans="3:3">
      <c r="C1903" s="97" t="s">
        <v>2549</v>
      </c>
    </row>
    <row r="1904" spans="3:3">
      <c r="C1904" s="97" t="s">
        <v>2550</v>
      </c>
    </row>
    <row r="1905" spans="3:3">
      <c r="C1905" s="97" t="s">
        <v>2551</v>
      </c>
    </row>
    <row r="1906" spans="3:3">
      <c r="C1906" s="97" t="s">
        <v>2552</v>
      </c>
    </row>
    <row r="1907" spans="3:3">
      <c r="C1907" s="97" t="s">
        <v>2553</v>
      </c>
    </row>
    <row r="1908" spans="3:3">
      <c r="C1908" s="97" t="s">
        <v>2554</v>
      </c>
    </row>
    <row r="1909" spans="3:3">
      <c r="C1909" s="97" t="s">
        <v>2555</v>
      </c>
    </row>
    <row r="1910" spans="3:3">
      <c r="C1910" s="97" t="s">
        <v>2556</v>
      </c>
    </row>
    <row r="1911" spans="3:3">
      <c r="C1911" s="97" t="s">
        <v>2557</v>
      </c>
    </row>
    <row r="1912" spans="3:3">
      <c r="C1912" s="97" t="s">
        <v>2558</v>
      </c>
    </row>
    <row r="1913" spans="3:3">
      <c r="C1913" s="97" t="s">
        <v>2559</v>
      </c>
    </row>
    <row r="1914" spans="3:3">
      <c r="C1914" s="97" t="s">
        <v>2560</v>
      </c>
    </row>
    <row r="1915" spans="3:3">
      <c r="C1915" s="97" t="s">
        <v>2561</v>
      </c>
    </row>
    <row r="1916" spans="3:3">
      <c r="C1916" s="97" t="s">
        <v>2562</v>
      </c>
    </row>
    <row r="1917" spans="3:3">
      <c r="C1917" s="97" t="s">
        <v>2563</v>
      </c>
    </row>
    <row r="1918" spans="3:3">
      <c r="C1918" s="97" t="s">
        <v>2564</v>
      </c>
    </row>
    <row r="1919" spans="3:3">
      <c r="C1919" s="97" t="s">
        <v>2565</v>
      </c>
    </row>
    <row r="1920" spans="3:3">
      <c r="C1920" s="97" t="s">
        <v>2566</v>
      </c>
    </row>
    <row r="1921" spans="3:3">
      <c r="C1921" s="97" t="s">
        <v>2567</v>
      </c>
    </row>
    <row r="1922" spans="3:3">
      <c r="C1922" s="97" t="s">
        <v>2568</v>
      </c>
    </row>
    <row r="1923" spans="3:3">
      <c r="C1923" s="97" t="s">
        <v>2569</v>
      </c>
    </row>
    <row r="1924" spans="3:3">
      <c r="C1924" s="97" t="s">
        <v>2570</v>
      </c>
    </row>
    <row r="1925" spans="3:3">
      <c r="C1925" s="97" t="s">
        <v>2571</v>
      </c>
    </row>
    <row r="1926" spans="3:3">
      <c r="C1926" s="97" t="s">
        <v>2572</v>
      </c>
    </row>
    <row r="1927" spans="3:3">
      <c r="C1927" s="97" t="s">
        <v>2573</v>
      </c>
    </row>
    <row r="1928" spans="3:3">
      <c r="C1928" s="97" t="s">
        <v>2574</v>
      </c>
    </row>
    <row r="1929" spans="3:3">
      <c r="C1929" s="97" t="s">
        <v>2575</v>
      </c>
    </row>
    <row r="1930" spans="3:3">
      <c r="C1930" s="97" t="s">
        <v>2576</v>
      </c>
    </row>
    <row r="1931" spans="3:3">
      <c r="C1931" s="97" t="s">
        <v>2577</v>
      </c>
    </row>
    <row r="1932" spans="3:3">
      <c r="C1932" s="97" t="s">
        <v>2578</v>
      </c>
    </row>
    <row r="1933" spans="3:3">
      <c r="C1933" s="97" t="s">
        <v>2579</v>
      </c>
    </row>
    <row r="1934" spans="3:3">
      <c r="C1934" s="97" t="s">
        <v>2580</v>
      </c>
    </row>
    <row r="1935" spans="3:3">
      <c r="C1935" s="97" t="s">
        <v>2581</v>
      </c>
    </row>
    <row r="1936" spans="3:3">
      <c r="C1936" s="97" t="s">
        <v>2582</v>
      </c>
    </row>
    <row r="1937" spans="3:3">
      <c r="C1937" s="97" t="s">
        <v>2583</v>
      </c>
    </row>
    <row r="1938" spans="3:3">
      <c r="C1938" s="97" t="s">
        <v>2584</v>
      </c>
    </row>
    <row r="1939" spans="3:3">
      <c r="C1939" s="97" t="s">
        <v>2585</v>
      </c>
    </row>
    <row r="1940" spans="3:3">
      <c r="C1940" s="97" t="s">
        <v>2586</v>
      </c>
    </row>
    <row r="1941" spans="3:3">
      <c r="C1941" s="97" t="s">
        <v>2587</v>
      </c>
    </row>
    <row r="1942" spans="3:3">
      <c r="C1942" s="97" t="s">
        <v>2588</v>
      </c>
    </row>
    <row r="1943" spans="3:3">
      <c r="C1943" s="97" t="s">
        <v>2589</v>
      </c>
    </row>
    <row r="1944" spans="3:3">
      <c r="C1944" s="97" t="s">
        <v>2590</v>
      </c>
    </row>
    <row r="1945" spans="3:3">
      <c r="C1945" s="97" t="s">
        <v>2591</v>
      </c>
    </row>
    <row r="1946" spans="3:3">
      <c r="C1946" s="97" t="s">
        <v>2592</v>
      </c>
    </row>
    <row r="1947" spans="3:3">
      <c r="C1947" s="97" t="s">
        <v>2593</v>
      </c>
    </row>
    <row r="1948" spans="3:3">
      <c r="C1948" s="97" t="s">
        <v>2594</v>
      </c>
    </row>
    <row r="1949" spans="3:3">
      <c r="C1949" s="97" t="s">
        <v>2595</v>
      </c>
    </row>
    <row r="1950" spans="3:3">
      <c r="C1950" s="97" t="s">
        <v>2596</v>
      </c>
    </row>
    <row r="1951" spans="3:3">
      <c r="C1951" s="97" t="s">
        <v>2597</v>
      </c>
    </row>
    <row r="1952" spans="3:3">
      <c r="C1952" s="97" t="s">
        <v>2598</v>
      </c>
    </row>
    <row r="1953" spans="3:3">
      <c r="C1953" s="97" t="s">
        <v>2599</v>
      </c>
    </row>
    <row r="1954" spans="3:3">
      <c r="C1954" s="97" t="s">
        <v>2600</v>
      </c>
    </row>
    <row r="1955" spans="3:3">
      <c r="C1955" s="97" t="s">
        <v>2601</v>
      </c>
    </row>
    <row r="1956" spans="3:3">
      <c r="C1956" s="97" t="s">
        <v>2602</v>
      </c>
    </row>
    <row r="1957" spans="3:3">
      <c r="C1957" s="97" t="s">
        <v>2603</v>
      </c>
    </row>
    <row r="1958" spans="3:3">
      <c r="C1958" s="97" t="s">
        <v>2604</v>
      </c>
    </row>
    <row r="1959" spans="3:3">
      <c r="C1959" s="97" t="s">
        <v>2605</v>
      </c>
    </row>
    <row r="1960" spans="3:3">
      <c r="C1960" s="97" t="s">
        <v>2606</v>
      </c>
    </row>
    <row r="1961" spans="3:3">
      <c r="C1961" s="97" t="s">
        <v>2607</v>
      </c>
    </row>
    <row r="1962" spans="3:3">
      <c r="C1962" s="97" t="s">
        <v>2608</v>
      </c>
    </row>
    <row r="1963" spans="3:3">
      <c r="C1963" s="97" t="s">
        <v>2609</v>
      </c>
    </row>
    <row r="1964" spans="3:3">
      <c r="C1964" s="97" t="s">
        <v>2610</v>
      </c>
    </row>
    <row r="1965" spans="3:3">
      <c r="C1965" s="97" t="s">
        <v>2611</v>
      </c>
    </row>
    <row r="1966" spans="3:3">
      <c r="C1966" s="97" t="s">
        <v>2612</v>
      </c>
    </row>
    <row r="1967" spans="3:3">
      <c r="C1967" s="97" t="s">
        <v>2613</v>
      </c>
    </row>
    <row r="1968" spans="3:3">
      <c r="C1968" s="97" t="s">
        <v>2614</v>
      </c>
    </row>
    <row r="1969" spans="3:3">
      <c r="C1969" s="97" t="s">
        <v>2615</v>
      </c>
    </row>
    <row r="1970" spans="3:3">
      <c r="C1970" s="97" t="s">
        <v>2616</v>
      </c>
    </row>
    <row r="1971" spans="3:3">
      <c r="C1971" s="97" t="s">
        <v>2617</v>
      </c>
    </row>
    <row r="1972" spans="3:3">
      <c r="C1972" s="97" t="s">
        <v>2618</v>
      </c>
    </row>
    <row r="1973" spans="3:3">
      <c r="C1973" s="97" t="s">
        <v>2619</v>
      </c>
    </row>
    <row r="1974" spans="3:3">
      <c r="C1974" s="97" t="s">
        <v>2620</v>
      </c>
    </row>
    <row r="1975" spans="3:3">
      <c r="C1975" s="97" t="s">
        <v>2621</v>
      </c>
    </row>
    <row r="1976" spans="3:3">
      <c r="C1976" s="97" t="s">
        <v>2622</v>
      </c>
    </row>
    <row r="1977" spans="3:3">
      <c r="C1977" s="97" t="s">
        <v>2623</v>
      </c>
    </row>
    <row r="1978" spans="3:3">
      <c r="C1978" s="97" t="s">
        <v>2624</v>
      </c>
    </row>
    <row r="1979" spans="3:3">
      <c r="C1979" s="97" t="s">
        <v>2625</v>
      </c>
    </row>
    <row r="1980" spans="3:3">
      <c r="C1980" s="97" t="s">
        <v>2626</v>
      </c>
    </row>
    <row r="1981" spans="3:3">
      <c r="C1981" s="97" t="s">
        <v>2627</v>
      </c>
    </row>
    <row r="1982" spans="3:3">
      <c r="C1982" s="97" t="s">
        <v>2628</v>
      </c>
    </row>
    <row r="1983" spans="3:3">
      <c r="C1983" s="97" t="s">
        <v>2629</v>
      </c>
    </row>
    <row r="1984" spans="3:3">
      <c r="C1984" s="97" t="s">
        <v>2630</v>
      </c>
    </row>
    <row r="1985" spans="3:3">
      <c r="C1985" s="97" t="s">
        <v>2631</v>
      </c>
    </row>
    <row r="1986" spans="3:3">
      <c r="C1986" s="97" t="s">
        <v>2632</v>
      </c>
    </row>
    <row r="1987" spans="3:3">
      <c r="C1987" s="97" t="s">
        <v>2633</v>
      </c>
    </row>
    <row r="1988" spans="3:3">
      <c r="C1988" s="97" t="s">
        <v>2634</v>
      </c>
    </row>
    <row r="1989" spans="3:3">
      <c r="C1989" s="97" t="s">
        <v>2635</v>
      </c>
    </row>
    <row r="1990" spans="3:3">
      <c r="C1990" s="97" t="s">
        <v>2636</v>
      </c>
    </row>
    <row r="1991" spans="3:3">
      <c r="C1991" s="97" t="s">
        <v>2637</v>
      </c>
    </row>
    <row r="1992" spans="3:3">
      <c r="C1992" s="97" t="s">
        <v>2638</v>
      </c>
    </row>
    <row r="1993" spans="3:3">
      <c r="C1993" s="97" t="s">
        <v>2639</v>
      </c>
    </row>
    <row r="1994" spans="3:3">
      <c r="C1994" s="97" t="s">
        <v>2640</v>
      </c>
    </row>
    <row r="1995" spans="3:3">
      <c r="C1995" s="97" t="s">
        <v>2641</v>
      </c>
    </row>
    <row r="1996" spans="3:3">
      <c r="C1996" s="97" t="s">
        <v>2642</v>
      </c>
    </row>
    <row r="1997" spans="3:3">
      <c r="C1997" s="97" t="s">
        <v>2643</v>
      </c>
    </row>
    <row r="1998" spans="3:3">
      <c r="C1998" s="97" t="s">
        <v>2644</v>
      </c>
    </row>
    <row r="1999" spans="3:3">
      <c r="C1999" s="97" t="s">
        <v>2645</v>
      </c>
    </row>
    <row r="2000" spans="3:3">
      <c r="C2000" s="97" t="s">
        <v>2646</v>
      </c>
    </row>
    <row r="2001" spans="3:3">
      <c r="C2001" s="97" t="s">
        <v>2647</v>
      </c>
    </row>
    <row r="2002" spans="3:3">
      <c r="C2002" s="97" t="s">
        <v>2648</v>
      </c>
    </row>
    <row r="2003" spans="3:3">
      <c r="C2003" s="97" t="s">
        <v>2649</v>
      </c>
    </row>
    <row r="2004" spans="3:3">
      <c r="C2004" s="97" t="s">
        <v>2650</v>
      </c>
    </row>
    <row r="2005" spans="3:3">
      <c r="C2005" s="97" t="s">
        <v>2651</v>
      </c>
    </row>
    <row r="2006" spans="3:3">
      <c r="C2006" s="97" t="s">
        <v>2652</v>
      </c>
    </row>
    <row r="2007" spans="3:3">
      <c r="C2007" s="97" t="s">
        <v>2653</v>
      </c>
    </row>
    <row r="2008" spans="3:3">
      <c r="C2008" s="97" t="s">
        <v>2654</v>
      </c>
    </row>
    <row r="2009" spans="3:3">
      <c r="C2009" s="97" t="s">
        <v>2655</v>
      </c>
    </row>
    <row r="2010" spans="3:3">
      <c r="C2010" s="97" t="s">
        <v>2656</v>
      </c>
    </row>
    <row r="2011" spans="3:3">
      <c r="C2011" s="97" t="s">
        <v>2657</v>
      </c>
    </row>
    <row r="2012" spans="3:3">
      <c r="C2012" s="97" t="s">
        <v>2658</v>
      </c>
    </row>
    <row r="2013" spans="3:3">
      <c r="C2013" s="97" t="s">
        <v>2659</v>
      </c>
    </row>
    <row r="2014" spans="3:3">
      <c r="C2014" s="97" t="s">
        <v>2660</v>
      </c>
    </row>
    <row r="2015" spans="3:3">
      <c r="C2015" s="97" t="s">
        <v>2661</v>
      </c>
    </row>
    <row r="2016" spans="3:3">
      <c r="C2016" s="97" t="s">
        <v>2662</v>
      </c>
    </row>
    <row r="2017" spans="3:3">
      <c r="C2017" s="97" t="s">
        <v>2663</v>
      </c>
    </row>
    <row r="2018" spans="3:3">
      <c r="C2018" s="97" t="s">
        <v>2664</v>
      </c>
    </row>
    <row r="2019" spans="3:3">
      <c r="C2019" s="97" t="s">
        <v>2665</v>
      </c>
    </row>
    <row r="2020" spans="3:3">
      <c r="C2020" s="97" t="s">
        <v>2666</v>
      </c>
    </row>
    <row r="2021" spans="3:3">
      <c r="C2021" s="97" t="s">
        <v>2667</v>
      </c>
    </row>
    <row r="2022" spans="3:3">
      <c r="C2022" s="97" t="s">
        <v>2668</v>
      </c>
    </row>
    <row r="2023" spans="3:3">
      <c r="C2023" s="97" t="s">
        <v>2669</v>
      </c>
    </row>
    <row r="2024" spans="3:3">
      <c r="C2024" s="97" t="s">
        <v>2670</v>
      </c>
    </row>
    <row r="2025" spans="3:3">
      <c r="C2025" s="97" t="s">
        <v>2671</v>
      </c>
    </row>
    <row r="2026" spans="3:3">
      <c r="C2026" s="97" t="s">
        <v>2672</v>
      </c>
    </row>
    <row r="2027" spans="3:3">
      <c r="C2027" s="97" t="s">
        <v>2673</v>
      </c>
    </row>
    <row r="2028" spans="3:3">
      <c r="C2028" s="97" t="s">
        <v>2674</v>
      </c>
    </row>
    <row r="2029" spans="3:3">
      <c r="C2029" s="97" t="s">
        <v>2675</v>
      </c>
    </row>
    <row r="2030" spans="3:3">
      <c r="C2030" s="97" t="s">
        <v>2676</v>
      </c>
    </row>
    <row r="2031" spans="3:3">
      <c r="C2031" s="97" t="s">
        <v>2677</v>
      </c>
    </row>
    <row r="2032" spans="3:3">
      <c r="C2032" s="97" t="s">
        <v>2678</v>
      </c>
    </row>
    <row r="2033" spans="3:3">
      <c r="C2033" s="97" t="s">
        <v>2679</v>
      </c>
    </row>
    <row r="2034" spans="3:3">
      <c r="C2034" s="97" t="s">
        <v>2680</v>
      </c>
    </row>
    <row r="2035" spans="3:3">
      <c r="C2035" s="97" t="s">
        <v>2681</v>
      </c>
    </row>
    <row r="2036" spans="3:3">
      <c r="C2036" s="97" t="s">
        <v>2682</v>
      </c>
    </row>
    <row r="2037" spans="3:3">
      <c r="C2037" s="97" t="s">
        <v>2683</v>
      </c>
    </row>
    <row r="2038" spans="3:3">
      <c r="C2038" s="97" t="s">
        <v>2684</v>
      </c>
    </row>
    <row r="2039" spans="3:3">
      <c r="C2039" s="97" t="s">
        <v>2685</v>
      </c>
    </row>
    <row r="2040" spans="3:3">
      <c r="C2040" s="97" t="s">
        <v>2686</v>
      </c>
    </row>
    <row r="2041" spans="3:3">
      <c r="C2041" s="97" t="s">
        <v>2687</v>
      </c>
    </row>
    <row r="2042" spans="3:3">
      <c r="C2042" s="97" t="s">
        <v>2688</v>
      </c>
    </row>
    <row r="2043" spans="3:3">
      <c r="C2043" s="97" t="s">
        <v>2689</v>
      </c>
    </row>
    <row r="2044" spans="3:3">
      <c r="C2044" s="97" t="s">
        <v>2690</v>
      </c>
    </row>
    <row r="2045" spans="3:3">
      <c r="C2045" s="97" t="s">
        <v>2691</v>
      </c>
    </row>
    <row r="2046" spans="3:3">
      <c r="C2046" s="97" t="s">
        <v>2692</v>
      </c>
    </row>
    <row r="2047" spans="3:3">
      <c r="C2047" s="97" t="s">
        <v>2693</v>
      </c>
    </row>
    <row r="2048" spans="3:3">
      <c r="C2048" s="97" t="s">
        <v>2694</v>
      </c>
    </row>
    <row r="2049" spans="3:3">
      <c r="C2049" s="97" t="s">
        <v>2695</v>
      </c>
    </row>
    <row r="2050" spans="3:3">
      <c r="C2050" s="97" t="s">
        <v>2696</v>
      </c>
    </row>
    <row r="2051" spans="3:3">
      <c r="C2051" s="97" t="s">
        <v>2697</v>
      </c>
    </row>
    <row r="2052" spans="3:3">
      <c r="C2052" s="97" t="s">
        <v>2698</v>
      </c>
    </row>
    <row r="2053" spans="3:3">
      <c r="C2053" s="97" t="s">
        <v>2699</v>
      </c>
    </row>
    <row r="2054" spans="3:3">
      <c r="C2054" s="97" t="s">
        <v>2700</v>
      </c>
    </row>
    <row r="2055" spans="3:3">
      <c r="C2055" s="97" t="s">
        <v>2701</v>
      </c>
    </row>
    <row r="2056" spans="3:3">
      <c r="C2056" s="97" t="s">
        <v>2702</v>
      </c>
    </row>
    <row r="2057" spans="3:3">
      <c r="C2057" s="97" t="s">
        <v>2703</v>
      </c>
    </row>
    <row r="2058" spans="3:3">
      <c r="C2058" s="97" t="s">
        <v>2704</v>
      </c>
    </row>
    <row r="2059" spans="3:3">
      <c r="C2059" s="97" t="s">
        <v>2705</v>
      </c>
    </row>
    <row r="2060" spans="3:3">
      <c r="C2060" s="97" t="s">
        <v>2706</v>
      </c>
    </row>
    <row r="2061" spans="3:3">
      <c r="C2061" s="97" t="s">
        <v>2707</v>
      </c>
    </row>
    <row r="2062" spans="3:3">
      <c r="C2062" s="97" t="s">
        <v>2708</v>
      </c>
    </row>
    <row r="2063" spans="3:3">
      <c r="C2063" s="97" t="s">
        <v>2709</v>
      </c>
    </row>
    <row r="2064" spans="3:3">
      <c r="C2064" s="97" t="s">
        <v>2710</v>
      </c>
    </row>
    <row r="2065" spans="3:3">
      <c r="C2065" s="97" t="s">
        <v>2711</v>
      </c>
    </row>
    <row r="2066" spans="3:3">
      <c r="C2066" s="97" t="s">
        <v>2712</v>
      </c>
    </row>
    <row r="2067" spans="3:3">
      <c r="C2067" s="97" t="s">
        <v>2713</v>
      </c>
    </row>
    <row r="2068" spans="3:3">
      <c r="C2068" s="97" t="s">
        <v>2714</v>
      </c>
    </row>
    <row r="2069" spans="3:3">
      <c r="C2069" s="97" t="s">
        <v>2715</v>
      </c>
    </row>
    <row r="2070" spans="3:3">
      <c r="C2070" s="97" t="s">
        <v>2716</v>
      </c>
    </row>
    <row r="2071" spans="3:3">
      <c r="C2071" s="97" t="s">
        <v>2717</v>
      </c>
    </row>
    <row r="2072" spans="3:3">
      <c r="C2072" s="97" t="s">
        <v>2718</v>
      </c>
    </row>
    <row r="2073" spans="3:3">
      <c r="C2073" s="97" t="s">
        <v>2719</v>
      </c>
    </row>
    <row r="2074" spans="3:3">
      <c r="C2074" s="97" t="s">
        <v>2720</v>
      </c>
    </row>
    <row r="2075" spans="3:3">
      <c r="C2075" s="97" t="s">
        <v>2721</v>
      </c>
    </row>
    <row r="2076" spans="3:3">
      <c r="C2076" s="97" t="s">
        <v>2722</v>
      </c>
    </row>
    <row r="2077" spans="3:3">
      <c r="C2077" s="97" t="s">
        <v>2723</v>
      </c>
    </row>
    <row r="2078" spans="3:3">
      <c r="C2078" s="97" t="s">
        <v>2724</v>
      </c>
    </row>
    <row r="2079" spans="3:3">
      <c r="C2079" s="97" t="s">
        <v>2725</v>
      </c>
    </row>
    <row r="2080" spans="3:3">
      <c r="C2080" s="97" t="s">
        <v>2726</v>
      </c>
    </row>
    <row r="2081" spans="3:3">
      <c r="C2081" s="97" t="s">
        <v>2727</v>
      </c>
    </row>
    <row r="2082" spans="3:3">
      <c r="C2082" s="97" t="s">
        <v>2728</v>
      </c>
    </row>
    <row r="2083" spans="3:3">
      <c r="C2083" s="97" t="s">
        <v>2729</v>
      </c>
    </row>
    <row r="2084" spans="3:3">
      <c r="C2084" s="97" t="s">
        <v>2730</v>
      </c>
    </row>
    <row r="2085" spans="3:3">
      <c r="C2085" s="97" t="s">
        <v>2731</v>
      </c>
    </row>
    <row r="2086" spans="3:3">
      <c r="C2086" s="97" t="s">
        <v>2732</v>
      </c>
    </row>
    <row r="2087" spans="3:3">
      <c r="C2087" s="97" t="s">
        <v>2733</v>
      </c>
    </row>
    <row r="2088" spans="3:3">
      <c r="C2088" s="97" t="s">
        <v>2734</v>
      </c>
    </row>
    <row r="2089" spans="3:3">
      <c r="C2089" s="97" t="s">
        <v>2735</v>
      </c>
    </row>
    <row r="2090" spans="3:3">
      <c r="C2090" s="97" t="s">
        <v>2736</v>
      </c>
    </row>
    <row r="2091" spans="3:3">
      <c r="C2091" s="97" t="s">
        <v>2737</v>
      </c>
    </row>
    <row r="2092" spans="3:3">
      <c r="C2092" s="97" t="s">
        <v>2738</v>
      </c>
    </row>
    <row r="2093" spans="3:3">
      <c r="C2093" s="97" t="s">
        <v>2739</v>
      </c>
    </row>
    <row r="2094" spans="3:3">
      <c r="C2094" s="97" t="s">
        <v>2740</v>
      </c>
    </row>
    <row r="2095" spans="3:3">
      <c r="C2095" s="97" t="s">
        <v>2741</v>
      </c>
    </row>
    <row r="2096" spans="3:3">
      <c r="C2096" s="97" t="s">
        <v>2742</v>
      </c>
    </row>
    <row r="2097" spans="3:3">
      <c r="C2097" s="97" t="s">
        <v>2743</v>
      </c>
    </row>
    <row r="2098" spans="3:3">
      <c r="C2098" s="97" t="s">
        <v>2744</v>
      </c>
    </row>
    <row r="2099" spans="3:3">
      <c r="C2099" s="97" t="s">
        <v>2745</v>
      </c>
    </row>
    <row r="2100" spans="3:3">
      <c r="C2100" s="97" t="s">
        <v>2746</v>
      </c>
    </row>
    <row r="2101" spans="3:3">
      <c r="C2101" s="97" t="s">
        <v>2747</v>
      </c>
    </row>
    <row r="2102" spans="3:3">
      <c r="C2102" s="97" t="s">
        <v>2748</v>
      </c>
    </row>
    <row r="2103" spans="3:3">
      <c r="C2103" s="97" t="s">
        <v>2749</v>
      </c>
    </row>
    <row r="2104" spans="3:3">
      <c r="C2104" s="97" t="s">
        <v>2750</v>
      </c>
    </row>
    <row r="2105" spans="3:3">
      <c r="C2105" s="97" t="s">
        <v>2751</v>
      </c>
    </row>
    <row r="2106" spans="3:3">
      <c r="C2106" s="97" t="s">
        <v>2752</v>
      </c>
    </row>
    <row r="2107" spans="3:3">
      <c r="C2107" s="97" t="s">
        <v>2753</v>
      </c>
    </row>
    <row r="2108" spans="3:3">
      <c r="C2108" s="97" t="s">
        <v>2754</v>
      </c>
    </row>
    <row r="2109" spans="3:3">
      <c r="C2109" s="97" t="s">
        <v>2755</v>
      </c>
    </row>
    <row r="2110" spans="3:3">
      <c r="C2110" s="97" t="s">
        <v>2756</v>
      </c>
    </row>
    <row r="2111" spans="3:3">
      <c r="C2111" s="97" t="s">
        <v>2757</v>
      </c>
    </row>
    <row r="2112" spans="3:3">
      <c r="C2112" s="97" t="s">
        <v>2758</v>
      </c>
    </row>
    <row r="2113" spans="3:3">
      <c r="C2113" s="97" t="s">
        <v>2759</v>
      </c>
    </row>
    <row r="2114" spans="3:3">
      <c r="C2114" s="97" t="s">
        <v>2760</v>
      </c>
    </row>
    <row r="2115" spans="3:3">
      <c r="C2115" s="97" t="s">
        <v>2761</v>
      </c>
    </row>
    <row r="2116" spans="3:3">
      <c r="C2116" s="97" t="s">
        <v>2762</v>
      </c>
    </row>
    <row r="2117" spans="3:3">
      <c r="C2117" s="97" t="s">
        <v>2763</v>
      </c>
    </row>
    <row r="2118" spans="3:3">
      <c r="C2118" s="97" t="s">
        <v>2764</v>
      </c>
    </row>
    <row r="2119" spans="3:3">
      <c r="C2119" s="97" t="s">
        <v>2765</v>
      </c>
    </row>
    <row r="2120" spans="3:3">
      <c r="C2120" s="97" t="s">
        <v>2766</v>
      </c>
    </row>
    <row r="2121" spans="3:3">
      <c r="C2121" s="97" t="s">
        <v>2767</v>
      </c>
    </row>
    <row r="2122" spans="3:3">
      <c r="C2122" s="97" t="s">
        <v>2768</v>
      </c>
    </row>
    <row r="2123" spans="3:3">
      <c r="C2123" s="97" t="s">
        <v>2769</v>
      </c>
    </row>
    <row r="2124" spans="3:3">
      <c r="C2124" s="97" t="s">
        <v>2770</v>
      </c>
    </row>
    <row r="2125" spans="3:3">
      <c r="C2125" s="97" t="s">
        <v>2771</v>
      </c>
    </row>
    <row r="2126" spans="3:3">
      <c r="C2126" s="97" t="s">
        <v>2772</v>
      </c>
    </row>
    <row r="2127" spans="3:3">
      <c r="C2127" s="97" t="s">
        <v>2773</v>
      </c>
    </row>
    <row r="2128" spans="3:3">
      <c r="C2128" s="97" t="s">
        <v>2774</v>
      </c>
    </row>
    <row r="2129" spans="3:3">
      <c r="C2129" s="97" t="s">
        <v>2775</v>
      </c>
    </row>
    <row r="2130" spans="3:3">
      <c r="C2130" s="97" t="s">
        <v>2776</v>
      </c>
    </row>
    <row r="2131" spans="3:3">
      <c r="C2131" s="97" t="s">
        <v>2777</v>
      </c>
    </row>
    <row r="2132" spans="3:3">
      <c r="C2132" s="97" t="s">
        <v>2778</v>
      </c>
    </row>
    <row r="2133" spans="3:3">
      <c r="C2133" s="97" t="s">
        <v>2779</v>
      </c>
    </row>
    <row r="2134" spans="3:3">
      <c r="C2134" s="97" t="s">
        <v>2780</v>
      </c>
    </row>
    <row r="2135" spans="3:3">
      <c r="C2135" s="97" t="s">
        <v>2781</v>
      </c>
    </row>
    <row r="2136" spans="3:3">
      <c r="C2136" s="97" t="s">
        <v>2782</v>
      </c>
    </row>
    <row r="2137" spans="3:3">
      <c r="C2137" s="97" t="s">
        <v>2783</v>
      </c>
    </row>
    <row r="2138" spans="3:3">
      <c r="C2138" s="97" t="s">
        <v>2784</v>
      </c>
    </row>
    <row r="2139" spans="3:3">
      <c r="C2139" s="97" t="s">
        <v>2785</v>
      </c>
    </row>
    <row r="2140" spans="3:3">
      <c r="C2140" s="97" t="s">
        <v>2786</v>
      </c>
    </row>
    <row r="2141" spans="3:3">
      <c r="C2141" s="97" t="s">
        <v>2787</v>
      </c>
    </row>
    <row r="2142" spans="3:3">
      <c r="C2142" s="97" t="s">
        <v>2788</v>
      </c>
    </row>
    <row r="2143" spans="3:3">
      <c r="C2143" s="97" t="s">
        <v>2789</v>
      </c>
    </row>
    <row r="2144" spans="3:3">
      <c r="C2144" s="97" t="s">
        <v>2790</v>
      </c>
    </row>
    <row r="2145" spans="3:3">
      <c r="C2145" s="97" t="s">
        <v>2791</v>
      </c>
    </row>
    <row r="2146" spans="3:3">
      <c r="C2146" s="97" t="s">
        <v>2792</v>
      </c>
    </row>
    <row r="2147" spans="3:3">
      <c r="C2147" s="97" t="s">
        <v>2793</v>
      </c>
    </row>
    <row r="2148" spans="3:3">
      <c r="C2148" s="97" t="s">
        <v>2794</v>
      </c>
    </row>
    <row r="2149" spans="3:3">
      <c r="C2149" s="97" t="s">
        <v>2795</v>
      </c>
    </row>
    <row r="2150" spans="3:3">
      <c r="C2150" s="97" t="s">
        <v>2796</v>
      </c>
    </row>
    <row r="2151" spans="3:3">
      <c r="C2151" s="97" t="s">
        <v>2797</v>
      </c>
    </row>
    <row r="2152" spans="3:3">
      <c r="C2152" s="97" t="s">
        <v>2798</v>
      </c>
    </row>
    <row r="2153" spans="3:3">
      <c r="C2153" s="97" t="s">
        <v>2799</v>
      </c>
    </row>
    <row r="2154" spans="3:3">
      <c r="C2154" s="97" t="s">
        <v>2800</v>
      </c>
    </row>
    <row r="2155" spans="3:3">
      <c r="C2155" s="97" t="s">
        <v>2801</v>
      </c>
    </row>
    <row r="2156" spans="3:3">
      <c r="C2156" s="97" t="s">
        <v>2802</v>
      </c>
    </row>
    <row r="2157" spans="3:3">
      <c r="C2157" s="97" t="s">
        <v>2803</v>
      </c>
    </row>
    <row r="2158" spans="3:3">
      <c r="C2158" s="97" t="s">
        <v>2804</v>
      </c>
    </row>
    <row r="2159" spans="3:3">
      <c r="C2159" s="97" t="s">
        <v>2805</v>
      </c>
    </row>
    <row r="2160" spans="3:3">
      <c r="C2160" s="97" t="s">
        <v>2806</v>
      </c>
    </row>
    <row r="2161" spans="3:3">
      <c r="C2161" s="97" t="s">
        <v>2807</v>
      </c>
    </row>
    <row r="2162" spans="3:3">
      <c r="C2162" s="97" t="s">
        <v>2808</v>
      </c>
    </row>
    <row r="2163" spans="3:3">
      <c r="C2163" s="97" t="s">
        <v>2809</v>
      </c>
    </row>
    <row r="2164" spans="3:3">
      <c r="C2164" s="97" t="s">
        <v>2810</v>
      </c>
    </row>
    <row r="2165" spans="3:3">
      <c r="C2165" s="97" t="s">
        <v>2811</v>
      </c>
    </row>
    <row r="2166" spans="3:3">
      <c r="C2166" s="97" t="s">
        <v>2812</v>
      </c>
    </row>
    <row r="2167" spans="3:3">
      <c r="C2167" s="97" t="s">
        <v>2813</v>
      </c>
    </row>
    <row r="2168" spans="3:3">
      <c r="C2168" s="97" t="s">
        <v>2814</v>
      </c>
    </row>
    <row r="2169" spans="3:3">
      <c r="C2169" s="97" t="s">
        <v>2815</v>
      </c>
    </row>
    <row r="2170" spans="3:3">
      <c r="C2170" s="97" t="s">
        <v>2816</v>
      </c>
    </row>
    <row r="2171" spans="3:3">
      <c r="C2171" s="97" t="s">
        <v>2817</v>
      </c>
    </row>
    <row r="2172" spans="3:3">
      <c r="C2172" s="97" t="s">
        <v>2818</v>
      </c>
    </row>
    <row r="2173" spans="3:3">
      <c r="C2173" s="97" t="s">
        <v>2819</v>
      </c>
    </row>
    <row r="2174" spans="3:3">
      <c r="C2174" s="97" t="s">
        <v>2820</v>
      </c>
    </row>
    <row r="2175" spans="3:3">
      <c r="C2175" s="97" t="s">
        <v>2821</v>
      </c>
    </row>
    <row r="2176" spans="3:3">
      <c r="C2176" s="97" t="s">
        <v>2822</v>
      </c>
    </row>
    <row r="2177" spans="3:3">
      <c r="C2177" s="97" t="s">
        <v>2823</v>
      </c>
    </row>
    <row r="2178" spans="3:3">
      <c r="C2178" s="97" t="s">
        <v>2824</v>
      </c>
    </row>
    <row r="2179" spans="3:3">
      <c r="C2179" s="97" t="s">
        <v>2825</v>
      </c>
    </row>
    <row r="2180" spans="3:3">
      <c r="C2180" s="97" t="s">
        <v>2826</v>
      </c>
    </row>
    <row r="2181" spans="3:3">
      <c r="C2181" s="97" t="s">
        <v>2827</v>
      </c>
    </row>
    <row r="2182" spans="3:3">
      <c r="C2182" s="97" t="s">
        <v>2828</v>
      </c>
    </row>
    <row r="2183" spans="3:3">
      <c r="C2183" s="97" t="s">
        <v>2829</v>
      </c>
    </row>
    <row r="2184" spans="3:3">
      <c r="C2184" s="97" t="s">
        <v>2830</v>
      </c>
    </row>
    <row r="2185" spans="3:3">
      <c r="C2185" s="97" t="s">
        <v>2831</v>
      </c>
    </row>
    <row r="2186" spans="3:3">
      <c r="C2186" s="97" t="s">
        <v>2832</v>
      </c>
    </row>
    <row r="2187" spans="3:3">
      <c r="C2187" s="97" t="s">
        <v>2833</v>
      </c>
    </row>
    <row r="2188" spans="3:3">
      <c r="C2188" s="97" t="s">
        <v>2834</v>
      </c>
    </row>
    <row r="2189" spans="3:3">
      <c r="C2189" s="97" t="s">
        <v>2835</v>
      </c>
    </row>
    <row r="2190" spans="3:3">
      <c r="C2190" s="97" t="s">
        <v>2836</v>
      </c>
    </row>
    <row r="2191" spans="3:3">
      <c r="C2191" s="97" t="s">
        <v>2837</v>
      </c>
    </row>
    <row r="2192" spans="3:3">
      <c r="C2192" s="97" t="s">
        <v>2838</v>
      </c>
    </row>
    <row r="2193" spans="3:3">
      <c r="C2193" s="97" t="s">
        <v>2839</v>
      </c>
    </row>
    <row r="2194" spans="3:3">
      <c r="C2194" s="97" t="s">
        <v>2840</v>
      </c>
    </row>
    <row r="2195" spans="3:3">
      <c r="C2195" s="97" t="s">
        <v>2841</v>
      </c>
    </row>
    <row r="2196" spans="3:3">
      <c r="C2196" s="97" t="s">
        <v>2842</v>
      </c>
    </row>
    <row r="2197" spans="3:3">
      <c r="C2197" s="97" t="s">
        <v>2843</v>
      </c>
    </row>
    <row r="2198" spans="3:3">
      <c r="C2198" s="97" t="s">
        <v>2844</v>
      </c>
    </row>
    <row r="2199" spans="3:3">
      <c r="C2199" s="97" t="s">
        <v>2845</v>
      </c>
    </row>
    <row r="2200" spans="3:3">
      <c r="C2200" s="97" t="s">
        <v>2846</v>
      </c>
    </row>
    <row r="2201" spans="3:3">
      <c r="C2201" s="97" t="s">
        <v>2847</v>
      </c>
    </row>
    <row r="2202" spans="3:3">
      <c r="C2202" s="97" t="s">
        <v>2848</v>
      </c>
    </row>
    <row r="2203" spans="3:3">
      <c r="C2203" s="97" t="s">
        <v>2849</v>
      </c>
    </row>
    <row r="2204" spans="3:3">
      <c r="C2204" s="97" t="s">
        <v>2850</v>
      </c>
    </row>
    <row r="2205" spans="3:3">
      <c r="C2205" s="97" t="s">
        <v>2851</v>
      </c>
    </row>
    <row r="2206" spans="3:3">
      <c r="C2206" s="97" t="s">
        <v>2852</v>
      </c>
    </row>
    <row r="2207" spans="3:3">
      <c r="C2207" s="97" t="s">
        <v>2853</v>
      </c>
    </row>
    <row r="2208" spans="3:3">
      <c r="C2208" s="97" t="s">
        <v>2854</v>
      </c>
    </row>
    <row r="2209" spans="3:3">
      <c r="C2209" s="97" t="s">
        <v>2855</v>
      </c>
    </row>
    <row r="2210" spans="3:3">
      <c r="C2210" s="97" t="s">
        <v>2856</v>
      </c>
    </row>
    <row r="2211" spans="3:3">
      <c r="C2211" s="97" t="s">
        <v>2857</v>
      </c>
    </row>
    <row r="2212" spans="3:3">
      <c r="C2212" s="97" t="s">
        <v>2858</v>
      </c>
    </row>
    <row r="2213" spans="3:3">
      <c r="C2213" s="97" t="s">
        <v>2859</v>
      </c>
    </row>
    <row r="2214" spans="3:3">
      <c r="C2214" s="97" t="s">
        <v>2860</v>
      </c>
    </row>
    <row r="2215" spans="3:3">
      <c r="C2215" s="97" t="s">
        <v>2861</v>
      </c>
    </row>
    <row r="2216" spans="3:3">
      <c r="C2216" s="97" t="s">
        <v>2862</v>
      </c>
    </row>
    <row r="2217" spans="3:3">
      <c r="C2217" s="97" t="s">
        <v>2863</v>
      </c>
    </row>
    <row r="2218" spans="3:3">
      <c r="C2218" s="97" t="s">
        <v>2864</v>
      </c>
    </row>
    <row r="2219" spans="3:3">
      <c r="C2219" s="97" t="s">
        <v>2865</v>
      </c>
    </row>
    <row r="2220" spans="3:3">
      <c r="C2220" s="97" t="s">
        <v>2866</v>
      </c>
    </row>
    <row r="2221" spans="3:3">
      <c r="C2221" s="97" t="s">
        <v>2867</v>
      </c>
    </row>
    <row r="2222" spans="3:3">
      <c r="C2222" s="97" t="s">
        <v>2868</v>
      </c>
    </row>
    <row r="2223" spans="3:3">
      <c r="C2223" s="97" t="s">
        <v>2869</v>
      </c>
    </row>
    <row r="2224" spans="3:3">
      <c r="C2224" s="97" t="s">
        <v>2870</v>
      </c>
    </row>
    <row r="2225" spans="3:3">
      <c r="C2225" s="97" t="s">
        <v>2871</v>
      </c>
    </row>
    <row r="2226" spans="3:3">
      <c r="C2226" s="97" t="s">
        <v>2872</v>
      </c>
    </row>
    <row r="2227" spans="3:3">
      <c r="C2227" s="97" t="s">
        <v>2873</v>
      </c>
    </row>
    <row r="2228" spans="3:3">
      <c r="C2228" s="97" t="s">
        <v>2874</v>
      </c>
    </row>
    <row r="2229" spans="3:3">
      <c r="C2229" s="97" t="s">
        <v>2875</v>
      </c>
    </row>
    <row r="2230" spans="3:3">
      <c r="C2230" s="97" t="s">
        <v>2876</v>
      </c>
    </row>
    <row r="2231" spans="3:3">
      <c r="C2231" s="97" t="s">
        <v>2877</v>
      </c>
    </row>
    <row r="2232" spans="3:3">
      <c r="C2232" s="97" t="s">
        <v>2878</v>
      </c>
    </row>
    <row r="2233" spans="3:3">
      <c r="C2233" s="97" t="s">
        <v>2879</v>
      </c>
    </row>
    <row r="2234" spans="3:3">
      <c r="C2234" s="97" t="s">
        <v>2880</v>
      </c>
    </row>
    <row r="2235" spans="3:3">
      <c r="C2235" s="97" t="s">
        <v>2881</v>
      </c>
    </row>
    <row r="2236" spans="3:3">
      <c r="C2236" s="97" t="s">
        <v>2882</v>
      </c>
    </row>
    <row r="2237" spans="3:3">
      <c r="C2237" s="97" t="s">
        <v>2883</v>
      </c>
    </row>
    <row r="2238" spans="3:3">
      <c r="C2238" s="97" t="s">
        <v>2884</v>
      </c>
    </row>
    <row r="2239" spans="3:3">
      <c r="C2239" s="97" t="s">
        <v>2885</v>
      </c>
    </row>
    <row r="2240" spans="3:3">
      <c r="C2240" s="97" t="s">
        <v>2886</v>
      </c>
    </row>
    <row r="2241" spans="3:3">
      <c r="C2241" s="97" t="s">
        <v>2887</v>
      </c>
    </row>
    <row r="2242" spans="3:3">
      <c r="C2242" s="97" t="s">
        <v>2888</v>
      </c>
    </row>
    <row r="2243" spans="3:3">
      <c r="C2243" s="97" t="s">
        <v>2889</v>
      </c>
    </row>
    <row r="2244" spans="3:3">
      <c r="C2244" s="97" t="s">
        <v>2890</v>
      </c>
    </row>
    <row r="2245" spans="3:3">
      <c r="C2245" s="97" t="s">
        <v>2891</v>
      </c>
    </row>
    <row r="2246" spans="3:3">
      <c r="C2246" s="97" t="s">
        <v>2892</v>
      </c>
    </row>
    <row r="2247" spans="3:3">
      <c r="C2247" s="97" t="s">
        <v>2893</v>
      </c>
    </row>
    <row r="2248" spans="3:3">
      <c r="C2248" s="97" t="s">
        <v>2894</v>
      </c>
    </row>
    <row r="2249" spans="3:3">
      <c r="C2249" s="97" t="s">
        <v>2895</v>
      </c>
    </row>
    <row r="2250" spans="3:3">
      <c r="C2250" s="97" t="s">
        <v>2896</v>
      </c>
    </row>
    <row r="2251" spans="3:3">
      <c r="C2251" s="97" t="s">
        <v>2897</v>
      </c>
    </row>
    <row r="2252" spans="3:3">
      <c r="C2252" s="97" t="s">
        <v>2898</v>
      </c>
    </row>
    <row r="2253" spans="3:3">
      <c r="C2253" s="97" t="s">
        <v>2899</v>
      </c>
    </row>
    <row r="2254" spans="3:3">
      <c r="C2254" s="97" t="s">
        <v>2900</v>
      </c>
    </row>
    <row r="2255" spans="3:3">
      <c r="C2255" s="97" t="s">
        <v>2901</v>
      </c>
    </row>
    <row r="2256" spans="3:3">
      <c r="C2256" s="97" t="s">
        <v>2902</v>
      </c>
    </row>
    <row r="2257" spans="3:3">
      <c r="C2257" s="97" t="s">
        <v>2903</v>
      </c>
    </row>
    <row r="2258" spans="3:3">
      <c r="C2258" s="97" t="s">
        <v>2904</v>
      </c>
    </row>
    <row r="2259" spans="3:3">
      <c r="C2259" s="97" t="s">
        <v>2905</v>
      </c>
    </row>
    <row r="2260" spans="3:3">
      <c r="C2260" s="97" t="s">
        <v>2906</v>
      </c>
    </row>
    <row r="2261" spans="3:3">
      <c r="C2261" s="97" t="s">
        <v>2907</v>
      </c>
    </row>
    <row r="2262" spans="3:3">
      <c r="C2262" s="97" t="s">
        <v>2908</v>
      </c>
    </row>
    <row r="2263" spans="3:3">
      <c r="C2263" s="97" t="s">
        <v>2909</v>
      </c>
    </row>
    <row r="2264" spans="3:3">
      <c r="C2264" s="97" t="s">
        <v>2910</v>
      </c>
    </row>
    <row r="2265" spans="3:3">
      <c r="C2265" s="97" t="s">
        <v>2911</v>
      </c>
    </row>
    <row r="2266" spans="3:3">
      <c r="C2266" s="97" t="s">
        <v>2912</v>
      </c>
    </row>
    <row r="2267" spans="3:3">
      <c r="C2267" s="97" t="s">
        <v>2913</v>
      </c>
    </row>
    <row r="2268" spans="3:3">
      <c r="C2268" s="97" t="s">
        <v>2914</v>
      </c>
    </row>
    <row r="2269" spans="3:3">
      <c r="C2269" s="97" t="s">
        <v>2915</v>
      </c>
    </row>
    <row r="2270" spans="3:3">
      <c r="C2270" s="97" t="s">
        <v>2916</v>
      </c>
    </row>
    <row r="2271" spans="3:3">
      <c r="C2271" s="97" t="s">
        <v>2917</v>
      </c>
    </row>
    <row r="2272" spans="3:3">
      <c r="C2272" s="97" t="s">
        <v>2918</v>
      </c>
    </row>
    <row r="2273" spans="3:3">
      <c r="C2273" s="97" t="s">
        <v>2919</v>
      </c>
    </row>
    <row r="2274" spans="3:3">
      <c r="C2274" s="97" t="s">
        <v>2920</v>
      </c>
    </row>
    <row r="2275" spans="3:3">
      <c r="C2275" s="97" t="s">
        <v>2921</v>
      </c>
    </row>
    <row r="2276" spans="3:3">
      <c r="C2276" s="97" t="s">
        <v>2922</v>
      </c>
    </row>
    <row r="2277" spans="3:3">
      <c r="C2277" s="97" t="s">
        <v>2923</v>
      </c>
    </row>
    <row r="2278" spans="3:3">
      <c r="C2278" s="97" t="s">
        <v>2924</v>
      </c>
    </row>
    <row r="2279" spans="3:3">
      <c r="C2279" s="97" t="s">
        <v>2925</v>
      </c>
    </row>
    <row r="2280" spans="3:3">
      <c r="C2280" s="97" t="s">
        <v>2926</v>
      </c>
    </row>
    <row r="2281" spans="3:3">
      <c r="C2281" s="97" t="s">
        <v>2927</v>
      </c>
    </row>
    <row r="2282" spans="3:3">
      <c r="C2282" s="97" t="s">
        <v>2928</v>
      </c>
    </row>
    <row r="2283" spans="3:3">
      <c r="C2283" s="97" t="s">
        <v>2929</v>
      </c>
    </row>
    <row r="2284" spans="3:3">
      <c r="C2284" s="97" t="s">
        <v>2930</v>
      </c>
    </row>
    <row r="2285" spans="3:3">
      <c r="C2285" s="97" t="s">
        <v>2931</v>
      </c>
    </row>
    <row r="2286" spans="3:3">
      <c r="C2286" s="97" t="s">
        <v>2932</v>
      </c>
    </row>
    <row r="2287" spans="3:3">
      <c r="C2287" s="97" t="s">
        <v>2933</v>
      </c>
    </row>
    <row r="2288" spans="3:3">
      <c r="C2288" s="97" t="s">
        <v>2934</v>
      </c>
    </row>
    <row r="2289" spans="3:3">
      <c r="C2289" s="97" t="s">
        <v>2935</v>
      </c>
    </row>
    <row r="2290" spans="3:3">
      <c r="C2290" s="97" t="s">
        <v>2936</v>
      </c>
    </row>
    <row r="2291" spans="3:3">
      <c r="C2291" s="97" t="s">
        <v>2937</v>
      </c>
    </row>
    <row r="2292" spans="3:3">
      <c r="C2292" s="97" t="s">
        <v>2938</v>
      </c>
    </row>
    <row r="2293" spans="3:3">
      <c r="C2293" s="97" t="s">
        <v>2939</v>
      </c>
    </row>
    <row r="2294" spans="3:3">
      <c r="C2294" s="97" t="s">
        <v>2940</v>
      </c>
    </row>
    <row r="2295" spans="3:3">
      <c r="C2295" s="97" t="s">
        <v>2941</v>
      </c>
    </row>
    <row r="2296" spans="3:3">
      <c r="C2296" s="97" t="s">
        <v>2942</v>
      </c>
    </row>
    <row r="2297" spans="3:3">
      <c r="C2297" s="97" t="s">
        <v>2943</v>
      </c>
    </row>
    <row r="2298" spans="3:3">
      <c r="C2298" s="97" t="s">
        <v>2944</v>
      </c>
    </row>
    <row r="2299" spans="3:3">
      <c r="C2299" s="97" t="s">
        <v>2945</v>
      </c>
    </row>
    <row r="2300" spans="3:3">
      <c r="C2300" s="97" t="s">
        <v>2946</v>
      </c>
    </row>
    <row r="2301" spans="3:3">
      <c r="C2301" s="97" t="s">
        <v>2947</v>
      </c>
    </row>
    <row r="2302" spans="3:3">
      <c r="C2302" s="97" t="s">
        <v>2948</v>
      </c>
    </row>
    <row r="2303" spans="3:3">
      <c r="C2303" s="97" t="s">
        <v>2949</v>
      </c>
    </row>
    <row r="2304" spans="3:3">
      <c r="C2304" s="97" t="s">
        <v>2950</v>
      </c>
    </row>
    <row r="2305" spans="3:3">
      <c r="C2305" s="97" t="s">
        <v>2951</v>
      </c>
    </row>
    <row r="2306" spans="3:3">
      <c r="C2306" s="97" t="s">
        <v>2952</v>
      </c>
    </row>
    <row r="2307" spans="3:3">
      <c r="C2307" s="97" t="s">
        <v>2953</v>
      </c>
    </row>
    <row r="2308" spans="3:3">
      <c r="C2308" s="97" t="s">
        <v>2954</v>
      </c>
    </row>
    <row r="2309" spans="3:3">
      <c r="C2309" s="97" t="s">
        <v>2955</v>
      </c>
    </row>
    <row r="2310" spans="3:3">
      <c r="C2310" s="97" t="s">
        <v>2956</v>
      </c>
    </row>
    <row r="2311" spans="3:3">
      <c r="C2311" s="97" t="s">
        <v>2957</v>
      </c>
    </row>
    <row r="2312" spans="3:3">
      <c r="C2312" s="97" t="s">
        <v>2958</v>
      </c>
    </row>
    <row r="2313" spans="3:3">
      <c r="C2313" s="97" t="s">
        <v>2959</v>
      </c>
    </row>
    <row r="2314" spans="3:3">
      <c r="C2314" s="97" t="s">
        <v>2960</v>
      </c>
    </row>
    <row r="2315" spans="3:3">
      <c r="C2315" s="97" t="s">
        <v>2961</v>
      </c>
    </row>
    <row r="2316" spans="3:3">
      <c r="C2316" s="97" t="s">
        <v>2962</v>
      </c>
    </row>
    <row r="2317" spans="3:3">
      <c r="C2317" s="97" t="s">
        <v>2963</v>
      </c>
    </row>
    <row r="2318" spans="3:3">
      <c r="C2318" s="97" t="s">
        <v>2964</v>
      </c>
    </row>
    <row r="2319" spans="3:3">
      <c r="C2319" s="97" t="s">
        <v>2965</v>
      </c>
    </row>
    <row r="2320" spans="3:3">
      <c r="C2320" s="97" t="s">
        <v>2966</v>
      </c>
    </row>
    <row r="2321" spans="3:3">
      <c r="C2321" s="97" t="s">
        <v>2967</v>
      </c>
    </row>
    <row r="2322" spans="3:3">
      <c r="C2322" s="97" t="s">
        <v>2968</v>
      </c>
    </row>
    <row r="2323" spans="3:3">
      <c r="C2323" s="97" t="s">
        <v>2969</v>
      </c>
    </row>
    <row r="2324" spans="3:3">
      <c r="C2324" s="97" t="s">
        <v>2970</v>
      </c>
    </row>
    <row r="2325" spans="3:3">
      <c r="C2325" s="97" t="s">
        <v>2971</v>
      </c>
    </row>
    <row r="2326" spans="3:3">
      <c r="C2326" s="97" t="s">
        <v>2972</v>
      </c>
    </row>
    <row r="2327" spans="3:3">
      <c r="C2327" s="97" t="s">
        <v>2973</v>
      </c>
    </row>
    <row r="2328" spans="3:3">
      <c r="C2328" s="97" t="s">
        <v>2974</v>
      </c>
    </row>
    <row r="2329" spans="3:3">
      <c r="C2329" s="97" t="s">
        <v>2975</v>
      </c>
    </row>
    <row r="2330" spans="3:3">
      <c r="C2330" s="97" t="s">
        <v>2976</v>
      </c>
    </row>
    <row r="2331" spans="3:3">
      <c r="C2331" s="97" t="s">
        <v>2977</v>
      </c>
    </row>
    <row r="2332" spans="3:3">
      <c r="C2332" s="97" t="s">
        <v>2978</v>
      </c>
    </row>
    <row r="2333" spans="3:3">
      <c r="C2333" s="97" t="s">
        <v>2979</v>
      </c>
    </row>
    <row r="2334" spans="3:3">
      <c r="C2334" s="97" t="s">
        <v>2980</v>
      </c>
    </row>
    <row r="2335" spans="3:3">
      <c r="C2335" s="97" t="s">
        <v>2981</v>
      </c>
    </row>
    <row r="2336" spans="3:3">
      <c r="C2336" s="97" t="s">
        <v>2982</v>
      </c>
    </row>
    <row r="2337" spans="3:3">
      <c r="C2337" s="97" t="s">
        <v>2983</v>
      </c>
    </row>
    <row r="2338" spans="3:3">
      <c r="C2338" s="97" t="s">
        <v>2984</v>
      </c>
    </row>
    <row r="2339" spans="3:3">
      <c r="C2339" s="97" t="s">
        <v>2985</v>
      </c>
    </row>
    <row r="2340" spans="3:3">
      <c r="C2340" s="97" t="s">
        <v>2986</v>
      </c>
    </row>
    <row r="2341" spans="3:3">
      <c r="C2341" s="97" t="s">
        <v>2987</v>
      </c>
    </row>
    <row r="2342" spans="3:3">
      <c r="C2342" s="97" t="s">
        <v>2988</v>
      </c>
    </row>
    <row r="2343" spans="3:3">
      <c r="C2343" s="97" t="s">
        <v>2989</v>
      </c>
    </row>
    <row r="2344" spans="3:3">
      <c r="C2344" s="97" t="s">
        <v>2990</v>
      </c>
    </row>
    <row r="2345" spans="3:3">
      <c r="C2345" s="97" t="s">
        <v>2991</v>
      </c>
    </row>
    <row r="2346" spans="3:3">
      <c r="C2346" s="97" t="s">
        <v>2992</v>
      </c>
    </row>
    <row r="2347" spans="3:3">
      <c r="C2347" s="97" t="s">
        <v>2993</v>
      </c>
    </row>
    <row r="2348" spans="3:3">
      <c r="C2348" s="97" t="s">
        <v>2994</v>
      </c>
    </row>
    <row r="2349" spans="3:3">
      <c r="C2349" s="97" t="s">
        <v>2995</v>
      </c>
    </row>
    <row r="2350" spans="3:3">
      <c r="C2350" s="97" t="s">
        <v>2996</v>
      </c>
    </row>
    <row r="2351" spans="3:3">
      <c r="C2351" s="97" t="s">
        <v>2997</v>
      </c>
    </row>
    <row r="2352" spans="3:3">
      <c r="C2352" s="97" t="s">
        <v>2998</v>
      </c>
    </row>
    <row r="2353" spans="3:3">
      <c r="C2353" s="97" t="s">
        <v>2999</v>
      </c>
    </row>
    <row r="2354" spans="3:3">
      <c r="C2354" s="97" t="s">
        <v>3000</v>
      </c>
    </row>
    <row r="2355" spans="3:3">
      <c r="C2355" s="97" t="s">
        <v>3001</v>
      </c>
    </row>
    <row r="2356" spans="3:3">
      <c r="C2356" s="97" t="s">
        <v>3002</v>
      </c>
    </row>
    <row r="2357" spans="3:3">
      <c r="C2357" s="97" t="s">
        <v>3003</v>
      </c>
    </row>
    <row r="2358" spans="3:3">
      <c r="C2358" s="97" t="s">
        <v>3004</v>
      </c>
    </row>
    <row r="2359" spans="3:3">
      <c r="C2359" s="97" t="s">
        <v>3005</v>
      </c>
    </row>
    <row r="2360" spans="3:3">
      <c r="C2360" s="97" t="s">
        <v>3006</v>
      </c>
    </row>
    <row r="2361" spans="3:3">
      <c r="C2361" s="97" t="s">
        <v>3007</v>
      </c>
    </row>
    <row r="2362" spans="3:3">
      <c r="C2362" s="97" t="s">
        <v>3008</v>
      </c>
    </row>
    <row r="2363" spans="3:3">
      <c r="C2363" s="97" t="s">
        <v>3009</v>
      </c>
    </row>
    <row r="2364" spans="3:3">
      <c r="C2364" s="97" t="s">
        <v>3010</v>
      </c>
    </row>
    <row r="2365" spans="3:3">
      <c r="C2365" s="97" t="s">
        <v>3011</v>
      </c>
    </row>
    <row r="2366" spans="3:3">
      <c r="C2366" s="97" t="s">
        <v>3012</v>
      </c>
    </row>
    <row r="2367" spans="3:3">
      <c r="C2367" s="97" t="s">
        <v>3013</v>
      </c>
    </row>
    <row r="2368" spans="3:3">
      <c r="C2368" s="97" t="s">
        <v>3014</v>
      </c>
    </row>
    <row r="2369" spans="3:3">
      <c r="C2369" s="97" t="s">
        <v>3015</v>
      </c>
    </row>
    <row r="2370" spans="3:3">
      <c r="C2370" s="97" t="s">
        <v>3016</v>
      </c>
    </row>
    <row r="2371" spans="3:3">
      <c r="C2371" s="97" t="s">
        <v>3017</v>
      </c>
    </row>
    <row r="2372" spans="3:3">
      <c r="C2372" s="97" t="s">
        <v>3018</v>
      </c>
    </row>
    <row r="2373" spans="3:3">
      <c r="C2373" s="97" t="s">
        <v>3019</v>
      </c>
    </row>
    <row r="2374" spans="3:3">
      <c r="C2374" s="97" t="s">
        <v>3020</v>
      </c>
    </row>
    <row r="2375" spans="3:3">
      <c r="C2375" s="97" t="s">
        <v>3021</v>
      </c>
    </row>
    <row r="2376" spans="3:3">
      <c r="C2376" s="97" t="s">
        <v>3022</v>
      </c>
    </row>
    <row r="2377" spans="3:3">
      <c r="C2377" s="97" t="s">
        <v>3023</v>
      </c>
    </row>
    <row r="2378" spans="3:3">
      <c r="C2378" s="97" t="s">
        <v>3024</v>
      </c>
    </row>
    <row r="2379" spans="3:3">
      <c r="C2379" s="97" t="s">
        <v>3025</v>
      </c>
    </row>
    <row r="2380" spans="3:3">
      <c r="C2380" s="97" t="s">
        <v>3026</v>
      </c>
    </row>
    <row r="2381" spans="3:3">
      <c r="C2381" s="97" t="s">
        <v>3027</v>
      </c>
    </row>
    <row r="2382" spans="3:3">
      <c r="C2382" s="97" t="s">
        <v>3028</v>
      </c>
    </row>
    <row r="2383" spans="3:3">
      <c r="C2383" s="97" t="s">
        <v>3029</v>
      </c>
    </row>
    <row r="2384" spans="3:3">
      <c r="C2384" s="97" t="s">
        <v>3030</v>
      </c>
    </row>
    <row r="2385" spans="3:3">
      <c r="C2385" s="97" t="s">
        <v>3031</v>
      </c>
    </row>
    <row r="2386" spans="3:3">
      <c r="C2386" s="97" t="s">
        <v>3032</v>
      </c>
    </row>
    <row r="2387" spans="3:3">
      <c r="C2387" s="97" t="s">
        <v>3033</v>
      </c>
    </row>
    <row r="2388" spans="3:3">
      <c r="C2388" s="97" t="s">
        <v>3034</v>
      </c>
    </row>
    <row r="2389" spans="3:3">
      <c r="C2389" s="97" t="s">
        <v>3035</v>
      </c>
    </row>
    <row r="2390" spans="3:3">
      <c r="C2390" s="97" t="s">
        <v>3036</v>
      </c>
    </row>
    <row r="2391" spans="3:3">
      <c r="C2391" s="97" t="s">
        <v>3037</v>
      </c>
    </row>
    <row r="2392" spans="3:3">
      <c r="C2392" s="97" t="s">
        <v>3038</v>
      </c>
    </row>
    <row r="2393" spans="3:3">
      <c r="C2393" s="97" t="s">
        <v>3039</v>
      </c>
    </row>
    <row r="2394" spans="3:3">
      <c r="C2394" s="97" t="s">
        <v>3040</v>
      </c>
    </row>
    <row r="2395" spans="3:3">
      <c r="C2395" s="97" t="s">
        <v>3041</v>
      </c>
    </row>
    <row r="2396" spans="3:3">
      <c r="C2396" s="97" t="s">
        <v>3042</v>
      </c>
    </row>
    <row r="2397" spans="3:3">
      <c r="C2397" s="97" t="s">
        <v>3043</v>
      </c>
    </row>
    <row r="2398" spans="3:3">
      <c r="C2398" s="97" t="s">
        <v>3044</v>
      </c>
    </row>
    <row r="2399" spans="3:3">
      <c r="C2399" s="97" t="s">
        <v>3045</v>
      </c>
    </row>
    <row r="2400" spans="3:3">
      <c r="C2400" s="97" t="s">
        <v>3046</v>
      </c>
    </row>
    <row r="2401" spans="3:3">
      <c r="C2401" s="97" t="s">
        <v>3047</v>
      </c>
    </row>
    <row r="2402" spans="3:3">
      <c r="C2402" s="97" t="s">
        <v>3048</v>
      </c>
    </row>
    <row r="2403" spans="3:3">
      <c r="C2403" s="97" t="s">
        <v>3049</v>
      </c>
    </row>
    <row r="2404" spans="3:3">
      <c r="C2404" s="97" t="s">
        <v>3050</v>
      </c>
    </row>
    <row r="2405" spans="3:3">
      <c r="C2405" s="97" t="s">
        <v>3051</v>
      </c>
    </row>
    <row r="2406" spans="3:3">
      <c r="C2406" s="97" t="s">
        <v>3052</v>
      </c>
    </row>
    <row r="2407" spans="3:3">
      <c r="C2407" s="97" t="s">
        <v>3053</v>
      </c>
    </row>
    <row r="2408" spans="3:3">
      <c r="C2408" s="97" t="s">
        <v>3054</v>
      </c>
    </row>
    <row r="2409" spans="3:3">
      <c r="C2409" s="97" t="s">
        <v>3055</v>
      </c>
    </row>
    <row r="2410" spans="3:3">
      <c r="C2410" s="97" t="s">
        <v>3056</v>
      </c>
    </row>
    <row r="2411" spans="3:3">
      <c r="C2411" s="97" t="s">
        <v>3057</v>
      </c>
    </row>
    <row r="2412" spans="3:3">
      <c r="C2412" s="97" t="s">
        <v>3058</v>
      </c>
    </row>
    <row r="2413" spans="3:3">
      <c r="C2413" s="97" t="s">
        <v>3059</v>
      </c>
    </row>
    <row r="2414" spans="3:3">
      <c r="C2414" s="97" t="s">
        <v>3060</v>
      </c>
    </row>
    <row r="2415" spans="3:3">
      <c r="C2415" s="97" t="s">
        <v>3061</v>
      </c>
    </row>
    <row r="2416" spans="3:3">
      <c r="C2416" s="97" t="s">
        <v>3062</v>
      </c>
    </row>
    <row r="2417" spans="3:3">
      <c r="C2417" s="97" t="s">
        <v>3063</v>
      </c>
    </row>
    <row r="2418" spans="3:3">
      <c r="C2418" s="97" t="s">
        <v>3064</v>
      </c>
    </row>
    <row r="2419" spans="3:3">
      <c r="C2419" s="97" t="s">
        <v>3065</v>
      </c>
    </row>
    <row r="2420" spans="3:3">
      <c r="C2420" s="97" t="s">
        <v>3066</v>
      </c>
    </row>
    <row r="2421" spans="3:3">
      <c r="C2421" s="97" t="s">
        <v>3067</v>
      </c>
    </row>
    <row r="2422" spans="3:3">
      <c r="C2422" s="97" t="s">
        <v>3068</v>
      </c>
    </row>
    <row r="2423" spans="3:3">
      <c r="C2423" s="97" t="s">
        <v>3069</v>
      </c>
    </row>
    <row r="2424" spans="3:3">
      <c r="C2424" s="97" t="s">
        <v>3070</v>
      </c>
    </row>
    <row r="2425" spans="3:3">
      <c r="C2425" s="97" t="s">
        <v>3071</v>
      </c>
    </row>
    <row r="2426" spans="3:3">
      <c r="C2426" s="97" t="s">
        <v>3072</v>
      </c>
    </row>
    <row r="2427" spans="3:3">
      <c r="C2427" s="97" t="s">
        <v>3073</v>
      </c>
    </row>
    <row r="2428" spans="3:3">
      <c r="C2428" s="97" t="s">
        <v>3074</v>
      </c>
    </row>
    <row r="2429" spans="3:3">
      <c r="C2429" s="97" t="s">
        <v>3075</v>
      </c>
    </row>
    <row r="2430" spans="3:3">
      <c r="C2430" s="97" t="s">
        <v>3076</v>
      </c>
    </row>
    <row r="2431" spans="3:3">
      <c r="C2431" s="97" t="s">
        <v>3077</v>
      </c>
    </row>
    <row r="2432" spans="3:3">
      <c r="C2432" s="97" t="s">
        <v>3078</v>
      </c>
    </row>
    <row r="2433" spans="3:3">
      <c r="C2433" s="97" t="s">
        <v>3079</v>
      </c>
    </row>
    <row r="2434" spans="3:3">
      <c r="C2434" s="97" t="s">
        <v>3080</v>
      </c>
    </row>
    <row r="2435" spans="3:3">
      <c r="C2435" s="97" t="s">
        <v>3081</v>
      </c>
    </row>
    <row r="2436" spans="3:3">
      <c r="C2436" s="97" t="s">
        <v>3082</v>
      </c>
    </row>
    <row r="2437" spans="3:3">
      <c r="C2437" s="97" t="s">
        <v>3083</v>
      </c>
    </row>
    <row r="2438" spans="3:3">
      <c r="C2438" s="97" t="s">
        <v>3084</v>
      </c>
    </row>
    <row r="2439" spans="3:3">
      <c r="C2439" s="97" t="s">
        <v>3085</v>
      </c>
    </row>
    <row r="2440" spans="3:3">
      <c r="C2440" s="97" t="s">
        <v>3086</v>
      </c>
    </row>
    <row r="2441" spans="3:3">
      <c r="C2441" s="97" t="s">
        <v>3087</v>
      </c>
    </row>
    <row r="2442" spans="3:3">
      <c r="C2442" s="97" t="s">
        <v>3088</v>
      </c>
    </row>
    <row r="2443" spans="3:3">
      <c r="C2443" s="97" t="s">
        <v>3089</v>
      </c>
    </row>
    <row r="2444" spans="3:3">
      <c r="C2444" s="97" t="s">
        <v>3090</v>
      </c>
    </row>
    <row r="2445" spans="3:3">
      <c r="C2445" s="97" t="s">
        <v>3091</v>
      </c>
    </row>
    <row r="2446" spans="3:3">
      <c r="C2446" s="97" t="s">
        <v>3092</v>
      </c>
    </row>
    <row r="2447" spans="3:3">
      <c r="C2447" s="97" t="s">
        <v>3093</v>
      </c>
    </row>
    <row r="2448" spans="3:3">
      <c r="C2448" s="97" t="s">
        <v>3094</v>
      </c>
    </row>
    <row r="2449" spans="3:3">
      <c r="C2449" s="97" t="s">
        <v>3095</v>
      </c>
    </row>
    <row r="2450" spans="3:3">
      <c r="C2450" s="97" t="s">
        <v>3096</v>
      </c>
    </row>
    <row r="2451" spans="3:3">
      <c r="C2451" s="97" t="s">
        <v>3097</v>
      </c>
    </row>
    <row r="2452" spans="3:3">
      <c r="C2452" s="97" t="s">
        <v>3098</v>
      </c>
    </row>
    <row r="2453" spans="3:3">
      <c r="C2453" s="97" t="s">
        <v>3099</v>
      </c>
    </row>
    <row r="2454" spans="3:3">
      <c r="C2454" s="97" t="s">
        <v>3100</v>
      </c>
    </row>
    <row r="2455" spans="3:3">
      <c r="C2455" s="97" t="s">
        <v>3101</v>
      </c>
    </row>
    <row r="2456" spans="3:3">
      <c r="C2456" s="97" t="s">
        <v>3102</v>
      </c>
    </row>
    <row r="2457" spans="3:3">
      <c r="C2457" s="97" t="s">
        <v>3103</v>
      </c>
    </row>
    <row r="2458" spans="3:3">
      <c r="C2458" s="97" t="s">
        <v>3104</v>
      </c>
    </row>
    <row r="2459" spans="3:3">
      <c r="C2459" s="97" t="s">
        <v>3105</v>
      </c>
    </row>
    <row r="2460" spans="3:3">
      <c r="C2460" s="97" t="s">
        <v>3106</v>
      </c>
    </row>
    <row r="2461" spans="3:3">
      <c r="C2461" s="97" t="s">
        <v>3107</v>
      </c>
    </row>
    <row r="2462" spans="3:3">
      <c r="C2462" s="97" t="s">
        <v>3108</v>
      </c>
    </row>
    <row r="2463" spans="3:3">
      <c r="C2463" s="97" t="s">
        <v>3109</v>
      </c>
    </row>
    <row r="2464" spans="3:3">
      <c r="C2464" s="97" t="s">
        <v>3110</v>
      </c>
    </row>
    <row r="2465" spans="3:3">
      <c r="C2465" s="97" t="s">
        <v>3111</v>
      </c>
    </row>
    <row r="2466" spans="3:3">
      <c r="C2466" s="97" t="s">
        <v>3112</v>
      </c>
    </row>
    <row r="2467" spans="3:3">
      <c r="C2467" s="97" t="s">
        <v>3113</v>
      </c>
    </row>
    <row r="2468" spans="3:3">
      <c r="C2468" s="97" t="s">
        <v>3114</v>
      </c>
    </row>
    <row r="2469" spans="3:3">
      <c r="C2469" s="97" t="s">
        <v>3115</v>
      </c>
    </row>
    <row r="2470" spans="3:3">
      <c r="C2470" s="97" t="s">
        <v>3116</v>
      </c>
    </row>
    <row r="2471" spans="3:3">
      <c r="C2471" s="97" t="s">
        <v>3117</v>
      </c>
    </row>
    <row r="2472" spans="3:3">
      <c r="C2472" s="97" t="s">
        <v>3118</v>
      </c>
    </row>
    <row r="2473" spans="3:3">
      <c r="C2473" s="97" t="s">
        <v>3119</v>
      </c>
    </row>
    <row r="2474" spans="3:3">
      <c r="C2474" s="97" t="s">
        <v>3120</v>
      </c>
    </row>
    <row r="2475" spans="3:3">
      <c r="C2475" s="97" t="s">
        <v>3121</v>
      </c>
    </row>
    <row r="2476" spans="3:3">
      <c r="C2476" s="97" t="s">
        <v>3122</v>
      </c>
    </row>
    <row r="2477" spans="3:3">
      <c r="C2477" s="97" t="s">
        <v>3123</v>
      </c>
    </row>
    <row r="2478" spans="3:3">
      <c r="C2478" s="97" t="s">
        <v>3124</v>
      </c>
    </row>
    <row r="2479" spans="3:3">
      <c r="C2479" s="97" t="s">
        <v>3125</v>
      </c>
    </row>
    <row r="2480" spans="3:3">
      <c r="C2480" s="97" t="s">
        <v>3126</v>
      </c>
    </row>
    <row r="2481" spans="3:3">
      <c r="C2481" s="97" t="s">
        <v>3127</v>
      </c>
    </row>
    <row r="2482" spans="3:3">
      <c r="C2482" s="97" t="s">
        <v>3128</v>
      </c>
    </row>
    <row r="2483" spans="3:3">
      <c r="C2483" s="97" t="s">
        <v>3129</v>
      </c>
    </row>
    <row r="2484" spans="3:3">
      <c r="C2484" s="97" t="s">
        <v>3130</v>
      </c>
    </row>
    <row r="2485" spans="3:3">
      <c r="C2485" s="97" t="s">
        <v>3131</v>
      </c>
    </row>
    <row r="2486" spans="3:3">
      <c r="C2486" s="97" t="s">
        <v>3132</v>
      </c>
    </row>
    <row r="2487" spans="3:3">
      <c r="C2487" s="97" t="s">
        <v>3133</v>
      </c>
    </row>
    <row r="2488" spans="3:3">
      <c r="C2488" s="97" t="s">
        <v>3134</v>
      </c>
    </row>
    <row r="2489" spans="3:3">
      <c r="C2489" s="97" t="s">
        <v>3135</v>
      </c>
    </row>
    <row r="2490" spans="3:3">
      <c r="C2490" s="97" t="s">
        <v>3136</v>
      </c>
    </row>
    <row r="2491" spans="3:3">
      <c r="C2491" s="97" t="s">
        <v>3137</v>
      </c>
    </row>
    <row r="2492" spans="3:3">
      <c r="C2492" s="97" t="s">
        <v>3138</v>
      </c>
    </row>
    <row r="2493" spans="3:3">
      <c r="C2493" s="97" t="s">
        <v>3139</v>
      </c>
    </row>
    <row r="2494" spans="3:3">
      <c r="C2494" s="97" t="s">
        <v>3140</v>
      </c>
    </row>
    <row r="2495" spans="3:3">
      <c r="C2495" s="97" t="s">
        <v>3141</v>
      </c>
    </row>
    <row r="2496" spans="3:3">
      <c r="C2496" s="97" t="s">
        <v>3142</v>
      </c>
    </row>
    <row r="2497" spans="3:3">
      <c r="C2497" s="97" t="s">
        <v>3143</v>
      </c>
    </row>
    <row r="2498" spans="3:3">
      <c r="C2498" s="97" t="s">
        <v>3144</v>
      </c>
    </row>
    <row r="2499" spans="3:3">
      <c r="C2499" s="97" t="s">
        <v>3145</v>
      </c>
    </row>
    <row r="2500" spans="3:3">
      <c r="C2500" s="97" t="s">
        <v>3146</v>
      </c>
    </row>
    <row r="2501" spans="3:3">
      <c r="C2501" s="97" t="s">
        <v>3147</v>
      </c>
    </row>
    <row r="2502" spans="3:3">
      <c r="C2502" s="97" t="s">
        <v>3148</v>
      </c>
    </row>
    <row r="2503" spans="3:3">
      <c r="C2503" s="97" t="s">
        <v>3149</v>
      </c>
    </row>
    <row r="2504" spans="3:3">
      <c r="C2504" s="97" t="s">
        <v>3150</v>
      </c>
    </row>
    <row r="2505" spans="3:3">
      <c r="C2505" s="97" t="s">
        <v>3151</v>
      </c>
    </row>
    <row r="2506" spans="3:3">
      <c r="C2506" s="97" t="s">
        <v>3152</v>
      </c>
    </row>
    <row r="2507" spans="3:3">
      <c r="C2507" s="97" t="s">
        <v>3153</v>
      </c>
    </row>
    <row r="2508" spans="3:3">
      <c r="C2508" s="97" t="s">
        <v>3154</v>
      </c>
    </row>
    <row r="2509" spans="3:3">
      <c r="C2509" s="97" t="s">
        <v>3155</v>
      </c>
    </row>
    <row r="2510" spans="3:3">
      <c r="C2510" s="97" t="s">
        <v>3156</v>
      </c>
    </row>
    <row r="2511" spans="3:3">
      <c r="C2511" s="97" t="s">
        <v>3157</v>
      </c>
    </row>
    <row r="2512" spans="3:3">
      <c r="C2512" s="97" t="s">
        <v>3158</v>
      </c>
    </row>
    <row r="2513" spans="3:3">
      <c r="C2513" s="97" t="s">
        <v>3159</v>
      </c>
    </row>
    <row r="2514" spans="3:3">
      <c r="C2514" s="97" t="s">
        <v>3160</v>
      </c>
    </row>
    <row r="2515" spans="3:3">
      <c r="C2515" s="97" t="s">
        <v>3161</v>
      </c>
    </row>
    <row r="2516" spans="3:3">
      <c r="C2516" s="97" t="s">
        <v>3162</v>
      </c>
    </row>
    <row r="2517" spans="3:3">
      <c r="C2517" s="97" t="s">
        <v>3163</v>
      </c>
    </row>
    <row r="2518" spans="3:3">
      <c r="C2518" s="97" t="s">
        <v>3164</v>
      </c>
    </row>
    <row r="2519" spans="3:3">
      <c r="C2519" s="97" t="s">
        <v>3165</v>
      </c>
    </row>
    <row r="2520" spans="3:3">
      <c r="C2520" s="97" t="s">
        <v>3166</v>
      </c>
    </row>
    <row r="2521" spans="3:3">
      <c r="C2521" s="97" t="s">
        <v>3167</v>
      </c>
    </row>
    <row r="2522" spans="3:3">
      <c r="C2522" s="97" t="s">
        <v>3168</v>
      </c>
    </row>
    <row r="2523" spans="3:3">
      <c r="C2523" s="97" t="s">
        <v>3169</v>
      </c>
    </row>
    <row r="2524" spans="3:3">
      <c r="C2524" s="97" t="s">
        <v>3170</v>
      </c>
    </row>
    <row r="2525" spans="3:3">
      <c r="C2525" s="97" t="s">
        <v>3171</v>
      </c>
    </row>
    <row r="2526" spans="3:3">
      <c r="C2526" s="97" t="s">
        <v>3172</v>
      </c>
    </row>
    <row r="2527" spans="3:3">
      <c r="C2527" s="97" t="s">
        <v>3173</v>
      </c>
    </row>
    <row r="2528" spans="3:3">
      <c r="C2528" s="97" t="s">
        <v>3174</v>
      </c>
    </row>
    <row r="2529" spans="3:3">
      <c r="C2529" s="97" t="s">
        <v>3175</v>
      </c>
    </row>
    <row r="2530" spans="3:3">
      <c r="C2530" s="97" t="s">
        <v>3176</v>
      </c>
    </row>
    <row r="2531" spans="3:3">
      <c r="C2531" s="97" t="s">
        <v>3177</v>
      </c>
    </row>
    <row r="2532" spans="3:3">
      <c r="C2532" s="97" t="s">
        <v>3178</v>
      </c>
    </row>
    <row r="2533" spans="3:3">
      <c r="C2533" s="97" t="s">
        <v>3179</v>
      </c>
    </row>
    <row r="2534" spans="3:3">
      <c r="C2534" s="97" t="s">
        <v>3180</v>
      </c>
    </row>
    <row r="2535" spans="3:3">
      <c r="C2535" s="97" t="s">
        <v>3181</v>
      </c>
    </row>
    <row r="2536" spans="3:3">
      <c r="C2536" s="97" t="s">
        <v>3182</v>
      </c>
    </row>
    <row r="2537" spans="3:3">
      <c r="C2537" s="97" t="s">
        <v>3183</v>
      </c>
    </row>
    <row r="2538" spans="3:3">
      <c r="C2538" s="97" t="s">
        <v>3184</v>
      </c>
    </row>
    <row r="2539" spans="3:3">
      <c r="C2539" s="97" t="s">
        <v>3185</v>
      </c>
    </row>
    <row r="2540" spans="3:3">
      <c r="C2540" s="97" t="s">
        <v>3186</v>
      </c>
    </row>
    <row r="2541" spans="3:3">
      <c r="C2541" s="97" t="s">
        <v>3187</v>
      </c>
    </row>
    <row r="2542" spans="3:3">
      <c r="C2542" s="97" t="s">
        <v>3188</v>
      </c>
    </row>
    <row r="2543" spans="3:3">
      <c r="C2543" s="97" t="s">
        <v>3189</v>
      </c>
    </row>
    <row r="2544" spans="3:3">
      <c r="C2544" s="97" t="s">
        <v>3190</v>
      </c>
    </row>
    <row r="2545" spans="3:3">
      <c r="C2545" s="97" t="s">
        <v>3191</v>
      </c>
    </row>
    <row r="2546" spans="3:3">
      <c r="C2546" s="97" t="s">
        <v>3192</v>
      </c>
    </row>
    <row r="2547" spans="3:3">
      <c r="C2547" s="97" t="s">
        <v>3193</v>
      </c>
    </row>
    <row r="2548" spans="3:3">
      <c r="C2548" s="97" t="s">
        <v>3194</v>
      </c>
    </row>
    <row r="2549" spans="3:3">
      <c r="C2549" s="97" t="s">
        <v>3195</v>
      </c>
    </row>
    <row r="2550" spans="3:3">
      <c r="C2550" s="97" t="s">
        <v>3196</v>
      </c>
    </row>
    <row r="2551" spans="3:3">
      <c r="C2551" s="97" t="s">
        <v>3197</v>
      </c>
    </row>
    <row r="2552" spans="3:3">
      <c r="C2552" s="97" t="s">
        <v>3198</v>
      </c>
    </row>
    <row r="2553" spans="3:3">
      <c r="C2553" s="97" t="s">
        <v>3199</v>
      </c>
    </row>
    <row r="2554" spans="3:3">
      <c r="C2554" s="97" t="s">
        <v>3200</v>
      </c>
    </row>
    <row r="2555" spans="3:3">
      <c r="C2555" s="97" t="s">
        <v>3201</v>
      </c>
    </row>
    <row r="2556" spans="3:3">
      <c r="C2556" s="97" t="s">
        <v>3202</v>
      </c>
    </row>
    <row r="2557" spans="3:3">
      <c r="C2557" s="97" t="s">
        <v>3203</v>
      </c>
    </row>
    <row r="2558" spans="3:3">
      <c r="C2558" s="97" t="s">
        <v>3204</v>
      </c>
    </row>
    <row r="2559" spans="3:3">
      <c r="C2559" s="97" t="s">
        <v>3205</v>
      </c>
    </row>
    <row r="2560" spans="3:3">
      <c r="C2560" s="97" t="s">
        <v>3206</v>
      </c>
    </row>
    <row r="2561" spans="3:3">
      <c r="C2561" s="97" t="s">
        <v>3207</v>
      </c>
    </row>
    <row r="2562" spans="3:3">
      <c r="C2562" s="97" t="s">
        <v>3208</v>
      </c>
    </row>
    <row r="2563" spans="3:3">
      <c r="C2563" s="97" t="s">
        <v>3209</v>
      </c>
    </row>
    <row r="2564" spans="3:3">
      <c r="C2564" s="97" t="s">
        <v>3210</v>
      </c>
    </row>
    <row r="2565" spans="3:3">
      <c r="C2565" s="97" t="s">
        <v>3211</v>
      </c>
    </row>
    <row r="2566" spans="3:3">
      <c r="C2566" s="97" t="s">
        <v>3212</v>
      </c>
    </row>
    <row r="2567" spans="3:3">
      <c r="C2567" s="97" t="s">
        <v>3213</v>
      </c>
    </row>
    <row r="2568" spans="3:3">
      <c r="C2568" s="97" t="s">
        <v>3214</v>
      </c>
    </row>
    <row r="2569" spans="3:3">
      <c r="C2569" s="97" t="s">
        <v>3215</v>
      </c>
    </row>
    <row r="2570" spans="3:3">
      <c r="C2570" s="97" t="s">
        <v>3216</v>
      </c>
    </row>
    <row r="2571" spans="3:3">
      <c r="C2571" s="97" t="s">
        <v>3217</v>
      </c>
    </row>
    <row r="2572" spans="3:3">
      <c r="C2572" s="97" t="s">
        <v>3218</v>
      </c>
    </row>
    <row r="2573" spans="3:3">
      <c r="C2573" s="97" t="s">
        <v>3219</v>
      </c>
    </row>
    <row r="2574" spans="3:3">
      <c r="C2574" s="97" t="s">
        <v>3220</v>
      </c>
    </row>
    <row r="2575" spans="3:3">
      <c r="C2575" s="97" t="s">
        <v>3221</v>
      </c>
    </row>
    <row r="2576" spans="3:3">
      <c r="C2576" s="97" t="s">
        <v>3222</v>
      </c>
    </row>
    <row r="2577" spans="3:3">
      <c r="C2577" s="97" t="s">
        <v>3223</v>
      </c>
    </row>
    <row r="2578" spans="3:3">
      <c r="C2578" s="97" t="s">
        <v>3224</v>
      </c>
    </row>
    <row r="2579" spans="3:3">
      <c r="C2579" s="97" t="s">
        <v>3225</v>
      </c>
    </row>
    <row r="2580" spans="3:3">
      <c r="C2580" s="97" t="s">
        <v>3226</v>
      </c>
    </row>
    <row r="2581" spans="3:3">
      <c r="C2581" s="97" t="s">
        <v>3227</v>
      </c>
    </row>
    <row r="2582" spans="3:3">
      <c r="C2582" s="97" t="s">
        <v>3228</v>
      </c>
    </row>
    <row r="2583" spans="3:3">
      <c r="C2583" s="97" t="s">
        <v>3229</v>
      </c>
    </row>
    <row r="2584" spans="3:3">
      <c r="C2584" s="97" t="s">
        <v>3230</v>
      </c>
    </row>
    <row r="2585" spans="3:3">
      <c r="C2585" s="97" t="s">
        <v>3231</v>
      </c>
    </row>
    <row r="2586" spans="3:3">
      <c r="C2586" s="97" t="s">
        <v>3232</v>
      </c>
    </row>
    <row r="2587" spans="3:3">
      <c r="C2587" s="97" t="s">
        <v>3233</v>
      </c>
    </row>
    <row r="2588" spans="3:3">
      <c r="C2588" s="97" t="s">
        <v>3234</v>
      </c>
    </row>
    <row r="2589" spans="3:3">
      <c r="C2589" s="97" t="s">
        <v>3235</v>
      </c>
    </row>
    <row r="2590" spans="3:3">
      <c r="C2590" s="97" t="s">
        <v>3236</v>
      </c>
    </row>
    <row r="2591" spans="3:3">
      <c r="C2591" s="97" t="s">
        <v>3237</v>
      </c>
    </row>
    <row r="2592" spans="3:3">
      <c r="C2592" s="97" t="s">
        <v>3238</v>
      </c>
    </row>
    <row r="2593" spans="3:3">
      <c r="C2593" s="97" t="s">
        <v>3239</v>
      </c>
    </row>
    <row r="2594" spans="3:3">
      <c r="C2594" s="97" t="s">
        <v>3240</v>
      </c>
    </row>
    <row r="2595" spans="3:3">
      <c r="C2595" s="97" t="s">
        <v>3241</v>
      </c>
    </row>
    <row r="2596" spans="3:3">
      <c r="C2596" s="97" t="s">
        <v>3242</v>
      </c>
    </row>
    <row r="2597" spans="3:3">
      <c r="C2597" s="97" t="s">
        <v>3243</v>
      </c>
    </row>
    <row r="2598" spans="3:3">
      <c r="C2598" s="97" t="s">
        <v>3244</v>
      </c>
    </row>
    <row r="2599" spans="3:3">
      <c r="C2599" s="97" t="s">
        <v>3245</v>
      </c>
    </row>
    <row r="2600" spans="3:3">
      <c r="C2600" s="97" t="s">
        <v>3246</v>
      </c>
    </row>
    <row r="2601" spans="3:3">
      <c r="C2601" s="97" t="s">
        <v>3247</v>
      </c>
    </row>
    <row r="2602" spans="3:3">
      <c r="C2602" s="97" t="s">
        <v>3248</v>
      </c>
    </row>
    <row r="2603" spans="3:3">
      <c r="C2603" s="97" t="s">
        <v>3249</v>
      </c>
    </row>
    <row r="2604" spans="3:3">
      <c r="C2604" s="97" t="s">
        <v>3250</v>
      </c>
    </row>
    <row r="2605" spans="3:3">
      <c r="C2605" s="97" t="s">
        <v>3251</v>
      </c>
    </row>
    <row r="2606" spans="3:3">
      <c r="C2606" s="97" t="s">
        <v>3252</v>
      </c>
    </row>
    <row r="2607" spans="3:3">
      <c r="C2607" s="97" t="s">
        <v>3253</v>
      </c>
    </row>
    <row r="2608" spans="3:3">
      <c r="C2608" s="97" t="s">
        <v>3254</v>
      </c>
    </row>
    <row r="2609" spans="3:3">
      <c r="C2609" s="97" t="s">
        <v>3255</v>
      </c>
    </row>
    <row r="2610" spans="3:3">
      <c r="C2610" s="97" t="s">
        <v>3256</v>
      </c>
    </row>
    <row r="2611" spans="3:3">
      <c r="C2611" s="97" t="s">
        <v>3257</v>
      </c>
    </row>
    <row r="2612" spans="3:3">
      <c r="C2612" s="97" t="s">
        <v>3258</v>
      </c>
    </row>
    <row r="2613" spans="3:3">
      <c r="C2613" s="97" t="s">
        <v>3259</v>
      </c>
    </row>
    <row r="2614" spans="3:3">
      <c r="C2614" s="97" t="s">
        <v>3260</v>
      </c>
    </row>
    <row r="2615" spans="3:3">
      <c r="C2615" s="97" t="s">
        <v>3261</v>
      </c>
    </row>
    <row r="2616" spans="3:3">
      <c r="C2616" s="97" t="s">
        <v>3262</v>
      </c>
    </row>
    <row r="2617" spans="3:3">
      <c r="C2617" s="97" t="s">
        <v>3263</v>
      </c>
    </row>
    <row r="2618" spans="3:3">
      <c r="C2618" s="97" t="s">
        <v>3264</v>
      </c>
    </row>
    <row r="2619" spans="3:3">
      <c r="C2619" s="97" t="s">
        <v>3265</v>
      </c>
    </row>
    <row r="2620" spans="3:3">
      <c r="C2620" s="97" t="s">
        <v>3266</v>
      </c>
    </row>
    <row r="2621" spans="3:3">
      <c r="C2621" s="97" t="s">
        <v>3267</v>
      </c>
    </row>
    <row r="2622" spans="3:3">
      <c r="C2622" s="97" t="s">
        <v>652</v>
      </c>
    </row>
    <row r="2623" spans="3:3">
      <c r="C2623" s="97" t="s">
        <v>656</v>
      </c>
    </row>
  </sheetData>
  <mergeCells count="2">
    <mergeCell ref="F2:P2"/>
    <mergeCell ref="F1:P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03718-68BC-A740-8C2B-6E84921F2C1F}">
  <dimension ref="A1:D69"/>
  <sheetViews>
    <sheetView topLeftCell="A35" workbookViewId="0">
      <selection activeCell="A50" sqref="A50:A54"/>
    </sheetView>
  </sheetViews>
  <sheetFormatPr baseColWidth="10" defaultColWidth="11" defaultRowHeight="16"/>
  <cols>
    <col min="1" max="1" width="67.6640625" bestFit="1" customWidth="1"/>
    <col min="2" max="2" width="70.1640625" bestFit="1" customWidth="1"/>
    <col min="3" max="3" width="41.5" bestFit="1" customWidth="1"/>
    <col min="4" max="4" width="17.33203125" bestFit="1" customWidth="1"/>
  </cols>
  <sheetData>
    <row r="1" spans="1:4">
      <c r="A1" s="98" t="s">
        <v>27</v>
      </c>
      <c r="B1" s="98" t="s">
        <v>3268</v>
      </c>
      <c r="C1" s="98" t="s">
        <v>2</v>
      </c>
      <c r="D1" s="98" t="s">
        <v>3269</v>
      </c>
    </row>
    <row r="2" spans="1:4">
      <c r="A2" t="s">
        <v>28</v>
      </c>
      <c r="B2" t="str">
        <f>INDEX('Data Dictionary'!$B$3:$E$99,MATCH(A2,'Data Dictionary'!$B$3:$B$99,0),4)</f>
        <v>Franklin, Rosalind</v>
      </c>
      <c r="C2" s="99" t="s">
        <v>3270</v>
      </c>
      <c r="D2" s="104"/>
    </row>
    <row r="3" spans="1:4">
      <c r="A3" t="s">
        <v>30</v>
      </c>
      <c r="B3" t="str">
        <f>INDEX('Data Dictionary'!$B$3:$E$99,MATCH(A3,'Data Dictionary'!$B$3:$B$99,0),4)</f>
        <v>Laboratory of Human Carcinogenesis (LHC), CCR, NCI</v>
      </c>
    </row>
    <row r="4" spans="1:4">
      <c r="A4" t="s">
        <v>31</v>
      </c>
      <c r="B4" t="e">
        <f>INDEX('Data Dictionary'!$B$3:$E$99,MATCH(A4,'Data Dictionary'!$B$3:$B$99,0),4)</f>
        <v>#N/A</v>
      </c>
    </row>
    <row r="5" spans="1:4">
      <c r="A5" t="s">
        <v>32</v>
      </c>
      <c r="B5" t="str">
        <f>INDEX('Data Dictionary'!$B$3:$E$99,MATCH(A5,'Data Dictionary'!$B$3:$B$99,0),4)</f>
        <v>Mullis, Kary</v>
      </c>
    </row>
    <row r="6" spans="1:4">
      <c r="A6" t="s">
        <v>33</v>
      </c>
      <c r="B6" t="str">
        <f>INDEX('Data Dictionary'!$B$3:$E$99,MATCH(A6,'Data Dictionary'!$B$3:$B$99,0),4)</f>
        <v>jane.doe@nih.gov</v>
      </c>
    </row>
    <row r="7" spans="1:4">
      <c r="A7" t="s">
        <v>37</v>
      </c>
      <c r="B7" t="str">
        <f>INDEX('Data Dictionary'!$B$3:$E$99,MATCH(A7,'Data Dictionary'!$B$3:$B$99,0),4)</f>
        <v>Expression profile of Gastro-Entero-Pancreatic Neuroendocrine Tumors (GEP-NET)</v>
      </c>
    </row>
    <row r="8" spans="1:4" ht="119">
      <c r="A8" t="s">
        <v>38</v>
      </c>
      <c r="B8" s="46" t="str">
        <f>INDEX('Data Dictionary'!$B$3:$E$99,MATCH(A8,'Data Dictionary'!$B$3:$B$99,0),4)</f>
        <v>Primary keratinocytes were grown in culture from the KrasG12D-Lox-Stop-Lox mouse model. Expression of the oncogenic KrasG12D is achieved by tretament of the cultures with an adeno Cre. Two genetic backgrounds are being compared, one that is permissive to tumor formation (FVB/N) and one that is resistant (C57Bl/6). The goal of this project is to compare the gene signature elicited by oncogenic KrasG12D in primary keratinocytes of two different genetic backgrounds (C57Bl/6 and FVB/N).</v>
      </c>
    </row>
    <row r="9" spans="1:4">
      <c r="A9" t="s">
        <v>131</v>
      </c>
      <c r="B9" s="103" t="b">
        <f>INDEX('Data Dictionary'!$B$3:$E$99,MATCH(A9,'Data Dictionary'!$B$3:$B$99,0),4)</f>
        <v>0</v>
      </c>
      <c r="C9" s="99" t="s">
        <v>3270</v>
      </c>
      <c r="D9" s="105"/>
    </row>
    <row r="10" spans="1:4" ht="17">
      <c r="A10" t="s">
        <v>134</v>
      </c>
      <c r="B10" s="103" t="str">
        <f>INDEX('Data Dictionary'!$B$3:$E$99,MATCH(A10,'Data Dictionary'!$B$3:$B$99,0),4)</f>
        <v>Human</v>
      </c>
      <c r="C10" s="99" t="s">
        <v>3270</v>
      </c>
      <c r="D10" s="104"/>
    </row>
    <row r="11" spans="1:4" ht="17">
      <c r="A11" s="99" t="s">
        <v>3</v>
      </c>
      <c r="B11" s="103" t="str">
        <f>INDEX('Data Dictionary'!$B$3:$E$99,MATCH(A11,'Data Dictionary'!$B$3:$B$99,0),4)</f>
        <v>Breast Cancer</v>
      </c>
      <c r="C11" s="99" t="s">
        <v>4</v>
      </c>
    </row>
    <row r="12" spans="1:4">
      <c r="A12" s="99" t="s">
        <v>3271</v>
      </c>
      <c r="B12" s="103">
        <f>INDEX('Data Dictionary'!$B$3:$E$99,MATCH(A12,'Data Dictionary'!$B$3:$B$99,0),4)</f>
        <v>0</v>
      </c>
      <c r="C12" s="99" t="s">
        <v>3272</v>
      </c>
    </row>
    <row r="13" spans="1:4" ht="17">
      <c r="A13" s="99" t="s">
        <v>139</v>
      </c>
      <c r="B13" s="103" t="str">
        <f>INDEX('Data Dictionary'!$B$3:$E$99,MATCH(A13,'Data Dictionary'!$B$3:$B$99,0),4)</f>
        <v>NCI SF</v>
      </c>
      <c r="C13" s="99" t="s">
        <v>3273</v>
      </c>
    </row>
    <row r="14" spans="1:4">
      <c r="A14" s="99" t="s">
        <v>35</v>
      </c>
      <c r="B14" s="103">
        <f>INDEX('Data Dictionary'!$B$3:$E$99,MATCH(A14,'Data Dictionary'!$B$3:$B$99,0),4)</f>
        <v>44339</v>
      </c>
      <c r="C14" s="99" t="s">
        <v>3273</v>
      </c>
    </row>
    <row r="15" spans="1:4">
      <c r="A15" s="99" t="s">
        <v>3274</v>
      </c>
      <c r="B15" s="103" t="e">
        <f>INDEX('Data Dictionary'!$B$3:$E$99,MATCH(A15,'Data Dictionary'!$B$3:$B$99,0),4)</f>
        <v>#N/A</v>
      </c>
      <c r="C15" s="99" t="s">
        <v>3273</v>
      </c>
    </row>
    <row r="16" spans="1:4">
      <c r="A16" s="99" t="s">
        <v>6</v>
      </c>
      <c r="B16" s="103">
        <f>INDEX('Data Dictionary'!$B$3:$E$99,MATCH(A16,'Data Dictionary'!$B$3:$B$99,0),4)</f>
        <v>212</v>
      </c>
      <c r="C16" s="99" t="s">
        <v>7</v>
      </c>
    </row>
    <row r="17" spans="1:4" ht="17">
      <c r="A17" s="99" t="s">
        <v>9</v>
      </c>
      <c r="B17" s="103" t="str">
        <f>INDEX('Data Dictionary'!$B$3:$E$99,MATCH(A17,'Data Dictionary'!$B$3:$B$99,0),4)</f>
        <v>Open Access</v>
      </c>
      <c r="C17" s="99" t="s">
        <v>3273</v>
      </c>
    </row>
    <row r="18" spans="1:4" ht="17">
      <c r="A18" s="99" t="s">
        <v>12</v>
      </c>
      <c r="B18" s="103" t="str">
        <f>INDEX('Data Dictionary'!$B$3:$E$99,MATCH(A18,'Data Dictionary'!$B$3:$B$99,0),4)</f>
        <v>Active</v>
      </c>
      <c r="C18" s="99" t="s">
        <v>3273</v>
      </c>
    </row>
    <row r="19" spans="1:4" ht="17">
      <c r="A19" s="99" t="s">
        <v>36</v>
      </c>
      <c r="B19" s="103" t="str">
        <f>INDEX('Data Dictionary'!$B$3:$E$99,MATCH(A19,'Data Dictionary'!$B$3:$B$99,0),4)</f>
        <v>CS028802</v>
      </c>
      <c r="C19" s="99" t="s">
        <v>3273</v>
      </c>
    </row>
    <row r="20" spans="1:4" ht="17">
      <c r="A20" s="99" t="s">
        <v>14</v>
      </c>
      <c r="B20" s="103" t="str">
        <f>INDEX('Data Dictionary'!$B$3:$E$99,MATCH(A20,'Data Dictionary'!$B$3:$B$99,0),4)</f>
        <v>RNA-Seq</v>
      </c>
      <c r="C20" s="99" t="s">
        <v>4</v>
      </c>
    </row>
    <row r="21" spans="1:4" ht="17">
      <c r="A21" s="99" t="s">
        <v>16</v>
      </c>
      <c r="B21" s="103" t="str">
        <f>INDEX('Data Dictionary'!$B$3:$E$99,MATCH(A21,'Data Dictionary'!$B$3:$B$99,0),4)</f>
        <v>DNA</v>
      </c>
      <c r="C21" s="99" t="s">
        <v>4</v>
      </c>
    </row>
    <row r="22" spans="1:4" ht="17">
      <c r="A22" s="99" t="s">
        <v>18</v>
      </c>
      <c r="B22" s="103" t="str">
        <f>INDEX('Data Dictionary'!$B$3:$E$99,MATCH(A22,'Data Dictionary'!$B$3:$B$99,0),4)</f>
        <v>Lung</v>
      </c>
      <c r="C22" s="99" t="s">
        <v>4</v>
      </c>
    </row>
    <row r="23" spans="1:4" ht="17">
      <c r="A23" s="99" t="s">
        <v>21</v>
      </c>
      <c r="B23" s="103" t="str">
        <f>INDEX('Data Dictionary'!$B$3:$E$99,MATCH(A23,'Data Dictionary'!$B$3:$B$99,0),4)</f>
        <v>Tumor</v>
      </c>
      <c r="C23" s="99" t="s">
        <v>4</v>
      </c>
    </row>
    <row r="25" spans="1:4">
      <c r="A25" s="100" t="s">
        <v>3275</v>
      </c>
      <c r="B25" s="100" t="s">
        <v>3268</v>
      </c>
      <c r="C25" s="100" t="s">
        <v>2</v>
      </c>
      <c r="D25" s="100" t="s">
        <v>3269</v>
      </c>
    </row>
    <row r="26" spans="1:4" ht="17">
      <c r="A26" s="84" t="s">
        <v>52</v>
      </c>
      <c r="B26" s="46" t="s">
        <v>3276</v>
      </c>
    </row>
    <row r="27" spans="1:4" ht="17">
      <c r="A27" s="84" t="s">
        <v>196</v>
      </c>
      <c r="B27" s="46" t="str">
        <f>INDEX('Data Dictionary'!$B$3:$E$99,MATCH(A27,'Data Dictionary'!$B$3:$B$99,0),4)</f>
        <v>T12345, Pt6pre</v>
      </c>
    </row>
    <row r="28" spans="1:4" ht="17">
      <c r="A28" s="84" t="s">
        <v>3</v>
      </c>
      <c r="B28" s="46" t="str">
        <f>INDEX('Data Dictionary'!$B$3:$E$99,MATCH(A28,'Data Dictionary'!$B$3:$B$99,0),4)</f>
        <v>Breast Cancer</v>
      </c>
      <c r="C28" s="99" t="s">
        <v>3270</v>
      </c>
      <c r="D28" s="106"/>
    </row>
    <row r="29" spans="1:4" ht="17">
      <c r="A29" s="84" t="s">
        <v>14</v>
      </c>
      <c r="B29" s="46" t="str">
        <f>INDEX('Data Dictionary'!$B$3:$E$99,MATCH(A29,'Data Dictionary'!$B$3:$B$99,0),4)</f>
        <v>RNA-Seq</v>
      </c>
      <c r="C29" s="99" t="s">
        <v>3270</v>
      </c>
      <c r="D29" s="106"/>
    </row>
    <row r="30" spans="1:4" ht="17">
      <c r="A30" s="84" t="s">
        <v>16</v>
      </c>
      <c r="B30" s="46" t="str">
        <f>INDEX('Data Dictionary'!$B$3:$E$99,MATCH(A30,'Data Dictionary'!$B$3:$B$99,0),4)</f>
        <v>DNA</v>
      </c>
      <c r="C30" s="99" t="s">
        <v>3270</v>
      </c>
      <c r="D30" s="106"/>
    </row>
    <row r="31" spans="1:4" ht="17">
      <c r="A31" t="s">
        <v>23</v>
      </c>
      <c r="B31" s="46" t="str">
        <f>INDEX('Data Dictionary'!$B$3:$E$99,MATCH(A31,'Data Dictionary'!$B$3:$B$99,0),4)</f>
        <v>NCI-H716</v>
      </c>
      <c r="C31" s="99" t="s">
        <v>3270</v>
      </c>
      <c r="D31" s="106"/>
    </row>
    <row r="32" spans="1:4" ht="17">
      <c r="A32" t="s">
        <v>26</v>
      </c>
      <c r="B32" s="46" t="str">
        <f>INDEX('Data Dictionary'!$B$3:$E$99,MATCH(A32,'Data Dictionary'!$B$3:$B$99,0),4)</f>
        <v>primary tumor cells</v>
      </c>
      <c r="C32" s="99" t="s">
        <v>3270</v>
      </c>
      <c r="D32" s="106"/>
    </row>
    <row r="33" spans="1:4" ht="17">
      <c r="A33" t="s">
        <v>257</v>
      </c>
      <c r="B33" s="46" t="str">
        <f>INDEX('Data Dictionary'!$B$3:$E$99,MATCH(A33,'Data Dictionary'!$B$3:$B$99,0),4)</f>
        <v>lab-acquired</v>
      </c>
      <c r="C33" s="99" t="s">
        <v>3270</v>
      </c>
      <c r="D33" s="106"/>
    </row>
    <row r="34" spans="1:4" ht="17">
      <c r="A34" t="s">
        <v>267</v>
      </c>
      <c r="B34" s="46" t="str">
        <f>INDEX('Data Dictionary'!$B$3:$E$99,MATCH(A34,'Data Dictionary'!$B$3:$B$99,0),4)</f>
        <v>DMEM with 5%FBS</v>
      </c>
      <c r="C34" s="99" t="s">
        <v>3270</v>
      </c>
      <c r="D34" s="106"/>
    </row>
    <row r="35" spans="1:4" ht="17">
      <c r="A35" t="s">
        <v>77</v>
      </c>
      <c r="B35" s="46" t="str">
        <f>INDEX('Data Dictionary'!$B$3:$E$99,MATCH(A35,'Data Dictionary'!$B$3:$B$99,0),4)</f>
        <v>WT</v>
      </c>
      <c r="C35" s="99" t="s">
        <v>3270</v>
      </c>
      <c r="D35" s="106"/>
    </row>
    <row r="37" spans="1:4">
      <c r="A37" s="101" t="s">
        <v>3277</v>
      </c>
      <c r="B37" s="101" t="s">
        <v>3268</v>
      </c>
      <c r="C37" s="101" t="s">
        <v>2</v>
      </c>
      <c r="D37" s="101" t="s">
        <v>3269</v>
      </c>
    </row>
    <row r="38" spans="1:4" ht="17">
      <c r="A38" s="84" t="s">
        <v>52</v>
      </c>
      <c r="B38" s="46" t="s">
        <v>3276</v>
      </c>
    </row>
    <row r="39" spans="1:4" ht="17">
      <c r="A39" s="84" t="s">
        <v>196</v>
      </c>
      <c r="B39" s="46" t="str">
        <f>INDEX('Data Dictionary'!$B$3:$E$99,MATCH(A39,'Data Dictionary'!$B$3:$B$99,0),4)</f>
        <v>T12345, Pt6pre</v>
      </c>
    </row>
    <row r="40" spans="1:4" ht="17">
      <c r="A40" s="84" t="s">
        <v>3</v>
      </c>
      <c r="B40" s="46" t="str">
        <f>INDEX('Data Dictionary'!$B$3:$E$99,MATCH(A40,'Data Dictionary'!$B$3:$B$99,0),4)</f>
        <v>Breast Cancer</v>
      </c>
      <c r="C40" s="99" t="s">
        <v>3270</v>
      </c>
      <c r="D40" s="106"/>
    </row>
    <row r="41" spans="1:4" ht="17">
      <c r="A41" s="84" t="s">
        <v>14</v>
      </c>
      <c r="B41" s="46" t="str">
        <f>INDEX('Data Dictionary'!$B$3:$E$99,MATCH(A41,'Data Dictionary'!$B$3:$B$99,0),4)</f>
        <v>RNA-Seq</v>
      </c>
      <c r="C41" s="99" t="s">
        <v>3270</v>
      </c>
      <c r="D41" s="106"/>
    </row>
    <row r="42" spans="1:4" ht="17">
      <c r="A42" s="84" t="s">
        <v>16</v>
      </c>
      <c r="B42" s="46" t="str">
        <f>INDEX('Data Dictionary'!$B$3:$E$99,MATCH(A42,'Data Dictionary'!$B$3:$B$99,0),4)</f>
        <v>DNA</v>
      </c>
      <c r="C42" s="99" t="s">
        <v>3270</v>
      </c>
      <c r="D42" s="106"/>
    </row>
    <row r="43" spans="1:4" ht="17">
      <c r="A43" t="s">
        <v>18</v>
      </c>
      <c r="B43" s="46" t="str">
        <f>INDEX('Data Dictionary'!$B$3:$E$99,MATCH(A43,'Data Dictionary'!$B$3:$B$99,0),4)</f>
        <v>Lung</v>
      </c>
      <c r="C43" s="99" t="s">
        <v>3270</v>
      </c>
      <c r="D43" s="106"/>
    </row>
    <row r="44" spans="1:4" ht="17">
      <c r="A44" t="s">
        <v>21</v>
      </c>
      <c r="B44" s="46" t="str">
        <f>INDEX('Data Dictionary'!$B$3:$E$99,MATCH(A44,'Data Dictionary'!$B$3:$B$99,0),4)</f>
        <v>Tumor</v>
      </c>
      <c r="C44" s="99" t="s">
        <v>3270</v>
      </c>
      <c r="D44" s="106"/>
    </row>
    <row r="45" spans="1:4">
      <c r="A45" t="s">
        <v>230</v>
      </c>
      <c r="B45" s="103">
        <f>INDEX('Data Dictionary'!$B$3:$E$99,MATCH(A45,'Data Dictionary'!$B$3:$B$99,0),4)</f>
        <v>32</v>
      </c>
      <c r="C45" s="99" t="s">
        <v>3270</v>
      </c>
      <c r="D45" s="106"/>
    </row>
    <row r="46" spans="1:4" ht="17">
      <c r="A46" t="s">
        <v>235</v>
      </c>
      <c r="B46" s="46" t="str">
        <f>INDEX('Data Dictionary'!$B$3:$E$99,MATCH(A46,'Data Dictionary'!$B$3:$B$99,0),4)</f>
        <v>Female</v>
      </c>
      <c r="C46" s="99" t="s">
        <v>3270</v>
      </c>
      <c r="D46" s="106"/>
    </row>
    <row r="47" spans="1:4" ht="17">
      <c r="A47" t="s">
        <v>240</v>
      </c>
      <c r="B47" s="46" t="str">
        <f>INDEX('Data Dictionary'!$B$3:$E$99,MATCH(A47,'Data Dictionary'!$B$3:$B$99,0),4)</f>
        <v>White</v>
      </c>
      <c r="C47" s="99" t="s">
        <v>3270</v>
      </c>
      <c r="D47" s="106"/>
    </row>
    <row r="49" spans="1:4">
      <c r="A49" s="107" t="s">
        <v>3278</v>
      </c>
      <c r="B49" s="107" t="s">
        <v>3268</v>
      </c>
      <c r="C49" s="107" t="s">
        <v>2</v>
      </c>
      <c r="D49" s="107" t="s">
        <v>3269</v>
      </c>
    </row>
    <row r="50" spans="1:4" ht="17">
      <c r="A50" s="84" t="s">
        <v>52</v>
      </c>
      <c r="B50" s="46" t="s">
        <v>3276</v>
      </c>
    </row>
    <row r="51" spans="1:4" ht="17">
      <c r="A51" s="84" t="s">
        <v>196</v>
      </c>
      <c r="B51" s="46" t="str">
        <f>INDEX('Data Dictionary'!$B$3:$E$99,MATCH(A51,'Data Dictionary'!$B$3:$B$99,0),4)</f>
        <v>T12345, Pt6pre</v>
      </c>
    </row>
    <row r="52" spans="1:4" ht="17">
      <c r="A52" s="84" t="s">
        <v>3</v>
      </c>
      <c r="B52" s="46" t="str">
        <f>INDEX('Data Dictionary'!$B$3:$E$99,MATCH(A52,'Data Dictionary'!$B$3:$B$99,0),4)</f>
        <v>Breast Cancer</v>
      </c>
      <c r="C52" s="99" t="s">
        <v>3270</v>
      </c>
      <c r="D52" s="106"/>
    </row>
    <row r="53" spans="1:4" ht="17">
      <c r="A53" s="84" t="s">
        <v>14</v>
      </c>
      <c r="B53" s="46" t="str">
        <f>INDEX('Data Dictionary'!$B$3:$E$99,MATCH(A53,'Data Dictionary'!$B$3:$B$99,0),4)</f>
        <v>RNA-Seq</v>
      </c>
      <c r="C53" s="99" t="s">
        <v>3270</v>
      </c>
      <c r="D53" s="106"/>
    </row>
    <row r="54" spans="1:4" ht="17">
      <c r="A54" s="84" t="s">
        <v>16</v>
      </c>
      <c r="B54" s="46" t="str">
        <f>INDEX('Data Dictionary'!$B$3:$E$99,MATCH(A54,'Data Dictionary'!$B$3:$B$99,0),4)</f>
        <v>DNA</v>
      </c>
      <c r="C54" s="99" t="s">
        <v>3270</v>
      </c>
      <c r="D54" s="106"/>
    </row>
    <row r="55" spans="1:4" ht="17">
      <c r="A55" t="s">
        <v>18</v>
      </c>
      <c r="B55" s="46" t="str">
        <f>INDEX('Data Dictionary'!$B$3:$E$99,MATCH(A55,'Data Dictionary'!$B$3:$B$99,0),4)</f>
        <v>Lung</v>
      </c>
      <c r="C55" s="99" t="s">
        <v>3270</v>
      </c>
      <c r="D55" s="106"/>
    </row>
    <row r="56" spans="1:4" ht="17">
      <c r="A56" t="s">
        <v>21</v>
      </c>
      <c r="B56" s="46" t="str">
        <f>INDEX('Data Dictionary'!$B$3:$E$99,MATCH(A56,'Data Dictionary'!$B$3:$B$99,0),4)</f>
        <v>Tumor</v>
      </c>
      <c r="C56" s="99" t="s">
        <v>3270</v>
      </c>
      <c r="D56" s="106"/>
    </row>
    <row r="57" spans="1:4">
      <c r="A57" t="s">
        <v>264</v>
      </c>
      <c r="B57" s="103">
        <f>INDEX('Data Dictionary'!$B$3:$E$99,MATCH(A57,'Data Dictionary'!$B$3:$B$99,0),4)</f>
        <v>1</v>
      </c>
      <c r="C57" s="99" t="s">
        <v>3270</v>
      </c>
      <c r="D57" s="106"/>
    </row>
    <row r="58" spans="1:4" ht="17">
      <c r="A58" t="s">
        <v>235</v>
      </c>
      <c r="B58" s="46" t="str">
        <f>INDEX('Data Dictionary'!$B$3:$E$99,MATCH(A58,'Data Dictionary'!$B$3:$B$99,0),4)</f>
        <v>Female</v>
      </c>
      <c r="C58" s="99" t="s">
        <v>3270</v>
      </c>
      <c r="D58" s="106"/>
    </row>
    <row r="59" spans="1:4" ht="17">
      <c r="A59" t="s">
        <v>244</v>
      </c>
      <c r="B59" s="46" t="str">
        <f>INDEX('Data Dictionary'!$B$3:$E$99,MATCH(A59,'Data Dictionary'!$B$3:$B$99,0),4)</f>
        <v>C57BL/6</v>
      </c>
      <c r="C59" s="99" t="s">
        <v>3270</v>
      </c>
      <c r="D59" s="106"/>
    </row>
    <row r="61" spans="1:4">
      <c r="A61" s="102" t="s">
        <v>3279</v>
      </c>
      <c r="B61" s="102" t="s">
        <v>3268</v>
      </c>
      <c r="C61" s="102" t="s">
        <v>2</v>
      </c>
      <c r="D61" s="102" t="s">
        <v>3269</v>
      </c>
    </row>
    <row r="62" spans="1:4" ht="17">
      <c r="A62" t="s">
        <v>290</v>
      </c>
      <c r="B62" s="46" t="str">
        <f>INDEX('Data Dictionary'!$B$3:$E$99,MATCH(A62,'Data Dictionary'!$B$3:$B$99,0),4)</f>
        <v>“Batch_1”, “Batch_2”; “Person_A”, “Person_B”; “Date_A”, “Date_B”.</v>
      </c>
    </row>
    <row r="63" spans="1:4" ht="17">
      <c r="A63" t="s">
        <v>299</v>
      </c>
      <c r="B63" s="46" t="str">
        <f>INDEX('Data Dictionary'!$B$3:$E$99,MATCH(A63,'Data Dictionary'!$B$3:$B$99,0),4)</f>
        <v>e.g. Tumor Stage, Treatment, Drug, Response, Time, or Genotype Description</v>
      </c>
      <c r="C63" t="s">
        <v>3280</v>
      </c>
    </row>
    <row r="64" spans="1:4" ht="17">
      <c r="A64" t="s">
        <v>299</v>
      </c>
      <c r="B64" s="46" t="str">
        <f>INDEX('Data Dictionary'!$B$3:$E$99,MATCH(A64,'Data Dictionary'!$B$3:$B$99,0),4)</f>
        <v>e.g. Tumor Stage, Treatment, Drug, Response, Time, or Genotype Description</v>
      </c>
      <c r="C64" t="s">
        <v>3280</v>
      </c>
    </row>
    <row r="65" spans="1:3" ht="17">
      <c r="A65" t="s">
        <v>299</v>
      </c>
      <c r="B65" s="46" t="str">
        <f>INDEX('Data Dictionary'!$B$3:$E$99,MATCH(A65,'Data Dictionary'!$B$3:$B$99,0),4)</f>
        <v>e.g. Tumor Stage, Treatment, Drug, Response, Time, or Genotype Description</v>
      </c>
      <c r="C65" t="s">
        <v>3280</v>
      </c>
    </row>
    <row r="66" spans="1:3" ht="17">
      <c r="A66" t="s">
        <v>299</v>
      </c>
      <c r="B66" s="46" t="str">
        <f>INDEX('Data Dictionary'!$B$3:$E$99,MATCH(A66,'Data Dictionary'!$B$3:$B$99,0),4)</f>
        <v>e.g. Tumor Stage, Treatment, Drug, Response, Time, or Genotype Description</v>
      </c>
      <c r="C66" t="s">
        <v>3280</v>
      </c>
    </row>
    <row r="67" spans="1:3" ht="17" customHeight="1">
      <c r="A67" t="s">
        <v>3281</v>
      </c>
      <c r="B67" s="46" t="e">
        <f>INDEX('Data Dictionary'!$B$3:$E$99,MATCH(A67,'Data Dictionary'!$B$3:$B$99,0),4)</f>
        <v>#N/A</v>
      </c>
      <c r="C67" t="s">
        <v>3282</v>
      </c>
    </row>
    <row r="68" spans="1:3" ht="16" customHeight="1">
      <c r="A68" t="s">
        <v>286</v>
      </c>
      <c r="B68" s="46" t="str">
        <f>INDEX('Data Dictionary'!$B$3:$E$99,MATCH(A68,'Data Dictionary'!$B$3:$B$99,0),4)</f>
        <v>H3K4me3</v>
      </c>
      <c r="C68" t="s">
        <v>3282</v>
      </c>
    </row>
    <row r="69" spans="1:3" ht="16" customHeight="1">
      <c r="A69" t="s">
        <v>3283</v>
      </c>
      <c r="B69" s="46" t="e">
        <f>INDEX('Data Dictionary'!$B$3:$E$99,MATCH(A69,'Data Dictionary'!$B$3:$B$99,0),4)</f>
        <v>#N/A</v>
      </c>
      <c r="C69" t="s">
        <v>3284</v>
      </c>
    </row>
  </sheetData>
  <phoneticPr fontId="34" type="noConversion"/>
  <dataValidations count="6">
    <dataValidation type="list" allowBlank="1" showInputMessage="1" showErrorMessage="1" sqref="D10" xr:uid="{8D686C5A-3207-514D-B88B-66A8D52A5E30}">
      <formula1>Organism</formula1>
    </dataValidation>
    <dataValidation type="list" allowBlank="1" showInputMessage="1" sqref="D34 D46 D58" xr:uid="{15626275-8105-4749-83D7-231D97B5887A}">
      <formula1>IF($I$15="Gender",Gender,CultureMedium)</formula1>
    </dataValidation>
    <dataValidation type="list" allowBlank="1" showInputMessage="1" sqref="D35 D47 D59" xr:uid="{C329482C-37D1-5242-858F-8166C2E2AA97}">
      <formula1>IF($J$15="Race",Race,IF($J$15="Organism Strain",OrganismStrain,Genotype))</formula1>
    </dataValidation>
    <dataValidation type="list" allowBlank="1" showInputMessage="1" sqref="D33 D45 D57" xr:uid="{DFCA0EC2-E3F1-EC4E-A28B-E1EC78B77E74}">
      <formula1>IF($H$15="Age",Age,IF($H$15="Developmental Stage or Age",DevelopmentalStageorAge,CellLineSource))</formula1>
    </dataValidation>
    <dataValidation type="list" allowBlank="1" showInputMessage="1" showErrorMessage="1" sqref="D32 D44 D56" xr:uid="{A373820D-C009-634A-BD63-1AA5BC16A06D}">
      <formula1>IF($G$15="Tissue Type",TissueType,CellLineType)</formula1>
    </dataValidation>
    <dataValidation type="list" allowBlank="1" showInputMessage="1" showErrorMessage="1" sqref="D31 D43 D55" xr:uid="{965A88E0-2844-7D49-8887-CA05D817A421}">
      <formula1>IF($F$15="Tissue",Tissue,CellLineName)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showInputMessage="1" showErrorMessage="1" xr:uid="{4CA02C67-3744-6349-B86D-8BBE01EA641A}">
          <x14:formula1>
            <xm:f>Options!$A$2:$A$302</xm:f>
          </x14:formula1>
          <xm:sqref>D2</xm:sqref>
        </x14:dataValidation>
        <x14:dataValidation type="list" allowBlank="1" showInputMessage="1" showErrorMessage="1" xr:uid="{7D165DB8-8920-AA4E-AF1D-1CC061778C2D}">
          <x14:formula1>
            <xm:f>Options!$J$3:$J$4</xm:f>
          </x14:formula1>
          <xm:sqref>D9</xm:sqref>
        </x14:dataValidation>
        <x14:dataValidation type="list" allowBlank="1" showInputMessage="1" showErrorMessage="1" xr:uid="{BBE64FAF-217A-0E44-BD0D-9A8538D2FBB7}">
          <x14:formula1>
            <xm:f>Options!$I$21:$I$35</xm:f>
          </x14:formula1>
          <xm:sqref>D30 D54 D42</xm:sqref>
        </x14:dataValidation>
        <x14:dataValidation type="list" allowBlank="1" showInputMessage="1" showErrorMessage="1" xr:uid="{341CC389-430C-C547-970E-60FD1EF9FB40}">
          <x14:formula1>
            <xm:f>Options!$C$2:$C$44</xm:f>
          </x14:formula1>
          <xm:sqref>D29 D53 D41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8BE6EAC2D07AC4FAEACD5B6B81C045F" ma:contentTypeVersion="4" ma:contentTypeDescription="Create a new document." ma:contentTypeScope="" ma:versionID="cab0fd75fa0e24ef7f471f02af5e03eb">
  <xsd:schema xmlns:xsd="http://www.w3.org/2001/XMLSchema" xmlns:xs="http://www.w3.org/2001/XMLSchema" xmlns:p="http://schemas.microsoft.com/office/2006/metadata/properties" xmlns:ns2="8bcc3b20-7d82-45b8-82ae-e631b9009a2e" xmlns:ns3="2dbc0566-9911-4cea-bfb6-eb84d92d4e73" targetNamespace="http://schemas.microsoft.com/office/2006/metadata/properties" ma:root="true" ma:fieldsID="22565741e139674c00c778a262ee00fb" ns2:_="" ns3:_="">
    <xsd:import namespace="8bcc3b20-7d82-45b8-82ae-e631b9009a2e"/>
    <xsd:import namespace="2dbc0566-9911-4cea-bfb6-eb84d92d4e7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cc3b20-7d82-45b8-82ae-e631b9009a2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dbc0566-9911-4cea-bfb6-eb84d92d4e7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2dbc0566-9911-4cea-bfb6-eb84d92d4e73">
      <UserInfo>
        <DisplayName>Jailwala, Parthav (NIH/NCI) [C]</DisplayName>
        <AccountId>26</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EE1C481-9EB9-41E3-BA6C-CAB614649D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bcc3b20-7d82-45b8-82ae-e631b9009a2e"/>
    <ds:schemaRef ds:uri="2dbc0566-9911-4cea-bfb6-eb84d92d4e7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5D23F76-CB5E-4DA4-84DA-CA286931CF8D}">
  <ds:schemaRefs>
    <ds:schemaRef ds:uri="8bcc3b20-7d82-45b8-82ae-e631b9009a2e"/>
    <ds:schemaRef ds:uri="http://schemas.microsoft.com/office/2006/metadata/properties"/>
    <ds:schemaRef ds:uri="http://www.w3.org/XML/1998/namespace"/>
    <ds:schemaRef ds:uri="http://schemas.microsoft.com/office/2006/documentManagement/types"/>
    <ds:schemaRef ds:uri="http://purl.org/dc/elements/1.1/"/>
    <ds:schemaRef ds:uri="2dbc0566-9911-4cea-bfb6-eb84d92d4e73"/>
    <ds:schemaRef ds:uri="http://purl.org/dc/dcmitype/"/>
    <ds:schemaRef ds:uri="http://schemas.microsoft.com/office/infopath/2007/PartnerControls"/>
    <ds:schemaRef ds:uri="http://schemas.openxmlformats.org/package/2006/metadata/core-properties"/>
    <ds:schemaRef ds:uri="http://purl.org/dc/terms/"/>
  </ds:schemaRefs>
</ds:datastoreItem>
</file>

<file path=customXml/itemProps3.xml><?xml version="1.0" encoding="utf-8"?>
<ds:datastoreItem xmlns:ds="http://schemas.openxmlformats.org/officeDocument/2006/customXml" ds:itemID="{40F0149F-4E04-40EB-B2FA-476592F6CCE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35</vt:i4>
      </vt:variant>
    </vt:vector>
  </HeadingPairs>
  <TitlesOfParts>
    <vt:vector size="48" baseType="lpstr">
      <vt:lpstr>Derived Fields</vt:lpstr>
      <vt:lpstr>Required Fields - User Form</vt:lpstr>
      <vt:lpstr>Recommended Fields for dbGaP</vt:lpstr>
      <vt:lpstr>Recommended Fields for CDS</vt:lpstr>
      <vt:lpstr>Recommended Fields for GEO</vt:lpstr>
      <vt:lpstr>Recommended Fields for GDC</vt:lpstr>
      <vt:lpstr>Data Dictionary</vt:lpstr>
      <vt:lpstr>Disease, Diagnoses, Antibodies</vt:lpstr>
      <vt:lpstr>Schema for Required Fields</vt:lpstr>
      <vt:lpstr>sample fields</vt:lpstr>
      <vt:lpstr>Options</vt:lpstr>
      <vt:lpstr>SF_Data_Dictionary</vt:lpstr>
      <vt:lpstr>DependentDropDowns</vt:lpstr>
      <vt:lpstr>'Recommended Fields for CDS'!Age</vt:lpstr>
      <vt:lpstr>Age</vt:lpstr>
      <vt:lpstr>'Recommended Fields for CDS'!CellLineName</vt:lpstr>
      <vt:lpstr>CellLineName</vt:lpstr>
      <vt:lpstr>'Recommended Fields for CDS'!CellLineSource</vt:lpstr>
      <vt:lpstr>CellLineSource</vt:lpstr>
      <vt:lpstr>'Recommended Fields for CDS'!CellLineType</vt:lpstr>
      <vt:lpstr>CellLineType</vt:lpstr>
      <vt:lpstr>Conditions</vt:lpstr>
      <vt:lpstr>Conds</vt:lpstr>
      <vt:lpstr>'Recommended Fields for CDS'!CultureMedium</vt:lpstr>
      <vt:lpstr>CultureMedium</vt:lpstr>
      <vt:lpstr>'Recommended Fields for CDS'!DevelopmentalStageorAge</vt:lpstr>
      <vt:lpstr>DevelopmentalStageorAge</vt:lpstr>
      <vt:lpstr>'Recommended Fields for CDS'!Fields</vt:lpstr>
      <vt:lpstr>Fields</vt:lpstr>
      <vt:lpstr>'Recommended Fields for CDS'!Gender</vt:lpstr>
      <vt:lpstr>Gender</vt:lpstr>
      <vt:lpstr>Genotype</vt:lpstr>
      <vt:lpstr>'Recommended Fields for CDS'!Lists</vt:lpstr>
      <vt:lpstr>Lists</vt:lpstr>
      <vt:lpstr>'Data Dictionary'!Organism</vt:lpstr>
      <vt:lpstr>'Recommended Fields for CDS'!Organism</vt:lpstr>
      <vt:lpstr>'Recommended Fields for dbGaP'!Organism</vt:lpstr>
      <vt:lpstr>'Recommended Fields for GDC'!Organism</vt:lpstr>
      <vt:lpstr>'Recommended Fields for GEO'!Organism</vt:lpstr>
      <vt:lpstr>Organism</vt:lpstr>
      <vt:lpstr>'Recommended Fields for CDS'!OrganismStrain</vt:lpstr>
      <vt:lpstr>OrganismStrain</vt:lpstr>
      <vt:lpstr>'Recommended Fields for CDS'!Race</vt:lpstr>
      <vt:lpstr>Race</vt:lpstr>
      <vt:lpstr>'Recommended Fields for CDS'!Tissue</vt:lpstr>
      <vt:lpstr>Tissue</vt:lpstr>
      <vt:lpstr>'Recommended Fields for CDS'!TissueType</vt:lpstr>
      <vt:lpstr>TissueType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Kuhn, Skyler (NIH/NCI) [C]</dc:creator>
  <cp:keywords/>
  <dc:description/>
  <cp:lastModifiedBy>Degenhardt, Hermann (NIH/NCI) [V]</cp:lastModifiedBy>
  <cp:revision/>
  <dcterms:created xsi:type="dcterms:W3CDTF">2020-06-25T16:07:05Z</dcterms:created>
  <dcterms:modified xsi:type="dcterms:W3CDTF">2023-03-16T18:28:51Z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0x010100A8BE6EAC2D07AC4FAEACD5B6B81C045F</vt:lpwstr>
  </property>
</Properties>
</file>