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degenhardthf/repos/pyrkit/data/"/>
    </mc:Choice>
  </mc:AlternateContent>
  <xr:revisionPtr revIDLastSave="0" documentId="13_ncr:1_{D8483084-0ABC-A347-A1CA-05C3642642CC}" xr6:coauthVersionLast="47" xr6:coauthVersionMax="47" xr10:uidLastSave="{00000000-0000-0000-0000-000000000000}"/>
  <bookViews>
    <workbookView xWindow="15100" yWindow="760" windowWidth="15140" windowHeight="17060" firstSheet="3" activeTab="5" xr2:uid="{A36FD966-9E32-3D40-B500-D853A176E406}"/>
  </bookViews>
  <sheets>
    <sheet name="Derived Fields" sheetId="43" state="hidden" r:id="rId1"/>
    <sheet name="Required Fields - User Form" sheetId="20" r:id="rId2"/>
    <sheet name="Recommended Fields for dbGaP" sheetId="29" r:id="rId3"/>
    <sheet name="Recommended Fields for CDS" sheetId="44" r:id="rId4"/>
    <sheet name="Recommended Fields for GEO" sheetId="28" r:id="rId5"/>
    <sheet name="Recommended Fields for GDC" sheetId="22" r:id="rId6"/>
    <sheet name="Data Dictionary" sheetId="23" r:id="rId7"/>
    <sheet name="Disease, Diagnoses, Antibodies" sheetId="35" r:id="rId8"/>
    <sheet name="Schema for Required Fields" sheetId="41" state="hidden" r:id="rId9"/>
    <sheet name="sample fields" sheetId="36" state="hidden" r:id="rId10"/>
    <sheet name="Options" sheetId="12" state="hidden" r:id="rId11"/>
    <sheet name="SF_Data_Dictionary" sheetId="33" state="hidden" r:id="rId12"/>
    <sheet name="DependentDropDowns" sheetId="38" state="hidden" r:id="rId13"/>
  </sheets>
  <definedNames>
    <definedName name="_xlnm._FilterDatabase" localSheetId="6" hidden="1">'Data Dictionary'!$A$1:$J$96</definedName>
    <definedName name="_xlnm._FilterDatabase" localSheetId="7" hidden="1">'Disease, Diagnoses, Antibodies'!$B$1:$D$2623</definedName>
    <definedName name="_xlnm._FilterDatabase" localSheetId="11" hidden="1">SF_Data_Dictionary!$A$1:$J$44</definedName>
    <definedName name="Age" localSheetId="3">Table5[Age]</definedName>
    <definedName name="Age">Table5[Age]</definedName>
    <definedName name="Antibodies">DependentDropDowns!#REF!</definedName>
    <definedName name="AntibodyTarget">#REF!</definedName>
    <definedName name="CellLineName" localSheetId="3">Table11[Cell Line Name]</definedName>
    <definedName name="CellLineName">Table11[Cell Line Name]</definedName>
    <definedName name="CellLineSource" localSheetId="3">Table13[Cell Line Source]</definedName>
    <definedName name="CellLineSource">Table13[Cell Line Source]</definedName>
    <definedName name="CellLineType" localSheetId="3">Table12[Cell Line Type]</definedName>
    <definedName name="CellLineType">Table12[Cell Line Type]</definedName>
    <definedName name="Conditions">Options!$N$21:$N$26</definedName>
    <definedName name="Conds">Options!$N$21:$N$26</definedName>
    <definedName name="CultureMedium" localSheetId="3">Table14[Culture Medium]</definedName>
    <definedName name="CultureMedium">Table14[Culture Medium]</definedName>
    <definedName name="DevelopmentalStageorAge" localSheetId="3">Table8[Developmental Stage or Age]</definedName>
    <definedName name="DevelopmentalStageorAge">Table8[Developmental Stage or Age]</definedName>
    <definedName name="Fields" localSheetId="3">Table16[Lists]</definedName>
    <definedName name="Fields">Table16[Lists]</definedName>
    <definedName name="Gender" localSheetId="3">Table6[Gender]</definedName>
    <definedName name="Gender">Table6[Gender]</definedName>
    <definedName name="Genotype">DependentDropDowns!$N$2:$N$8</definedName>
    <definedName name="Human" localSheetId="6">Options!#REF!</definedName>
    <definedName name="Human" localSheetId="3">Options!#REF!</definedName>
    <definedName name="Human" localSheetId="2">Options!#REF!</definedName>
    <definedName name="Human" localSheetId="5">Options!#REF!</definedName>
    <definedName name="Human" localSheetId="4">Options!#REF!</definedName>
    <definedName name="Human" localSheetId="9">#REF!</definedName>
    <definedName name="Human">Options!#REF!</definedName>
    <definedName name="Lists" localSheetId="3">Table16[Lists]</definedName>
    <definedName name="Lists">Table16[Lists]</definedName>
    <definedName name="Mouse" localSheetId="6">Options!#REF!</definedName>
    <definedName name="Mouse" localSheetId="3">Options!#REF!</definedName>
    <definedName name="Mouse" localSheetId="2">Options!#REF!</definedName>
    <definedName name="Mouse" localSheetId="5">Options!#REF!</definedName>
    <definedName name="Mouse" localSheetId="4">Options!#REF!</definedName>
    <definedName name="Mouse" localSheetId="9">#REF!</definedName>
    <definedName name="Mouse">Options!#REF!</definedName>
    <definedName name="Organism" localSheetId="6">Options!$L$2:$L$11</definedName>
    <definedName name="Organism" localSheetId="3">Options!$L$2:$L$11</definedName>
    <definedName name="Organism" localSheetId="2">Options!$L$2:$L$11</definedName>
    <definedName name="Organism" localSheetId="5">Options!$L$2:$L$11</definedName>
    <definedName name="Organism" localSheetId="4">Options!$L$2:$L$11</definedName>
    <definedName name="Organism" localSheetId="9">#REF!</definedName>
    <definedName name="Organism">Options!$L$2:$L$11</definedName>
    <definedName name="OrganismStrain" localSheetId="3">Table10[Organism Strain]</definedName>
    <definedName name="OrganismStrain">Table10[Organism Strain]</definedName>
    <definedName name="Race" localSheetId="3">Table7[Race]</definedName>
    <definedName name="Race">Table7[Race]</definedName>
    <definedName name="Tissue" localSheetId="3">Table3[Tissue]</definedName>
    <definedName name="Tissue">Table3[Tissue]</definedName>
    <definedName name="TissueType" localSheetId="3">Table4[Tissue Type]</definedName>
    <definedName name="TissueType">Table4[Tissue 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8" i="20" l="1"/>
  <c r="L19" i="20"/>
  <c r="K3" i="36"/>
  <c r="E3" i="36"/>
  <c r="D3" i="36"/>
  <c r="C3" i="36"/>
  <c r="C20" i="20" s="1"/>
  <c r="L1" i="36"/>
  <c r="K18" i="20" s="1"/>
  <c r="P1" i="36"/>
  <c r="O8" i="36"/>
  <c r="O9" i="36"/>
  <c r="O10" i="36"/>
  <c r="O11" i="36"/>
  <c r="O12" i="36"/>
  <c r="O13" i="36"/>
  <c r="O14" i="36"/>
  <c r="O15" i="36"/>
  <c r="O16" i="36"/>
  <c r="O17" i="36"/>
  <c r="O18" i="36"/>
  <c r="O19" i="36"/>
  <c r="O20" i="36"/>
  <c r="O21" i="36"/>
  <c r="O22" i="36"/>
  <c r="O23" i="36"/>
  <c r="O24" i="36"/>
  <c r="O25" i="36"/>
  <c r="O26" i="36"/>
  <c r="O27" i="36"/>
  <c r="O28" i="36"/>
  <c r="O29" i="36"/>
  <c r="O30" i="36"/>
  <c r="O31" i="36"/>
  <c r="O32" i="36"/>
  <c r="O33" i="36"/>
  <c r="O34" i="36"/>
  <c r="O35" i="36"/>
  <c r="O36" i="36"/>
  <c r="O37" i="36"/>
  <c r="O38" i="36"/>
  <c r="O39" i="36"/>
  <c r="O40" i="36"/>
  <c r="O41" i="36"/>
  <c r="O42" i="36"/>
  <c r="O43" i="36"/>
  <c r="O44" i="36"/>
  <c r="O45" i="36"/>
  <c r="O46" i="36"/>
  <c r="O47" i="36"/>
  <c r="O48" i="36"/>
  <c r="O49" i="36"/>
  <c r="O50" i="36"/>
  <c r="O51" i="36"/>
  <c r="O52" i="36"/>
  <c r="O53" i="36"/>
  <c r="O54" i="36"/>
  <c r="O55" i="36"/>
  <c r="O56" i="36"/>
  <c r="O57" i="36"/>
  <c r="O58" i="36"/>
  <c r="O59" i="36"/>
  <c r="O60" i="36"/>
  <c r="O61" i="36"/>
  <c r="O62" i="36"/>
  <c r="O63" i="36"/>
  <c r="O64" i="36"/>
  <c r="O65" i="36"/>
  <c r="O66" i="36"/>
  <c r="O67" i="36"/>
  <c r="O68" i="36"/>
  <c r="O69" i="36"/>
  <c r="O70" i="36"/>
  <c r="O71" i="36"/>
  <c r="O72" i="36"/>
  <c r="O73" i="36"/>
  <c r="O74" i="36"/>
  <c r="O75" i="36"/>
  <c r="O76" i="36"/>
  <c r="O77" i="36"/>
  <c r="O78" i="36"/>
  <c r="O79" i="36"/>
  <c r="O80" i="36"/>
  <c r="O81" i="36"/>
  <c r="O82" i="36"/>
  <c r="O83" i="36"/>
  <c r="O84" i="36"/>
  <c r="O85" i="36"/>
  <c r="O86" i="36"/>
  <c r="O87" i="36"/>
  <c r="O88" i="36"/>
  <c r="O89" i="36"/>
  <c r="O90" i="36"/>
  <c r="O91" i="36"/>
  <c r="O92" i="36"/>
  <c r="O93" i="36"/>
  <c r="O94" i="36"/>
  <c r="O95" i="36"/>
  <c r="O96" i="36"/>
  <c r="O97" i="36"/>
  <c r="O98" i="36"/>
  <c r="O99" i="36"/>
  <c r="O100" i="36"/>
  <c r="O101" i="36"/>
  <c r="O102" i="36"/>
  <c r="O103" i="36"/>
  <c r="O104" i="36"/>
  <c r="O105" i="36"/>
  <c r="O106" i="36"/>
  <c r="O107" i="36"/>
  <c r="O108" i="36"/>
  <c r="O109" i="36"/>
  <c r="O110" i="36"/>
  <c r="O111" i="36"/>
  <c r="O112" i="36"/>
  <c r="O113" i="36"/>
  <c r="O114" i="36"/>
  <c r="O115" i="36"/>
  <c r="O116" i="36"/>
  <c r="O117" i="36"/>
  <c r="O118" i="36"/>
  <c r="O119" i="36"/>
  <c r="O120" i="36"/>
  <c r="O121" i="36"/>
  <c r="O122" i="36"/>
  <c r="O123" i="36"/>
  <c r="O124" i="36"/>
  <c r="O125" i="36"/>
  <c r="O126" i="36"/>
  <c r="O127" i="36"/>
  <c r="O128" i="36"/>
  <c r="O129" i="36"/>
  <c r="O130" i="36"/>
  <c r="O131" i="36"/>
  <c r="O132" i="36"/>
  <c r="O133" i="36"/>
  <c r="O134" i="36"/>
  <c r="O135" i="36"/>
  <c r="O136" i="36"/>
  <c r="O137" i="36"/>
  <c r="O138" i="36"/>
  <c r="O139" i="36"/>
  <c r="O140" i="36"/>
  <c r="O141" i="36"/>
  <c r="O142" i="36"/>
  <c r="O143" i="36"/>
  <c r="O144" i="36"/>
  <c r="O145" i="36"/>
  <c r="O146" i="36"/>
  <c r="O147" i="36"/>
  <c r="O148" i="36"/>
  <c r="O149" i="36"/>
  <c r="O150" i="36"/>
  <c r="O151" i="36"/>
  <c r="O152" i="36"/>
  <c r="O153" i="36"/>
  <c r="O154" i="36"/>
  <c r="O155" i="36"/>
  <c r="O156" i="36"/>
  <c r="O157" i="36"/>
  <c r="O158" i="36"/>
  <c r="O159" i="36"/>
  <c r="O160" i="36"/>
  <c r="O161" i="36"/>
  <c r="O162" i="36"/>
  <c r="O163" i="36"/>
  <c r="O164" i="36"/>
  <c r="O165" i="36"/>
  <c r="O166" i="36"/>
  <c r="O167" i="36"/>
  <c r="O168" i="36"/>
  <c r="O169" i="36"/>
  <c r="O170" i="36"/>
  <c r="O171" i="36"/>
  <c r="O172" i="36"/>
  <c r="O173" i="36"/>
  <c r="O174" i="36"/>
  <c r="O175" i="36"/>
  <c r="O176" i="36"/>
  <c r="O177" i="36"/>
  <c r="O178" i="36"/>
  <c r="O179" i="36"/>
  <c r="O180" i="36"/>
  <c r="O181" i="36"/>
  <c r="O182" i="36"/>
  <c r="O183" i="36"/>
  <c r="O184" i="36"/>
  <c r="O185" i="36"/>
  <c r="O186" i="36"/>
  <c r="O187" i="36"/>
  <c r="O188" i="36"/>
  <c r="O189" i="36"/>
  <c r="O190" i="36"/>
  <c r="O191" i="36"/>
  <c r="O192" i="36"/>
  <c r="O193" i="36"/>
  <c r="O194" i="36"/>
  <c r="O195" i="36"/>
  <c r="O196" i="36"/>
  <c r="O197" i="36"/>
  <c r="O198" i="36"/>
  <c r="O199" i="36"/>
  <c r="O200" i="36"/>
  <c r="O201" i="36"/>
  <c r="O202" i="36"/>
  <c r="O203" i="36"/>
  <c r="O204" i="36"/>
  <c r="O205" i="36"/>
  <c r="O206" i="36"/>
  <c r="O207" i="36"/>
  <c r="O208" i="36"/>
  <c r="O209" i="36"/>
  <c r="O210" i="36"/>
  <c r="O211" i="36"/>
  <c r="O212" i="36"/>
  <c r="O213" i="36"/>
  <c r="O214" i="36"/>
  <c r="O215" i="36"/>
  <c r="O216" i="36"/>
  <c r="O217" i="36"/>
  <c r="O218" i="36"/>
  <c r="O219" i="36"/>
  <c r="O220" i="36"/>
  <c r="O221" i="36"/>
  <c r="O222" i="36"/>
  <c r="O223" i="36"/>
  <c r="O224" i="36"/>
  <c r="O225" i="36"/>
  <c r="O226" i="36"/>
  <c r="O227" i="36"/>
  <c r="O228" i="36"/>
  <c r="O229" i="36"/>
  <c r="O230" i="36"/>
  <c r="O231" i="36"/>
  <c r="O232" i="36"/>
  <c r="O233" i="36"/>
  <c r="O234" i="36"/>
  <c r="O235" i="36"/>
  <c r="O236" i="36"/>
  <c r="O237" i="36"/>
  <c r="O238" i="36"/>
  <c r="O239" i="36"/>
  <c r="O240" i="36"/>
  <c r="O241" i="36"/>
  <c r="O242" i="36"/>
  <c r="O243" i="36"/>
  <c r="O244" i="36"/>
  <c r="O245" i="36"/>
  <c r="O246" i="36"/>
  <c r="O247" i="36"/>
  <c r="O248" i="36"/>
  <c r="O249" i="36"/>
  <c r="O250" i="36"/>
  <c r="O251" i="36"/>
  <c r="O252" i="36"/>
  <c r="O253" i="36"/>
  <c r="O254" i="36"/>
  <c r="O255" i="36"/>
  <c r="O256" i="36"/>
  <c r="O257" i="36"/>
  <c r="O258" i="36"/>
  <c r="O259" i="36"/>
  <c r="O260" i="36"/>
  <c r="O261" i="36"/>
  <c r="O262" i="36"/>
  <c r="O263" i="36"/>
  <c r="O264" i="36"/>
  <c r="O265" i="36"/>
  <c r="O266" i="36"/>
  <c r="O267" i="36"/>
  <c r="O268" i="36"/>
  <c r="O269" i="36"/>
  <c r="O270" i="36"/>
  <c r="O271" i="36"/>
  <c r="O272" i="36"/>
  <c r="O273" i="36"/>
  <c r="O274" i="36"/>
  <c r="O275" i="36"/>
  <c r="O276" i="36"/>
  <c r="O277" i="36"/>
  <c r="O278" i="36"/>
  <c r="O279" i="36"/>
  <c r="O280" i="36"/>
  <c r="O281" i="36"/>
  <c r="O282" i="36"/>
  <c r="O283" i="36"/>
  <c r="O284" i="36"/>
  <c r="O285" i="36"/>
  <c r="O286" i="36"/>
  <c r="O287" i="36"/>
  <c r="O288" i="36"/>
  <c r="O289" i="36"/>
  <c r="O290" i="36"/>
  <c r="O291" i="36"/>
  <c r="O292" i="36"/>
  <c r="O293" i="36"/>
  <c r="O294" i="36"/>
  <c r="O295" i="36"/>
  <c r="O296" i="36"/>
  <c r="O297" i="36"/>
  <c r="O298" i="36"/>
  <c r="O299" i="36"/>
  <c r="O300" i="36"/>
  <c r="O301" i="36"/>
  <c r="O302" i="36"/>
  <c r="O303" i="36"/>
  <c r="O304" i="36"/>
  <c r="O305" i="36"/>
  <c r="O306" i="36"/>
  <c r="O307" i="36"/>
  <c r="O308" i="36"/>
  <c r="O309" i="36"/>
  <c r="O310" i="36"/>
  <c r="O311" i="36"/>
  <c r="O312" i="36"/>
  <c r="O313" i="36"/>
  <c r="O314" i="36"/>
  <c r="O315" i="36"/>
  <c r="O316" i="36"/>
  <c r="O317" i="36"/>
  <c r="O318" i="36"/>
  <c r="O319" i="36"/>
  <c r="O320" i="36"/>
  <c r="O321" i="36"/>
  <c r="O322" i="36"/>
  <c r="O323" i="36"/>
  <c r="O324" i="36"/>
  <c r="O325" i="36"/>
  <c r="O326" i="36"/>
  <c r="O327" i="36"/>
  <c r="O328" i="36"/>
  <c r="O329" i="36"/>
  <c r="O330" i="36"/>
  <c r="O331" i="36"/>
  <c r="O332" i="36"/>
  <c r="O333" i="36"/>
  <c r="O334" i="36"/>
  <c r="O335" i="36"/>
  <c r="O336" i="36"/>
  <c r="O337" i="36"/>
  <c r="O338" i="36"/>
  <c r="O339" i="36"/>
  <c r="O340" i="36"/>
  <c r="O341" i="36"/>
  <c r="O342" i="36"/>
  <c r="O343" i="36"/>
  <c r="O344" i="36"/>
  <c r="O345" i="36"/>
  <c r="O346" i="36"/>
  <c r="O347" i="36"/>
  <c r="O348" i="36"/>
  <c r="O349" i="36"/>
  <c r="O350" i="36"/>
  <c r="O351" i="36"/>
  <c r="O352" i="36"/>
  <c r="O353" i="36"/>
  <c r="O354" i="36"/>
  <c r="O355" i="36"/>
  <c r="O356" i="36"/>
  <c r="O357" i="36"/>
  <c r="O358" i="36"/>
  <c r="O359" i="36"/>
  <c r="O360" i="36"/>
  <c r="O361" i="36"/>
  <c r="O362" i="36"/>
  <c r="O363" i="36"/>
  <c r="O364" i="36"/>
  <c r="O365" i="36"/>
  <c r="O366" i="36"/>
  <c r="O367" i="36"/>
  <c r="O368" i="36"/>
  <c r="O369" i="36"/>
  <c r="O370" i="36"/>
  <c r="O371" i="36"/>
  <c r="O372" i="36"/>
  <c r="O373" i="36"/>
  <c r="O7" i="36"/>
  <c r="O1" i="36"/>
  <c r="N1" i="36"/>
  <c r="J1" i="36"/>
  <c r="J3" i="36" s="1"/>
  <c r="N8" i="36"/>
  <c r="N9" i="36"/>
  <c r="N10" i="36"/>
  <c r="N11" i="36"/>
  <c r="N12" i="36"/>
  <c r="N13" i="36"/>
  <c r="N14" i="36"/>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4" i="36"/>
  <c r="N45" i="36"/>
  <c r="N46" i="36"/>
  <c r="N47" i="36"/>
  <c r="N48" i="36"/>
  <c r="N49" i="36"/>
  <c r="N50" i="36"/>
  <c r="N51" i="36"/>
  <c r="N52" i="36"/>
  <c r="N53" i="36"/>
  <c r="N54" i="36"/>
  <c r="N55" i="36"/>
  <c r="N56" i="36"/>
  <c r="N57" i="36"/>
  <c r="N58" i="36"/>
  <c r="N59" i="36"/>
  <c r="N60" i="36"/>
  <c r="N61" i="36"/>
  <c r="N62" i="36"/>
  <c r="N63" i="36"/>
  <c r="N64" i="36"/>
  <c r="N65" i="36"/>
  <c r="N66" i="36"/>
  <c r="N67" i="36"/>
  <c r="N68" i="36"/>
  <c r="N69" i="36"/>
  <c r="N70" i="36"/>
  <c r="N71" i="36"/>
  <c r="N72" i="36"/>
  <c r="N73" i="36"/>
  <c r="N74" i="36"/>
  <c r="N75" i="36"/>
  <c r="N76" i="36"/>
  <c r="N77" i="36"/>
  <c r="N78" i="36"/>
  <c r="N79" i="36"/>
  <c r="N80" i="36"/>
  <c r="N81" i="36"/>
  <c r="N82" i="36"/>
  <c r="N83" i="36"/>
  <c r="N84" i="36"/>
  <c r="N85" i="36"/>
  <c r="N86" i="36"/>
  <c r="N87" i="36"/>
  <c r="N88" i="36"/>
  <c r="N89" i="36"/>
  <c r="N90" i="36"/>
  <c r="N91" i="36"/>
  <c r="N92" i="36"/>
  <c r="N93" i="36"/>
  <c r="N94" i="36"/>
  <c r="N95" i="36"/>
  <c r="N96" i="36"/>
  <c r="N97" i="36"/>
  <c r="N98" i="36"/>
  <c r="N99" i="36"/>
  <c r="N100" i="36"/>
  <c r="N101" i="36"/>
  <c r="N102" i="36"/>
  <c r="N103" i="36"/>
  <c r="N104" i="36"/>
  <c r="N105" i="36"/>
  <c r="N106" i="36"/>
  <c r="N107" i="36"/>
  <c r="N108" i="36"/>
  <c r="N109" i="36"/>
  <c r="N110" i="36"/>
  <c r="N111" i="36"/>
  <c r="N112" i="36"/>
  <c r="N113" i="36"/>
  <c r="N114" i="36"/>
  <c r="N115" i="36"/>
  <c r="N116" i="36"/>
  <c r="N117" i="36"/>
  <c r="N118" i="36"/>
  <c r="N119" i="36"/>
  <c r="N120" i="36"/>
  <c r="N121" i="36"/>
  <c r="N122" i="36"/>
  <c r="N123" i="36"/>
  <c r="N124" i="36"/>
  <c r="N125" i="36"/>
  <c r="N126" i="36"/>
  <c r="N127" i="36"/>
  <c r="N128" i="36"/>
  <c r="N129" i="36"/>
  <c r="N130" i="36"/>
  <c r="N131" i="36"/>
  <c r="N132" i="36"/>
  <c r="N133" i="36"/>
  <c r="N134" i="36"/>
  <c r="N135" i="36"/>
  <c r="N136" i="36"/>
  <c r="N137" i="36"/>
  <c r="N138" i="36"/>
  <c r="N139" i="36"/>
  <c r="N140" i="36"/>
  <c r="N141" i="36"/>
  <c r="N142" i="36"/>
  <c r="N143" i="36"/>
  <c r="N144" i="36"/>
  <c r="N145" i="36"/>
  <c r="N146" i="36"/>
  <c r="N147" i="36"/>
  <c r="N148" i="36"/>
  <c r="N149" i="36"/>
  <c r="N150" i="36"/>
  <c r="N151" i="36"/>
  <c r="N152" i="36"/>
  <c r="N153" i="36"/>
  <c r="N154" i="36"/>
  <c r="N155" i="36"/>
  <c r="N156" i="36"/>
  <c r="N157" i="36"/>
  <c r="N158" i="36"/>
  <c r="N159" i="36"/>
  <c r="N160" i="36"/>
  <c r="N161" i="36"/>
  <c r="N162" i="36"/>
  <c r="N163" i="36"/>
  <c r="N164" i="36"/>
  <c r="N165" i="36"/>
  <c r="N166" i="36"/>
  <c r="N167" i="36"/>
  <c r="N168" i="36"/>
  <c r="N169" i="36"/>
  <c r="N170" i="36"/>
  <c r="N171" i="36"/>
  <c r="N172" i="36"/>
  <c r="N173" i="36"/>
  <c r="N174" i="36"/>
  <c r="N175" i="36"/>
  <c r="N176" i="36"/>
  <c r="N177" i="36"/>
  <c r="N178" i="36"/>
  <c r="N179" i="36"/>
  <c r="N180" i="36"/>
  <c r="N181" i="36"/>
  <c r="N182" i="36"/>
  <c r="N183" i="36"/>
  <c r="N184" i="36"/>
  <c r="N185" i="36"/>
  <c r="N186" i="36"/>
  <c r="N187" i="36"/>
  <c r="N188" i="36"/>
  <c r="N189" i="36"/>
  <c r="N190" i="36"/>
  <c r="N191" i="36"/>
  <c r="N192" i="36"/>
  <c r="N193" i="36"/>
  <c r="N194" i="36"/>
  <c r="N195" i="36"/>
  <c r="N196" i="36"/>
  <c r="N197" i="36"/>
  <c r="N198" i="36"/>
  <c r="N199" i="36"/>
  <c r="N200" i="36"/>
  <c r="N201" i="36"/>
  <c r="N202" i="36"/>
  <c r="N203" i="36"/>
  <c r="N204" i="36"/>
  <c r="N205" i="36"/>
  <c r="N206" i="36"/>
  <c r="N207" i="36"/>
  <c r="N208" i="36"/>
  <c r="N209" i="36"/>
  <c r="N210" i="36"/>
  <c r="N211" i="36"/>
  <c r="N212" i="36"/>
  <c r="N213" i="36"/>
  <c r="N214" i="36"/>
  <c r="N215" i="36"/>
  <c r="N216" i="36"/>
  <c r="N217" i="36"/>
  <c r="N218" i="36"/>
  <c r="N219" i="36"/>
  <c r="N220" i="36"/>
  <c r="N221" i="36"/>
  <c r="N222" i="36"/>
  <c r="N223" i="36"/>
  <c r="N224" i="36"/>
  <c r="N225" i="36"/>
  <c r="N226" i="36"/>
  <c r="N227" i="36"/>
  <c r="N228" i="36"/>
  <c r="N229" i="36"/>
  <c r="N230" i="36"/>
  <c r="N231" i="36"/>
  <c r="N232" i="36"/>
  <c r="N233" i="36"/>
  <c r="N234" i="36"/>
  <c r="N235" i="36"/>
  <c r="N236" i="36"/>
  <c r="N237" i="36"/>
  <c r="N238" i="36"/>
  <c r="N239" i="36"/>
  <c r="N240" i="36"/>
  <c r="N241" i="36"/>
  <c r="N242" i="36"/>
  <c r="N243" i="36"/>
  <c r="N244" i="36"/>
  <c r="N245" i="36"/>
  <c r="N246" i="36"/>
  <c r="N247" i="36"/>
  <c r="N248" i="36"/>
  <c r="N249" i="36"/>
  <c r="N250" i="36"/>
  <c r="N251" i="36"/>
  <c r="N252" i="36"/>
  <c r="N253" i="36"/>
  <c r="N254" i="36"/>
  <c r="N255" i="36"/>
  <c r="N256" i="36"/>
  <c r="N257" i="36"/>
  <c r="N258" i="36"/>
  <c r="N259" i="36"/>
  <c r="N260" i="36"/>
  <c r="N261" i="36"/>
  <c r="N262" i="36"/>
  <c r="N263" i="36"/>
  <c r="N264" i="36"/>
  <c r="N265" i="36"/>
  <c r="N266" i="36"/>
  <c r="N267" i="36"/>
  <c r="N268" i="36"/>
  <c r="N269" i="36"/>
  <c r="N270" i="36"/>
  <c r="N271" i="36"/>
  <c r="N272" i="36"/>
  <c r="N273" i="36"/>
  <c r="N274" i="36"/>
  <c r="N275" i="36"/>
  <c r="N276" i="36"/>
  <c r="N277" i="36"/>
  <c r="N278" i="36"/>
  <c r="N279" i="36"/>
  <c r="N280" i="36"/>
  <c r="N281" i="36"/>
  <c r="N282" i="36"/>
  <c r="N283" i="36"/>
  <c r="N284" i="36"/>
  <c r="N285" i="36"/>
  <c r="N286" i="36"/>
  <c r="N287" i="36"/>
  <c r="N288" i="36"/>
  <c r="N289" i="36"/>
  <c r="N290" i="36"/>
  <c r="N291" i="36"/>
  <c r="N292" i="36"/>
  <c r="N293" i="36"/>
  <c r="N294" i="36"/>
  <c r="N295" i="36"/>
  <c r="N296" i="36"/>
  <c r="N297" i="36"/>
  <c r="N298" i="36"/>
  <c r="N299" i="36"/>
  <c r="N300" i="36"/>
  <c r="N301" i="36"/>
  <c r="N302" i="36"/>
  <c r="N303" i="36"/>
  <c r="N304" i="36"/>
  <c r="N305" i="36"/>
  <c r="N306" i="36"/>
  <c r="N307" i="36"/>
  <c r="N308" i="36"/>
  <c r="N309" i="36"/>
  <c r="N310" i="36"/>
  <c r="N311" i="36"/>
  <c r="N312" i="36"/>
  <c r="N313" i="36"/>
  <c r="N314" i="36"/>
  <c r="N315" i="36"/>
  <c r="N316" i="36"/>
  <c r="N317" i="36"/>
  <c r="N318" i="36"/>
  <c r="N319" i="36"/>
  <c r="N320" i="36"/>
  <c r="N321" i="36"/>
  <c r="N322" i="36"/>
  <c r="N323" i="36"/>
  <c r="N324" i="36"/>
  <c r="N325" i="36"/>
  <c r="N326" i="36"/>
  <c r="N327" i="36"/>
  <c r="N328" i="36"/>
  <c r="N329" i="36"/>
  <c r="N330" i="36"/>
  <c r="N331" i="36"/>
  <c r="N332" i="36"/>
  <c r="N333" i="36"/>
  <c r="N334" i="36"/>
  <c r="N335" i="36"/>
  <c r="N336" i="36"/>
  <c r="N337" i="36"/>
  <c r="N338" i="36"/>
  <c r="N339" i="36"/>
  <c r="N340" i="36"/>
  <c r="N341" i="36"/>
  <c r="N342" i="36"/>
  <c r="N343" i="36"/>
  <c r="N344" i="36"/>
  <c r="N345" i="36"/>
  <c r="N346" i="36"/>
  <c r="N347" i="36"/>
  <c r="N348" i="36"/>
  <c r="N349" i="36"/>
  <c r="N350" i="36"/>
  <c r="N351" i="36"/>
  <c r="N352" i="36"/>
  <c r="N353" i="36"/>
  <c r="N354" i="36"/>
  <c r="N355" i="36"/>
  <c r="N356" i="36"/>
  <c r="N357" i="36"/>
  <c r="N358" i="36"/>
  <c r="N359" i="36"/>
  <c r="N360" i="36"/>
  <c r="N361" i="36"/>
  <c r="N362" i="36"/>
  <c r="N363" i="36"/>
  <c r="N364" i="36"/>
  <c r="N365" i="36"/>
  <c r="N366" i="36"/>
  <c r="N367" i="36"/>
  <c r="N368" i="36"/>
  <c r="N369" i="36"/>
  <c r="N370" i="36"/>
  <c r="N371" i="36"/>
  <c r="N372" i="36"/>
  <c r="N373" i="36"/>
  <c r="N7" i="36"/>
  <c r="P8" i="36"/>
  <c r="P9" i="36"/>
  <c r="P10" i="36"/>
  <c r="P11" i="36"/>
  <c r="P12" i="36"/>
  <c r="P13" i="36"/>
  <c r="P14" i="36"/>
  <c r="P15" i="36"/>
  <c r="P16" i="36"/>
  <c r="P17" i="36"/>
  <c r="P18" i="36"/>
  <c r="P19" i="36"/>
  <c r="P20" i="36"/>
  <c r="P21" i="36"/>
  <c r="P22" i="36"/>
  <c r="P23" i="36"/>
  <c r="P24" i="36"/>
  <c r="P25" i="36"/>
  <c r="P26" i="36"/>
  <c r="P27" i="36"/>
  <c r="P28" i="36"/>
  <c r="P29" i="36"/>
  <c r="P30" i="36"/>
  <c r="P31" i="36"/>
  <c r="P32" i="36"/>
  <c r="P33" i="36"/>
  <c r="P34" i="36"/>
  <c r="P35" i="36"/>
  <c r="P36" i="36"/>
  <c r="P37" i="36"/>
  <c r="P38" i="36"/>
  <c r="P39" i="36"/>
  <c r="P40" i="36"/>
  <c r="P41" i="36"/>
  <c r="P42" i="36"/>
  <c r="P43" i="36"/>
  <c r="P44" i="36"/>
  <c r="P45" i="36"/>
  <c r="P46" i="36"/>
  <c r="P47" i="36"/>
  <c r="P48" i="36"/>
  <c r="P49" i="36"/>
  <c r="P50" i="36"/>
  <c r="P51" i="36"/>
  <c r="P52" i="36"/>
  <c r="P53" i="36"/>
  <c r="P54" i="36"/>
  <c r="P55" i="36"/>
  <c r="P56" i="36"/>
  <c r="P57" i="36"/>
  <c r="P58" i="36"/>
  <c r="P59" i="36"/>
  <c r="P60" i="36"/>
  <c r="P61" i="36"/>
  <c r="P62" i="36"/>
  <c r="P63" i="36"/>
  <c r="P64" i="36"/>
  <c r="P65" i="36"/>
  <c r="P66" i="36"/>
  <c r="P67" i="36"/>
  <c r="P68" i="36"/>
  <c r="P69" i="36"/>
  <c r="P70" i="36"/>
  <c r="P71" i="36"/>
  <c r="P72" i="36"/>
  <c r="P73" i="36"/>
  <c r="P74" i="36"/>
  <c r="P75" i="36"/>
  <c r="P76" i="36"/>
  <c r="P77" i="36"/>
  <c r="P78" i="36"/>
  <c r="P79" i="36"/>
  <c r="P80" i="36"/>
  <c r="P81" i="36"/>
  <c r="P82" i="36"/>
  <c r="P83" i="36"/>
  <c r="P84" i="36"/>
  <c r="P85" i="36"/>
  <c r="P86" i="36"/>
  <c r="P87" i="36"/>
  <c r="P88" i="36"/>
  <c r="P89" i="36"/>
  <c r="P90" i="36"/>
  <c r="P91" i="36"/>
  <c r="P92" i="36"/>
  <c r="P93" i="36"/>
  <c r="P94" i="36"/>
  <c r="P95" i="36"/>
  <c r="P96" i="36"/>
  <c r="P97" i="36"/>
  <c r="P98" i="36"/>
  <c r="P99" i="36"/>
  <c r="P100" i="36"/>
  <c r="P101" i="36"/>
  <c r="P102" i="36"/>
  <c r="P103" i="36"/>
  <c r="P104" i="36"/>
  <c r="P105" i="36"/>
  <c r="P106" i="36"/>
  <c r="P107" i="36"/>
  <c r="P108" i="36"/>
  <c r="P109" i="36"/>
  <c r="P110" i="36"/>
  <c r="P111" i="36"/>
  <c r="P112" i="36"/>
  <c r="P113" i="36"/>
  <c r="P114" i="36"/>
  <c r="P115" i="36"/>
  <c r="P116" i="36"/>
  <c r="P117" i="36"/>
  <c r="P118" i="36"/>
  <c r="P119" i="36"/>
  <c r="P120" i="36"/>
  <c r="P121" i="36"/>
  <c r="P122" i="36"/>
  <c r="P123" i="36"/>
  <c r="P124" i="36"/>
  <c r="P125" i="36"/>
  <c r="P126" i="36"/>
  <c r="P127" i="36"/>
  <c r="P128" i="36"/>
  <c r="P129" i="36"/>
  <c r="P130" i="36"/>
  <c r="P131" i="36"/>
  <c r="P132" i="36"/>
  <c r="P133" i="36"/>
  <c r="P134" i="36"/>
  <c r="P135" i="36"/>
  <c r="P136" i="36"/>
  <c r="P137" i="36"/>
  <c r="P138" i="36"/>
  <c r="P139" i="36"/>
  <c r="P140" i="36"/>
  <c r="P141" i="36"/>
  <c r="P142" i="36"/>
  <c r="P143" i="36"/>
  <c r="P144" i="36"/>
  <c r="P145" i="36"/>
  <c r="P146" i="36"/>
  <c r="P147" i="36"/>
  <c r="P148" i="36"/>
  <c r="P149" i="36"/>
  <c r="P150" i="36"/>
  <c r="P151" i="36"/>
  <c r="P152" i="36"/>
  <c r="P153" i="36"/>
  <c r="P154" i="36"/>
  <c r="P155" i="36"/>
  <c r="P156" i="36"/>
  <c r="P157" i="36"/>
  <c r="P158" i="36"/>
  <c r="P159" i="36"/>
  <c r="P160" i="36"/>
  <c r="P161" i="36"/>
  <c r="P162" i="36"/>
  <c r="P163" i="36"/>
  <c r="P164" i="36"/>
  <c r="P165" i="36"/>
  <c r="P166" i="36"/>
  <c r="P167" i="36"/>
  <c r="P168" i="36"/>
  <c r="P169" i="36"/>
  <c r="P170" i="36"/>
  <c r="P171" i="36"/>
  <c r="P172" i="36"/>
  <c r="P173" i="36"/>
  <c r="P174" i="36"/>
  <c r="P175" i="36"/>
  <c r="P176" i="36"/>
  <c r="P177" i="36"/>
  <c r="P178" i="36"/>
  <c r="P179" i="36"/>
  <c r="P180" i="36"/>
  <c r="P181" i="36"/>
  <c r="P182" i="36"/>
  <c r="P183" i="36"/>
  <c r="P184" i="36"/>
  <c r="P185" i="36"/>
  <c r="P186" i="36"/>
  <c r="P187" i="36"/>
  <c r="P188" i="36"/>
  <c r="P189" i="36"/>
  <c r="P190" i="36"/>
  <c r="P191" i="36"/>
  <c r="P192" i="36"/>
  <c r="P193" i="36"/>
  <c r="P194" i="36"/>
  <c r="P195" i="36"/>
  <c r="P196" i="36"/>
  <c r="P197" i="36"/>
  <c r="P198" i="36"/>
  <c r="P199" i="36"/>
  <c r="P200" i="36"/>
  <c r="P201" i="36"/>
  <c r="P202" i="36"/>
  <c r="P203" i="36"/>
  <c r="P204" i="36"/>
  <c r="P205" i="36"/>
  <c r="P206" i="36"/>
  <c r="P207" i="36"/>
  <c r="P208" i="36"/>
  <c r="P209" i="36"/>
  <c r="P210" i="36"/>
  <c r="P211" i="36"/>
  <c r="P212" i="36"/>
  <c r="P213" i="36"/>
  <c r="P214" i="36"/>
  <c r="P215" i="36"/>
  <c r="P216" i="36"/>
  <c r="P217" i="36"/>
  <c r="P218" i="36"/>
  <c r="P219" i="36"/>
  <c r="P220" i="36"/>
  <c r="P221" i="36"/>
  <c r="P222" i="36"/>
  <c r="P223" i="36"/>
  <c r="P224" i="36"/>
  <c r="P225" i="36"/>
  <c r="P226" i="36"/>
  <c r="P227" i="36"/>
  <c r="P228" i="36"/>
  <c r="P229" i="36"/>
  <c r="P230" i="36"/>
  <c r="P231" i="36"/>
  <c r="P232" i="36"/>
  <c r="P233" i="36"/>
  <c r="P234" i="36"/>
  <c r="P235" i="36"/>
  <c r="P236" i="36"/>
  <c r="P237" i="36"/>
  <c r="P238" i="36"/>
  <c r="P239" i="36"/>
  <c r="P240" i="36"/>
  <c r="P241" i="36"/>
  <c r="P242" i="36"/>
  <c r="P243" i="36"/>
  <c r="P244" i="36"/>
  <c r="P245" i="36"/>
  <c r="P246" i="36"/>
  <c r="P247" i="36"/>
  <c r="P248" i="36"/>
  <c r="P249" i="36"/>
  <c r="P250" i="36"/>
  <c r="P251" i="36"/>
  <c r="P252" i="36"/>
  <c r="P253" i="36"/>
  <c r="P254" i="36"/>
  <c r="P255" i="36"/>
  <c r="P256" i="36"/>
  <c r="P257" i="36"/>
  <c r="P258" i="36"/>
  <c r="P259" i="36"/>
  <c r="P260" i="36"/>
  <c r="P261" i="36"/>
  <c r="P262" i="36"/>
  <c r="P263" i="36"/>
  <c r="P264" i="36"/>
  <c r="P265" i="36"/>
  <c r="P266" i="36"/>
  <c r="P267" i="36"/>
  <c r="P268" i="36"/>
  <c r="P269" i="36"/>
  <c r="P270" i="36"/>
  <c r="P271" i="36"/>
  <c r="P272" i="36"/>
  <c r="P273" i="36"/>
  <c r="P274" i="36"/>
  <c r="P275" i="36"/>
  <c r="P276" i="36"/>
  <c r="P277" i="36"/>
  <c r="P278" i="36"/>
  <c r="P279" i="36"/>
  <c r="P280" i="36"/>
  <c r="P281" i="36"/>
  <c r="P282" i="36"/>
  <c r="P283" i="36"/>
  <c r="P284" i="36"/>
  <c r="P285" i="36"/>
  <c r="P286" i="36"/>
  <c r="P287" i="36"/>
  <c r="P288" i="36"/>
  <c r="P289" i="36"/>
  <c r="P290" i="36"/>
  <c r="P291" i="36"/>
  <c r="P292" i="36"/>
  <c r="P293" i="36"/>
  <c r="P294" i="36"/>
  <c r="P295" i="36"/>
  <c r="P296" i="36"/>
  <c r="P297" i="36"/>
  <c r="P298" i="36"/>
  <c r="P299" i="36"/>
  <c r="P300" i="36"/>
  <c r="P301" i="36"/>
  <c r="P302" i="36"/>
  <c r="P303" i="36"/>
  <c r="P304" i="36"/>
  <c r="P305" i="36"/>
  <c r="P306" i="36"/>
  <c r="P307" i="36"/>
  <c r="P308" i="36"/>
  <c r="P309" i="36"/>
  <c r="P310" i="36"/>
  <c r="P311" i="36"/>
  <c r="P312" i="36"/>
  <c r="P313" i="36"/>
  <c r="P314" i="36"/>
  <c r="P315" i="36"/>
  <c r="P316" i="36"/>
  <c r="P317" i="36"/>
  <c r="P318" i="36"/>
  <c r="P319" i="36"/>
  <c r="P320" i="36"/>
  <c r="P321" i="36"/>
  <c r="P322" i="36"/>
  <c r="P323" i="36"/>
  <c r="P324" i="36"/>
  <c r="P325" i="36"/>
  <c r="P326" i="36"/>
  <c r="P327" i="36"/>
  <c r="P328" i="36"/>
  <c r="P329" i="36"/>
  <c r="P330" i="36"/>
  <c r="P331" i="36"/>
  <c r="P332" i="36"/>
  <c r="P333" i="36"/>
  <c r="P334" i="36"/>
  <c r="P335" i="36"/>
  <c r="P336" i="36"/>
  <c r="P337" i="36"/>
  <c r="P338" i="36"/>
  <c r="P339" i="36"/>
  <c r="P340" i="36"/>
  <c r="P341" i="36"/>
  <c r="P342" i="36"/>
  <c r="P343" i="36"/>
  <c r="P344" i="36"/>
  <c r="P345" i="36"/>
  <c r="P346" i="36"/>
  <c r="P347" i="36"/>
  <c r="P348" i="36"/>
  <c r="P349" i="36"/>
  <c r="P350" i="36"/>
  <c r="P351" i="36"/>
  <c r="P352" i="36"/>
  <c r="P353" i="36"/>
  <c r="P354" i="36"/>
  <c r="P355" i="36"/>
  <c r="P356" i="36"/>
  <c r="P357" i="36"/>
  <c r="P358" i="36"/>
  <c r="P359" i="36"/>
  <c r="P360" i="36"/>
  <c r="P361" i="36"/>
  <c r="P362" i="36"/>
  <c r="P363" i="36"/>
  <c r="P364" i="36"/>
  <c r="P365" i="36"/>
  <c r="P366" i="36"/>
  <c r="P367" i="36"/>
  <c r="P368" i="36"/>
  <c r="P369" i="36"/>
  <c r="P370" i="36"/>
  <c r="P371" i="36"/>
  <c r="P372" i="36"/>
  <c r="P373" i="36"/>
  <c r="P7" i="36"/>
  <c r="L3" i="36" l="1"/>
  <c r="L20" i="20" s="1"/>
  <c r="L2" i="36"/>
  <c r="K19" i="20" s="1"/>
  <c r="Q8" i="36"/>
  <c r="Q9" i="36"/>
  <c r="Q10" i="36"/>
  <c r="Q11" i="36"/>
  <c r="Q12" i="36"/>
  <c r="Q13" i="36"/>
  <c r="Q14" i="36"/>
  <c r="Q15" i="36"/>
  <c r="Q16" i="36"/>
  <c r="Q17" i="36"/>
  <c r="Q18" i="36"/>
  <c r="Q19" i="36"/>
  <c r="Q20" i="36"/>
  <c r="Q21" i="36"/>
  <c r="Q35" i="20" s="1"/>
  <c r="Q22" i="36"/>
  <c r="Q36" i="20" s="1"/>
  <c r="Q23" i="36"/>
  <c r="Q37" i="20" s="1"/>
  <c r="Q24" i="36"/>
  <c r="Q38" i="20" s="1"/>
  <c r="Q25" i="36"/>
  <c r="Q39" i="20" s="1"/>
  <c r="Q26" i="36"/>
  <c r="Q40" i="20" s="1"/>
  <c r="Q27" i="36"/>
  <c r="Q41" i="20" s="1"/>
  <c r="Q28" i="36"/>
  <c r="Q42" i="20" s="1"/>
  <c r="Q29" i="36"/>
  <c r="Q43" i="20" s="1"/>
  <c r="Q30" i="36"/>
  <c r="Q44" i="20" s="1"/>
  <c r="Q31" i="36"/>
  <c r="Q45" i="20" s="1"/>
  <c r="Q32" i="36"/>
  <c r="Q46" i="20" s="1"/>
  <c r="Q33" i="36"/>
  <c r="Q47" i="20" s="1"/>
  <c r="Q34" i="36"/>
  <c r="Q48" i="20" s="1"/>
  <c r="Q35" i="36"/>
  <c r="Q49" i="20" s="1"/>
  <c r="Q36" i="36"/>
  <c r="Q50" i="20" s="1"/>
  <c r="Q37" i="36"/>
  <c r="Q51" i="20" s="1"/>
  <c r="Q38" i="36"/>
  <c r="Q52" i="20" s="1"/>
  <c r="Q39" i="36"/>
  <c r="Q53" i="20" s="1"/>
  <c r="Q40" i="36"/>
  <c r="Q54" i="20" s="1"/>
  <c r="Q41" i="36"/>
  <c r="Q55" i="20" s="1"/>
  <c r="Q42" i="36"/>
  <c r="Q56" i="20" s="1"/>
  <c r="Q43" i="36"/>
  <c r="Q57" i="20" s="1"/>
  <c r="Q44" i="36"/>
  <c r="Q58" i="20" s="1"/>
  <c r="Q45" i="36"/>
  <c r="Q59" i="20" s="1"/>
  <c r="Q46" i="36"/>
  <c r="Q60" i="20" s="1"/>
  <c r="Q47" i="36"/>
  <c r="Q61" i="20" s="1"/>
  <c r="Q48" i="36"/>
  <c r="Q62" i="20" s="1"/>
  <c r="Q49" i="36"/>
  <c r="Q63" i="20" s="1"/>
  <c r="Q50" i="36"/>
  <c r="Q64" i="20" s="1"/>
  <c r="Q51" i="36"/>
  <c r="Q65" i="20" s="1"/>
  <c r="Q52" i="36"/>
  <c r="Q66" i="20" s="1"/>
  <c r="Q53" i="36"/>
  <c r="Q67" i="20" s="1"/>
  <c r="Q54" i="36"/>
  <c r="Q68" i="20" s="1"/>
  <c r="Q55" i="36"/>
  <c r="Q69" i="20" s="1"/>
  <c r="Q56" i="36"/>
  <c r="Q70" i="20" s="1"/>
  <c r="Q57" i="36"/>
  <c r="Q71" i="20" s="1"/>
  <c r="Q58" i="36"/>
  <c r="Q72" i="20" s="1"/>
  <c r="Q59" i="36"/>
  <c r="Q73" i="20" s="1"/>
  <c r="Q60" i="36"/>
  <c r="Q74" i="20" s="1"/>
  <c r="Q61" i="36"/>
  <c r="Q75" i="20" s="1"/>
  <c r="Q62" i="36"/>
  <c r="Q76" i="20" s="1"/>
  <c r="Q63" i="36"/>
  <c r="Q77" i="20" s="1"/>
  <c r="Q64" i="36"/>
  <c r="Q78" i="20" s="1"/>
  <c r="Q65" i="36"/>
  <c r="Q79" i="20" s="1"/>
  <c r="Q66" i="36"/>
  <c r="Q80" i="20" s="1"/>
  <c r="Q67" i="36"/>
  <c r="Q81" i="20" s="1"/>
  <c r="Q68" i="36"/>
  <c r="Q82" i="20" s="1"/>
  <c r="Q69" i="36"/>
  <c r="Q83" i="20" s="1"/>
  <c r="Q70" i="36"/>
  <c r="Q84" i="20" s="1"/>
  <c r="Q71" i="36"/>
  <c r="Q85" i="20" s="1"/>
  <c r="Q72" i="36"/>
  <c r="Q86" i="20" s="1"/>
  <c r="Q73" i="36"/>
  <c r="Q87" i="20" s="1"/>
  <c r="Q74" i="36"/>
  <c r="Q88" i="20" s="1"/>
  <c r="Q75" i="36"/>
  <c r="Q89" i="20" s="1"/>
  <c r="Q76" i="36"/>
  <c r="Q90" i="20" s="1"/>
  <c r="Q77" i="36"/>
  <c r="Q91" i="20" s="1"/>
  <c r="Q78" i="36"/>
  <c r="Q92" i="20" s="1"/>
  <c r="Q79" i="36"/>
  <c r="Q93" i="20" s="1"/>
  <c r="Q80" i="36"/>
  <c r="Q94" i="20" s="1"/>
  <c r="Q81" i="36"/>
  <c r="Q95" i="20" s="1"/>
  <c r="Q82" i="36"/>
  <c r="Q96" i="20" s="1"/>
  <c r="Q83" i="36"/>
  <c r="Q97" i="20" s="1"/>
  <c r="Q84" i="36"/>
  <c r="Q98" i="20" s="1"/>
  <c r="Q85" i="36"/>
  <c r="Q99" i="20" s="1"/>
  <c r="Q86" i="36"/>
  <c r="Q100" i="20" s="1"/>
  <c r="Q87" i="36"/>
  <c r="Q101" i="20" s="1"/>
  <c r="Q88" i="36"/>
  <c r="Q102" i="20" s="1"/>
  <c r="Q89" i="36"/>
  <c r="Q103" i="20" s="1"/>
  <c r="Q90" i="36"/>
  <c r="Q104" i="20" s="1"/>
  <c r="Q91" i="36"/>
  <c r="Q105" i="20" s="1"/>
  <c r="Q92" i="36"/>
  <c r="Q106" i="20" s="1"/>
  <c r="Q93" i="36"/>
  <c r="Q107" i="20" s="1"/>
  <c r="Q94" i="36"/>
  <c r="Q108" i="20" s="1"/>
  <c r="Q95" i="36"/>
  <c r="Q109" i="20" s="1"/>
  <c r="Q96" i="36"/>
  <c r="Q110" i="20" s="1"/>
  <c r="Q97" i="36"/>
  <c r="Q111" i="20" s="1"/>
  <c r="Q98" i="36"/>
  <c r="Q112" i="20" s="1"/>
  <c r="Q99" i="36"/>
  <c r="Q113" i="20" s="1"/>
  <c r="Q100" i="36"/>
  <c r="Q114" i="20" s="1"/>
  <c r="Q101" i="36"/>
  <c r="Q115" i="20" s="1"/>
  <c r="Q102" i="36"/>
  <c r="Q116" i="20" s="1"/>
  <c r="Q103" i="36"/>
  <c r="Q117" i="20" s="1"/>
  <c r="Q104" i="36"/>
  <c r="Q118" i="20" s="1"/>
  <c r="Q105" i="36"/>
  <c r="Q119" i="20" s="1"/>
  <c r="Q106" i="36"/>
  <c r="Q120" i="20" s="1"/>
  <c r="Q107" i="36"/>
  <c r="Q121" i="20" s="1"/>
  <c r="Q108" i="36"/>
  <c r="Q122" i="20" s="1"/>
  <c r="Q109" i="36"/>
  <c r="Q123" i="20" s="1"/>
  <c r="Q110" i="36"/>
  <c r="Q124" i="20" s="1"/>
  <c r="Q111" i="36"/>
  <c r="Q125" i="20" s="1"/>
  <c r="Q112" i="36"/>
  <c r="Q126" i="20" s="1"/>
  <c r="Q113" i="36"/>
  <c r="Q127" i="20" s="1"/>
  <c r="Q114" i="36"/>
  <c r="Q128" i="20" s="1"/>
  <c r="Q115" i="36"/>
  <c r="Q129" i="20" s="1"/>
  <c r="Q116" i="36"/>
  <c r="Q130" i="20" s="1"/>
  <c r="Q117" i="36"/>
  <c r="Q131" i="20" s="1"/>
  <c r="Q118" i="36"/>
  <c r="Q132" i="20" s="1"/>
  <c r="Q119" i="36"/>
  <c r="Q133" i="20" s="1"/>
  <c r="Q120" i="36"/>
  <c r="Q134" i="20" s="1"/>
  <c r="Q121" i="36"/>
  <c r="Q135" i="20" s="1"/>
  <c r="Q122" i="36"/>
  <c r="Q136" i="20" s="1"/>
  <c r="Q123" i="36"/>
  <c r="Q137" i="20" s="1"/>
  <c r="Q124" i="36"/>
  <c r="Q138" i="20" s="1"/>
  <c r="Q125" i="36"/>
  <c r="Q139" i="20" s="1"/>
  <c r="Q126" i="36"/>
  <c r="Q140" i="20" s="1"/>
  <c r="Q127" i="36"/>
  <c r="Q141" i="20" s="1"/>
  <c r="Q128" i="36"/>
  <c r="Q142" i="20" s="1"/>
  <c r="Q129" i="36"/>
  <c r="Q143" i="20" s="1"/>
  <c r="Q130" i="36"/>
  <c r="Q144" i="20" s="1"/>
  <c r="Q131" i="36"/>
  <c r="Q145" i="20" s="1"/>
  <c r="Q132" i="36"/>
  <c r="Q146" i="20" s="1"/>
  <c r="Q133" i="36"/>
  <c r="Q147" i="20" s="1"/>
  <c r="Q134" i="36"/>
  <c r="Q148" i="20" s="1"/>
  <c r="Q135" i="36"/>
  <c r="Q149" i="20" s="1"/>
  <c r="Q136" i="36"/>
  <c r="Q150" i="20" s="1"/>
  <c r="Q137" i="36"/>
  <c r="Q151" i="20" s="1"/>
  <c r="Q138" i="36"/>
  <c r="Q152" i="20" s="1"/>
  <c r="Q139" i="36"/>
  <c r="Q153" i="20" s="1"/>
  <c r="Q140" i="36"/>
  <c r="Q154" i="20" s="1"/>
  <c r="Q141" i="36"/>
  <c r="Q155" i="20" s="1"/>
  <c r="Q142" i="36"/>
  <c r="Q156" i="20" s="1"/>
  <c r="Q143" i="36"/>
  <c r="Q157" i="20" s="1"/>
  <c r="Q144" i="36"/>
  <c r="Q158" i="20" s="1"/>
  <c r="Q145" i="36"/>
  <c r="Q159" i="20" s="1"/>
  <c r="Q146" i="36"/>
  <c r="Q160" i="20" s="1"/>
  <c r="Q147" i="36"/>
  <c r="Q161" i="20" s="1"/>
  <c r="Q148" i="36"/>
  <c r="Q162" i="20" s="1"/>
  <c r="Q149" i="36"/>
  <c r="Q163" i="20" s="1"/>
  <c r="Q150" i="36"/>
  <c r="Q164" i="20" s="1"/>
  <c r="Q151" i="36"/>
  <c r="Q165" i="20" s="1"/>
  <c r="Q152" i="36"/>
  <c r="Q166" i="20" s="1"/>
  <c r="Q153" i="36"/>
  <c r="Q167" i="20" s="1"/>
  <c r="Q154" i="36"/>
  <c r="Q168" i="20" s="1"/>
  <c r="Q155" i="36"/>
  <c r="Q169" i="20" s="1"/>
  <c r="Q156" i="36"/>
  <c r="Q170" i="20" s="1"/>
  <c r="Q157" i="36"/>
  <c r="Q171" i="20" s="1"/>
  <c r="Q158" i="36"/>
  <c r="Q172" i="20" s="1"/>
  <c r="Q159" i="36"/>
  <c r="Q173" i="20" s="1"/>
  <c r="Q160" i="36"/>
  <c r="Q174" i="20" s="1"/>
  <c r="Q161" i="36"/>
  <c r="Q175" i="20" s="1"/>
  <c r="Q162" i="36"/>
  <c r="Q176" i="20" s="1"/>
  <c r="Q163" i="36"/>
  <c r="Q177" i="20" s="1"/>
  <c r="Q164" i="36"/>
  <c r="Q178" i="20" s="1"/>
  <c r="Q165" i="36"/>
  <c r="Q179" i="20" s="1"/>
  <c r="Q166" i="36"/>
  <c r="Q180" i="20" s="1"/>
  <c r="Q167" i="36"/>
  <c r="Q181" i="20" s="1"/>
  <c r="Q168" i="36"/>
  <c r="Q182" i="20" s="1"/>
  <c r="Q169" i="36"/>
  <c r="Q183" i="20" s="1"/>
  <c r="Q170" i="36"/>
  <c r="Q184" i="20" s="1"/>
  <c r="Q171" i="36"/>
  <c r="Q185" i="20" s="1"/>
  <c r="Q172" i="36"/>
  <c r="Q186" i="20" s="1"/>
  <c r="Q173" i="36"/>
  <c r="Q187" i="20" s="1"/>
  <c r="Q174" i="36"/>
  <c r="Q188" i="20" s="1"/>
  <c r="Q175" i="36"/>
  <c r="Q189" i="20" s="1"/>
  <c r="Q176" i="36"/>
  <c r="Q190" i="20" s="1"/>
  <c r="Q177" i="36"/>
  <c r="Q191" i="20" s="1"/>
  <c r="Q178" i="36"/>
  <c r="Q192" i="20" s="1"/>
  <c r="Q179" i="36"/>
  <c r="Q193" i="20" s="1"/>
  <c r="Q180" i="36"/>
  <c r="Q194" i="20" s="1"/>
  <c r="Q181" i="36"/>
  <c r="Q195" i="20" s="1"/>
  <c r="Q182" i="36"/>
  <c r="Q196" i="20" s="1"/>
  <c r="Q183" i="36"/>
  <c r="Q197" i="20" s="1"/>
  <c r="Q184" i="36"/>
  <c r="Q198" i="20" s="1"/>
  <c r="Q185" i="36"/>
  <c r="Q199" i="20" s="1"/>
  <c r="Q186" i="36"/>
  <c r="Q200" i="20" s="1"/>
  <c r="Q187" i="36"/>
  <c r="Q201" i="20" s="1"/>
  <c r="Q188" i="36"/>
  <c r="Q202" i="20" s="1"/>
  <c r="Q189" i="36"/>
  <c r="Q203" i="20" s="1"/>
  <c r="Q190" i="36"/>
  <c r="Q204" i="20" s="1"/>
  <c r="Q191" i="36"/>
  <c r="Q205" i="20" s="1"/>
  <c r="Q192" i="36"/>
  <c r="Q206" i="20" s="1"/>
  <c r="Q193" i="36"/>
  <c r="Q207" i="20" s="1"/>
  <c r="Q194" i="36"/>
  <c r="Q208" i="20" s="1"/>
  <c r="Q195" i="36"/>
  <c r="Q209" i="20" s="1"/>
  <c r="Q196" i="36"/>
  <c r="Q210" i="20" s="1"/>
  <c r="Q197" i="36"/>
  <c r="Q211" i="20" s="1"/>
  <c r="Q198" i="36"/>
  <c r="Q212" i="20" s="1"/>
  <c r="Q199" i="36"/>
  <c r="Q213" i="20" s="1"/>
  <c r="Q200" i="36"/>
  <c r="Q214" i="20" s="1"/>
  <c r="Q201" i="36"/>
  <c r="Q215" i="20" s="1"/>
  <c r="Q202" i="36"/>
  <c r="Q216" i="20" s="1"/>
  <c r="Q203" i="36"/>
  <c r="Q217" i="20" s="1"/>
  <c r="Q204" i="36"/>
  <c r="Q218" i="20" s="1"/>
  <c r="Q205" i="36"/>
  <c r="Q219" i="20" s="1"/>
  <c r="Q206" i="36"/>
  <c r="Q220" i="20" s="1"/>
  <c r="Q207" i="36"/>
  <c r="Q221" i="20" s="1"/>
  <c r="Q208" i="36"/>
  <c r="Q222" i="20" s="1"/>
  <c r="Q209" i="36"/>
  <c r="Q223" i="20" s="1"/>
  <c r="Q210" i="36"/>
  <c r="Q224" i="20" s="1"/>
  <c r="Q211" i="36"/>
  <c r="Q225" i="20" s="1"/>
  <c r="Q212" i="36"/>
  <c r="Q226" i="20" s="1"/>
  <c r="Q213" i="36"/>
  <c r="Q227" i="20" s="1"/>
  <c r="Q214" i="36"/>
  <c r="Q228" i="20" s="1"/>
  <c r="Q215" i="36"/>
  <c r="Q229" i="20" s="1"/>
  <c r="Q216" i="36"/>
  <c r="Q230" i="20" s="1"/>
  <c r="Q217" i="36"/>
  <c r="Q231" i="20" s="1"/>
  <c r="Q218" i="36"/>
  <c r="Q232" i="20" s="1"/>
  <c r="Q219" i="36"/>
  <c r="Q233" i="20" s="1"/>
  <c r="Q220" i="36"/>
  <c r="Q234" i="20" s="1"/>
  <c r="Q221" i="36"/>
  <c r="Q235" i="20" s="1"/>
  <c r="Q222" i="36"/>
  <c r="Q236" i="20" s="1"/>
  <c r="Q223" i="36"/>
  <c r="Q237" i="20" s="1"/>
  <c r="Q224" i="36"/>
  <c r="Q238" i="20" s="1"/>
  <c r="Q225" i="36"/>
  <c r="Q239" i="20" s="1"/>
  <c r="Q226" i="36"/>
  <c r="Q240" i="20" s="1"/>
  <c r="Q227" i="36"/>
  <c r="Q241" i="20" s="1"/>
  <c r="Q228" i="36"/>
  <c r="Q242" i="20" s="1"/>
  <c r="Q229" i="36"/>
  <c r="Q243" i="20" s="1"/>
  <c r="Q230" i="36"/>
  <c r="Q244" i="20" s="1"/>
  <c r="Q231" i="36"/>
  <c r="Q245" i="20" s="1"/>
  <c r="Q232" i="36"/>
  <c r="Q246" i="20" s="1"/>
  <c r="Q233" i="36"/>
  <c r="Q247" i="20" s="1"/>
  <c r="Q234" i="36"/>
  <c r="Q248" i="20" s="1"/>
  <c r="Q235" i="36"/>
  <c r="Q249" i="20" s="1"/>
  <c r="Q236" i="36"/>
  <c r="Q250" i="20" s="1"/>
  <c r="Q237" i="36"/>
  <c r="Q251" i="20" s="1"/>
  <c r="Q238" i="36"/>
  <c r="Q252" i="20" s="1"/>
  <c r="Q239" i="36"/>
  <c r="Q253" i="20" s="1"/>
  <c r="Q240" i="36"/>
  <c r="Q254" i="20" s="1"/>
  <c r="Q241" i="36"/>
  <c r="Q255" i="20" s="1"/>
  <c r="Q242" i="36"/>
  <c r="Q256" i="20" s="1"/>
  <c r="Q243" i="36"/>
  <c r="Q257" i="20" s="1"/>
  <c r="Q244" i="36"/>
  <c r="Q258" i="20" s="1"/>
  <c r="Q245" i="36"/>
  <c r="Q259" i="20" s="1"/>
  <c r="Q246" i="36"/>
  <c r="Q260" i="20" s="1"/>
  <c r="Q247" i="36"/>
  <c r="Q261" i="20" s="1"/>
  <c r="Q248" i="36"/>
  <c r="Q262" i="20" s="1"/>
  <c r="Q249" i="36"/>
  <c r="Q263" i="20" s="1"/>
  <c r="Q250" i="36"/>
  <c r="Q264" i="20" s="1"/>
  <c r="Q251" i="36"/>
  <c r="Q265" i="20" s="1"/>
  <c r="Q252" i="36"/>
  <c r="Q266" i="20" s="1"/>
  <c r="Q253" i="36"/>
  <c r="Q267" i="20" s="1"/>
  <c r="Q254" i="36"/>
  <c r="Q268" i="20" s="1"/>
  <c r="Q255" i="36"/>
  <c r="Q269" i="20" s="1"/>
  <c r="Q256" i="36"/>
  <c r="Q270" i="20" s="1"/>
  <c r="Q257" i="36"/>
  <c r="Q271" i="20" s="1"/>
  <c r="Q258" i="36"/>
  <c r="Q272" i="20" s="1"/>
  <c r="Q259" i="36"/>
  <c r="Q273" i="20" s="1"/>
  <c r="Q260" i="36"/>
  <c r="Q274" i="20" s="1"/>
  <c r="Q261" i="36"/>
  <c r="Q275" i="20" s="1"/>
  <c r="Q262" i="36"/>
  <c r="Q276" i="20" s="1"/>
  <c r="Q263" i="36"/>
  <c r="Q277" i="20" s="1"/>
  <c r="Q264" i="36"/>
  <c r="Q278" i="20" s="1"/>
  <c r="Q265" i="36"/>
  <c r="Q279" i="20" s="1"/>
  <c r="Q266" i="36"/>
  <c r="Q280" i="20" s="1"/>
  <c r="Q267" i="36"/>
  <c r="Q281" i="20" s="1"/>
  <c r="Q268" i="36"/>
  <c r="Q282" i="20" s="1"/>
  <c r="Q269" i="36"/>
  <c r="Q283" i="20" s="1"/>
  <c r="Q270" i="36"/>
  <c r="Q284" i="20" s="1"/>
  <c r="Q271" i="36"/>
  <c r="Q285" i="20" s="1"/>
  <c r="Q272" i="36"/>
  <c r="Q286" i="20" s="1"/>
  <c r="Q273" i="36"/>
  <c r="Q287" i="20" s="1"/>
  <c r="Q274" i="36"/>
  <c r="Q288" i="20" s="1"/>
  <c r="Q275" i="36"/>
  <c r="Q289" i="20" s="1"/>
  <c r="Q276" i="36"/>
  <c r="Q290" i="20" s="1"/>
  <c r="Q277" i="36"/>
  <c r="Q291" i="20" s="1"/>
  <c r="Q278" i="36"/>
  <c r="Q292" i="20" s="1"/>
  <c r="Q279" i="36"/>
  <c r="Q293" i="20" s="1"/>
  <c r="Q280" i="36"/>
  <c r="Q294" i="20" s="1"/>
  <c r="Q281" i="36"/>
  <c r="Q295" i="20" s="1"/>
  <c r="Q282" i="36"/>
  <c r="Q296" i="20" s="1"/>
  <c r="Q283" i="36"/>
  <c r="Q297" i="20" s="1"/>
  <c r="Q284" i="36"/>
  <c r="Q298" i="20" s="1"/>
  <c r="Q285" i="36"/>
  <c r="Q299" i="20" s="1"/>
  <c r="Q286" i="36"/>
  <c r="Q300" i="20" s="1"/>
  <c r="Q287" i="36"/>
  <c r="Q301" i="20" s="1"/>
  <c r="Q288" i="36"/>
  <c r="Q302" i="20" s="1"/>
  <c r="Q289" i="36"/>
  <c r="Q303" i="20" s="1"/>
  <c r="Q290" i="36"/>
  <c r="Q304" i="20" s="1"/>
  <c r="Q291" i="36"/>
  <c r="Q305" i="20" s="1"/>
  <c r="Q292" i="36"/>
  <c r="Q306" i="20" s="1"/>
  <c r="Q293" i="36"/>
  <c r="Q307" i="20" s="1"/>
  <c r="Q294" i="36"/>
  <c r="Q308" i="20" s="1"/>
  <c r="Q295" i="36"/>
  <c r="Q309" i="20" s="1"/>
  <c r="Q296" i="36"/>
  <c r="Q310" i="20" s="1"/>
  <c r="Q297" i="36"/>
  <c r="Q311" i="20" s="1"/>
  <c r="Q298" i="36"/>
  <c r="Q312" i="20" s="1"/>
  <c r="Q299" i="36"/>
  <c r="Q313" i="20" s="1"/>
  <c r="Q300" i="36"/>
  <c r="Q314" i="20" s="1"/>
  <c r="Q301" i="36"/>
  <c r="Q315" i="20" s="1"/>
  <c r="Q302" i="36"/>
  <c r="Q316" i="20" s="1"/>
  <c r="Q303" i="36"/>
  <c r="Q317" i="20" s="1"/>
  <c r="Q304" i="36"/>
  <c r="Q318" i="20" s="1"/>
  <c r="Q305" i="36"/>
  <c r="Q319" i="20" s="1"/>
  <c r="Q306" i="36"/>
  <c r="Q320" i="20" s="1"/>
  <c r="Q307" i="36"/>
  <c r="Q321" i="20" s="1"/>
  <c r="Q308" i="36"/>
  <c r="Q322" i="20" s="1"/>
  <c r="Q309" i="36"/>
  <c r="Q323" i="20" s="1"/>
  <c r="Q310" i="36"/>
  <c r="Q324" i="20" s="1"/>
  <c r="Q311" i="36"/>
  <c r="Q325" i="20" s="1"/>
  <c r="Q312" i="36"/>
  <c r="Q326" i="20" s="1"/>
  <c r="Q313" i="36"/>
  <c r="Q327" i="20" s="1"/>
  <c r="Q314" i="36"/>
  <c r="Q328" i="20" s="1"/>
  <c r="Q315" i="36"/>
  <c r="Q316" i="36"/>
  <c r="Q317" i="36"/>
  <c r="Q318" i="36"/>
  <c r="Q319" i="36"/>
  <c r="Q320" i="36"/>
  <c r="Q321" i="36"/>
  <c r="Q322" i="36"/>
  <c r="Q323" i="36"/>
  <c r="Q324" i="36"/>
  <c r="Q325" i="36"/>
  <c r="Q326" i="36"/>
  <c r="Q327" i="36"/>
  <c r="Q328" i="36"/>
  <c r="Q329" i="36"/>
  <c r="Q330" i="36"/>
  <c r="Q331" i="36"/>
  <c r="Q332" i="36"/>
  <c r="Q333" i="36"/>
  <c r="Q334" i="36"/>
  <c r="Q335" i="36"/>
  <c r="Q336" i="36"/>
  <c r="Q337" i="36"/>
  <c r="Q338" i="36"/>
  <c r="Q339" i="36"/>
  <c r="Q340" i="36"/>
  <c r="Q341" i="36"/>
  <c r="Q342" i="36"/>
  <c r="Q343" i="36"/>
  <c r="Q344" i="36"/>
  <c r="Q345" i="36"/>
  <c r="Q346" i="36"/>
  <c r="Q347" i="36"/>
  <c r="Q348" i="36"/>
  <c r="Q349" i="36"/>
  <c r="Q350" i="36"/>
  <c r="Q351" i="36"/>
  <c r="Q352" i="36"/>
  <c r="Q353" i="36"/>
  <c r="Q354" i="36"/>
  <c r="Q355" i="36"/>
  <c r="Q356" i="36"/>
  <c r="Q357" i="36"/>
  <c r="Q358" i="36"/>
  <c r="Q359" i="36"/>
  <c r="Q360" i="36"/>
  <c r="Q361" i="36"/>
  <c r="Q362" i="36"/>
  <c r="Q363" i="36"/>
  <c r="Q364" i="36"/>
  <c r="Q365" i="36"/>
  <c r="Q366" i="36"/>
  <c r="Q367" i="36"/>
  <c r="Q368" i="36"/>
  <c r="Q369" i="36"/>
  <c r="Q370" i="36"/>
  <c r="Q371" i="36"/>
  <c r="Q372" i="36"/>
  <c r="Q373" i="36"/>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K20" i="20"/>
  <c r="O18" i="20"/>
  <c r="Q7" i="36"/>
  <c r="M18" i="20"/>
  <c r="O3" i="36" l="1"/>
  <c r="O20" i="20" s="1"/>
  <c r="O2" i="36"/>
  <c r="O19" i="20" s="1"/>
  <c r="N18" i="20"/>
  <c r="Q1" i="36"/>
  <c r="Q18" i="20" s="1"/>
  <c r="P18" i="20"/>
  <c r="B63" i="41"/>
  <c r="B64" i="41"/>
  <c r="B65" i="41"/>
  <c r="B66" i="41"/>
  <c r="B67" i="41"/>
  <c r="B68" i="41"/>
  <c r="B69" i="41"/>
  <c r="B62" i="41"/>
  <c r="B57" i="41"/>
  <c r="B58" i="41"/>
  <c r="B59" i="41"/>
  <c r="B56" i="41"/>
  <c r="B55" i="41"/>
  <c r="B54" i="41"/>
  <c r="B53" i="41"/>
  <c r="B52" i="41"/>
  <c r="B51" i="41"/>
  <c r="B43" i="41"/>
  <c r="B44" i="41"/>
  <c r="B45" i="41"/>
  <c r="B46" i="41"/>
  <c r="B47" i="41"/>
  <c r="B42" i="41"/>
  <c r="B41" i="41"/>
  <c r="B40" i="41"/>
  <c r="B39" i="41"/>
  <c r="B29" i="41"/>
  <c r="B30" i="41"/>
  <c r="B31" i="41"/>
  <c r="B32" i="41"/>
  <c r="B33" i="41"/>
  <c r="B34" i="41"/>
  <c r="B35" i="41"/>
  <c r="B2" i="41"/>
  <c r="B10" i="41"/>
  <c r="B11" i="41"/>
  <c r="B12" i="41"/>
  <c r="B13" i="41"/>
  <c r="B14" i="41"/>
  <c r="B15" i="41"/>
  <c r="B16" i="41"/>
  <c r="B17" i="41"/>
  <c r="B18" i="41"/>
  <c r="B19" i="41"/>
  <c r="B20" i="41"/>
  <c r="B21" i="41"/>
  <c r="B22" i="41"/>
  <c r="B23" i="41"/>
  <c r="B9" i="41"/>
  <c r="B28" i="41"/>
  <c r="B27" i="41"/>
  <c r="B3" i="41"/>
  <c r="B5" i="41"/>
  <c r="B6" i="41"/>
  <c r="B7" i="41"/>
  <c r="B8" i="41"/>
  <c r="B4" i="41"/>
  <c r="B19" i="20"/>
  <c r="C18" i="20"/>
  <c r="D18" i="20"/>
  <c r="E18" i="20"/>
  <c r="C2" i="36"/>
  <c r="K2" i="36"/>
  <c r="A20" i="20"/>
  <c r="A19" i="20"/>
  <c r="A18" i="20"/>
  <c r="B18" i="20"/>
  <c r="I1" i="36"/>
  <c r="I3" i="36" s="1"/>
  <c r="H1" i="36"/>
  <c r="H3" i="36" s="1"/>
  <c r="G1" i="36"/>
  <c r="F1" i="36"/>
  <c r="F3" i="36" s="1"/>
  <c r="G18" i="20" l="1"/>
  <c r="G3" i="36"/>
  <c r="M20" i="20"/>
  <c r="M19" i="20"/>
  <c r="C19" i="20"/>
  <c r="H18" i="20"/>
  <c r="F18" i="20"/>
  <c r="I18" i="20"/>
  <c r="J18" i="20"/>
  <c r="N2" i="36"/>
  <c r="N19" i="20" s="1"/>
  <c r="P2" i="36"/>
  <c r="P19" i="20" s="1"/>
  <c r="N3" i="36"/>
  <c r="N20" i="20" s="1"/>
  <c r="P3" i="36"/>
  <c r="P20" i="20" s="1"/>
  <c r="Q2" i="36"/>
  <c r="Q19" i="20" s="1"/>
  <c r="Q3" i="36"/>
  <c r="Q20" i="20" s="1"/>
  <c r="E2" i="36"/>
  <c r="D2" i="36"/>
  <c r="D20" i="20" l="1"/>
  <c r="D19" i="20"/>
  <c r="E20" i="20"/>
  <c r="E19" i="20"/>
  <c r="F2" i="36" l="1"/>
  <c r="G2" i="36"/>
  <c r="G19" i="20" s="1"/>
  <c r="H2" i="36"/>
  <c r="I2" i="36"/>
  <c r="J2" i="36"/>
  <c r="J19" i="20" l="1"/>
  <c r="H19" i="20"/>
  <c r="J20" i="20"/>
  <c r="I20" i="20"/>
  <c r="G20" i="20"/>
  <c r="F20" i="20"/>
  <c r="I19" i="20"/>
  <c r="F19" i="20"/>
  <c r="H20" i="20"/>
  <c r="B20"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Maggie Cam</author>
  </authors>
  <commentList>
    <comment ref="A2" authorId="0" shapeId="0" xr:uid="{38873142-4E3C-C14C-A190-EC23066A82EB}">
      <text>
        <r>
          <rPr>
            <sz val="14"/>
            <color rgb="FF000000"/>
            <rFont val="Calibri"/>
            <family val="2"/>
          </rPr>
          <t xml:space="preserve">Data Owners are budgeted entities who receive funding to conduct the research that produce the studies and/or samples from which these data were generated. Data Owners are typically Investigators whose research is reviewed at Site Visit.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3" authorId="0" shapeId="0" xr:uid="{28162538-320D-534A-B386-BD7A0AB02512}">
      <text>
        <r>
          <rPr>
            <sz val="14"/>
            <color rgb="FF000000"/>
            <rFont val="Calibri"/>
            <family val="2"/>
          </rPr>
          <t xml:space="preserve">Data Owner's  Lab/Branch, Division, and Institute/Center.
</t>
        </r>
        <r>
          <rPr>
            <sz val="14"/>
            <color rgb="FF000000"/>
            <rFont val="Calibri"/>
            <family val="2"/>
          </rPr>
          <t xml:space="preserve">
</t>
        </r>
        <r>
          <rPr>
            <b/>
            <sz val="14"/>
            <color rgb="FF000000"/>
            <rFont val="Calibri"/>
            <family val="2"/>
          </rPr>
          <t xml:space="preserve">Example: </t>
        </r>
        <r>
          <rPr>
            <sz val="14"/>
            <color rgb="FF000000"/>
            <rFont val="Calibri"/>
            <family val="2"/>
          </rPr>
          <t>Laboratory of Human Carcinogenesis (LHC), CCR, NCI</t>
        </r>
      </text>
    </comment>
    <comment ref="A4" authorId="0" shapeId="0" xr:uid="{597AF63B-56A9-1244-B96A-2A5583D93B2A}">
      <text>
        <r>
          <rPr>
            <sz val="14"/>
            <color rgb="FF000000"/>
            <rFont val="Calibri"/>
            <family val="2"/>
          </rPr>
          <t xml:space="preserve">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5" authorId="0" shapeId="0" xr:uid="{56C5BA46-F8FC-1945-8594-19B4B1537D18}">
      <text>
        <r>
          <rPr>
            <sz val="14"/>
            <color rgb="FF000000"/>
            <rFont val="Calibri"/>
            <family val="2"/>
          </rPr>
          <t xml:space="preserve">The Project Scientist or POC is typically a Fellow or other group member with primary responsibility for analysis of the data.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 xml:space="preserve">Mullis, Kary </t>
        </r>
      </text>
    </comment>
    <comment ref="A6" authorId="0" shapeId="0" xr:uid="{1EF5D726-E548-6D4E-B1FB-C68E7212D79F}">
      <text>
        <r>
          <rPr>
            <sz val="14"/>
            <color rgb="FF000000"/>
            <rFont val="Calibri"/>
            <family val="2"/>
          </rPr>
          <t xml:space="preserve">Project POC email address. Must be a valid NIH email. 
</t>
        </r>
        <r>
          <rPr>
            <sz val="14"/>
            <color rgb="FF000000"/>
            <rFont val="Calibri"/>
            <family val="2"/>
          </rPr>
          <t xml:space="preserve">
</t>
        </r>
        <r>
          <rPr>
            <b/>
            <sz val="14"/>
            <color rgb="FF000000"/>
            <rFont val="Calibri"/>
            <family val="2"/>
          </rPr>
          <t xml:space="preserve">Example: </t>
        </r>
        <r>
          <rPr>
            <sz val="14"/>
            <color rgb="FF000000"/>
            <rFont val="Calibri"/>
            <family val="2"/>
          </rPr>
          <t xml:space="preserve">jane.doe@nih.gov </t>
        </r>
      </text>
    </comment>
    <comment ref="A7" authorId="0" shapeId="0" xr:uid="{71507397-B1B1-404A-AC25-D5C926F0C723}">
      <text>
        <r>
          <rPr>
            <sz val="14"/>
            <color rgb="FF000000"/>
            <rFont val="Calibri"/>
            <family val="2"/>
          </rPr>
          <t xml:space="preserve">List of major contributors for the project (not necessarily all collaborators) e.g. a collaborator who provided samples or holds the IRB approval.
</t>
        </r>
        <r>
          <rPr>
            <sz val="14"/>
            <color rgb="FF000000"/>
            <rFont val="Calibri"/>
            <family val="2"/>
          </rPr>
          <t xml:space="preserve">
</t>
        </r>
        <r>
          <rPr>
            <b/>
            <sz val="14"/>
            <color rgb="FF000000"/>
            <rFont val="Calibri"/>
            <family val="2"/>
          </rPr>
          <t xml:space="preserve">Format: </t>
        </r>
        <r>
          <rPr>
            <sz val="14"/>
            <color rgb="FF000000"/>
            <rFont val="Calibri"/>
            <family val="2"/>
          </rPr>
          <t xml:space="preserve">First Last, First Last 
</t>
        </r>
        <r>
          <rPr>
            <sz val="14"/>
            <color rgb="FF000000"/>
            <rFont val="Calibri"/>
            <family val="2"/>
          </rPr>
          <t xml:space="preserve">
</t>
        </r>
        <r>
          <rPr>
            <b/>
            <sz val="14"/>
            <color rgb="FF000000"/>
            <rFont val="Calibri"/>
            <family val="2"/>
          </rPr>
          <t xml:space="preserve">Example: </t>
        </r>
        <r>
          <rPr>
            <sz val="14"/>
            <color rgb="FF000000"/>
            <rFont val="Calibri"/>
            <family val="2"/>
          </rPr>
          <t xml:space="preserve">Rosalind Franklin, Kary Mullis, Linus Torvalds, Dennis Ritchie, Guido van Rossum </t>
        </r>
      </text>
    </comment>
    <comment ref="A8" authorId="0" shapeId="0" xr:uid="{57BFBA07-213A-0D4F-9631-9C1F7A53E013}">
      <text>
        <r>
          <rPr>
            <sz val="14"/>
            <color rgb="FF000000"/>
            <rFont val="+mn-lt"/>
            <charset val="1"/>
          </rPr>
          <t xml:space="preserve">Funding approval date of the project. If this date is not available, then the date of data upload will be used (today's date). </t>
        </r>
        <r>
          <rPr>
            <b/>
            <sz val="14"/>
            <color rgb="FF000000"/>
            <rFont val="+mn-lt"/>
            <charset val="1"/>
          </rPr>
          <t>Format:</t>
        </r>
        <r>
          <rPr>
            <sz val="14"/>
            <color rgb="FF000000"/>
            <rFont val="+mn-lt"/>
            <charset val="1"/>
          </rPr>
          <t xml:space="preserve"> YYYY-MM-DD
</t>
        </r>
        <r>
          <rPr>
            <sz val="14"/>
            <color rgb="FF000000"/>
            <rFont val="+mn-lt"/>
            <charset val="1"/>
          </rPr>
          <t xml:space="preserve">
</t>
        </r>
        <r>
          <rPr>
            <b/>
            <sz val="14"/>
            <color rgb="FF000000"/>
            <rFont val="+mn-lt"/>
            <charset val="1"/>
          </rPr>
          <t>Example</t>
        </r>
        <r>
          <rPr>
            <sz val="14"/>
            <color rgb="FF000000"/>
            <rFont val="+mn-lt"/>
            <charset val="1"/>
          </rPr>
          <t>: 2021-05-23</t>
        </r>
      </text>
    </comment>
    <comment ref="A9" authorId="0" shapeId="0" xr:uid="{FAFD218E-CFA4-4445-88F4-DC07806B0582}">
      <text>
        <r>
          <rPr>
            <sz val="14"/>
            <color rgb="FF000000"/>
            <rFont val="Calibri"/>
            <family val="2"/>
          </rPr>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multiple numbers, please separate with a comma. 
</t>
        </r>
        <r>
          <rPr>
            <sz val="14"/>
            <color rgb="FF000000"/>
            <rFont val="Calibri"/>
            <family val="2"/>
          </rPr>
          <t xml:space="preserve">
</t>
        </r>
        <r>
          <rPr>
            <b/>
            <sz val="14"/>
            <color rgb="FF000000"/>
            <rFont val="Calibri"/>
            <family val="2"/>
          </rPr>
          <t xml:space="preserve">Example: </t>
        </r>
        <r>
          <rPr>
            <sz val="14"/>
            <color rgb="FF000000"/>
            <rFont val="Calibri"/>
            <family val="2"/>
          </rPr>
          <t>CS028802</t>
        </r>
      </text>
    </comment>
    <comment ref="A10" authorId="0" shapeId="0" xr:uid="{5ADEDC60-C476-4141-9D7B-02764D6D2299}">
      <text>
        <r>
          <rPr>
            <sz val="14"/>
            <color rgb="FF000000"/>
            <rFont val="Calibri"/>
            <family val="2"/>
          </rPr>
          <t xml:space="preserve">Project titles should be short but informative and name, for example, the disease, allele, or protein under study, as appropriate.
</t>
        </r>
        <r>
          <rPr>
            <sz val="14"/>
            <color rgb="FF000000"/>
            <rFont val="Calibri"/>
            <family val="2"/>
          </rPr>
          <t xml:space="preserve">
</t>
        </r>
        <r>
          <rPr>
            <b/>
            <sz val="14"/>
            <color rgb="FF000000"/>
            <rFont val="Calibri"/>
            <family val="2"/>
          </rPr>
          <t xml:space="preserve">Example: </t>
        </r>
        <r>
          <rPr>
            <sz val="14"/>
            <color rgb="FF000000"/>
            <rFont val="Calibri"/>
            <family val="2"/>
          </rPr>
          <t>Expression profile of Gastro-Entero-Pancreatic Neuroendocrine Tumors (GEP-NET)</t>
        </r>
      </text>
    </comment>
    <comment ref="A11" authorId="0" shapeId="0" xr:uid="{AC75D710-B069-5346-A444-50EE9DF2E629}">
      <text>
        <r>
          <rPr>
            <sz val="14"/>
            <color rgb="FF000000"/>
            <rFont val="+mn-lt"/>
            <charset val="1"/>
          </rPr>
          <t>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t>
        </r>
        <r>
          <rPr>
            <sz val="14"/>
            <color rgb="FF000000"/>
            <rFont val="Calibri"/>
            <family val="2"/>
          </rPr>
          <t xml:space="preserve">
</t>
        </r>
        <r>
          <rPr>
            <sz val="14"/>
            <color rgb="FF000000"/>
            <rFont val="Calibri"/>
            <family val="2"/>
          </rPr>
          <t xml:space="preserve">
</t>
        </r>
        <r>
          <rPr>
            <b/>
            <sz val="14"/>
            <color rgb="FF000000"/>
            <rFont val="Calibri"/>
            <family val="2"/>
          </rPr>
          <t xml:space="preserve">Example: </t>
        </r>
        <r>
          <rPr>
            <sz val="14"/>
            <color rgb="FF000000"/>
            <rFont val="Calibri"/>
            <family val="2"/>
          </rPr>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r>
      </text>
    </comment>
    <comment ref="A12" authorId="0" shapeId="0" xr:uid="{99B96E0E-9E99-1E42-8777-6862884890C9}">
      <text>
        <r>
          <rPr>
            <sz val="14"/>
            <color rgb="FF000000"/>
            <rFont val="+mn-lt"/>
            <charset val="1"/>
          </rPr>
          <t xml:space="preserve">Location of the data's origin. 
</t>
        </r>
        <r>
          <rPr>
            <sz val="14"/>
            <color rgb="FF000000"/>
            <rFont val="+mn-lt"/>
            <charset val="1"/>
          </rPr>
          <t xml:space="preserve">
</t>
        </r>
        <r>
          <rPr>
            <b/>
            <sz val="14"/>
            <color rgb="FF000000"/>
            <rFont val="+mn-lt"/>
            <charset val="1"/>
          </rPr>
          <t xml:space="preserve">Example: </t>
        </r>
        <r>
          <rPr>
            <sz val="14"/>
            <color rgb="FF000000"/>
            <rFont val="+mn-lt"/>
            <charset val="1"/>
          </rPr>
          <t>NCI SF</t>
        </r>
      </text>
    </comment>
    <comment ref="A13" authorId="0" shapeId="0" xr:uid="{99460FCD-8F00-5D44-954B-EAEAD0FE42D9}">
      <text>
        <r>
          <rPr>
            <sz val="14"/>
            <color rgb="FF000000"/>
            <rFont val="+mn-lt"/>
            <charset val="1"/>
          </rPr>
          <t xml:space="preserve">Model and Manufacturer of sequencer or microarray. 
</t>
        </r>
        <r>
          <rPr>
            <sz val="14"/>
            <color rgb="FF000000"/>
            <rFont val="+mn-lt"/>
            <charset val="1"/>
          </rPr>
          <t xml:space="preserve">
</t>
        </r>
        <r>
          <rPr>
            <b/>
            <sz val="14"/>
            <color rgb="FF000000"/>
            <rFont val="+mn-lt"/>
            <charset val="1"/>
          </rPr>
          <t xml:space="preserve">Example: </t>
        </r>
        <r>
          <rPr>
            <sz val="14"/>
            <color rgb="FF000000"/>
            <rFont val="+mn-lt"/>
            <charset val="1"/>
          </rPr>
          <t xml:space="preserve">Illumina HiSeq 2500 </t>
        </r>
      </text>
    </comment>
    <comment ref="A14" authorId="0" shapeId="0" xr:uid="{57F4B28D-9732-7A40-9B65-2A9049873624}">
      <text>
        <r>
          <rPr>
            <sz val="14"/>
            <color rgb="FF000000"/>
            <rFont val="Calibri"/>
            <family val="2"/>
          </rPr>
          <t xml:space="preserve">Is this a cell line? Selection will auto-populate the required sample level metadata for Cell Line.
</t>
        </r>
        <r>
          <rPr>
            <sz val="14"/>
            <color rgb="FF000000"/>
            <rFont val="Calibri"/>
            <family val="2"/>
          </rPr>
          <t xml:space="preserve">
</t>
        </r>
        <r>
          <rPr>
            <b/>
            <sz val="14"/>
            <color rgb="FF000000"/>
            <rFont val="Calibri"/>
            <family val="2"/>
          </rPr>
          <t>Valid Entry:</t>
        </r>
        <r>
          <rPr>
            <sz val="14"/>
            <color rgb="FF000000"/>
            <rFont val="Calibri"/>
            <family val="2"/>
          </rPr>
          <t xml:space="preserve"> TRUE, FALSE 
</t>
        </r>
        <r>
          <rPr>
            <sz val="14"/>
            <color rgb="FF000000"/>
            <rFont val="Calibri"/>
            <family val="2"/>
          </rPr>
          <t xml:space="preserve">
</t>
        </r>
        <r>
          <rPr>
            <b/>
            <sz val="14"/>
            <color rgb="FF000000"/>
            <rFont val="Calibri"/>
            <family val="2"/>
          </rPr>
          <t xml:space="preserve">Note: </t>
        </r>
        <r>
          <rPr>
            <sz val="14"/>
            <color rgb="FF000000"/>
            <rFont val="Calibri"/>
            <family val="2"/>
          </rPr>
          <t>If "Other" or "Unknown", please choose FALSE.</t>
        </r>
      </text>
    </comment>
    <comment ref="A15" authorId="0" shapeId="0" xr:uid="{2C69C827-1131-264F-BE85-57067078B1AA}">
      <text>
        <r>
          <rPr>
            <sz val="14"/>
            <color rgb="FF000000"/>
            <rFont val="Calibri"/>
            <family val="2"/>
          </rPr>
          <t xml:space="preserve">Taxonomic name of the studied organism.
</t>
        </r>
        <r>
          <rPr>
            <sz val="14"/>
            <color rgb="FF000000"/>
            <rFont val="Calibri"/>
            <family val="2"/>
          </rPr>
          <t xml:space="preserve">
</t>
        </r>
        <r>
          <rPr>
            <b/>
            <sz val="14"/>
            <color rgb="FF000000"/>
            <rFont val="Calibri"/>
            <family val="2"/>
          </rPr>
          <t xml:space="preserve">Please indicate Organism even if Cell Line is True.
</t>
        </r>
        <r>
          <rPr>
            <sz val="14"/>
            <color rgb="FF000000"/>
            <rFont val="Calibri"/>
            <family val="2"/>
          </rPr>
          <t xml:space="preserve">
</t>
        </r>
        <r>
          <rPr>
            <b/>
            <sz val="14"/>
            <color rgb="FF000000"/>
            <rFont val="Calibri"/>
            <family val="2"/>
          </rPr>
          <t xml:space="preserve">Note: </t>
        </r>
        <r>
          <rPr>
            <sz val="14"/>
            <color rgb="FF000000"/>
            <rFont val="Calibri"/>
            <family val="2"/>
          </rPr>
          <t xml:space="preserve">Drop-down selection will populate the required sample-level metadata of the chosen Organism.
</t>
        </r>
        <r>
          <rPr>
            <sz val="14"/>
            <color rgb="FF000000"/>
            <rFont val="Calibri"/>
            <family val="2"/>
          </rPr>
          <t xml:space="preserve">
</t>
        </r>
        <r>
          <rPr>
            <b/>
            <sz val="14"/>
            <color rgb="FF000000"/>
            <rFont val="Calibri"/>
            <family val="2"/>
          </rPr>
          <t xml:space="preserve">Example: </t>
        </r>
        <r>
          <rPr>
            <sz val="14"/>
            <color rgb="FF000000"/>
            <rFont val="Calibri"/>
            <family val="2"/>
          </rPr>
          <t xml:space="preserve">Human
</t>
        </r>
      </text>
    </comment>
    <comment ref="K17" authorId="1" shapeId="0" xr:uid="{38B39018-602F-7D47-B932-FA16F1E008AE}">
      <text>
        <r>
          <rPr>
            <sz val="14"/>
            <color rgb="FF000000"/>
            <rFont val="Tahoma"/>
            <family val="2"/>
          </rPr>
          <t xml:space="preserve">In order to update the sample metadata in DME (Data Storage), these fields will need to be filled out. </t>
        </r>
      </text>
    </comment>
    <comment ref="M17" authorId="1" shapeId="0" xr:uid="{7FC557E3-F1BC-CE4A-B912-F4F43CFC8672}">
      <text>
        <r>
          <rPr>
            <sz val="18"/>
            <color rgb="FF000000"/>
            <rFont val="Calibri"/>
            <family val="2"/>
            <scheme val="minor"/>
          </rPr>
          <t xml:space="preserve">Please enter Condition(s) required for Analysis by overwriting the default names we provide, e.g. "Condition 1" with your own preferred field name. Please leave these fields blank if not needed.
</t>
        </r>
        <r>
          <rPr>
            <sz val="10"/>
            <color rgb="FF000000"/>
            <rFont val="Calibri"/>
            <family val="2"/>
            <scheme val="minor"/>
          </rPr>
          <t xml:space="preserve">
</t>
        </r>
        <r>
          <rPr>
            <sz val="18"/>
            <color rgb="FF000000"/>
            <rFont val="Calibri"/>
            <family val="2"/>
            <scheme val="minor"/>
          </rPr>
          <t xml:space="preserve">These conditional fields are optional, "ChIp-Seq Input File" and "ChIP-seq Antibody" are required for ChIP-seq Library Strategy, and "Paired Normal File" &amp; "Matched Seq File" are required for Exome- or Genome-seq. </t>
        </r>
        <r>
          <rPr>
            <sz val="10"/>
            <color rgb="FF000000"/>
            <rFont val="Calibri"/>
            <family val="2"/>
            <scheme val="minor"/>
          </rPr>
          <t xml:space="preserve">
</t>
        </r>
      </text>
    </comment>
    <comment ref="A18" authorId="0" shapeId="0" xr:uid="{43C7E5BE-416B-7049-9C83-93427B0DA0AD}">
      <text>
        <r>
          <rPr>
            <b/>
            <u/>
            <sz val="14"/>
            <color rgb="FF000000"/>
            <rFont val="Calibri"/>
            <family val="2"/>
          </rPr>
          <t xml:space="preserve">SAMPLE NAME
</t>
        </r>
        <r>
          <rPr>
            <sz val="14"/>
            <color rgb="FF000000"/>
            <rFont val="Calibri"/>
            <family val="2"/>
          </rPr>
          <t xml:space="preserve">
</t>
        </r>
        <r>
          <rPr>
            <sz val="14"/>
            <color rgb="FF000000"/>
            <rFont val="Calibri"/>
            <family val="2"/>
          </rPr>
          <t xml:space="preserve">The sample name should be a unique name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t>
        </r>
        <r>
          <rPr>
            <sz val="14"/>
            <color rgb="FF000000"/>
            <rFont val="Calibri"/>
            <family val="2"/>
          </rPr>
          <t xml:space="preserve">
</t>
        </r>
        <r>
          <rPr>
            <b/>
            <u/>
            <sz val="14"/>
            <color rgb="FF000000"/>
            <rFont val="Calibri"/>
            <family val="2"/>
          </rPr>
          <t>NOTE:</t>
        </r>
        <r>
          <rPr>
            <sz val="14"/>
            <color rgb="FF000000"/>
            <rFont val="Calibri"/>
            <family val="2"/>
          </rPr>
          <t xml:space="preserve"> The sample name will need to be mapped back to the raw data file name (column L). 
</t>
        </r>
        <r>
          <rPr>
            <sz val="14"/>
            <color rgb="FF000000"/>
            <rFont val="Tahoma"/>
            <family val="2"/>
          </rPr>
          <t xml:space="preserve">
</t>
        </r>
        <r>
          <rPr>
            <b/>
            <i/>
            <u/>
            <sz val="14"/>
            <color rgb="FF000000"/>
            <rFont val="Calibri"/>
            <family val="2"/>
          </rPr>
          <t xml:space="preserve">Example 1. </t>
        </r>
        <r>
          <rPr>
            <sz val="14"/>
            <color rgb="FF000000"/>
            <rFont val="Calibri"/>
            <family val="2"/>
          </rPr>
          <t xml:space="preserve">Sample names for a tumor, normal pair:
</t>
        </r>
        <r>
          <rPr>
            <sz val="14"/>
            <color rgb="FF000000"/>
            <rFont val="Calibri"/>
            <family val="2"/>
          </rPr>
          <t xml:space="preserve">- T12345_Tumor_M_NSCLC_RUL
</t>
        </r>
        <r>
          <rPr>
            <sz val="14"/>
            <color rgb="FF000000"/>
            <rFont val="Calibri"/>
            <family val="2"/>
          </rPr>
          <t xml:space="preserve">- T12345_Normal_M_NSCLC_RUL
</t>
        </r>
        <r>
          <rPr>
            <sz val="14"/>
            <color rgb="FF000000"/>
            <rFont val="Calibri"/>
            <family val="2"/>
          </rPr>
          <t xml:space="preserve">where "T12345" is the subject id, "Tumor/Normal" is the tissue type, "M" is the biological sex of the subject and "NSCLC" is the histology type of the tumor, and "RUL" is the biospy site of the tumor (Right Upper Lung). 
</t>
        </r>
        <r>
          <rPr>
            <sz val="14"/>
            <color rgb="FF000000"/>
            <rFont val="Calibri"/>
            <family val="2"/>
          </rPr>
          <t xml:space="preserve">
</t>
        </r>
        <r>
          <rPr>
            <b/>
            <i/>
            <u/>
            <sz val="14"/>
            <color rgb="FF000000"/>
            <rFont val="Calibri"/>
            <family val="2"/>
          </rPr>
          <t>Example 2</t>
        </r>
        <r>
          <rPr>
            <sz val="14"/>
            <color rgb="FF000000"/>
            <rFont val="Calibri"/>
            <family val="2"/>
          </rPr>
          <t xml:space="preserve">. Samples names for a knock-out experiment with two replicates:
</t>
        </r>
        <r>
          <rPr>
            <sz val="14"/>
            <color rgb="FF000000"/>
            <rFont val="Calibri"/>
            <family val="2"/>
          </rPr>
          <t xml:space="preserve">- Rbfox2_KO_1
</t>
        </r>
        <r>
          <rPr>
            <sz val="14"/>
            <color rgb="FF000000"/>
            <rFont val="Calibri"/>
            <family val="2"/>
          </rPr>
          <t xml:space="preserve">- Rbfox2_KO_2
</t>
        </r>
        <r>
          <rPr>
            <sz val="14"/>
            <color rgb="FF000000"/>
            <rFont val="Calibri"/>
            <family val="2"/>
          </rPr>
          <t xml:space="preserve">- Rbfox2_WT_1
</t>
        </r>
        <r>
          <rPr>
            <sz val="14"/>
            <color rgb="FF000000"/>
            <rFont val="Calibri"/>
            <family val="2"/>
          </rPr>
          <t xml:space="preserve">- Rbfox2_WT_2
</t>
        </r>
        <r>
          <rPr>
            <sz val="14"/>
            <color rgb="FF000000"/>
            <rFont val="Calibri"/>
            <family val="2"/>
          </rPr>
          <t xml:space="preserve">where "Rbfox2" is knocked-out gene encoding for a RBP, "KO/WT" is the knock-out status, and "1/2" denotes a biological replicate for a given group.                                              
</t>
        </r>
        <r>
          <rPr>
            <sz val="14"/>
            <color rgb="FF000000"/>
            <rFont val="Calibri"/>
            <family val="2"/>
          </rPr>
          <t xml:space="preserve">
</t>
        </r>
        <r>
          <rPr>
            <b/>
            <i/>
            <u/>
            <sz val="14"/>
            <color rgb="FF000000"/>
            <rFont val="Calibri"/>
            <family val="2"/>
          </rPr>
          <t xml:space="preserve">Example 3. </t>
        </r>
        <r>
          <rPr>
            <sz val="14"/>
            <color rgb="FF000000"/>
            <rFont val="Calibri"/>
            <family val="2"/>
          </rPr>
          <t xml:space="preserve">Multimodal Single Cell samples: 
</t>
        </r>
        <r>
          <rPr>
            <sz val="14"/>
            <color rgb="FF000000"/>
            <rFont val="Calibri"/>
            <family val="2"/>
          </rPr>
          <t xml:space="preserve">- Pt6pre_TIL_CD45pos_CD3neg_CITEseq
</t>
        </r>
        <r>
          <rPr>
            <sz val="14"/>
            <color rgb="FF000000"/>
            <rFont val="Calibri"/>
            <family val="2"/>
          </rPr>
          <t xml:space="preserve">- Pt6pre_TIL_CD45pos_CD3neg_scRNAseq
</t>
        </r>
        <r>
          <rPr>
            <sz val="14"/>
            <color rgb="FF000000"/>
            <rFont val="Calibri"/>
            <family val="2"/>
          </rPr>
          <t>- Pt6pre_TIL_CD45pos_CD3neg_scTCRseq</t>
        </r>
      </text>
    </comment>
    <comment ref="B18" authorId="0" shapeId="0" xr:uid="{53BD4E8F-2360-8A49-AD99-BC737C411BA3}">
      <text>
        <r>
          <rPr>
            <sz val="14"/>
            <color rgb="FF000000"/>
            <rFont val="+mn-lt"/>
            <charset val="1"/>
          </rPr>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r>
        <r>
          <rPr>
            <sz val="14"/>
            <color rgb="FF000000"/>
            <rFont val="+mn-lt"/>
            <charset val="1"/>
          </rPr>
          <t xml:space="preserve">
</t>
        </r>
        <r>
          <rPr>
            <b/>
            <sz val="14"/>
            <color rgb="FF000000"/>
            <rFont val="+mn-lt"/>
            <charset val="1"/>
          </rPr>
          <t xml:space="preserve">Example: </t>
        </r>
        <r>
          <rPr>
            <sz val="14"/>
            <color rgb="FF000000"/>
            <rFont val="+mn-lt"/>
            <charset val="1"/>
          </rPr>
          <t>T12345, Pt6pre</t>
        </r>
      </text>
    </comment>
    <comment ref="K18" authorId="1" shapeId="0" xr:uid="{41C0A4B8-822E-3A4D-8715-A693DB47282E}">
      <text>
        <r>
          <rPr>
            <sz val="14"/>
            <color rgb="FF000000"/>
            <rFont val="Tahoma"/>
            <family val="2"/>
          </rPr>
          <t xml:space="preserve">Please refer to the original filename for the raw FASTQ files generated by the sequencing facility.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5840DA8-8FCF-7042-82F0-A0894AA73592}">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02607CE3-DEBC-6A44-A400-3E77746ED171}">
      <text>
        <r>
          <rPr>
            <sz val="10"/>
            <color rgb="FF000000"/>
            <rFont val="Calibri"/>
            <family val="2"/>
          </rPr>
          <t>*need data dictionary entry*</t>
        </r>
      </text>
    </comment>
    <comment ref="A6" authorId="0" shapeId="0" xr:uid="{6ED43498-660F-6F42-B50E-7062AF9C198A}">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D0E8FCDB-5C03-A049-A3C7-CD46ACACE028}">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0AC6B7F1-EF14-C04A-A3BA-D1565B693014}">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35C520C1-FD08-1E4F-9134-276E1E13CFB8}">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FA091D4D-54C5-DA47-A60D-02A16011528D}">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49BEC9B9-B3D3-0F4B-99B9-8B18D967198B}">
      <text>
        <r>
          <rPr>
            <sz val="10"/>
            <color rgb="FF000000"/>
            <rFont val="Calibri"/>
            <family val="2"/>
          </rPr>
          <t xml:space="preserve">Histopathology information  </t>
        </r>
      </text>
    </comment>
    <comment ref="C12" authorId="0" shapeId="0" xr:uid="{F8F65E82-E153-8F48-8867-6594B2766C30}">
      <text>
        <r>
          <rPr>
            <sz val="10"/>
            <color rgb="FF000000"/>
            <rFont val="Calibri"/>
            <family val="2"/>
          </rPr>
          <t xml:space="preserve">Histopathology information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D8482EDE-1389-4878-A1B8-044C5AFCAC3A}">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B460E4EE-359B-49F8-9BBA-2F39856BFC62}">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7" authorId="0" shapeId="0" xr:uid="{78650648-6F55-4BBA-8C3E-CD712B392C0E}">
      <text>
        <r>
          <rPr>
            <sz val="10"/>
            <color rgb="FF000000"/>
            <rFont val="Calibri"/>
            <family val="2"/>
          </rPr>
          <t xml:space="preserve">Short unique identifier for the sequencing library. </t>
        </r>
      </text>
    </comment>
    <comment ref="C7" authorId="0" shapeId="0" xr:uid="{1993F81C-2A1F-4F1F-9D78-1B6CD8CF8C99}">
      <text>
        <r>
          <rPr>
            <sz val="10"/>
            <color rgb="FF000000"/>
            <rFont val="Calibri"/>
            <family val="2"/>
          </rPr>
          <t>Paired-end or Single</t>
        </r>
      </text>
    </comment>
    <comment ref="D7" authorId="0" shapeId="0" xr:uid="{1DFD16B2-0359-4A6F-9054-678F16BCDBD8}">
      <text>
        <r>
          <rPr>
            <sz val="10"/>
            <color rgb="FF000000"/>
            <rFont val="Calibri"/>
            <family val="2"/>
          </rPr>
          <t>This is only if you are submitting a bam file aligned against a NCBI assembly.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8EF1B2C-F8A1-CE4F-BFFA-7E3EF038F876}">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BC620C7E-269E-7247-B16D-F212ED1411A2}">
      <text>
        <r>
          <rPr>
            <sz val="10"/>
            <color rgb="FF000000"/>
            <rFont val="Calibri"/>
            <family val="2"/>
          </rPr>
          <t>*need data dictionary entry*</t>
        </r>
      </text>
    </comment>
    <comment ref="A6" authorId="0" shapeId="0" xr:uid="{057C5BC6-B8EB-C545-B958-69ACD64AD172}">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6F8D4414-A7C8-D441-82A2-FB54B65BCA07}">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1E62402E-948A-A742-A941-20C70DC6D44B}">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C36957AD-17CA-5847-B6F9-CFF7E80E8DBD}">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C275A4D4-9556-FD4D-92D7-7853E24AEAE8}">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1D0BF484-083A-7D46-989E-8113935CDCE6}">
      <text>
        <r>
          <rPr>
            <sz val="10"/>
            <color rgb="FF000000"/>
            <rFont val="Calibri"/>
            <family val="2"/>
          </rPr>
          <t>Describe the treatment(s) applied to the biological material prior to extraction.</t>
        </r>
      </text>
    </comment>
    <comment ref="C12" authorId="0" shapeId="0" xr:uid="{616E2E63-F78F-244C-98BA-D9D8968E3FA5}">
      <text>
        <r>
          <rPr>
            <sz val="10"/>
            <color rgb="FF000000"/>
            <rFont val="Calibri"/>
            <family val="2"/>
          </rPr>
          <t xml:space="preserve">Describe the conditions used to grow or maintain the organism or cells prior to extraction.
</t>
        </r>
      </text>
    </comment>
    <comment ref="D12" authorId="0" shapeId="0" xr:uid="{AC897612-282C-8F44-8393-05531CA7301A}">
      <text>
        <r>
          <rPr>
            <sz val="10"/>
            <color rgb="FF000000"/>
            <rFont val="Calibri"/>
            <family val="2"/>
          </rPr>
          <t xml:space="preserve">Library contruction stragety (gDNA, mRNA, total RNA)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829939A0-90EB-F049-9506-FFE6437203E9}">
      <text>
        <r>
          <rPr>
            <sz val="10"/>
            <color rgb="FF000000"/>
            <rFont val="Calibri"/>
            <family val="2"/>
          </rPr>
          <t xml:space="preserve">Any necessary supllmentary files needed for project.
</t>
        </r>
      </text>
    </comment>
    <comment ref="A5" authorId="0" shapeId="0" xr:uid="{2759F1A9-7CAC-F741-B770-E575CE670584}">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6" authorId="0" shapeId="0" xr:uid="{515CB2F0-5599-D04A-A146-4C6FFC77058B}">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A7D8A368-D340-2B42-9AA8-44BD06932827}">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8" authorId="0" shapeId="0" xr:uid="{67C6BE84-1BA9-C447-AF67-FB0963BA6A21}">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9" authorId="0" shapeId="0" xr:uid="{C9DA94C8-D26C-DD4D-9F3B-FFD7E944DB03}">
      <text>
        <r>
          <rPr>
            <sz val="10"/>
            <color rgb="FF000000"/>
            <rFont val="Tahoma"/>
            <family val="2"/>
          </rPr>
          <t>Link to Github hash for the CWL workflow used.</t>
        </r>
      </text>
    </comment>
    <comment ref="A10" authorId="0" shapeId="0" xr:uid="{AB593C91-9FEC-844E-B6BA-E2D2E9871940}">
      <text>
        <r>
          <rPr>
            <sz val="10"/>
            <color rgb="FF000000"/>
            <rFont val="Tahoma"/>
            <family val="2"/>
          </rPr>
          <t>Generic name for the workflow used to analyze a data set.</t>
        </r>
      </text>
    </comment>
    <comment ref="A13" authorId="0" shapeId="0" xr:uid="{F56AC3C5-64B7-644E-888E-1CE2713E58FE}">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3" authorId="0" shapeId="0" xr:uid="{6265FFEF-D95B-FA41-A2F2-B5639F8932FF}">
      <text>
        <r>
          <rPr>
            <sz val="10"/>
            <color rgb="FF000000"/>
            <rFont val="Calibri"/>
            <family val="2"/>
          </rPr>
          <t xml:space="preserve">The text term used to describe the type of malignant disease, as categorized by the World Health Organization's (WHO) International Classification of Diseases for Oncology (ICD-O). 
</t>
        </r>
        <r>
          <rPr>
            <sz val="10"/>
            <color rgb="FF000000"/>
            <rFont val="Tahoma"/>
            <family val="2"/>
          </rPr>
          <t xml:space="preserve">
</t>
        </r>
        <r>
          <rPr>
            <b/>
            <sz val="10"/>
            <color rgb="FF000000"/>
            <rFont val="Tahoma"/>
            <family val="2"/>
          </rPr>
          <t xml:space="preserve">Example: </t>
        </r>
        <r>
          <rPr>
            <sz val="10"/>
            <color rgb="FF000000"/>
            <rFont val="Calibri"/>
            <family val="2"/>
          </rPr>
          <t>Basal Cell Neoplasms</t>
        </r>
      </text>
    </comment>
    <comment ref="C13" authorId="0" shapeId="0" xr:uid="{2A1CBF5D-5DAF-1846-93FC-23BD1A58C34B}">
      <text>
        <r>
          <rPr>
            <sz val="10"/>
            <color rgb="FF000000"/>
            <rFont val="Calibri"/>
            <family val="2"/>
          </rPr>
          <t xml:space="preserve">Text term used to describe the patient's histologic diagnosis, as described by the World Health Organization's (WHO) International Classification of Diseases for Oncology (ICD-O). 
</t>
        </r>
        <r>
          <rPr>
            <sz val="10"/>
            <color rgb="FF000000"/>
            <rFont val="Calibri"/>
            <family val="2"/>
          </rPr>
          <t xml:space="preserve">
</t>
        </r>
        <r>
          <rPr>
            <b/>
            <sz val="10"/>
            <color rgb="FF000000"/>
            <rFont val="Calibri"/>
            <family val="2"/>
          </rPr>
          <t xml:space="preserve">Please see the "Disease and Diagnosis" tab for an extensive list of choices.
</t>
        </r>
        <r>
          <rPr>
            <sz val="10"/>
            <color rgb="FF000000"/>
            <rFont val="Calibri"/>
            <family val="2"/>
          </rPr>
          <t xml:space="preserve">
</t>
        </r>
        <r>
          <rPr>
            <b/>
            <sz val="10"/>
            <color rgb="FF000000"/>
            <rFont val="Calibri"/>
            <family val="2"/>
          </rPr>
          <t xml:space="preserve">Example: Gastro-Entero-Pancreatic Neuroendocrine Tumors (GEP-NET) </t>
        </r>
      </text>
    </comment>
    <comment ref="D13" authorId="0" shapeId="0" xr:uid="{210A3711-2CEF-7B41-88DE-15263E18C49D}">
      <text>
        <r>
          <rPr>
            <sz val="10"/>
            <color rgb="FF000000"/>
            <rFont val="Calibri"/>
            <family val="2"/>
          </rPr>
          <t xml:space="preserve">Library contruction stragety (gDNA, mRNA, total RNA) </t>
        </r>
      </text>
    </comment>
    <comment ref="E13" authorId="0" shapeId="0" xr:uid="{80ABA157-7220-684D-A010-EF37C01A8209}">
      <text>
        <r>
          <rPr>
            <sz val="10"/>
            <color rgb="FF000000"/>
            <rFont val="Calibri"/>
            <family val="2"/>
          </rPr>
          <t xml:space="preserve">The text term used to describe the anatomic site of origin, of the patient's malignant disease, as described by the World Health Organization's (WHO) International Classification of Diseases for Oncology (ICD-O). (caDSR 6161034) </t>
        </r>
      </text>
    </comment>
    <comment ref="F13" authorId="0" shapeId="0" xr:uid="{250D611D-0FAB-D34A-978E-521D688FD21B}">
      <text>
        <r>
          <rPr>
            <sz val="10"/>
            <color rgb="FF000000"/>
            <rFont val="Tahoma"/>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G13" authorId="0" shapeId="0" xr:uid="{D916978E-BD55-3F43-A476-B3BDAF180FF0}">
      <text>
        <r>
          <rPr>
            <sz val="10"/>
            <color rgb="FF000000"/>
            <rFont val="Tahoma"/>
            <family val="2"/>
          </rPr>
          <t>Metastatic site of the devired sample. If the tumor has not metastasized, enter "primary".</t>
        </r>
      </text>
    </comment>
    <comment ref="H13" authorId="0" shapeId="0" xr:uid="{567086AD-6421-0B44-89C6-28368381B5AD}">
      <text>
        <r>
          <rPr>
            <sz val="10"/>
            <color rgb="FF000000"/>
            <rFont val="Tahoma"/>
            <family val="2"/>
          </rPr>
          <t xml:space="preserve">Histopathology information
</t>
        </r>
        <r>
          <rPr>
            <sz val="10"/>
            <color rgb="FF000000"/>
            <rFont val="Tahoma"/>
            <family val="2"/>
          </rPr>
          <t xml:space="preserve">
</t>
        </r>
        <r>
          <rPr>
            <b/>
            <sz val="10"/>
            <color rgb="FF000000"/>
            <rFont val="Tahoma"/>
            <family val="2"/>
          </rPr>
          <t xml:space="preserve">Example: </t>
        </r>
        <r>
          <rPr>
            <sz val="10"/>
            <color rgb="FF000000"/>
            <rFont val="Calibri"/>
            <family val="2"/>
          </rPr>
          <t xml:space="preserve">Squamous cell carcinoma (SCC) </t>
        </r>
      </text>
    </comment>
    <comment ref="I13" authorId="0" shapeId="0" xr:uid="{B900281B-6799-C040-90EC-7EA31AC743A5}">
      <text>
        <r>
          <rPr>
            <sz val="10"/>
            <color rgb="FF000000"/>
            <rFont val="Calibri"/>
            <family val="2"/>
          </rPr>
          <t xml:space="preserve">Describe the conditions used to grow or maintain the organism or cells prior to extraction 
</t>
        </r>
        <r>
          <rPr>
            <sz val="10"/>
            <color rgb="FF000000"/>
            <rFont val="Calibri"/>
            <family val="2"/>
          </rPr>
          <t xml:space="preserve">
</t>
        </r>
        <r>
          <rPr>
            <b/>
            <sz val="10"/>
            <color rgb="FF000000"/>
            <rFont val="Calibri"/>
            <family val="2"/>
          </rPr>
          <t xml:space="preserve">Example: </t>
        </r>
        <r>
          <rPr>
            <sz val="10"/>
            <color rgb="FF000000"/>
            <rFont val="Calibri"/>
            <family val="2"/>
          </rPr>
          <t xml:space="preserve">ES cell–derived NS cells were routinely generated by re-plating d 7 adherent neural differentiation cultures (typically 2–3 </t>
        </r>
        <r>
          <rPr>
            <sz val="10"/>
            <color rgb="FF000000"/>
            <rFont val="Calibri"/>
            <family val="2"/>
          </rPr>
          <t>×</t>
        </r>
        <r>
          <rPr>
            <sz val="10"/>
            <color rgb="FF000000"/>
            <rFont val="Calibri"/>
            <family val="2"/>
          </rPr>
          <t xml:space="preserve"> 106 cells into a T75 flask) on uncoated plastic in NS-A medium (Euroclone, Milan, Italy) supplemented with modified N2 and 10 ng/ml of both EGF and FGF-2 (NS expansion medium). </t>
        </r>
      </text>
    </comment>
    <comment ref="J13" authorId="0" shapeId="0" xr:uid="{9380E153-E76A-2E41-A776-1B3D5A98AE8F}">
      <text>
        <r>
          <rPr>
            <sz val="10"/>
            <color rgb="FF000000"/>
            <rFont val="Tahoma"/>
            <family val="2"/>
          </rPr>
          <t>The text term used to describe a gene targeted or included in molecular analysis. For rearrangements, this is shold be used to represent the reference gene. (caDSR 6142392)</t>
        </r>
      </text>
    </comment>
    <comment ref="K13" authorId="0" shapeId="0" xr:uid="{B2D5D332-9F5E-014A-B4C0-977DE5F93757}">
      <text>
        <r>
          <rPr>
            <sz val="10"/>
            <color rgb="FF000000"/>
            <rFont val="Tahoma"/>
            <family val="2"/>
          </rPr>
          <t>The text term used to describe the result of the molecular test. If the test result was a numeric value see test_value. (caDSR 6142397)</t>
        </r>
      </text>
    </comment>
    <comment ref="L13" authorId="0" shapeId="0" xr:uid="{C81B16A1-D8EA-F344-8923-1E9F05469763}">
      <text>
        <r>
          <rPr>
            <sz val="10"/>
            <color rgb="FF000000"/>
            <rFont val="Calibri"/>
            <family val="2"/>
          </rPr>
          <t xml:space="preserve">Description that can uniquely identify a target capture kit. Suggested value is a combination of vendor, kit name, and kit version. </t>
        </r>
      </text>
    </comment>
    <comment ref="M13" authorId="0" shapeId="0" xr:uid="{A6F79D61-E2D3-2641-AF7C-37F3758FA934}">
      <text>
        <r>
          <rPr>
            <sz val="10"/>
            <color rgb="FF000000"/>
            <rFont val="Tahoma"/>
            <family val="2"/>
          </rPr>
          <t>The survival state of the person registered on the protocol. (caDSR 5)</t>
        </r>
      </text>
    </comment>
    <comment ref="N13" authorId="0" shapeId="0" xr:uid="{65E34F6B-4753-964B-94CC-42C61C5E04E7}">
      <text>
        <r>
          <rPr>
            <sz val="10"/>
            <color rgb="FF000000"/>
            <rFont val="Calibri"/>
            <family val="2"/>
          </rPr>
          <t>Ethnicity of the derived sample.</t>
        </r>
      </text>
    </comment>
    <comment ref="O13" authorId="0" shapeId="0" xr:uid="{76121F14-EA87-B94B-93A6-AF738D3936C3}">
      <text>
        <r>
          <rPr>
            <sz val="10"/>
            <color rgb="FF000000"/>
            <rFont val="Calibri"/>
            <family val="2"/>
          </rPr>
          <t xml:space="preserve">Smoking status of the dervied sample (i.e. Current, Former, Never,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ledoux</author>
    <author>Microsoft Office User</author>
    <author>barrett</author>
  </authors>
  <commentList>
    <comment ref="I3" authorId="0" shapeId="0" xr:uid="{56DB48C1-5085-144B-B218-F50BBD694703}">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4" authorId="1" shapeId="0" xr:uid="{843E93D5-58C6-974A-81FD-35FA4272AD16}">
      <text>
        <r>
          <rPr>
            <sz val="10"/>
            <color rgb="FF000000"/>
            <rFont val="Calibri"/>
            <family val="2"/>
          </rPr>
          <t>Name of the center (e.g. Broad Institute of MIT and Harvard).</t>
        </r>
      </text>
    </comment>
    <comment ref="I10" authorId="0" shapeId="0" xr:uid="{1582F3F3-1C17-EE4F-89B6-3AD05761BE1D}">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13" authorId="1" shapeId="0" xr:uid="{982BCE93-DD73-834E-A984-3C49851EFD83}">
      <text>
        <r>
          <rPr>
            <sz val="10"/>
            <color rgb="FF000000"/>
            <rFont val="Calibri"/>
            <family val="2"/>
          </rPr>
          <t>Any specifically defined piece of work that is undertaken or attempted to meet a single requirement. (NCIt C47885)</t>
        </r>
      </text>
    </comment>
    <comment ref="I13" authorId="0" shapeId="0" xr:uid="{58AA4CAB-54BF-A64E-ABFE-8C43F432F0C4}">
      <text>
        <r>
          <rPr>
            <b/>
            <sz val="8"/>
            <color rgb="FF000000"/>
            <rFont val="Tahoma"/>
            <family val="2"/>
          </rPr>
          <t xml:space="preserve">Unique title (less than 255 characters) that describes the overall study. </t>
        </r>
      </text>
    </comment>
    <comment ref="I14" authorId="0" shapeId="0" xr:uid="{9D208663-E95B-2A44-A035-AE261994226F}">
      <text>
        <r>
          <rPr>
            <b/>
            <sz val="8"/>
            <color rgb="FF000000"/>
            <rFont val="Tahoma"/>
            <family val="2"/>
          </rPr>
          <t>Thorough description of the goals and objectives of this study. The abstract from the associated manuscript may be suitable. Include as much text as necessary.</t>
        </r>
      </text>
    </comment>
    <comment ref="I16" authorId="0" shapeId="0" xr:uid="{8E08C875-84AC-9D44-B63B-0F62EABD0771}">
      <text>
        <r>
          <rPr>
            <b/>
            <sz val="8"/>
            <color rgb="FF000000"/>
            <rFont val="Tahoma"/>
            <family val="2"/>
          </rPr>
          <t>Identify the organism(s) from which the sequences were derived.</t>
        </r>
      </text>
    </comment>
    <comment ref="H17" authorId="1" shapeId="0" xr:uid="{703647C5-4C46-B748-B5EC-5598D98A3292}">
      <text>
        <r>
          <rPr>
            <sz val="10"/>
            <color rgb="FF000000"/>
            <rFont val="Calibri"/>
            <family val="2"/>
          </rPr>
          <t>Name of the center that provided the sequence files.</t>
        </r>
      </text>
    </comment>
    <comment ref="F20" authorId="1" shapeId="0" xr:uid="{A860192C-29FE-CF4E-8651-3909F978DB6D}">
      <text>
        <r>
          <rPr>
            <sz val="10"/>
            <color rgb="FF000000"/>
            <rFont val="Tahoma"/>
            <family val="2"/>
          </rPr>
          <t>Open, Controlled, or Closed access?</t>
        </r>
      </text>
    </comment>
    <comment ref="I22" authorId="0" shapeId="0" xr:uid="{CF8E34FC-BFC5-F740-A44A-F9D342F3D3E4}">
      <text>
        <r>
          <rPr>
            <b/>
            <sz val="8"/>
            <color rgb="FF000000"/>
            <rFont val="Tahoma"/>
            <family val="2"/>
          </rPr>
          <t xml:space="preserve">[optional] 
</t>
        </r>
        <r>
          <rPr>
            <b/>
            <sz val="8"/>
            <color rgb="FF000000"/>
            <rFont val="Tahoma"/>
            <family val="2"/>
          </rPr>
          <t>If you submit a matrix table containing processed data for all samples, include the file name here.</t>
        </r>
      </text>
    </comment>
    <comment ref="F23" authorId="1" shapeId="0" xr:uid="{81A5AE3D-ECD5-2048-BC87-F97303395160}">
      <text>
        <r>
          <rPr>
            <sz val="10"/>
            <color rgb="FF000000"/>
            <rFont val="Tahoma"/>
            <family val="2"/>
          </rPr>
          <t>PubMed ID for publication and related Publications</t>
        </r>
      </text>
    </comment>
    <comment ref="F24" authorId="1" shapeId="0" xr:uid="{38E2A663-15B1-454F-8F3A-E3892043E587}">
      <text>
        <r>
          <rPr>
            <sz val="10"/>
            <color rgb="FF000000"/>
            <rFont val="Calibri"/>
            <family val="2"/>
          </rPr>
          <t>The dbgap accession number provided for the program.</t>
        </r>
      </text>
    </comment>
    <comment ref="H24" authorId="1" shapeId="0" xr:uid="{F0FCE21E-A122-F349-9AFA-6A3CF44C6C89}">
      <text>
        <r>
          <rPr>
            <sz val="10"/>
            <color rgb="FF000000"/>
            <rFont val="Calibri"/>
            <family val="2"/>
          </rPr>
          <t>The dbgap accession number provided for the program.</t>
        </r>
      </text>
    </comment>
    <comment ref="H25" authorId="1" shapeId="0" xr:uid="{1A6F5700-748C-C543-BFB7-E85084C6DABE}">
      <text>
        <r>
          <rPr>
            <sz val="10"/>
            <color rgb="FF000000"/>
            <rFont val="Calibri"/>
            <family val="2"/>
          </rPr>
          <t>Type classification of the center (e.g. CGCC).</t>
        </r>
      </text>
    </comment>
    <comment ref="H26" authorId="1" shapeId="0" xr:uid="{ED0A3631-95EC-3541-B417-0944115C7D81}">
      <text>
        <r>
          <rPr>
            <sz val="10"/>
            <color rgb="FF000000"/>
            <rFont val="Tahoma"/>
            <family val="2"/>
          </rPr>
          <t>Link to Github hash for the CWL workflow used.</t>
        </r>
      </text>
    </comment>
    <comment ref="H27" authorId="1" shapeId="0" xr:uid="{04C22A87-6A4F-C94C-AB42-2B9D312ABAE2}">
      <text>
        <r>
          <rPr>
            <sz val="10"/>
            <color rgb="FF000000"/>
            <rFont val="Tahoma"/>
            <family val="2"/>
          </rPr>
          <t>Generic name for the workflow used to analyze a data set.</t>
        </r>
      </text>
    </comment>
    <comment ref="F33" authorId="1" shapeId="0" xr:uid="{3EF27E42-7DD2-DF4C-B5CA-2FB1A9FBDA3C}">
      <text>
        <r>
          <rPr>
            <sz val="10"/>
            <color rgb="FF000000"/>
            <rFont val="Tahoma"/>
            <family val="2"/>
          </rPr>
          <t>Sample ID</t>
        </r>
      </text>
    </comment>
    <comment ref="I33" authorId="0" shapeId="0" xr:uid="{4A6BD29B-4C64-0A44-B740-6B46680C9C7E}">
      <text>
        <r>
          <rPr>
            <b/>
            <sz val="8"/>
            <color rgb="FF000000"/>
            <rFont val="Tahoma"/>
            <family val="2"/>
          </rPr>
          <t xml:space="preserve">Unique title that describes the Sample. </t>
        </r>
      </text>
    </comment>
    <comment ref="F34" authorId="1" shapeId="0" xr:uid="{D603270E-51CB-6A42-B23C-66BF89B9427C}">
      <text>
        <r>
          <rPr>
            <sz val="10"/>
            <color rgb="FF000000"/>
            <rFont val="Calibri"/>
            <family val="2"/>
          </rPr>
          <t>Subject ID</t>
        </r>
      </text>
    </comment>
    <comment ref="I34" authorId="0" shapeId="0" xr:uid="{0DF28EA3-B107-4246-A668-2B959CFED1FD}">
      <text>
        <r>
          <rPr>
            <b/>
            <sz val="8"/>
            <color rgb="FF000000"/>
            <rFont val="Tahoma"/>
            <family val="2"/>
          </rPr>
          <t>An arbitrary and unique identifier for each sample. This information will not appear in the final records and is only used as an internal reference. Each row represents a GEO Sample record.</t>
        </r>
      </text>
    </comment>
    <comment ref="F35" authorId="1" shapeId="0" xr:uid="{D113A4B7-7AF8-954F-BC8D-27AE384352D7}">
      <text>
        <r>
          <rPr>
            <sz val="10"/>
            <color rgb="FF000000"/>
            <rFont val="Calibri"/>
            <family val="2"/>
          </rPr>
          <t>Subject Cancer Histology</t>
        </r>
      </text>
    </comment>
    <comment ref="H35" authorId="1" shapeId="0" xr:uid="{F5A896A2-AFD8-D447-96EC-C2A60D4DDC12}">
      <text>
        <r>
          <rPr>
            <sz val="10"/>
            <color rgb="FF000000"/>
            <rFont val="Calibri"/>
            <family val="2"/>
          </rPr>
          <t>The text term used to describe the type of malignant disease, as categorized by the World Health Organization's (WHO) International Classification of Diseases for Oncology (ICD-O). (caDSR 6161017)</t>
        </r>
      </text>
    </comment>
    <comment ref="I35" authorId="0" shapeId="0" xr:uid="{4F6BE7CF-421D-B444-894B-420DEFD4BD84}">
      <text>
        <r>
          <rPr>
            <sz val="8"/>
            <color rgb="FF000000"/>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F36" authorId="1" shapeId="0" xr:uid="{3BBF7426-D7E7-A24C-B3B8-06C892C9D08C}">
      <text>
        <r>
          <rPr>
            <sz val="10"/>
            <color rgb="FF000000"/>
            <rFont val="Calibri"/>
            <family val="2"/>
          </rPr>
          <t>Method used for FACS T cell selection</t>
        </r>
      </text>
    </comment>
    <comment ref="H36" authorId="1" shapeId="0" xr:uid="{117F0863-E7DD-6E4A-A434-C19CD330E663}">
      <text>
        <r>
          <rPr>
            <sz val="10"/>
            <color rgb="FF000000"/>
            <rFont val="Calibri"/>
            <family val="2"/>
          </rPr>
          <t>Library strategy.</t>
        </r>
      </text>
    </comment>
    <comment ref="I36" authorId="2" shapeId="0" xr:uid="{DEEDCDC3-BA74-494A-B4EF-52FBD76A13C1}">
      <text>
        <r>
          <rPr>
            <b/>
            <sz val="8"/>
            <color rgb="FF000000"/>
            <rFont val="Tahoma"/>
            <family val="2"/>
          </rPr>
          <t xml:space="preserve">A Sequence Read Archive-specific field that describes the sequencing technique for this library. Please select one of the following terms:
</t>
        </r>
        <r>
          <rPr>
            <b/>
            <sz val="8"/>
            <color rgb="FF000000"/>
            <rFont val="Tahoma"/>
            <family val="2"/>
          </rPr>
          <t xml:space="preserve">
</t>
        </r>
        <r>
          <rPr>
            <b/>
            <sz val="8"/>
            <color rgb="FF000000"/>
            <rFont val="Tahoma"/>
            <family val="2"/>
          </rPr>
          <t xml:space="preserve">RNA-Seq
</t>
        </r>
        <r>
          <rPr>
            <b/>
            <sz val="8"/>
            <color rgb="FF000000"/>
            <rFont val="Tahoma"/>
            <family val="2"/>
          </rPr>
          <t xml:space="preserve">miRNA-Seq
</t>
        </r>
        <r>
          <rPr>
            <b/>
            <sz val="8"/>
            <color rgb="FF000000"/>
            <rFont val="Tahoma"/>
            <family val="2"/>
          </rPr>
          <t xml:space="preserve">ncRNA-Seq
</t>
        </r>
        <r>
          <rPr>
            <b/>
            <sz val="8"/>
            <color rgb="FF000000"/>
            <rFont val="Tahoma"/>
            <family val="2"/>
          </rPr>
          <t xml:space="preserve">RNA-Seq (size fractionation)
</t>
        </r>
        <r>
          <rPr>
            <b/>
            <sz val="8"/>
            <color rgb="FF000000"/>
            <rFont val="Tahoma"/>
            <family val="2"/>
          </rPr>
          <t xml:space="preserve">RNA-Seq (CAGE)
</t>
        </r>
        <r>
          <rPr>
            <b/>
            <sz val="8"/>
            <color rgb="FF000000"/>
            <rFont val="Tahoma"/>
            <family val="2"/>
          </rPr>
          <t xml:space="preserve">RNA-Seq (RACE)
</t>
        </r>
        <r>
          <rPr>
            <b/>
            <sz val="8"/>
            <color rgb="FF000000"/>
            <rFont val="Tahoma"/>
            <family val="2"/>
          </rPr>
          <t xml:space="preserve">ssRNA-seq
</t>
        </r>
        <r>
          <rPr>
            <b/>
            <sz val="8"/>
            <color rgb="FF000000"/>
            <rFont val="Tahoma"/>
            <family val="2"/>
          </rPr>
          <t xml:space="preserve">ChIP-Seq
</t>
        </r>
        <r>
          <rPr>
            <b/>
            <sz val="8"/>
            <color rgb="FF000000"/>
            <rFont val="Tahoma"/>
            <family val="2"/>
          </rPr>
          <t xml:space="preserve">MNase-Seq
</t>
        </r>
        <r>
          <rPr>
            <b/>
            <sz val="8"/>
            <color rgb="FF000000"/>
            <rFont val="Tahoma"/>
            <family val="2"/>
          </rPr>
          <t xml:space="preserve">MBD-Seq
</t>
        </r>
        <r>
          <rPr>
            <b/>
            <sz val="8"/>
            <color rgb="FF000000"/>
            <rFont val="Tahoma"/>
            <family val="2"/>
          </rPr>
          <t xml:space="preserve">MRE-Seq
</t>
        </r>
        <r>
          <rPr>
            <b/>
            <sz val="8"/>
            <color rgb="FF000000"/>
            <rFont val="Tahoma"/>
            <family val="2"/>
          </rPr>
          <t xml:space="preserve">Bisulfite-Seq
</t>
        </r>
        <r>
          <rPr>
            <b/>
            <sz val="8"/>
            <color rgb="FF000000"/>
            <rFont val="Tahoma"/>
            <family val="2"/>
          </rPr>
          <t xml:space="preserve">Bisulfite-Seq (reduced representation)
</t>
        </r>
        <r>
          <rPr>
            <b/>
            <sz val="8"/>
            <color rgb="FF000000"/>
            <rFont val="Tahoma"/>
            <family val="2"/>
          </rPr>
          <t xml:space="preserve">MeDIP-Seq
</t>
        </r>
        <r>
          <rPr>
            <b/>
            <sz val="8"/>
            <color rgb="FF000000"/>
            <rFont val="Tahoma"/>
            <family val="2"/>
          </rPr>
          <t xml:space="preserve">DNase-Hypersensitivity
</t>
        </r>
        <r>
          <rPr>
            <b/>
            <sz val="8"/>
            <color rgb="FF000000"/>
            <rFont val="Tahoma"/>
            <family val="2"/>
          </rPr>
          <t xml:space="preserve">Tn-Seq
</t>
        </r>
        <r>
          <rPr>
            <b/>
            <sz val="8"/>
            <color rgb="FF000000"/>
            <rFont val="Tahoma"/>
            <family val="2"/>
          </rPr>
          <t xml:space="preserve">FAIRE-seq
</t>
        </r>
        <r>
          <rPr>
            <b/>
            <sz val="8"/>
            <color rgb="FF000000"/>
            <rFont val="Tahoma"/>
            <family val="2"/>
          </rPr>
          <t xml:space="preserve">SELEX
</t>
        </r>
        <r>
          <rPr>
            <b/>
            <sz val="8"/>
            <color rgb="FF000000"/>
            <rFont val="Tahoma"/>
            <family val="2"/>
          </rPr>
          <t xml:space="preserve">RIP-Seq
</t>
        </r>
        <r>
          <rPr>
            <b/>
            <sz val="8"/>
            <color rgb="FF000000"/>
            <rFont val="Tahoma"/>
            <family val="2"/>
          </rPr>
          <t xml:space="preserve">ATAC-seq
</t>
        </r>
        <r>
          <rPr>
            <b/>
            <sz val="8"/>
            <color rgb="FF000000"/>
            <rFont val="Tahoma"/>
            <family val="2"/>
          </rPr>
          <t xml:space="preserve">ChIA-PET
</t>
        </r>
        <r>
          <rPr>
            <b/>
            <sz val="8"/>
            <color rgb="FF000000"/>
            <rFont val="Tahoma"/>
            <family val="2"/>
          </rPr>
          <t xml:space="preserve">Hi-C
</t>
        </r>
        <r>
          <rPr>
            <b/>
            <sz val="8"/>
            <color rgb="FF000000"/>
            <rFont val="Tahoma"/>
            <family val="2"/>
          </rPr>
          <t xml:space="preserve">OTHER: specify
</t>
        </r>
      </text>
    </comment>
    <comment ref="F37" authorId="1" shapeId="0" xr:uid="{99D17392-11E2-BB4B-9153-DDA29EC55D01}">
      <text>
        <r>
          <rPr>
            <sz val="10"/>
            <color rgb="FF000000"/>
            <rFont val="Calibri"/>
            <family val="2"/>
          </rPr>
          <t>Analyte type</t>
        </r>
      </text>
    </comment>
    <comment ref="H37" authorId="1" shapeId="0" xr:uid="{5ECB9786-FBF3-3D46-AD13-40F0873455BE}">
      <text>
        <r>
          <rPr>
            <sz val="10"/>
            <color rgb="FF000000"/>
            <rFont val="Calibri"/>
            <family val="2"/>
          </rPr>
          <t>Text term that represents the kind of molecular specimen analyte. (caDSR 5432595)</t>
        </r>
      </text>
    </comment>
    <comment ref="F38" authorId="1" shapeId="0" xr:uid="{569507D0-4D58-134F-AF6D-844B5F113ABD}">
      <text>
        <r>
          <rPr>
            <sz val="10"/>
            <color rgb="FF000000"/>
            <rFont val="Calibri"/>
            <family val="2"/>
          </rPr>
          <t>Body site where sample was collected</t>
        </r>
      </text>
    </comment>
    <comment ref="H38" authorId="1" shapeId="0" xr:uid="{F86FA02B-B1E7-E149-B232-526E9EE96D71}">
      <text>
        <r>
          <rPr>
            <sz val="10"/>
            <color rgb="FF000000"/>
            <rFont val="Calibri"/>
            <family val="2"/>
          </rPr>
          <t>The text term used to describe the anatomic site of origin, of the patient's malignant disease, as described by the World Health Organization's (WHO) International Classification of Diseases for Oncology (ICD-O).(caDSR 6161035)</t>
        </r>
      </text>
    </comment>
    <comment ref="H39" authorId="1" shapeId="0" xr:uid="{052273DA-0135-4E47-A9FF-7124D7356B9B}">
      <text>
        <r>
          <rPr>
            <sz val="10"/>
            <color rgb="FF000000"/>
            <rFont val="Tahoma"/>
            <family val="2"/>
          </rPr>
          <t>Text term that represents a description of the kind of tissue collected with respect to disease status or proximity to tumor tissue. Valid Entry: Tumor, Normal, Abnormal, Peritumoral, Unknown, Not Reported</t>
        </r>
      </text>
    </comment>
    <comment ref="F40" authorId="1" shapeId="0" xr:uid="{B804AEEA-B64D-C444-B46C-23B496853652}">
      <text>
        <r>
          <rPr>
            <sz val="10"/>
            <color rgb="FF000000"/>
            <rFont val="Calibri"/>
            <family val="2"/>
          </rPr>
          <t>patient age at resection</t>
        </r>
      </text>
    </comment>
    <comment ref="H40" authorId="1" shapeId="0" xr:uid="{45360C6F-61A8-0F45-ABC7-6AB77701AAE8}">
      <text>
        <r>
          <rPr>
            <sz val="10"/>
            <color rgb="FF000000"/>
            <rFont val="Calibri"/>
            <family val="2"/>
          </rPr>
          <t>Age at the time of diagnosis expressed in number of days since birth. (caDSR 3225640)</t>
        </r>
      </text>
    </comment>
    <comment ref="F41" authorId="1" shapeId="0" xr:uid="{0DDE4393-9F0B-D345-92B0-1C72D29A4E6E}">
      <text>
        <r>
          <rPr>
            <sz val="10"/>
            <color rgb="FF000000"/>
            <rFont val="Calibri"/>
            <family val="2"/>
          </rPr>
          <t>biological sex</t>
        </r>
      </text>
    </comment>
    <comment ref="H41" authorId="1" shapeId="0" xr:uid="{256FC12D-E321-5949-A60D-C5D430FD679B}">
      <text>
        <r>
          <rPr>
            <sz val="10"/>
            <color rgb="FF000000"/>
            <rFont val="Calibri"/>
            <family val="2"/>
          </rPr>
          <t>Text designations that identify gender. Gender is described as the assemblage of properties that distinguish people on the basis of their societal roles. [Explanatory Comment 1: Identification of gender is based upon self-report and may come from a form, questionnaire, interview, etc.] (caDSR 2200604)</t>
        </r>
      </text>
    </comment>
    <comment ref="F42" authorId="1" shapeId="0" xr:uid="{A9787E3F-60F2-B143-8FDF-07DD3B222D22}">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H42" authorId="1" shapeId="0" xr:uid="{B6A66A5A-B1CF-BF49-BC9E-037D387D529C}">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H58" authorId="1" shapeId="0" xr:uid="{73C70E33-423C-274B-8F50-7CDE5AB2E5CA}">
      <text>
        <r>
          <rPr>
            <sz val="10"/>
            <color rgb="FF000000"/>
            <rFont val="Calibri"/>
            <family val="2"/>
          </rPr>
          <t>Text term used to describe the patient's histologic diagnosis, as described by the World Health Organization's (WHO) International Classification of Diseases for Oncology (ICD-O). (caDSR 6161032)</t>
        </r>
      </text>
    </comment>
    <comment ref="I59" authorId="0" shapeId="0" xr:uid="{E0FE6A96-4937-084B-9A65-161D6F3B2209}">
      <text>
        <r>
          <rPr>
            <b/>
            <sz val="8"/>
            <color rgb="FF000000"/>
            <rFont val="Tahoma"/>
            <family val="2"/>
          </rPr>
          <t>Type of molecule that was extracted from the biological material. Include one of the following: total RNA, polyA RNA, cytoplasmic RNA, nuclear RNA, genomic DNA, protein, or other.</t>
        </r>
      </text>
    </comment>
    <comment ref="H60" authorId="1" shapeId="0" xr:uid="{8D18DD77-D24C-F448-9D20-6B102EB91B97}">
      <text>
        <r>
          <rPr>
            <sz val="10"/>
            <color rgb="FF000000"/>
            <rFont val="Calibri"/>
            <family val="2"/>
          </rPr>
          <t>The text term used to describe the anatomic site of origin, of the patient's malignant disease, as described by the World Health Organization's (WHO) International Classification of Diseases for Oncology (ICD-O). (caDSR 6161034)</t>
        </r>
      </text>
    </comment>
    <comment ref="H61" authorId="1" shapeId="0" xr:uid="{368221D6-1D0B-2845-A447-7441B08A3642}">
      <text>
        <r>
          <rPr>
            <sz val="10"/>
            <color rgb="FF000000"/>
            <rFont val="Calibri"/>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H62" authorId="1" shapeId="0" xr:uid="{E1F01AD2-FE07-1E40-A87C-2E62F7DE6218}">
      <text>
        <r>
          <rPr>
            <sz val="10"/>
            <color rgb="FF000000"/>
            <rFont val="Calibri"/>
            <family val="2"/>
          </rPr>
          <t>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(caDSR 6161019)</t>
        </r>
      </text>
    </comment>
    <comment ref="F63" authorId="1" shapeId="0" xr:uid="{513306B9-C425-E446-8855-34820CE39CD2}">
      <text>
        <r>
          <rPr>
            <sz val="10"/>
            <color rgb="FF000000"/>
            <rFont val="Calibri"/>
            <family val="2"/>
          </rPr>
          <t>Cell or tissue type or subtype of sample</t>
        </r>
      </text>
    </comment>
    <comment ref="I64" authorId="0" shapeId="0" xr:uid="{9524512E-6CD0-F24F-99C8-B203C4D0B6E6}">
      <text>
        <r>
          <rPr>
            <b/>
            <sz val="8"/>
            <color rgb="FF000000"/>
            <rFont val="Tahoma"/>
            <family val="2"/>
          </rPr>
          <t>[Optional]  Describe the conditions that were used to grow or maintain organisms or cells prior to extract preparation.</t>
        </r>
      </text>
    </comment>
    <comment ref="H65" authorId="1" shapeId="0" xr:uid="{CBE49AA7-2CB0-9541-ABC7-971466C03B6A}">
      <text>
        <r>
          <rPr>
            <sz val="10"/>
            <color rgb="FF000000"/>
            <rFont val="Calibri"/>
            <family val="2"/>
          </rPr>
          <t>The text term used to describe a gene targeted or included in molecular analysis. For rearrangements, this is shold be used to represent the reference gene. (caDSR 6142392)</t>
        </r>
      </text>
    </comment>
    <comment ref="H66" authorId="1" shapeId="0" xr:uid="{9DE2E57A-76CD-EF42-B8A9-D64EACF3BA92}">
      <text>
        <r>
          <rPr>
            <sz val="10"/>
            <color rgb="FF000000"/>
            <rFont val="Calibri"/>
            <family val="2"/>
          </rPr>
          <t>The text term used to describe the result of the molecular test. If the test result was a numeric value see test_value. (caDSR 6142397)</t>
        </r>
      </text>
    </comment>
    <comment ref="H67" authorId="1" shapeId="0" xr:uid="{97F7DE8B-7894-9245-BF7C-F68EACF08915}">
      <text>
        <r>
          <rPr>
            <sz val="10"/>
            <color rgb="FF000000"/>
            <rFont val="Tahoma"/>
            <family val="2"/>
          </rPr>
          <t>Description that can uniquely identify a target capture kit. Suggested value is a combination of vendor, kit name, and kit version.</t>
        </r>
      </text>
    </comment>
    <comment ref="H68" authorId="1" shapeId="0" xr:uid="{6A13BB55-EEF6-4C44-8B33-A1886F7DADB1}">
      <text>
        <r>
          <rPr>
            <sz val="10"/>
            <color rgb="FF000000"/>
            <rFont val="Calibri"/>
            <family val="2"/>
          </rPr>
          <t>The survival state of the person registered on the protocol. (caDSR 5)</t>
        </r>
      </text>
    </comment>
    <comment ref="H69" authorId="1" shapeId="0" xr:uid="{08DB5C00-943F-4249-A990-6A74568FF5A9}">
      <text>
        <r>
          <rPr>
            <sz val="10"/>
            <color rgb="FF000000"/>
            <rFont val="Calibri"/>
            <family val="2"/>
          </rPr>
          <t>An individual's self-described social and cultural grouping, specifically whether an individual describes themselves as Hispanic or Latino. The provided values are based on the categories defined by the U.S. Office of Management and Business and used by the U.S. Census Bureau. (caDSR 2192217)</t>
        </r>
      </text>
    </comment>
    <comment ref="H70" authorId="1" shapeId="0" xr:uid="{3084ECAF-9ADE-0648-B84F-564CB86CC1C4}">
      <text>
        <r>
          <rPr>
            <sz val="10"/>
            <color rgb="FF000000"/>
            <rFont val="Calibri"/>
            <family val="2"/>
          </rPr>
          <t>Category describing current smoking status and smoking history as self-reported by a patient. (caDSR 2181650)</t>
        </r>
      </text>
    </comment>
    <comment ref="H80" authorId="1" shapeId="0" xr:uid="{966DC689-CC6F-9B45-843A-93CB21A08416}">
      <text>
        <r>
          <rPr>
            <sz val="10"/>
            <color rgb="FF000000"/>
            <rFont val="Calibri"/>
            <family val="2"/>
            <scheme val="minor"/>
          </rPr>
          <t xml:space="preserve">Are the reads paired end? 
</t>
        </r>
        <r>
          <rPr>
            <sz val="10"/>
            <color rgb="FF000000"/>
            <rFont val="Tahoma"/>
            <family val="2"/>
          </rPr>
          <t xml:space="preserve">
</t>
        </r>
        <r>
          <rPr>
            <sz val="10"/>
            <color rgb="FF000000"/>
            <rFont val="Tahoma"/>
            <family val="2"/>
          </rPr>
          <t>*if "paired-end" report "Yes", if not "paired-end" report "No"*</t>
        </r>
      </text>
    </comment>
    <comment ref="H83" authorId="1" shapeId="0" xr:uid="{DDE93AF8-D667-8048-8FE2-8F05F8491751}">
      <text>
        <r>
          <rPr>
            <sz val="10"/>
            <color rgb="FF000000"/>
            <rFont val="Calibri"/>
            <family val="2"/>
          </rPr>
          <t xml:space="preserve">Broad categorization of the contents of the data file.
</t>
        </r>
        <r>
          <rPr>
            <sz val="10"/>
            <color rgb="FF000000"/>
            <rFont val="Tahoma"/>
            <family val="2"/>
          </rPr>
          <t xml:space="preserve">
</t>
        </r>
        <r>
          <rPr>
            <sz val="10"/>
            <color rgb="FF000000"/>
            <rFont val="Tahoma"/>
            <family val="2"/>
          </rPr>
          <t xml:space="preserve">e.g. </t>
        </r>
        <r>
          <rPr>
            <sz val="10"/>
            <color rgb="FF000000"/>
            <rFont val="Calibri"/>
            <family val="2"/>
          </rPr>
          <t xml:space="preserve">Sequencing Data, Sequencing Reads, Raw Sequencing Data
</t>
        </r>
      </text>
    </comment>
    <comment ref="H84" authorId="1" shapeId="0" xr:uid="{18E19B67-CCA0-154D-A6C7-6FF0125BBCEF}">
      <text>
        <r>
          <rPr>
            <sz val="10"/>
            <color rgb="FF000000"/>
            <rFont val="Tahoma"/>
            <family val="2"/>
          </rPr>
          <t xml:space="preserve">Specific content of the data file
</t>
        </r>
        <r>
          <rPr>
            <sz val="10"/>
            <color rgb="FF000000"/>
            <rFont val="Tahoma"/>
            <family val="2"/>
          </rPr>
          <t xml:space="preserve">
</t>
        </r>
        <r>
          <rPr>
            <sz val="10"/>
            <color rgb="FF000000"/>
            <rFont val="Tahoma"/>
            <family val="2"/>
          </rPr>
          <t>*All metadata files will be labeled Analysis Metadata"</t>
        </r>
      </text>
    </comment>
    <comment ref="H88" authorId="1" shapeId="0" xr:uid="{F706B7C6-8208-0740-99D8-17D9BCF0B196}">
      <text>
        <r>
          <rPr>
            <sz val="10"/>
            <color rgb="FF000000"/>
            <rFont val="+mn-lt"/>
            <charset val="1"/>
          </rPr>
          <t xml:space="preserve">Format of the data files.
</t>
        </r>
        <r>
          <rPr>
            <sz val="10"/>
            <color rgb="FF000000"/>
            <rFont val="+mn-lt"/>
            <charset val="1"/>
          </rPr>
          <t xml:space="preserve">
</t>
        </r>
        <r>
          <rPr>
            <sz val="10"/>
            <color rgb="FF000000"/>
            <rFont val="+mn-lt"/>
            <charset val="1"/>
          </rPr>
          <t xml:space="preserve">Examples:
</t>
        </r>
        <r>
          <rPr>
            <sz val="10"/>
            <color rgb="FF000000"/>
            <rFont val="+mn-lt"/>
            <charset val="1"/>
          </rPr>
          <t xml:space="preserve">SRA XML
</t>
        </r>
        <r>
          <rPr>
            <sz val="10"/>
            <color rgb="FF000000"/>
            <rFont val="+mn-lt"/>
            <charset val="1"/>
          </rPr>
          <t xml:space="preserve">MAGE-TAB
</t>
        </r>
        <r>
          <rPr>
            <sz val="10"/>
            <color rgb="FF000000"/>
            <rFont val="+mn-lt"/>
            <charset val="1"/>
          </rPr>
          <t xml:space="preserve">SDRF
</t>
        </r>
        <r>
          <rPr>
            <sz val="10"/>
            <color rgb="FF000000"/>
            <rFont val="+mn-lt"/>
            <charset val="1"/>
          </rPr>
          <t xml:space="preserve">IDF
</t>
        </r>
        <r>
          <rPr>
            <sz val="10"/>
            <color rgb="FF000000"/>
            <rFont val="+mn-lt"/>
            <charset val="1"/>
          </rPr>
          <t xml:space="preserve">ADF
</t>
        </r>
      </text>
    </comment>
  </commentList>
</comments>
</file>

<file path=xl/sharedStrings.xml><?xml version="1.0" encoding="utf-8"?>
<sst xmlns="http://schemas.openxmlformats.org/spreadsheetml/2006/main" count="4997" uniqueCount="4291">
  <si>
    <t>Field Name</t>
  </si>
  <si>
    <t>How Derived</t>
  </si>
  <si>
    <t>Notes</t>
  </si>
  <si>
    <t>Disease</t>
  </si>
  <si>
    <t>DERIVED from Sample level</t>
  </si>
  <si>
    <t>Since multiple diseases can be reported in the samples, this will need to be a list of instances, either with or without counts. Example for 13 total samples: breast cancer (10), prostate cancer (3)</t>
  </si>
  <si>
    <t>Number of Samples</t>
  </si>
  <si>
    <t>DERIVED from count of Sample level</t>
  </si>
  <si>
    <t>Count of unique sample names in the Sample-Level.</t>
  </si>
  <si>
    <t>Access</t>
  </si>
  <si>
    <t>See Notes</t>
  </si>
  <si>
    <t>This will be default to Closed and the Data Owner will decide later in NIDAP if it will change.</t>
  </si>
  <si>
    <t>Project Status</t>
  </si>
  <si>
    <t>This will be default to Active and the Data Owner will decide later in NIDAP if it will change.</t>
  </si>
  <si>
    <t>Library Strategy</t>
  </si>
  <si>
    <t>Since multiple Library Strategies can be reported in the samples, this will need to be a list of instances, either with or without counts. Example for 13 total samples: Exome-seq (10), mRNA-seq (3)</t>
  </si>
  <si>
    <t>Analyte Type</t>
  </si>
  <si>
    <t>Since multiple Analyte Type can be reported in the samples, this will need to be a list of instances, either with or without counts. Example for 13 total samples: DNA (10), mRNA (3)</t>
  </si>
  <si>
    <t>Tissue</t>
  </si>
  <si>
    <t>DERIVED from Sample level if Cell Line is False</t>
  </si>
  <si>
    <t>Since multiple Tissue can be reported in the samples, this will need to be a list of instances, either with or without counts. Example for 13 total samples: Blood (10), Bone marrow (3)</t>
  </si>
  <si>
    <t>Tissue Type</t>
  </si>
  <si>
    <t>Since multiple Tissue Type can be reported in the samples, this will need to be a list of instances, either with or without counts. Example for 13 total samples: Tumor (10), Normal (3)</t>
  </si>
  <si>
    <t>Cell Line Name</t>
  </si>
  <si>
    <t>DERIVED from Sample level if Cell Line is True</t>
  </si>
  <si>
    <t>Since multiple Tissue Type can be reported in the samples, this will need to be a list of instances, either with or without counts.</t>
  </si>
  <si>
    <t>Cell Line Type</t>
  </si>
  <si>
    <t>Project-level Metadata</t>
  </si>
  <si>
    <t>Data Owner</t>
  </si>
  <si>
    <t>Green cells contain drop down functionality where clicking on the gray arrow will open a selection window for possible choices.</t>
  </si>
  <si>
    <t>Data Owner Affiliation</t>
  </si>
  <si>
    <t>Data Curator (for the Data Owner)</t>
  </si>
  <si>
    <t>Project Scientist/Project POC</t>
  </si>
  <si>
    <t>Project Scientist/Project POC Email</t>
  </si>
  <si>
    <t>Key Collaborator(s)</t>
  </si>
  <si>
    <t>Start Date</t>
  </si>
  <si>
    <t>Project ID</t>
  </si>
  <si>
    <t>Project Title</t>
  </si>
  <si>
    <t>Project Description</t>
  </si>
  <si>
    <t>*fill out before Sample-level</t>
  </si>
  <si>
    <t>Sequencing Platform</t>
  </si>
  <si>
    <t>These fields are not required for depositing data into DME storage, but the platform can map and export information to prepare your data for submission to dbGaP. Therefore, please fill out as many  fields as possible, as it will aid in your future repository submissions. The other required fields for dbGaP will be mapped from your entries into the Required Fields tab.</t>
  </si>
  <si>
    <t>Project-level metadata</t>
  </si>
  <si>
    <t>Recommended Fields</t>
  </si>
  <si>
    <t>Values</t>
  </si>
  <si>
    <t>Collaborators</t>
  </si>
  <si>
    <t>Project Supplementary file</t>
  </si>
  <si>
    <t>PubMed ID</t>
  </si>
  <si>
    <t>Public Data Accession ID</t>
  </si>
  <si>
    <t>Other Affiliation</t>
  </si>
  <si>
    <t>Study Disease</t>
  </si>
  <si>
    <t>Sample-level metadata</t>
  </si>
  <si>
    <t>Sample Name</t>
  </si>
  <si>
    <t>CANCER_HISTOLOGY</t>
  </si>
  <si>
    <t>These fields are not required for depositing data into DME storage, but the platform can map and export information to prepare your data for submission to CDS (human data only). Therefore, please fill out as many fields as possible, as it will aid in your future repository submissions. The other required fields for CDS will be mapped from your entries into the Required Fields tab.</t>
  </si>
  <si>
    <t>Library ID</t>
  </si>
  <si>
    <t>Library Layout</t>
  </si>
  <si>
    <t>Reference Genome Assembly</t>
  </si>
  <si>
    <t>These fields are not required for depositing data into DME storage, but the platform can map and export information to prepare your data for submission to GDC (human data only). Therefore, please fill out as many fields as possible, as it will aid in your future repository submissions. The other required fields for CDS will be mapped from your entries into the Required Fields tab.</t>
  </si>
  <si>
    <t>Workflow Link</t>
  </si>
  <si>
    <t>Workflow Type</t>
  </si>
  <si>
    <t>Disease Type</t>
  </si>
  <si>
    <t>Primary Diagnosis</t>
  </si>
  <si>
    <t>Library Selection</t>
  </si>
  <si>
    <t>Site of Resection or Biopsy</t>
  </si>
  <si>
    <t>Morphology</t>
  </si>
  <si>
    <t>Metastasis Site</t>
  </si>
  <si>
    <t xml:space="preserve">Histology </t>
  </si>
  <si>
    <t>Growth Protocol</t>
  </si>
  <si>
    <t>Gene Symbol</t>
  </si>
  <si>
    <t>Test Result</t>
  </si>
  <si>
    <t>Target Capture Kit</t>
  </si>
  <si>
    <t>Vital Status</t>
  </si>
  <si>
    <t>Ethnicity</t>
  </si>
  <si>
    <t>Smoking Status</t>
  </si>
  <si>
    <t>These fields are not required for depositing data into DME storage, but the platform can map and export information to prepare your data for submission to GEO. Therefore, please fill out as many fields as possible, as it will aid in your future repository submissions. The other required fields for CDS will be mapped from your entries into the Required Fields tab.</t>
  </si>
  <si>
    <t>Treatment Protocol</t>
  </si>
  <si>
    <t>Genotype</t>
  </si>
  <si>
    <t>Data Dictionary</t>
  </si>
  <si>
    <t>PI_Lab Collection</t>
  </si>
  <si>
    <t>Field</t>
  </si>
  <si>
    <t>dme_name</t>
  </si>
  <si>
    <t>Description</t>
  </si>
  <si>
    <t>Example</t>
  </si>
  <si>
    <t>dbGaP_name</t>
  </si>
  <si>
    <t>CDS_name</t>
  </si>
  <si>
    <t>gdc_name</t>
  </si>
  <si>
    <t>geo_name</t>
  </si>
  <si>
    <t xml:space="preserve">Required  </t>
  </si>
  <si>
    <t>data_owner</t>
  </si>
  <si>
    <r>
      <t xml:space="preserve">Data Owners are budgeted entities who receive funding to conduct the research that produce the studies and/or samples from which these data were generated. Data Owners are typically Investigators whose research is reviewed at Site Visit. </t>
    </r>
    <r>
      <rPr>
        <b/>
        <sz val="12"/>
        <color theme="1"/>
        <rFont val="Calibri"/>
        <family val="2"/>
        <scheme val="minor"/>
      </rPr>
      <t>Format:</t>
    </r>
    <r>
      <rPr>
        <sz val="12"/>
        <color theme="1"/>
        <rFont val="Calibri"/>
        <family val="2"/>
        <scheme val="minor"/>
      </rPr>
      <t xml:space="preserve"> LastName, FirstName  </t>
    </r>
  </si>
  <si>
    <t>Franklin, Rosalind</t>
  </si>
  <si>
    <t>Study Attribution</t>
  </si>
  <si>
    <t>primary_investigator_name</t>
  </si>
  <si>
    <t>contributor</t>
  </si>
  <si>
    <t>affiliation</t>
  </si>
  <si>
    <t xml:space="preserve">Information for the Data Owner's Lab such as the Lab/Branch, Division, and Institute/Center.
</t>
  </si>
  <si>
    <t>Laboratory of Human Carcinogenesis (LHC), CCR, NCI</t>
  </si>
  <si>
    <t>funding_agency</t>
  </si>
  <si>
    <t xml:space="preserve">center_name </t>
  </si>
  <si>
    <t>data_curator</t>
  </si>
  <si>
    <r>
      <t>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b/>
        <sz val="12"/>
        <color theme="1"/>
        <rFont val="Calibri"/>
        <family val="2"/>
        <scheme val="minor"/>
      </rPr>
      <t>Format:</t>
    </r>
    <r>
      <rPr>
        <sz val="12"/>
        <color theme="1"/>
        <rFont val="Calibri"/>
        <family val="2"/>
        <scheme val="minor"/>
      </rPr>
      <t xml:space="preserve"> LastName, FirstName</t>
    </r>
  </si>
  <si>
    <t>Project Collection</t>
  </si>
  <si>
    <t>contact_name</t>
  </si>
  <si>
    <r>
      <t xml:space="preserve">The Project Scientist or POC is typically a Fellow or other group member with primary responsibility for analysis of the data. </t>
    </r>
    <r>
      <rPr>
        <b/>
        <sz val="12"/>
        <color theme="1"/>
        <rFont val="Calibri"/>
        <family val="2"/>
        <scheme val="minor"/>
      </rPr>
      <t>Format:</t>
    </r>
    <r>
      <rPr>
        <sz val="12"/>
        <color theme="1"/>
        <rFont val="Calibri"/>
        <family val="2"/>
        <scheme val="minor"/>
      </rPr>
      <t xml:space="preserve"> LastName, FirstName</t>
    </r>
  </si>
  <si>
    <t>Mullis, Kary</t>
  </si>
  <si>
    <t>poc_email</t>
  </si>
  <si>
    <t>Project POC email address. Must be a valid NIH email.</t>
  </si>
  <si>
    <t>jane.doe@nih.gov</t>
  </si>
  <si>
    <t>primary_investigator_email</t>
  </si>
  <si>
    <t>collaborators</t>
  </si>
  <si>
    <r>
      <t xml:space="preserve">List of major contributors for the project (not necessarily all collaborators) e.g. a collaborator who provided samples or holds the IRB approval. </t>
    </r>
    <r>
      <rPr>
        <b/>
        <sz val="12"/>
        <color theme="1"/>
        <rFont val="Calibri"/>
        <family val="2"/>
        <scheme val="minor"/>
      </rPr>
      <t xml:space="preserve">Format: </t>
    </r>
    <r>
      <rPr>
        <sz val="12"/>
        <color theme="1"/>
        <rFont val="Calibri"/>
        <family val="2"/>
        <scheme val="minor"/>
      </rPr>
      <t>First Last, First Last</t>
    </r>
  </si>
  <si>
    <t>Rosalind Franklin, Kary Mullis, Linus Torvalds, Dennis Ritchie, Guido van Rossum</t>
  </si>
  <si>
    <t>co_investigator_name</t>
  </si>
  <si>
    <t>project_start_date</t>
  </si>
  <si>
    <r>
      <t xml:space="preserve">Approval date of the project. If this date is not available, then the date of data upload will be used (today's date). </t>
    </r>
    <r>
      <rPr>
        <b/>
        <sz val="12"/>
        <color theme="1"/>
        <rFont val="Calibri"/>
        <family val="2"/>
        <scheme val="minor"/>
      </rPr>
      <t>Format:</t>
    </r>
    <r>
      <rPr>
        <sz val="12"/>
        <color theme="1"/>
        <rFont val="Calibri"/>
        <family val="2"/>
        <scheme val="minor"/>
      </rPr>
      <t xml:space="preserve"> YYYY-MM-DD</t>
    </r>
  </si>
  <si>
    <t>Required</t>
  </si>
  <si>
    <t>project_id</t>
  </si>
  <si>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muliptle numbers, please separate with a comma. </t>
  </si>
  <si>
    <t>CS028802</t>
  </si>
  <si>
    <t>project_title</t>
  </si>
  <si>
    <t>Project titles should be short but informative and name the disease, allele, or protein under study.</t>
  </si>
  <si>
    <t>Expression profile of Gastro-Entero-Pancreatic Neuroendocrine Tumors (GEP-NET)</t>
  </si>
  <si>
    <t>study_name</t>
  </si>
  <si>
    <t>project_name</t>
  </si>
  <si>
    <t>title</t>
  </si>
  <si>
    <t>project_description</t>
  </si>
  <si>
    <t xml:space="preserve">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
</t>
  </si>
  <si>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</si>
  <si>
    <t>Study Description</t>
  </si>
  <si>
    <t>short_description, experimental_strategy_and_data_subtype, design_description</t>
  </si>
  <si>
    <t>summary</t>
  </si>
  <si>
    <t>Is Cell Line?</t>
  </si>
  <si>
    <t>is_cell_line</t>
  </si>
  <si>
    <r>
      <t xml:space="preserve">Is this a cell line? </t>
    </r>
    <r>
      <rPr>
        <b/>
        <sz val="12"/>
        <color theme="1"/>
        <rFont val="Calibri"/>
        <family val="2"/>
        <scheme val="minor"/>
      </rPr>
      <t>Valid Entry:</t>
    </r>
    <r>
      <rPr>
        <sz val="12"/>
        <color theme="1"/>
        <rFont val="Calibri"/>
        <family val="2"/>
        <scheme val="minor"/>
      </rPr>
      <t xml:space="preserve"> TRUE, FALSE </t>
    </r>
    <r>
      <rPr>
        <b/>
        <sz val="12"/>
        <color theme="1"/>
        <rFont val="Calibri"/>
        <family val="2"/>
        <scheme val="minor"/>
      </rPr>
      <t>Note</t>
    </r>
    <r>
      <rPr>
        <sz val="12"/>
        <color theme="1"/>
        <rFont val="Calibri"/>
        <family val="2"/>
        <scheme val="minor"/>
      </rPr>
      <t>: If "Other" or "Unknown", please choose FALSE.</t>
    </r>
  </si>
  <si>
    <t>Organism</t>
  </si>
  <si>
    <t>organism</t>
  </si>
  <si>
    <t>Taxonomic name of the studied organism.</t>
  </si>
  <si>
    <t>Human</t>
  </si>
  <si>
    <t>organism_species</t>
  </si>
  <si>
    <t>Data Generating Facility</t>
  </si>
  <si>
    <t>origin</t>
  </si>
  <si>
    <t>Location of the data's origin.</t>
  </si>
  <si>
    <t>NCI SF</t>
  </si>
  <si>
    <t>sequencing_center</t>
  </si>
  <si>
    <t>sequencer_name</t>
  </si>
  <si>
    <t>Model and Manufacturer of sequencer or microarray.</t>
  </si>
  <si>
    <t>Illumina HiSeq 2500</t>
  </si>
  <si>
    <t>Molecular Data</t>
  </si>
  <si>
    <t>platform</t>
  </si>
  <si>
    <t>platform_name</t>
  </si>
  <si>
    <t>derived</t>
  </si>
  <si>
    <t>number_of_cases</t>
  </si>
  <si>
    <r>
      <t xml:space="preserve">Total number of sample in the project. </t>
    </r>
    <r>
      <rPr>
        <b/>
        <sz val="12"/>
        <color theme="1"/>
        <rFont val="Calibri"/>
        <family val="2"/>
        <scheme val="minor"/>
      </rPr>
      <t>Format:</t>
    </r>
    <r>
      <rPr>
        <sz val="12"/>
        <color theme="1"/>
        <rFont val="Calibri"/>
        <family val="2"/>
        <scheme val="minor"/>
      </rPr>
      <t xml:space="preserve"> Integer</t>
    </r>
  </si>
  <si>
    <t>number_of_samples</t>
  </si>
  <si>
    <t>access</t>
  </si>
  <si>
    <r>
      <t>Closed access:</t>
    </r>
    <r>
      <rPr>
        <sz val="12"/>
        <color theme="1"/>
        <rFont val="Calibri"/>
        <family val="2"/>
        <scheme val="minor"/>
      </rPr>
      <t xml:space="preserve"> data are visible only to those designated by the Data Owner; includes the Data Curator, Data Generator, and Project Scientist. </t>
    </r>
    <r>
      <rPr>
        <b/>
        <sz val="12"/>
        <color theme="1"/>
        <rFont val="Calibri"/>
        <family val="2"/>
        <scheme val="minor"/>
      </rPr>
      <t>Default status is Closed Access.</t>
    </r>
    <r>
      <rPr>
        <sz val="12"/>
        <color theme="1"/>
        <rFont val="Calibri"/>
        <family val="2"/>
        <scheme val="minor"/>
      </rPr>
      <t xml:space="preserve"> 
</t>
    </r>
    <r>
      <rPr>
        <b/>
        <sz val="12"/>
        <color theme="1"/>
        <rFont val="Calibri"/>
        <family val="2"/>
        <scheme val="minor"/>
      </rPr>
      <t>Open Access:</t>
    </r>
    <r>
      <rPr>
        <sz val="12"/>
        <color theme="1"/>
        <rFont val="Calibri"/>
        <family val="2"/>
        <scheme val="minor"/>
      </rPr>
      <t xml:space="preserve"> data are visible to all with access to the DME or NIDAP. Appropriate for public data with no access control.
</t>
    </r>
    <r>
      <rPr>
        <b/>
        <sz val="12"/>
        <color theme="1"/>
        <rFont val="Calibri"/>
        <family val="2"/>
        <scheme val="minor"/>
      </rPr>
      <t>Controlled Access:</t>
    </r>
    <r>
      <rPr>
        <sz val="12"/>
        <color theme="1"/>
        <rFont val="Calibri"/>
        <family val="2"/>
        <scheme val="minor"/>
      </rPr>
      <t xml:space="preserve"> project-level data but not sample-level data are visible to all with access to DME or NIDAP.  Data Owners receive and selectively approve requests for sample-level access.</t>
    </r>
  </si>
  <si>
    <t>Open Access</t>
  </si>
  <si>
    <t>Authorized Access</t>
  </si>
  <si>
    <t>acl</t>
  </si>
  <si>
    <t>status</t>
  </si>
  <si>
    <r>
      <t xml:space="preserve">Is the project Active or Completed? This field is used at Annual Review. </t>
    </r>
    <r>
      <rPr>
        <b/>
        <sz val="12"/>
        <color theme="1"/>
        <rFont val="Calibri"/>
        <family val="2"/>
        <scheme val="minor"/>
      </rPr>
      <t>Default status is Active.</t>
    </r>
  </si>
  <si>
    <t>Active</t>
  </si>
  <si>
    <t>Recommended</t>
  </si>
  <si>
    <t>project_sup_file</t>
  </si>
  <si>
    <t>Any necessary supllmentary files needed for project.</t>
  </si>
  <si>
    <t>supplementary file</t>
  </si>
  <si>
    <t>pubmed_id</t>
  </si>
  <si>
    <t>PubMed ID of the publication.</t>
  </si>
  <si>
    <t>Selected Publications</t>
  </si>
  <si>
    <t>public_repo_id</t>
  </si>
  <si>
    <t>Accession Identifer of any included public dataset, such as data from GEO or ArrayExpress.</t>
  </si>
  <si>
    <t>GSE117850</t>
  </si>
  <si>
    <t>dbgap_accession_number</t>
  </si>
  <si>
    <t>phs_accession</t>
  </si>
  <si>
    <t>secondary_affiliation</t>
  </si>
  <si>
    <t>Secondary Project affiliation, such as an extramural collaborator's affiliation. Provide if different than PI's affiliation.</t>
  </si>
  <si>
    <t>John Hopkins University</t>
  </si>
  <si>
    <t>funding_source_program_name</t>
  </si>
  <si>
    <t>center_type</t>
  </si>
  <si>
    <t>Recommended (GDC Only)</t>
  </si>
  <si>
    <t>workflow_link</t>
  </si>
  <si>
    <t>Link to Github hash for the CWL workflow used.</t>
  </si>
  <si>
    <t>workflow_type</t>
  </si>
  <si>
    <t>Generic name for the workflow used to analyze a data set.</t>
  </si>
  <si>
    <t>Recommended (CDS Only)</t>
  </si>
  <si>
    <t>library_id</t>
  </si>
  <si>
    <t>Short unique identifier for the sequencing library.</t>
  </si>
  <si>
    <t>library_layout</t>
  </si>
  <si>
    <t>Paired-end or Single</t>
  </si>
  <si>
    <t>reference_genome_assembly</t>
  </si>
  <si>
    <t>This is only if you are submitting a bam file aligned against a NCBI assembly.</t>
  </si>
  <si>
    <t>Sample Collection</t>
  </si>
  <si>
    <t>sample_name</t>
  </si>
  <si>
    <r>
      <t>Name of the sample. The sample name should be unique.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t>
    </r>
    <r>
      <rPr>
        <b/>
        <sz val="12"/>
        <color theme="1"/>
        <rFont val="Calibri"/>
        <family val="2"/>
        <scheme val="minor"/>
      </rPr>
      <t>sampleName</t>
    </r>
    <r>
      <rPr>
        <sz val="12"/>
        <color theme="1"/>
        <rFont val="Calibri"/>
        <family val="2"/>
        <scheme val="minor"/>
      </rPr>
      <t>.R1.fastq.gz", "</t>
    </r>
    <r>
      <rPr>
        <b/>
        <sz val="12"/>
        <color theme="1"/>
        <rFont val="Calibri"/>
        <family val="2"/>
        <scheme val="minor"/>
      </rPr>
      <t>sampleName</t>
    </r>
    <r>
      <rPr>
        <sz val="12"/>
        <color theme="1"/>
        <rFont val="Calibri"/>
        <family val="2"/>
        <scheme val="minor"/>
      </rPr>
      <t>.R2.fastq.gz", "</t>
    </r>
    <r>
      <rPr>
        <b/>
        <sz val="12"/>
        <color theme="1"/>
        <rFont val="Calibri"/>
        <family val="2"/>
        <scheme val="minor"/>
      </rPr>
      <t>sampleName</t>
    </r>
    <r>
      <rPr>
        <sz val="12"/>
        <color theme="1"/>
        <rFont val="Calibri"/>
        <family val="2"/>
        <scheme val="minor"/>
      </rPr>
      <t xml:space="preserve">.CEL.gz". 
</t>
    </r>
    <r>
      <rPr>
        <b/>
        <u/>
        <sz val="12"/>
        <color theme="1"/>
        <rFont val="Calibri (Body)"/>
      </rPr>
      <t>NOTE:</t>
    </r>
    <r>
      <rPr>
        <sz val="12"/>
        <color theme="1"/>
        <rFont val="Calibri"/>
        <family val="2"/>
        <scheme val="minor"/>
      </rPr>
      <t xml:space="preserve"> If the provided sample name cannot be mapped back to its raw data, then an additional file will need to be provided to map the sample to its raw data and results.</t>
    </r>
  </si>
  <si>
    <t>Example 1. Sample names for a tumor, normal pair:
- T12345_Tumor_M_NSCLC_RUL
- T12345_Normal_M_NSCLC_RUL
where "T12345" is the subject id, "Tumor/Normal" is the tissue type, "M" is the biological sex of the subject and "NSCLC" is the histology type of the tumor, and "RUL" is the biospy site of the tumor (Right Upper Lung). 
Example 2. Samples names for a knock-out experiment with two replicates:
- Rbfox2_KO_1
- Rbfox2_KO_2
- Rbfox2_WT_1
- Rbfox2_WT_2
where "Rbfox2" is knocked-out gene encoding for a RBP, "KO/WT" is the knock-out status, and "1/2" denotes a biological replicate for a given group.                                              
Example 3. Multimodal Single Cell samples: 
- Pt6pre_TIL_CD45pos_CD3neg_CITEseq
- Pt6pre_TIL_CD45pos_CD3neg_scRNAseq
- Pt6pre_TIL_CD45pos_CD3neg_scTCRseq</t>
  </si>
  <si>
    <t>SAMPLE_ID</t>
  </si>
  <si>
    <t>sample_description</t>
  </si>
  <si>
    <t>Subject ID</t>
  </si>
  <si>
    <t>sample_id</t>
  </si>
  <si>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</si>
  <si>
    <t>T12345, Pt6pre</t>
  </si>
  <si>
    <t>SUBJECT_ID</t>
  </si>
  <si>
    <t>sample_id, participant_id</t>
  </si>
  <si>
    <t>Sample name</t>
  </si>
  <si>
    <t>disease</t>
  </si>
  <si>
    <t>The type of malignant disease.</t>
  </si>
  <si>
    <t>Breast Cancer</t>
  </si>
  <si>
    <t>HISTOLOGICAL_TYPE</t>
  </si>
  <si>
    <r>
      <t xml:space="preserve">characteristics: </t>
    </r>
    <r>
      <rPr>
        <b/>
        <sz val="10"/>
        <color rgb="FFFF0000"/>
        <rFont val="Arial"/>
        <family val="2"/>
      </rPr>
      <t>disease</t>
    </r>
  </si>
  <si>
    <t>method</t>
  </si>
  <si>
    <t>Sequencing method used for this project. For multimodal single cell experiments, please use one row per Library Strategy method. ChIP-seq, Exome-seq, and Whole Genome-seq will require additional fields in the Conditions section (blue).</t>
  </si>
  <si>
    <t>RNA-Seq</t>
  </si>
  <si>
    <t>SELECTION</t>
  </si>
  <si>
    <t>library_source, study_data_types</t>
  </si>
  <si>
    <t>library_strategy</t>
  </si>
  <si>
    <t>library strategy</t>
  </si>
  <si>
    <t>sample_type</t>
  </si>
  <si>
    <t>DNA</t>
  </si>
  <si>
    <t>ANALYTE_TYPE</t>
  </si>
  <si>
    <t>library_selection, sample_type</t>
  </si>
  <si>
    <t>analyte_type</t>
  </si>
  <si>
    <t xml:space="preserve">tissue </t>
  </si>
  <si>
    <t>Please select name of the studied tissue or organ.  NOS is "Not otherwise specified."</t>
  </si>
  <si>
    <t>Lung</t>
  </si>
  <si>
    <t>BODY_SITE</t>
  </si>
  <si>
    <t>sample_anatomic_site</t>
  </si>
  <si>
    <t>tissue_or_organ_of_origin</t>
  </si>
  <si>
    <r>
      <t xml:space="preserve">characteristics: </t>
    </r>
    <r>
      <rPr>
        <sz val="10"/>
        <color rgb="FFFF0000"/>
        <rFont val="Arial"/>
        <family val="2"/>
      </rPr>
      <t>tissue</t>
    </r>
  </si>
  <si>
    <t>tissue_type</t>
  </si>
  <si>
    <t>Tumor</t>
  </si>
  <si>
    <t>sample_tumor_status</t>
  </si>
  <si>
    <t>Age</t>
  </si>
  <si>
    <t>age</t>
  </si>
  <si>
    <r>
      <t xml:space="preserve">Age of the sample before extraction in Years. </t>
    </r>
    <r>
      <rPr>
        <b/>
        <sz val="12"/>
        <color theme="1"/>
        <rFont val="Calibri"/>
        <family val="2"/>
        <scheme val="minor"/>
      </rPr>
      <t>Please enter a numerical value.</t>
    </r>
  </si>
  <si>
    <t>AGE</t>
  </si>
  <si>
    <t>age_at_diagnosis</t>
  </si>
  <si>
    <t>Gender</t>
  </si>
  <si>
    <t>biological_sex</t>
  </si>
  <si>
    <t>Female</t>
  </si>
  <si>
    <t>SEX</t>
  </si>
  <si>
    <t>gender</t>
  </si>
  <si>
    <t>Race</t>
  </si>
  <si>
    <t>race</t>
  </si>
  <si>
    <t>A classification that is characterized by shared heredity, physical attributes and behavior, by common history, nationality, or geographic distribution.</t>
  </si>
  <si>
    <t>White</t>
  </si>
  <si>
    <t>Organism Strain</t>
  </si>
  <si>
    <t>strain</t>
  </si>
  <si>
    <t>Mouse or strain of organism.</t>
  </si>
  <si>
    <t>C57BL/6</t>
  </si>
  <si>
    <r>
      <t xml:space="preserve">characteristics: </t>
    </r>
    <r>
      <rPr>
        <b/>
        <sz val="10"/>
        <color rgb="FFFF0000"/>
        <rFont val="Arial"/>
        <family val="2"/>
      </rPr>
      <t>organism strain</t>
    </r>
  </si>
  <si>
    <t>genotype</t>
  </si>
  <si>
    <t>Genotype of sample, such as WT, KO, or Gene-Transfected.</t>
  </si>
  <si>
    <t>WT</t>
  </si>
  <si>
    <r>
      <t xml:space="preserve">characteristics: </t>
    </r>
    <r>
      <rPr>
        <b/>
        <sz val="10"/>
        <color rgb="FFFF0000"/>
        <rFont val="Arial"/>
        <family val="2"/>
      </rPr>
      <t>genotype</t>
    </r>
  </si>
  <si>
    <t>cell_line_name</t>
  </si>
  <si>
    <t xml:space="preserve">Cell line name or cell culture biomaterial. Use ATCC or CCLE nomenclture when possible. Please use the official name from Cellosaurus https://web.expasy.org/cellosaurus/ </t>
  </si>
  <si>
    <t>NCI-H716</t>
  </si>
  <si>
    <r>
      <t xml:space="preserve">characteristics: </t>
    </r>
    <r>
      <rPr>
        <b/>
        <sz val="10"/>
        <color rgb="FFFF0000"/>
        <rFont val="Arial"/>
        <family val="2"/>
      </rPr>
      <t>cell line</t>
    </r>
  </si>
  <si>
    <t>Cell Line Source</t>
  </si>
  <si>
    <t>cell_line_source</t>
  </si>
  <si>
    <t>Source for cell line, such as patient, xenograft, third party (commercial, ATCC), lab-acquired , or mouse.</t>
  </si>
  <si>
    <t>lab-acquired</t>
  </si>
  <si>
    <t>cell_line_type</t>
  </si>
  <si>
    <t>The type of cell line, such as Established cell line (ATCC), Primary Tumor Cells, Tumor organoids, or Transformed cells.</t>
  </si>
  <si>
    <t>primary tumor cells</t>
  </si>
  <si>
    <t>Developmental Stage or Age</t>
  </si>
  <si>
    <t>develop_stage</t>
  </si>
  <si>
    <t>The developmental stage or age of the organism sample, such as the embryonic stage.</t>
  </si>
  <si>
    <t>Culture Medium</t>
  </si>
  <si>
    <t>culture_medium</t>
  </si>
  <si>
    <t>Culture medium for the cell line, specify if 3D or organoid culture.</t>
  </si>
  <si>
    <t>DMEM with 5%FBS</t>
  </si>
  <si>
    <t>Required (for Genome-seq and Whole Exome-seq)</t>
  </si>
  <si>
    <t>Paired Normal Sample Name</t>
  </si>
  <si>
    <t>paired_normal_file</t>
  </si>
  <si>
    <t>Paired normal sample name for variant calling.</t>
  </si>
  <si>
    <t>N12345_M_AA_C_NSCLC_RU.R1, N12345_M_AA_C_NSCLC_RU.R2</t>
  </si>
  <si>
    <t>Optional (for Genome-seq and Whole Exome-seq)</t>
  </si>
  <si>
    <t>Matched RNASeq Sample Name</t>
  </si>
  <si>
    <t>matched_seq_file</t>
  </si>
  <si>
    <t>Matched sequencing file, if applicable to your project.</t>
  </si>
  <si>
    <t xml:space="preserve"> Pt6pre_TIL_CD45pos_CD3neg_RNAseq</t>
  </si>
  <si>
    <t>Required (for ChIP-seq)</t>
  </si>
  <si>
    <t>ChIP Input</t>
  </si>
  <si>
    <t>chip_input_file</t>
  </si>
  <si>
    <t>Sample name or File nameInput or IGG file for ChIP-seq peak calling.</t>
  </si>
  <si>
    <t>WCE_p20_input</t>
  </si>
  <si>
    <t>ChIP Antibody</t>
  </si>
  <si>
    <t>chip_antibody</t>
  </si>
  <si>
    <t>Target of antibody used for Immunoprecipitation (IP). Please choose ChIP Antibody Target from "Disease, Diagnoses, Antibodies" tab.</t>
  </si>
  <si>
    <t>H3K4me3</t>
  </si>
  <si>
    <t>Batch</t>
  </si>
  <si>
    <t>batch</t>
  </si>
  <si>
    <t>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t>
  </si>
  <si>
    <t>“Batch_1”, “Batch_2”; “Person_A”, “Person_B”; “Date_A”, “Date_B”.</t>
  </si>
  <si>
    <t>Raw Data Sample Name</t>
  </si>
  <si>
    <t>raw_file_1</t>
  </si>
  <si>
    <t>T12345_M_AA_C_NSCLC_RU</t>
  </si>
  <si>
    <t>file_description</t>
  </si>
  <si>
    <t>Optional</t>
  </si>
  <si>
    <t>Condition</t>
  </si>
  <si>
    <t>Any experimental and/or technical condition that would be required for analysis of samples.</t>
  </si>
  <si>
    <t>e.g. Tumor Stage, Treatment, Drug, Response, Time, or Genotype Description</t>
  </si>
  <si>
    <t>disease_type</t>
  </si>
  <si>
    <t>The text term used to describe the type of malignant disease, as categorized by the World Health Organization's (WHO) International Classification of Diseases for Oncology (ICD-O).</t>
  </si>
  <si>
    <t>study_disease</t>
  </si>
  <si>
    <t>Text term used to describe the patient's histologic diagnosis, as described by the World Health Organization's (WHO) International Classification of Diseases for Oncology (ICD-O).</t>
  </si>
  <si>
    <t>Gastro-Entero-Pancreatic Neuroendocrine Tumors (GEP-NET)</t>
  </si>
  <si>
    <t>primary_diagnosis</t>
  </si>
  <si>
    <t>library_selection</t>
  </si>
  <si>
    <t>Library contruction stragety (gDNA, mRNA, total RNA).</t>
  </si>
  <si>
    <t>total RNA</t>
  </si>
  <si>
    <t>molecule</t>
  </si>
  <si>
    <t>site_of_resection</t>
  </si>
  <si>
    <t>The text term used to describe the anatomic site of origin, of the patient's malignant disease, as described by the World Health Organization's (WHO) International Classification of Diseases for Oncology (ICD-O). (caDSR 6161034)</t>
  </si>
  <si>
    <t>site_of_resection_or_biopsy</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</si>
  <si>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</si>
  <si>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</si>
  <si>
    <t>metastasis_site</t>
  </si>
  <si>
    <t>Metastatic site of the devired sample. If the tumor has not metastasized, enter "primary".</t>
  </si>
  <si>
    <t>liver metastasis</t>
  </si>
  <si>
    <t xml:space="preserve">primary_site </t>
  </si>
  <si>
    <t>Histology</t>
  </si>
  <si>
    <t>histology</t>
  </si>
  <si>
    <t>Histopathology information.</t>
  </si>
  <si>
    <t>Squamous cell carcinoma (SCC)</t>
  </si>
  <si>
    <t>HISTOLOGICAL_SITE</t>
  </si>
  <si>
    <t>growth_protocol</t>
  </si>
  <si>
    <t>Describe the conditions used to grow or maintain the organism or cells prior to extraction.</t>
  </si>
  <si>
    <t>ES cell–derived NS cells were routinely generated by re-plating d 7 adherent neural differentiation cultures (typically 2–3 × 106 cells into a T75 flask) on uncoated plastic in NS-A medium (Euroclone, Milan, Italy) supplemented with modified N2 and 10 ng/ml of both EGF and FGF-2 (NS expansion medium).</t>
  </si>
  <si>
    <t>growth protocol</t>
  </si>
  <si>
    <t>gene_symbol</t>
  </si>
  <si>
    <t>The text term used to describe a gene targeted or included in molecular analysis. For rearrangements, this is shold be used to represent the reference gene. (caDSR 6142392)</t>
  </si>
  <si>
    <t>test_result</t>
  </si>
  <si>
    <t>The text term used to describe the result of the molecular test. If the test result was a numeric value see test_value. (caDSR 6142397)</t>
  </si>
  <si>
    <t>target_capture_kit</t>
  </si>
  <si>
    <t>Description that can uniquely identify a target capture kit. Suggested value is a combination of vendor, kit name, and kit version.</t>
  </si>
  <si>
    <t>vital_status</t>
  </si>
  <si>
    <t>The survival state of the person registered on the protocol. (caDSR 5)</t>
  </si>
  <si>
    <t>ethnicity</t>
  </si>
  <si>
    <t>Ethnicity of the derived sample.</t>
  </si>
  <si>
    <t>Hispanic</t>
  </si>
  <si>
    <t>smoking_status</t>
  </si>
  <si>
    <t>Smoking status of the dervied sample (i.e. Current, Former, Never, Unknown).</t>
  </si>
  <si>
    <t>Current</t>
  </si>
  <si>
    <t>tobacco_smoking_status</t>
  </si>
  <si>
    <t>Analysis Collection</t>
  </si>
  <si>
    <t>uploader_generated</t>
  </si>
  <si>
    <t>assembly_name</t>
  </si>
  <si>
    <t>Name of the reference genome or assembly used for analysis.</t>
  </si>
  <si>
    <t>mm10</t>
  </si>
  <si>
    <t>genomefa</t>
  </si>
  <si>
    <t>Absolute path to the genomic FASTA file used to process a set of samples.</t>
  </si>
  <si>
    <t>/data/CCBR_Pipeliner/db/PipeDB/Indices/mm10_basic/indexes/mm10.fa</t>
  </si>
  <si>
    <t>gtf</t>
  </si>
  <si>
    <t>Absolute path to the an annotation in GTF format used to process a set of samples.</t>
  </si>
  <si>
    <t>/data/CCBR_Pipeliner/db/PipeDB/Indices/GTFs/mm10/gencode.vM21.annotation.gtf</t>
  </si>
  <si>
    <t>gtf_ver</t>
  </si>
  <si>
    <t>Version of the GTF file.</t>
  </si>
  <si>
    <t>vM21</t>
  </si>
  <si>
    <t>input_samples_list</t>
  </si>
  <si>
    <t>List of samples processed.</t>
  </si>
  <si>
    <t>BC220_DT_Mock_1,BC220_DT_Mock_1</t>
  </si>
  <si>
    <t>md5_all_inputs</t>
  </si>
  <si>
    <t>MD5 checksum of all the pipeline's inputs.</t>
  </si>
  <si>
    <t>f63ab9966e22f548934c31172388b750</t>
  </si>
  <si>
    <t>checksum_algorithm</t>
  </si>
  <si>
    <t>md5_all_inputs_serial</t>
  </si>
  <si>
    <t>A shorten MD5 checksum or barcode of all the pipeline's inputs.</t>
  </si>
  <si>
    <t>f63-93-b750</t>
  </si>
  <si>
    <t>md5sum</t>
  </si>
  <si>
    <t>pipeline_ver</t>
  </si>
  <si>
    <t>Version of the pipeline processing the samples.</t>
  </si>
  <si>
    <t>v1.0.2</t>
  </si>
  <si>
    <t>NEW</t>
  </si>
  <si>
    <t>runtype</t>
  </si>
  <si>
    <t>Paired-end or single-end</t>
  </si>
  <si>
    <t>paired-end</t>
  </si>
  <si>
    <t>is_paired_end</t>
  </si>
  <si>
    <t>Data Object</t>
  </si>
  <si>
    <t>data_category</t>
  </si>
  <si>
    <t>Broad categorization of the contents of the data file.</t>
  </si>
  <si>
    <t>Sequencing Data, Sequencing Reads, or Raw Sequencing Data</t>
  </si>
  <si>
    <t>data_type</t>
  </si>
  <si>
    <t>Specific content of the data file.</t>
  </si>
  <si>
    <t>Analysis Metadata</t>
  </si>
  <si>
    <t>file_type</t>
  </si>
  <si>
    <t>file_size</t>
  </si>
  <si>
    <t>Size of the file.</t>
  </si>
  <si>
    <t>2GB</t>
  </si>
  <si>
    <t>data_compression_status</t>
  </si>
  <si>
    <t>Compression status of a file or data object residing in DME.</t>
  </si>
  <si>
    <t>Compressed</t>
  </si>
  <si>
    <t>data_encryption_status</t>
  </si>
  <si>
    <t>Encryption status of a file or data object to residing in DME.</t>
  </si>
  <si>
    <t>Unspecified</t>
  </si>
  <si>
    <t>File type of data object.</t>
  </si>
  <si>
    <t>FASTQ</t>
  </si>
  <si>
    <t>data_format</t>
  </si>
  <si>
    <t>object_name</t>
  </si>
  <si>
    <t>Name of the uploaded file.</t>
  </si>
  <si>
    <t>BC220_ST_RAS_1.R1.fastq.gz</t>
  </si>
  <si>
    <t xml:space="preserve"> file_name</t>
  </si>
  <si>
    <t>phi_content</t>
  </si>
  <si>
    <t>Does the file contain protected health information?</t>
  </si>
  <si>
    <t>pii_content</t>
  </si>
  <si>
    <t>Does the file contain personally identifiable information?</t>
  </si>
  <si>
    <t>alias</t>
  </si>
  <si>
    <t>An alias name of the uploaded file.</t>
  </si>
  <si>
    <t>/gpfs/gsfs4/users/CCBR/rawdata/ccbr1103/BC220_ST_RAS_1_1.fastq.gz</t>
  </si>
  <si>
    <t>analysis_team</t>
  </si>
  <si>
    <t>Team or group resposible for the analysis and interpretion of the data.</t>
  </si>
  <si>
    <t>CCBR</t>
  </si>
  <si>
    <t>md5_checksum</t>
  </si>
  <si>
    <t>MD5 checksum of the file prior to upload.</t>
  </si>
  <si>
    <t>7502d229fbd36cbb5673af5f4fb2edb1</t>
  </si>
  <si>
    <t>checksum_value</t>
  </si>
  <si>
    <t xml:space="preserve"> md5sum</t>
  </si>
  <si>
    <t>MD5 checksum of all the pipeline's inputs to tie file to a pipeline run.</t>
  </si>
  <si>
    <t>A shorten MD5 checksum or barcode of all the pipeline's inputs to tie file to a pipeline run.</t>
  </si>
  <si>
    <t>Disease (NIDAP)</t>
  </si>
  <si>
    <t>Disease Type (GDC and CDS)</t>
  </si>
  <si>
    <t>Primary Diagnosis (GDC and CDS)</t>
  </si>
  <si>
    <t>ChIP Antibody Targets</t>
  </si>
  <si>
    <t>Disease list for NIDAP can be found here: https://www.icrpartnership.org/cancer-type-list</t>
  </si>
  <si>
    <t>Not Site-Specific Cancer</t>
  </si>
  <si>
    <t>Not Applicable</t>
  </si>
  <si>
    <t>Abdominal desmoid</t>
  </si>
  <si>
    <t>Disease Type, Primary Diagnosis, and other GDC and CDS terminology can be found here: https://docs.gdc.cancer.gov/Data_Dictionary/viewer/</t>
  </si>
  <si>
    <t>Adrenocortical Cancer</t>
  </si>
  <si>
    <t>Acinar Cell Neoplasms</t>
  </si>
  <si>
    <t>Abdominal fibromatosis</t>
  </si>
  <si>
    <t>H3K27me3</t>
  </si>
  <si>
    <t>Anal Cancer</t>
  </si>
  <si>
    <t>Adenomas and Adenocarcinomas</t>
  </si>
  <si>
    <t>Achromic nevus</t>
  </si>
  <si>
    <t>H3K36me3</t>
  </si>
  <si>
    <t>Bladder Cancer</t>
  </si>
  <si>
    <t>Adnexal and Skin Appendage Neoplasms</t>
  </si>
  <si>
    <t>Acidophil adenocarcinoma</t>
  </si>
  <si>
    <t>H3K4me1</t>
  </si>
  <si>
    <t>Blood Cancer</t>
  </si>
  <si>
    <t>Basal Cell Neoplasms</t>
  </si>
  <si>
    <t>Acidophil adenoma</t>
  </si>
  <si>
    <t>H3K9me3</t>
  </si>
  <si>
    <t>Bone Cancer, Osteosarcoma / Malignant Fibrous Histiocytoma</t>
  </si>
  <si>
    <t>Blood Vessel Tumors</t>
  </si>
  <si>
    <t>Acidophil carcinoma</t>
  </si>
  <si>
    <t>H3K27ac</t>
  </si>
  <si>
    <t>Bone Marrow Transplantation</t>
  </si>
  <si>
    <t>Chronic Myeloproliferative Disorders</t>
  </si>
  <si>
    <t>Acinar adenocarcinoma</t>
  </si>
  <si>
    <t>H3K4me2</t>
  </si>
  <si>
    <t>Brain Tumor</t>
  </si>
  <si>
    <t>Complex Epithelial Neoplasms</t>
  </si>
  <si>
    <t>Acinar adenocarcinoma, sarcomatoid</t>
  </si>
  <si>
    <t>H3K9ac</t>
  </si>
  <si>
    <t>Complex Mixed and Stromal Neoplasms</t>
  </si>
  <si>
    <t>Acinar adenoma</t>
  </si>
  <si>
    <t>H3K79me2</t>
  </si>
  <si>
    <t>Cervical Cancer</t>
  </si>
  <si>
    <t>Cystic, Mucinous and Serous Neoplasms</t>
  </si>
  <si>
    <t>Acinar carcinoma</t>
  </si>
  <si>
    <t>H3K9me2</t>
  </si>
  <si>
    <t>Colon and Rectal Cancer</t>
  </si>
  <si>
    <t>Ductal and Lobular Neoplasms</t>
  </si>
  <si>
    <t>Acinar cell adenoma</t>
  </si>
  <si>
    <t>H3K79me1</t>
  </si>
  <si>
    <t>Ear Cancer</t>
  </si>
  <si>
    <t>Epithelial Neoplasms, NOS</t>
  </si>
  <si>
    <t>Acinar cell carcinoma</t>
  </si>
  <si>
    <t>H4K20me1</t>
  </si>
  <si>
    <t>Endometrial Cancer</t>
  </si>
  <si>
    <t>Fibroepithelial Neoplasms</t>
  </si>
  <si>
    <t>Acinar cell cystadenocarcinoma</t>
  </si>
  <si>
    <t>H3K9me1</t>
  </si>
  <si>
    <t>Esophageal / Oesophageal Cancer</t>
  </si>
  <si>
    <t>Fibromatous Neoplasms</t>
  </si>
  <si>
    <t>Acinar cell tumor</t>
  </si>
  <si>
    <t>H4K8ac</t>
  </si>
  <si>
    <t>Eye Cancer</t>
  </si>
  <si>
    <t>Germ Cell Neoplasms</t>
  </si>
  <si>
    <t>Acinic cell adenocarcinoma</t>
  </si>
  <si>
    <t>Other</t>
  </si>
  <si>
    <t>Gallbladder Cancer</t>
  </si>
  <si>
    <t>Giant Cell Tumors</t>
  </si>
  <si>
    <t>Acinic cell adenoma</t>
  </si>
  <si>
    <t>AGO2</t>
  </si>
  <si>
    <t>Gastrointestinal Tract</t>
  </si>
  <si>
    <t>Gliomas</t>
  </si>
  <si>
    <t>Acinic cell tumor</t>
  </si>
  <si>
    <t>ARNT</t>
  </si>
  <si>
    <t>Genital System, Female</t>
  </si>
  <si>
    <t>Granular Cell Tumors and Alveolar Soft Part Sarcomas</t>
  </si>
  <si>
    <t>Acoustic neuroma</t>
  </si>
  <si>
    <t>ATF2</t>
  </si>
  <si>
    <t>Genital System, Male</t>
  </si>
  <si>
    <t>Hodgkin Lymphoma</t>
  </si>
  <si>
    <t>Acquired cystic disease-associated renal cell carcinoma (RCC)</t>
  </si>
  <si>
    <t>ATF6</t>
  </si>
  <si>
    <t>Head and Neck Cancer</t>
  </si>
  <si>
    <t>Immunoproliferative Diseases</t>
  </si>
  <si>
    <t>Acquired tufted hemangioma</t>
  </si>
  <si>
    <t>BCL11A</t>
  </si>
  <si>
    <t>Heart Cancer</t>
  </si>
  <si>
    <t>Leukemias, NOS</t>
  </si>
  <si>
    <t>Acral lentiginous melanoma, malignant</t>
  </si>
  <si>
    <t>BCLAF1</t>
  </si>
  <si>
    <t>Hodgkin's Disease</t>
  </si>
  <si>
    <t>Lipomatous Neoplasms</t>
  </si>
  <si>
    <t>ACTH-producing tumor</t>
  </si>
  <si>
    <t>CBFB</t>
  </si>
  <si>
    <t>Kaposi's Sarcoma</t>
  </si>
  <si>
    <t>Lymphatic Vessel Tumors</t>
  </si>
  <si>
    <t>Acute basophilic leukaemia</t>
  </si>
  <si>
    <t>CDC5L</t>
  </si>
  <si>
    <t>Kidney Cancer</t>
  </si>
  <si>
    <t>Lymphoid Leukemias</t>
  </si>
  <si>
    <t>Acute bilineal leukemia</t>
  </si>
  <si>
    <t>CEBPB</t>
  </si>
  <si>
    <t>Laryngeal Cancer</t>
  </si>
  <si>
    <t>Malignant Lymphomas, NOS or Diffuse</t>
  </si>
  <si>
    <t>Acute biphenotypic leukemia</t>
  </si>
  <si>
    <t>CHD4</t>
  </si>
  <si>
    <t>Leukemia / Leukaemia</t>
  </si>
  <si>
    <t>Mast Cell Tumors</t>
  </si>
  <si>
    <t>Acute erythremia</t>
  </si>
  <si>
    <t>CLOCK</t>
  </si>
  <si>
    <t>Liver Cancer</t>
  </si>
  <si>
    <t>Mature B-Cell Lymphomas</t>
  </si>
  <si>
    <t>Acute erythremic myelosis</t>
  </si>
  <si>
    <t>CREB1</t>
  </si>
  <si>
    <t>Lung Cancer</t>
  </si>
  <si>
    <t>Mature T- and NK-Cell Lymphomas</t>
  </si>
  <si>
    <t>Acute erythroid leukaemia</t>
  </si>
  <si>
    <t>CREBBP</t>
  </si>
  <si>
    <t>Melanoma</t>
  </si>
  <si>
    <t>Meningiomas</t>
  </si>
  <si>
    <t>Acute granulocytic leukemia</t>
  </si>
  <si>
    <t>CTCF</t>
  </si>
  <si>
    <t>Myeloma</t>
  </si>
  <si>
    <t>Mesonephromas</t>
  </si>
  <si>
    <t>Acute leukemia, Burkitt type</t>
  </si>
  <si>
    <t>CXXC1</t>
  </si>
  <si>
    <t>Nasal Cavity and Paranasal Sinus Cancer</t>
  </si>
  <si>
    <t>Mesothelial Neoplasms</t>
  </si>
  <si>
    <t>Acute leukemia, NOS</t>
  </si>
  <si>
    <t>DDIT3</t>
  </si>
  <si>
    <t>Nervous System</t>
  </si>
  <si>
    <t>Miscellaneous Bone Tumors</t>
  </si>
  <si>
    <t>Acute lymphatic leukemia</t>
  </si>
  <si>
    <t>DDX20</t>
  </si>
  <si>
    <t>Neuroblastoma</t>
  </si>
  <si>
    <t>Miscellaneous Tumors</t>
  </si>
  <si>
    <t>Acute lymphoblastic leukemia-lymphoma, NOS</t>
  </si>
  <si>
    <t>DDX5</t>
  </si>
  <si>
    <t>Non-Hodgkin's Lymphoma</t>
  </si>
  <si>
    <t>Mucoepidermoid Neoplasms</t>
  </si>
  <si>
    <t>Acute lymphoblastic leukemia, L2 type, NOS</t>
  </si>
  <si>
    <t>DEAF1</t>
  </si>
  <si>
    <t>Oral Cavity and Lip Cancer</t>
  </si>
  <si>
    <t>Myelodysplastic Syndromes</t>
  </si>
  <si>
    <t>Acute lymphoblastic leukemia, mature B-cell type</t>
  </si>
  <si>
    <t>E2F1</t>
  </si>
  <si>
    <t>Ovarian Cancer</t>
  </si>
  <si>
    <t>Myeloid Leukemias</t>
  </si>
  <si>
    <t>Acute lymphoblastic leukemia, NOS</t>
  </si>
  <si>
    <t>eGFP</t>
  </si>
  <si>
    <t>Pancreatic Cancer</t>
  </si>
  <si>
    <t>Myomatous Neoplasms</t>
  </si>
  <si>
    <t>Acute lymphoblastic leukemia, precursor cell type</t>
  </si>
  <si>
    <t>EGR1</t>
  </si>
  <si>
    <t>Parathyroid Cancer</t>
  </si>
  <si>
    <t>Myxomatous Neoplasms</t>
  </si>
  <si>
    <t>Acute lymphocytic leukemia</t>
  </si>
  <si>
    <t>ELF1</t>
  </si>
  <si>
    <t>Penile Cancer</t>
  </si>
  <si>
    <t>Neoplasms, NOS</t>
  </si>
  <si>
    <t>Acute lymphoid leukemia</t>
  </si>
  <si>
    <t>EP300</t>
  </si>
  <si>
    <t>Pharyngeal Cancer</t>
  </si>
  <si>
    <t>Neoplasms of Histiocytes and Accessory Lymphoid Cells</t>
  </si>
  <si>
    <t>Acute megakaryoblastic leukaemia</t>
  </si>
  <si>
    <t>ERF</t>
  </si>
  <si>
    <t>Pituitary Tumor</t>
  </si>
  <si>
    <t>Nerve Sheath Tumors</t>
  </si>
  <si>
    <t>Acute mixed lineage leukemia</t>
  </si>
  <si>
    <t>ESR1</t>
  </si>
  <si>
    <t>Primary CNS Lymphoma</t>
  </si>
  <si>
    <t>Neuroepitheliomatous Neoplasms</t>
  </si>
  <si>
    <t>Acute monoblastic and monocytic leukemia</t>
  </si>
  <si>
    <t>EWSR1</t>
  </si>
  <si>
    <t>Primary of Unknown Origin</t>
  </si>
  <si>
    <t>Nevi and Melanomas</t>
  </si>
  <si>
    <t>Acute monoblastic leukemia</t>
  </si>
  <si>
    <t>EZH2</t>
  </si>
  <si>
    <t>Prostate Cancer</t>
  </si>
  <si>
    <t>Odontogenic Tumors</t>
  </si>
  <si>
    <t>Acute monocytic leukemia</t>
  </si>
  <si>
    <t>FOXM1</t>
  </si>
  <si>
    <t>Respiratory System</t>
  </si>
  <si>
    <t>Osseous and Chondromatous Neoplasms</t>
  </si>
  <si>
    <t>Acute myeloblastic leukemia</t>
  </si>
  <si>
    <t>FOXO1</t>
  </si>
  <si>
    <t>Retinoblastoma</t>
  </si>
  <si>
    <t>Other Hematologic Disorders</t>
  </si>
  <si>
    <t>Acute myelocytic leukemia</t>
  </si>
  <si>
    <t>FOXO3</t>
  </si>
  <si>
    <t>Salivary Gland Cancer</t>
  </si>
  <si>
    <t>Other Leukemias</t>
  </si>
  <si>
    <t>Acute myelofibrosis</t>
  </si>
  <si>
    <t>GABPA</t>
  </si>
  <si>
    <t>Sarcoma</t>
  </si>
  <si>
    <t>Paragangliomas and Glomus Tumors</t>
  </si>
  <si>
    <t>Acute myelogenous leukemia</t>
  </si>
  <si>
    <t>H2AFZ</t>
  </si>
  <si>
    <t>Sarcoma, Rhabdomyosarcoma, Childhood</t>
  </si>
  <si>
    <t>Plasma Cell Tumors</t>
  </si>
  <si>
    <t>Acute myeloid leukaemia, t(8;21)(q22;q22)</t>
  </si>
  <si>
    <t>HDAC1</t>
  </si>
  <si>
    <t>Sarcoma, Soft Tissue</t>
  </si>
  <si>
    <t>Precursor Cell Lymphoblastic Lymphoma</t>
  </si>
  <si>
    <t>Acute myeloid leukemia (megakaryoblastic) with t(1;22)(p13;q13); RBM15-MKL1</t>
  </si>
  <si>
    <t>HDAC2</t>
  </si>
  <si>
    <t>Skin Cancer</t>
  </si>
  <si>
    <t>Soft Tissue Tumors and Sarcomas, NOS</t>
  </si>
  <si>
    <t>Acute myeloid leukemia with abnormal marrow eosinophils (includes all variants)</t>
  </si>
  <si>
    <t>HES1</t>
  </si>
  <si>
    <t>Small Intestine Cancer</t>
  </si>
  <si>
    <t>Specialized Gonadal Neoplasms</t>
  </si>
  <si>
    <t>Acute myeloid leukemia with inv(3)(q21q26.2) or t(3;3)(q21;q26.2); RPN1-EVI1</t>
  </si>
  <si>
    <t>HIF1A</t>
  </si>
  <si>
    <t>Stomach Cancer</t>
  </si>
  <si>
    <t>Squamous Cell Neoplasms</t>
  </si>
  <si>
    <t>Acute myeloid leukemia with maturation</t>
  </si>
  <si>
    <t>HMGB1</t>
  </si>
  <si>
    <t>Testicular Cancer</t>
  </si>
  <si>
    <t>Synovial-like Neoplasms</t>
  </si>
  <si>
    <t>Acute myeloid leukemia with multilineage dysplasia</t>
  </si>
  <si>
    <t>HNRNPA1</t>
  </si>
  <si>
    <t>Thymoma, Malignant</t>
  </si>
  <si>
    <t>Thymic Epithelial Neoplasms</t>
  </si>
  <si>
    <t>Acute myeloid leukemia with mutated CEBPA</t>
  </si>
  <si>
    <t>HNRNPA2B1</t>
  </si>
  <si>
    <t>Thyroid Cancer</t>
  </si>
  <si>
    <t>Transitional Cell Papillomas and Carcinomas</t>
  </si>
  <si>
    <t>Acute myeloid leukemia with mutated NPM1</t>
  </si>
  <si>
    <t>HNRNPC</t>
  </si>
  <si>
    <t>Urinary System</t>
  </si>
  <si>
    <t>Trophoblastic neoplasms</t>
  </si>
  <si>
    <t>Acute myeloid leukemia with myelodysplasia-related changes</t>
  </si>
  <si>
    <t>HNRNPD</t>
  </si>
  <si>
    <t>Vaginal Cancer</t>
  </si>
  <si>
    <t>Unknown</t>
  </si>
  <si>
    <t>Acute myeloid leukemia with prior myelodysplastic syndrome</t>
  </si>
  <si>
    <t>HNRNPK</t>
  </si>
  <si>
    <t>Vascular System</t>
  </si>
  <si>
    <t>Not Reported</t>
  </si>
  <si>
    <t>Acute myeloid leukemia with t(6;9)(p23;q34); DEK-NUP214</t>
  </si>
  <si>
    <t>HNRNPL</t>
  </si>
  <si>
    <t>Vulva Cancer</t>
  </si>
  <si>
    <t>Acute myeloid leukemia with t(8;21)(q22;q22); RUNX1-RUNX1T1</t>
  </si>
  <si>
    <t>HNRNPU</t>
  </si>
  <si>
    <t>Wilms' Tumor</t>
  </si>
  <si>
    <t>Acute myeloid leukemia with t(9;11)(p22;q23); MLLT3-MLL</t>
  </si>
  <si>
    <t>HNRNPUL1</t>
  </si>
  <si>
    <t>Uncoded</t>
  </si>
  <si>
    <t>Acute myeloid leukemia without maturation</t>
  </si>
  <si>
    <t>IGF2BP1</t>
  </si>
  <si>
    <t>Acute myeloid leukemia without prior myelodysplastic syndrome</t>
  </si>
  <si>
    <t>IGF2BP3</t>
  </si>
  <si>
    <t>Acute myeloid leukemia, AML1(CBF-alpha)/ETO</t>
  </si>
  <si>
    <t>IRF8</t>
  </si>
  <si>
    <t>Acute myeloid leukemia, CBF-beta/MYH11</t>
  </si>
  <si>
    <t>JUNB</t>
  </si>
  <si>
    <t>Acute myeloid leukemia, inv(16)(p13;q22)</t>
  </si>
  <si>
    <t>KDM1A</t>
  </si>
  <si>
    <t>Acute myeloid leukemia, M6 type</t>
  </si>
  <si>
    <t>KLF4</t>
  </si>
  <si>
    <t>Acute myeloid leukemia, minimal differentiation</t>
  </si>
  <si>
    <t>MAFK</t>
  </si>
  <si>
    <t>Acute myeloid leukemia, MLL</t>
  </si>
  <si>
    <t>MATR3</t>
  </si>
  <si>
    <t>Acute myeloid leukemia, NOS</t>
  </si>
  <si>
    <t>MECP2</t>
  </si>
  <si>
    <t>Acute myeloid leukemia, PML/RAR-alpha</t>
  </si>
  <si>
    <t>MNT</t>
  </si>
  <si>
    <t>Acute myeloid leukemia, t(15:17)(g22;q11-12)</t>
  </si>
  <si>
    <t>MTA2</t>
  </si>
  <si>
    <t>Acute myeloid leukemia, t(16;16)(p 13;q 11)</t>
  </si>
  <si>
    <t>MYF5</t>
  </si>
  <si>
    <t>Acute myelomonocytic leukemia</t>
  </si>
  <si>
    <t>NCOA1</t>
  </si>
  <si>
    <t>Acute myelomonocytic leukemia with abnormal eosinophils</t>
  </si>
  <si>
    <t>NFATC3</t>
  </si>
  <si>
    <t>Acute myelosclerosis, NOS</t>
  </si>
  <si>
    <t>NFRKB</t>
  </si>
  <si>
    <t>Acute myloid leukemia, 11q23 abnormalities</t>
  </si>
  <si>
    <t>NONO</t>
  </si>
  <si>
    <t>Acute non-lymphocytic leukemia</t>
  </si>
  <si>
    <t>NR3C1</t>
  </si>
  <si>
    <t>Acute panmyelosis with myelofibrosis</t>
  </si>
  <si>
    <t>NRF1</t>
  </si>
  <si>
    <t>Acute panmyelosis, NOS</t>
  </si>
  <si>
    <t>PGR</t>
  </si>
  <si>
    <t>Acute progressive histiocytosis X</t>
  </si>
  <si>
    <t>PHB2</t>
  </si>
  <si>
    <t>Acute promyelocytic leukaemia, PML-RAR-alpha</t>
  </si>
  <si>
    <t>POLR2A</t>
  </si>
  <si>
    <t>Acute promyelocytic leukaemia, t(15;17)(q22;q11-12)</t>
  </si>
  <si>
    <t>PRDM16</t>
  </si>
  <si>
    <t>Acute promyelocytic leukemia, NOS</t>
  </si>
  <si>
    <t>RAD21</t>
  </si>
  <si>
    <t>Adamantinoma of long bones</t>
  </si>
  <si>
    <t>RALY</t>
  </si>
  <si>
    <t>Adamantinoma, malignant</t>
  </si>
  <si>
    <t>RELB</t>
  </si>
  <si>
    <t>Adamantinoma, NOS</t>
  </si>
  <si>
    <t>REST</t>
  </si>
  <si>
    <t>Adenoacanthoma</t>
  </si>
  <si>
    <t>RNF2</t>
  </si>
  <si>
    <t>Adenoameloblastoma</t>
  </si>
  <si>
    <t>RUNX1</t>
  </si>
  <si>
    <t>Adenocarcinoid tumor</t>
  </si>
  <si>
    <t>RpII215</t>
  </si>
  <si>
    <t>Adenocarcinoma admixed with neuroendocrine carcinoma</t>
  </si>
  <si>
    <t>SMAD4</t>
  </si>
  <si>
    <t>Adenocarcinoma combined with other types of carcinoma</t>
  </si>
  <si>
    <t>STAT6</t>
  </si>
  <si>
    <t>Adenocarcinoma in a polyp, NOS</t>
  </si>
  <si>
    <t>SUZ12</t>
  </si>
  <si>
    <t>Adenocarcinoma in adenomatous polyp</t>
  </si>
  <si>
    <t>Su(var)205</t>
  </si>
  <si>
    <t>Adenocarcinoma in adenomatous polyposis coli</t>
  </si>
  <si>
    <t>TARDBP</t>
  </si>
  <si>
    <t>Adenocarcinoma in multiple adenomatous polyps</t>
  </si>
  <si>
    <t>TCF7L2</t>
  </si>
  <si>
    <t>Adenocarcinoma in polypoid adenoma</t>
  </si>
  <si>
    <t>TRIM28</t>
  </si>
  <si>
    <t>Adenocarcinoma in situ in a polyp, NOS</t>
  </si>
  <si>
    <t>TSC22D4</t>
  </si>
  <si>
    <t>Adenocarcinoma in situ in adenomatous polyp</t>
  </si>
  <si>
    <t>VDR</t>
  </si>
  <si>
    <t>Adenocarcinoma in situ in polypoid adenoma</t>
  </si>
  <si>
    <t>WHSC1</t>
  </si>
  <si>
    <t>Adenocarcinoma in situ in tubular adenoma</t>
  </si>
  <si>
    <t>YBX1</t>
  </si>
  <si>
    <t>Adenocarcinoma in situ in tubulovillous adenoma</t>
  </si>
  <si>
    <t>ZBTB33</t>
  </si>
  <si>
    <t>Adenocarcinoma in situ in villous adenoma</t>
  </si>
  <si>
    <t>ZEB2</t>
  </si>
  <si>
    <t>Adenocarcinoma in situ, mucinous</t>
  </si>
  <si>
    <t>ZFYVE20</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</si>
  <si>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</si>
  <si>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</si>
  <si>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</si>
  <si>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</si>
  <si>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</si>
  <si>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</si>
  <si>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</si>
  <si>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</si>
  <si>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</si>
  <si>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</si>
  <si>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</si>
  <si>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</si>
  <si>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</si>
  <si>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</si>
  <si>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</si>
  <si>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</si>
  <si>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</si>
  <si>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</si>
  <si>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</si>
  <si>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</si>
  <si>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</si>
  <si>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</si>
  <si>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</si>
  <si>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</si>
  <si>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</si>
  <si>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</si>
  <si>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</si>
  <si>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</si>
  <si>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</si>
  <si>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</si>
  <si>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</si>
  <si>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</si>
  <si>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</si>
  <si>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</si>
  <si>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</si>
  <si>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</si>
  <si>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</si>
  <si>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</si>
  <si>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</si>
  <si>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</si>
  <si>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</si>
  <si>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</si>
  <si>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</si>
  <si>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</si>
  <si>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</si>
  <si>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</si>
  <si>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</si>
  <si>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</si>
  <si>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</si>
  <si>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</si>
  <si>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</si>
  <si>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</si>
  <si>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</si>
  <si>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</si>
  <si>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</si>
  <si>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</si>
  <si>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</si>
  <si>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</si>
  <si>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</si>
  <si>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</si>
  <si>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</si>
  <si>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</si>
  <si>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</si>
  <si>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</si>
  <si>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</si>
  <si>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</si>
  <si>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</si>
  <si>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</si>
  <si>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</si>
  <si>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</si>
  <si>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</si>
  <si>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</si>
  <si>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</si>
  <si>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</si>
  <si>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</si>
  <si>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</si>
  <si>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</si>
  <si>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</si>
  <si>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</si>
  <si>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</si>
  <si>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</si>
  <si>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</si>
  <si>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</si>
  <si>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</si>
  <si>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</si>
  <si>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</si>
  <si>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</si>
  <si>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</si>
  <si>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</si>
  <si>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</si>
  <si>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</si>
  <si>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</si>
  <si>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</si>
  <si>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</si>
  <si>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</si>
  <si>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</si>
  <si>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</si>
  <si>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</si>
  <si>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</si>
  <si>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</si>
  <si>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</si>
  <si>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</si>
  <si>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</si>
  <si>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</si>
  <si>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</si>
  <si>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</si>
  <si>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</si>
  <si>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</si>
  <si>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</si>
  <si>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</si>
  <si>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</si>
  <si>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</si>
  <si>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</si>
  <si>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</si>
  <si>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</si>
  <si>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</si>
  <si>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</si>
  <si>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</si>
  <si>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</si>
  <si>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</si>
  <si>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</si>
  <si>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</si>
  <si>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</si>
  <si>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</si>
  <si>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</si>
  <si>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</si>
  <si>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</si>
  <si>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</si>
  <si>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</si>
  <si>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</si>
  <si>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</si>
  <si>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</si>
  <si>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</si>
  <si>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</si>
  <si>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</si>
  <si>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</si>
  <si>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</si>
  <si>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</si>
  <si>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</si>
  <si>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</si>
  <si>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</si>
  <si>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</si>
  <si>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</si>
  <si>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</si>
  <si>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</si>
  <si>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</si>
  <si>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</si>
  <si>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</si>
  <si>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</si>
  <si>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</si>
  <si>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</si>
  <si>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</si>
  <si>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</si>
  <si>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</si>
  <si>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</si>
  <si>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</si>
  <si>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</si>
  <si>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</si>
  <si>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</si>
  <si>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</si>
  <si>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</si>
  <si>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</si>
  <si>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</si>
  <si>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</si>
  <si>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</si>
  <si>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</si>
  <si>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</si>
  <si>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</si>
  <si>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</si>
  <si>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</si>
  <si>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</si>
  <si>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</si>
  <si>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</si>
  <si>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</si>
  <si>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</si>
  <si>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</si>
  <si>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</si>
  <si>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</si>
  <si>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</si>
  <si>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</si>
  <si>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</si>
  <si>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</si>
  <si>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</si>
  <si>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</si>
  <si>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</si>
  <si>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</si>
  <si>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</si>
  <si>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</si>
  <si>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</si>
  <si>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</si>
  <si>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</si>
  <si>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</si>
  <si>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</si>
  <si>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</si>
  <si>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</si>
  <si>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</si>
  <si>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</si>
  <si>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</si>
  <si>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</si>
  <si>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</si>
  <si>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</si>
  <si>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</si>
  <si>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</si>
  <si>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</si>
  <si>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</si>
  <si>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</si>
  <si>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</si>
  <si>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</si>
  <si>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</si>
  <si>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</si>
  <si>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</si>
  <si>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</si>
  <si>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</si>
  <si>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</si>
  <si>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</si>
  <si>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</si>
  <si>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</si>
  <si>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</si>
  <si>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</si>
  <si>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</si>
  <si>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</si>
  <si>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</si>
  <si>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</si>
  <si>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</si>
  <si>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</si>
  <si>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</si>
  <si>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</si>
  <si>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</si>
  <si>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</si>
  <si>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</si>
  <si>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</si>
  <si>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</si>
  <si>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</si>
  <si>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</si>
  <si>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</si>
  <si>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</si>
  <si>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</si>
  <si>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</si>
  <si>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</si>
  <si>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</si>
  <si>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</si>
  <si>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</si>
  <si>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</si>
  <si>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</si>
  <si>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</si>
  <si>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</si>
  <si>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</si>
  <si>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</si>
  <si>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</si>
  <si>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</si>
  <si>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</si>
  <si>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</si>
  <si>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</si>
  <si>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</si>
  <si>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</si>
  <si>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</si>
  <si>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</si>
  <si>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</si>
  <si>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</si>
  <si>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</si>
  <si>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</si>
  <si>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</si>
  <si>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</si>
  <si>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</si>
  <si>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</si>
  <si>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</si>
  <si>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</si>
  <si>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</si>
  <si>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</si>
  <si>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</si>
  <si>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</si>
  <si>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</si>
  <si>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</si>
  <si>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</si>
  <si>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</si>
  <si>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</si>
  <si>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</si>
  <si>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</si>
  <si>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</si>
  <si>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Cancer</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</si>
  <si>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</si>
  <si>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</si>
  <si>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</si>
  <si>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</si>
  <si>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</si>
  <si>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</si>
  <si>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</si>
  <si>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</si>
  <si>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</si>
  <si>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</si>
  <si>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</si>
  <si>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</si>
  <si>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</si>
  <si>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</si>
  <si>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</si>
  <si>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</si>
  <si>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</si>
  <si>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</si>
  <si>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</si>
  <si>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</si>
  <si>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</si>
  <si>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</si>
  <si>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</si>
  <si>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</si>
  <si>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</si>
  <si>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</si>
  <si>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</si>
  <si>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</si>
  <si>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</si>
  <si>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</si>
  <si>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</si>
  <si>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</si>
  <si>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</si>
  <si>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</si>
  <si>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</si>
  <si>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</si>
  <si>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</si>
  <si>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</si>
  <si>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</si>
  <si>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</si>
  <si>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</si>
  <si>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</si>
  <si>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</si>
  <si>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</si>
  <si>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</si>
  <si>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</si>
  <si>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</si>
  <si>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</si>
  <si>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</si>
  <si>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</si>
  <si>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</si>
  <si>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</si>
  <si>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</si>
  <si>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</si>
  <si>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</si>
  <si>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</si>
  <si>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</si>
  <si>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</si>
  <si>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</si>
  <si>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</si>
  <si>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</si>
  <si>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</si>
  <si>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</si>
  <si>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</si>
  <si>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</si>
  <si>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</si>
  <si>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</si>
  <si>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</si>
  <si>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</si>
  <si>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</si>
  <si>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</si>
  <si>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</si>
  <si>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</si>
  <si>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</si>
  <si>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</si>
  <si>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</si>
  <si>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</si>
  <si>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</si>
  <si>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</si>
  <si>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</si>
  <si>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</si>
  <si>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</si>
  <si>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</si>
  <si>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</si>
  <si>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</si>
  <si>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</si>
  <si>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</si>
  <si>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</si>
  <si>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</si>
  <si>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</si>
  <si>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</si>
  <si>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</si>
  <si>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</si>
  <si>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</si>
  <si>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</si>
  <si>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</si>
  <si>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</si>
  <si>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</si>
  <si>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</si>
  <si>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</si>
  <si>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</si>
  <si>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</si>
  <si>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</si>
  <si>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</si>
  <si>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</si>
  <si>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</si>
  <si>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</si>
  <si>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</si>
  <si>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</si>
  <si>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</si>
  <si>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</si>
  <si>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</si>
  <si>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</si>
  <si>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</si>
  <si>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</si>
  <si>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</si>
  <si>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</si>
  <si>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</si>
  <si>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</si>
  <si>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</si>
  <si>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</si>
  <si>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</si>
  <si>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</si>
  <si>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</si>
  <si>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</si>
  <si>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</si>
  <si>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</si>
  <si>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</si>
  <si>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</si>
  <si>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</si>
  <si>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</si>
  <si>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</si>
  <si>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</si>
  <si>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</si>
  <si>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</si>
  <si>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</si>
  <si>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</si>
  <si>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</si>
  <si>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</si>
  <si>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</si>
  <si>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</si>
  <si>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</si>
  <si>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</si>
  <si>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</si>
  <si>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</si>
  <si>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</si>
  <si>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</si>
  <si>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</si>
  <si>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</si>
  <si>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</si>
  <si>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</si>
  <si>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</si>
  <si>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</si>
  <si>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</si>
  <si>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</si>
  <si>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</si>
  <si>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</si>
  <si>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</si>
  <si>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</si>
  <si>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</si>
  <si>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</si>
  <si>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</si>
  <si>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</si>
  <si>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</si>
  <si>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</si>
  <si>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</si>
  <si>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</si>
  <si>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</si>
  <si>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</si>
  <si>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</si>
  <si>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</si>
  <si>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</si>
  <si>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</si>
  <si>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</si>
  <si>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</si>
  <si>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</si>
  <si>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</si>
  <si>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</si>
  <si>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</si>
  <si>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</si>
  <si>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</si>
  <si>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</si>
  <si>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</si>
  <si>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</si>
  <si>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</si>
  <si>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</si>
  <si>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</si>
  <si>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</si>
  <si>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</si>
  <si>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</si>
  <si>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</si>
  <si>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</si>
  <si>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</si>
  <si>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</si>
  <si>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</si>
  <si>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</si>
  <si>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</si>
  <si>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</si>
  <si>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</si>
  <si>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</si>
  <si>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</si>
  <si>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</si>
  <si>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</si>
  <si>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</si>
  <si>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</si>
  <si>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</si>
  <si>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</si>
  <si>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</si>
  <si>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</si>
  <si>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</si>
  <si>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</si>
  <si>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</si>
  <si>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</si>
  <si>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</si>
  <si>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</si>
  <si>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</si>
  <si>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</si>
  <si>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</si>
  <si>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</si>
  <si>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</si>
  <si>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</si>
  <si>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</si>
  <si>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</si>
  <si>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</si>
  <si>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</si>
  <si>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</si>
  <si>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</si>
  <si>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</si>
  <si>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</si>
  <si>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</si>
  <si>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</si>
  <si>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</si>
  <si>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</si>
  <si>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</si>
  <si>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</si>
  <si>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</si>
  <si>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</si>
  <si>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</si>
  <si>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</si>
  <si>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</si>
  <si>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</si>
  <si>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</si>
  <si>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</si>
  <si>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</si>
  <si>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</si>
  <si>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</si>
  <si>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</si>
  <si>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</si>
  <si>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</si>
  <si>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</si>
  <si>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</si>
  <si>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</si>
  <si>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</si>
  <si>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</si>
  <si>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</si>
  <si>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</si>
  <si>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</si>
  <si>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</si>
  <si>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</si>
  <si>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</si>
  <si>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</si>
  <si>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</si>
  <si>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</si>
  <si>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</si>
  <si>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</si>
  <si>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</si>
  <si>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</si>
  <si>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</si>
  <si>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</si>
  <si>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</si>
  <si>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</si>
  <si>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</si>
  <si>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</si>
  <si>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</si>
  <si>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</si>
  <si>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</si>
  <si>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</si>
  <si>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</si>
  <si>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</si>
  <si>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</si>
  <si>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</si>
  <si>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</si>
  <si>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</si>
  <si>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</si>
  <si>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</si>
  <si>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</si>
  <si>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</si>
  <si>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</si>
  <si>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</si>
  <si>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</si>
  <si>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</si>
  <si>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</si>
  <si>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</si>
  <si>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</si>
  <si>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</si>
  <si>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</si>
  <si>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</si>
  <si>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</si>
  <si>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</si>
  <si>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</si>
  <si>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</si>
  <si>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</si>
  <si>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</si>
  <si>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</si>
  <si>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</si>
  <si>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</si>
  <si>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</si>
  <si>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</si>
  <si>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</si>
  <si>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</si>
  <si>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</si>
  <si>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</si>
  <si>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</si>
  <si>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</si>
  <si>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</si>
  <si>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</si>
  <si>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</si>
  <si>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</si>
  <si>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</si>
  <si>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</si>
  <si>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</si>
  <si>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</si>
  <si>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</si>
  <si>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</si>
  <si>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</si>
  <si>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</si>
  <si>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</si>
  <si>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</si>
  <si>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</si>
  <si>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</si>
  <si>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</si>
  <si>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</si>
  <si>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</si>
  <si>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</si>
  <si>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</si>
  <si>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</si>
  <si>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</si>
  <si>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</si>
  <si>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</si>
  <si>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</si>
  <si>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</si>
  <si>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</si>
  <si>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</si>
  <si>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</si>
  <si>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</si>
  <si>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</si>
  <si>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</si>
  <si>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</si>
  <si>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</si>
  <si>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</si>
  <si>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</si>
  <si>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</si>
  <si>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</si>
  <si>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</si>
  <si>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</si>
  <si>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</si>
  <si>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</si>
  <si>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</si>
  <si>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</si>
  <si>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</si>
  <si>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</si>
  <si>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</si>
  <si>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</si>
  <si>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</si>
  <si>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</si>
  <si>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</si>
  <si>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</si>
  <si>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</si>
  <si>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</si>
  <si>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</si>
  <si>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</si>
  <si>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</si>
  <si>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</si>
  <si>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</si>
  <si>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</si>
  <si>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</si>
  <si>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</si>
  <si>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</si>
  <si>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</si>
  <si>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</si>
  <si>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</si>
  <si>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</si>
  <si>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</si>
  <si>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</si>
  <si>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</si>
  <si>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</si>
  <si>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</si>
  <si>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</si>
  <si>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</si>
  <si>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</si>
  <si>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</si>
  <si>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</si>
  <si>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</si>
  <si>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</si>
  <si>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</si>
  <si>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</si>
  <si>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</si>
  <si>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</si>
  <si>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</si>
  <si>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</si>
  <si>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</si>
  <si>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</si>
  <si>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</si>
  <si>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</si>
  <si>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</si>
  <si>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</si>
  <si>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</si>
  <si>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</si>
  <si>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</si>
  <si>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</si>
  <si>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</si>
  <si>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</si>
  <si>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</si>
  <si>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</si>
  <si>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</si>
  <si>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</si>
  <si>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</si>
  <si>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</si>
  <si>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</si>
  <si>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</si>
  <si>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</si>
  <si>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</si>
  <si>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</si>
  <si>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</si>
  <si>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</si>
  <si>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</si>
  <si>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</si>
  <si>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</si>
  <si>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</si>
  <si>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</si>
  <si>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</si>
  <si>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</si>
  <si>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</si>
  <si>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</si>
  <si>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</si>
  <si>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</si>
  <si>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</si>
  <si>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</si>
  <si>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</si>
  <si>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</si>
  <si>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</si>
  <si>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</si>
  <si>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</si>
  <si>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</si>
  <si>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</si>
  <si>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</si>
  <si>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</si>
  <si>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</si>
  <si>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</si>
  <si>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</si>
  <si>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</si>
  <si>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</si>
  <si>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</si>
  <si>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</si>
  <si>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</si>
  <si>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</si>
  <si>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</si>
  <si>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</si>
  <si>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</si>
  <si>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</si>
  <si>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</si>
  <si>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</si>
  <si>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</si>
  <si>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</si>
  <si>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</si>
  <si>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</si>
  <si>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</si>
  <si>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</si>
  <si>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</si>
  <si>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</si>
  <si>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</si>
  <si>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</si>
  <si>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</si>
  <si>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</si>
  <si>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</si>
  <si>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</si>
  <si>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</si>
  <si>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</si>
  <si>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</si>
  <si>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</si>
  <si>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</si>
  <si>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</si>
  <si>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</si>
  <si>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</si>
  <si>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</si>
  <si>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</si>
  <si>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</si>
  <si>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</si>
  <si>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</si>
  <si>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</si>
  <si>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</si>
  <si>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</si>
  <si>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</si>
  <si>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</si>
  <si>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</si>
  <si>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</si>
  <si>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</si>
  <si>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</si>
  <si>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</si>
  <si>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</si>
  <si>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</si>
  <si>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</si>
  <si>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</si>
  <si>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</si>
  <si>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</si>
  <si>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</si>
  <si>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</si>
  <si>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</si>
  <si>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</si>
  <si>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</si>
  <si>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</si>
  <si>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</si>
  <si>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</si>
  <si>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</si>
  <si>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</si>
  <si>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</si>
  <si>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</si>
  <si>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</si>
  <si>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</si>
  <si>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</si>
  <si>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</si>
  <si>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</si>
  <si>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</si>
  <si>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</si>
  <si>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</si>
  <si>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</si>
  <si>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</si>
  <si>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</si>
  <si>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</si>
  <si>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</si>
  <si>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</si>
  <si>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</si>
  <si>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</si>
  <si>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</si>
  <si>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</si>
  <si>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</si>
  <si>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</si>
  <si>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</si>
  <si>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</si>
  <si>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</si>
  <si>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</si>
  <si>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</si>
  <si>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</si>
  <si>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</si>
  <si>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</si>
  <si>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</si>
  <si>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</si>
  <si>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</si>
  <si>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</si>
  <si>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</si>
  <si>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</si>
  <si>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</si>
  <si>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</si>
  <si>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</si>
  <si>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</si>
  <si>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</si>
  <si>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</si>
  <si>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</si>
  <si>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</si>
  <si>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</si>
  <si>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</si>
  <si>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</si>
  <si>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</si>
  <si>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</si>
  <si>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</si>
  <si>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</si>
  <si>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</si>
  <si>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</si>
  <si>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</si>
  <si>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</si>
  <si>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</si>
  <si>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</si>
  <si>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</si>
  <si>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</si>
  <si>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</si>
  <si>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</si>
  <si>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</si>
  <si>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</si>
  <si>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</si>
  <si>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</si>
  <si>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</si>
  <si>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</si>
  <si>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</si>
  <si>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</si>
  <si>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</si>
  <si>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</si>
  <si>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</si>
  <si>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</si>
  <si>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</si>
  <si>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</si>
  <si>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</si>
  <si>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</si>
  <si>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</si>
  <si>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</si>
  <si>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</si>
  <si>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</si>
  <si>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</si>
  <si>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</si>
  <si>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</si>
  <si>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</si>
  <si>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</si>
  <si>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</si>
  <si>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</si>
  <si>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</si>
  <si>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</si>
  <si>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</si>
  <si>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</si>
  <si>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</si>
  <si>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</si>
  <si>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</si>
  <si>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</si>
  <si>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</si>
  <si>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</si>
  <si>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</si>
  <si>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</si>
  <si>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</si>
  <si>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</si>
  <si>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</si>
  <si>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</si>
  <si>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</si>
  <si>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</si>
  <si>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</si>
  <si>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</si>
  <si>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</si>
  <si>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</si>
  <si>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</si>
  <si>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</si>
  <si>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</si>
  <si>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</si>
  <si>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</si>
  <si>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</si>
  <si>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</si>
  <si>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</si>
  <si>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</si>
  <si>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</si>
  <si>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</si>
  <si>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</si>
  <si>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</si>
  <si>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</si>
  <si>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</si>
  <si>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</si>
  <si>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</si>
  <si>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</si>
  <si>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</si>
  <si>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</si>
  <si>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</si>
  <si>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</si>
  <si>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</si>
  <si>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</si>
  <si>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</si>
  <si>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</si>
  <si>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</si>
  <si>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</si>
  <si>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</si>
  <si>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</si>
  <si>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</si>
  <si>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</si>
  <si>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</si>
  <si>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</si>
  <si>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</si>
  <si>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</si>
  <si>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</si>
  <si>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</si>
  <si>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</si>
  <si>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</si>
  <si>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</si>
  <si>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</si>
  <si>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</si>
  <si>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</si>
  <si>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</si>
  <si>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</si>
  <si>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</si>
  <si>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</si>
  <si>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</si>
  <si>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</si>
  <si>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</si>
  <si>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</si>
  <si>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</si>
  <si>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</si>
  <si>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</si>
  <si>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</si>
  <si>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</si>
  <si>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</si>
  <si>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</si>
  <si>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</si>
  <si>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</si>
  <si>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</si>
  <si>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</si>
  <si>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</si>
  <si>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</si>
  <si>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</si>
  <si>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</si>
  <si>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</si>
  <si>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</si>
  <si>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</si>
  <si>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</si>
  <si>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</si>
  <si>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</si>
  <si>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</si>
  <si>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</si>
  <si>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</si>
  <si>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</si>
  <si>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</si>
  <si>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</si>
  <si>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</si>
  <si>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</si>
  <si>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</si>
  <si>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</si>
  <si>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</si>
  <si>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</si>
  <si>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</si>
  <si>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</si>
  <si>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</si>
  <si>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</si>
  <si>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</si>
  <si>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</si>
  <si>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</si>
  <si>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</si>
  <si>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</si>
  <si>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</si>
  <si>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</si>
  <si>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</si>
  <si>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</si>
  <si>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</si>
  <si>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</si>
  <si>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</si>
  <si>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</si>
  <si>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</si>
  <si>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</si>
  <si>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</si>
  <si>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</si>
  <si>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</si>
  <si>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</si>
  <si>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</si>
  <si>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</si>
  <si>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</si>
  <si>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</si>
  <si>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</si>
  <si>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</si>
  <si>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</si>
  <si>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</si>
  <si>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</si>
  <si>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</si>
  <si>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</si>
  <si>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</si>
  <si>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</si>
  <si>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</si>
  <si>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</si>
  <si>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</si>
  <si>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</si>
  <si>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</si>
  <si>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</si>
  <si>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</si>
  <si>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</si>
  <si>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</si>
  <si>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</si>
  <si>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</si>
  <si>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</si>
  <si>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</si>
  <si>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</si>
  <si>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</si>
  <si>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</si>
  <si>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</si>
  <si>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</si>
  <si>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</si>
  <si>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</si>
  <si>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</si>
  <si>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</si>
  <si>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</si>
  <si>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</si>
  <si>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</si>
  <si>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</si>
  <si>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</si>
  <si>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</si>
  <si>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</si>
  <si>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</si>
  <si>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</si>
  <si>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</si>
  <si>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</si>
  <si>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</si>
  <si>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</si>
  <si>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</si>
  <si>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</si>
  <si>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</si>
  <si>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</si>
  <si>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</si>
  <si>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</si>
  <si>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</si>
  <si>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</si>
  <si>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</si>
  <si>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</si>
  <si>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</si>
  <si>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</si>
  <si>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</si>
  <si>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</si>
  <si>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</si>
  <si>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</si>
  <si>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</si>
  <si>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</si>
  <si>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</si>
  <si>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</si>
  <si>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</si>
  <si>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</si>
  <si>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</si>
  <si>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</si>
  <si>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</si>
  <si>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</si>
  <si>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</si>
  <si>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</si>
  <si>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</si>
  <si>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</si>
  <si>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</si>
  <si>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</si>
  <si>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</si>
  <si>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</si>
  <si>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</si>
  <si>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</si>
  <si>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</si>
  <si>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</si>
  <si>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</si>
  <si>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</si>
  <si>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</si>
  <si>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</si>
  <si>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</si>
  <si>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</si>
  <si>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</si>
  <si>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</si>
  <si>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</si>
  <si>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</si>
  <si>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</si>
  <si>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</si>
  <si>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</si>
  <si>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</si>
  <si>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</si>
  <si>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</si>
  <si>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</si>
  <si>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</si>
  <si>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</si>
  <si>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</si>
  <si>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</si>
  <si>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</si>
  <si>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</si>
  <si>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</si>
  <si>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</si>
  <si>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</si>
  <si>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</si>
  <si>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</si>
  <si>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</si>
  <si>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</si>
  <si>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</si>
  <si>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</si>
  <si>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</si>
  <si>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</si>
  <si>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</si>
  <si>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</si>
  <si>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</si>
  <si>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</si>
  <si>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</si>
  <si>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</si>
  <si>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</si>
  <si>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</si>
  <si>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</si>
  <si>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</si>
  <si>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</si>
  <si>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</si>
  <si>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</si>
  <si>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</si>
  <si>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</si>
  <si>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</si>
  <si>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</si>
  <si>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</si>
  <si>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</si>
  <si>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</si>
  <si>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</si>
  <si>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</si>
  <si>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</si>
  <si>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</si>
  <si>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</si>
  <si>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</si>
  <si>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</si>
  <si>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</si>
  <si>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</si>
  <si>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</si>
  <si>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</si>
  <si>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</si>
  <si>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</si>
  <si>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</si>
  <si>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</si>
  <si>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</si>
  <si>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</si>
  <si>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</si>
  <si>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</si>
  <si>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</si>
  <si>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</si>
  <si>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</si>
  <si>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</si>
  <si>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</si>
  <si>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</si>
  <si>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</si>
  <si>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</si>
  <si>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</si>
  <si>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</si>
  <si>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</si>
  <si>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</si>
  <si>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</si>
  <si>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</si>
  <si>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</si>
  <si>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</si>
  <si>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</si>
  <si>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</si>
  <si>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</si>
  <si>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</si>
  <si>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</si>
  <si>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</si>
  <si>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</si>
  <si>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</si>
  <si>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</si>
  <si>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</si>
  <si>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</si>
  <si>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</si>
  <si>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</si>
  <si>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</si>
  <si>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</si>
  <si>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</si>
  <si>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</si>
  <si>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</si>
  <si>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</si>
  <si>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</si>
  <si>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</si>
  <si>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</si>
  <si>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</si>
  <si>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</si>
  <si>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</si>
  <si>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</si>
  <si>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</si>
  <si>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</si>
  <si>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</si>
  <si>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</si>
  <si>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</si>
  <si>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</si>
  <si>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</si>
  <si>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</si>
  <si>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</si>
  <si>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</si>
  <si>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</si>
  <si>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</si>
  <si>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</si>
  <si>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</si>
  <si>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</si>
  <si>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</si>
  <si>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</si>
  <si>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</si>
  <si>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</si>
  <si>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</si>
  <si>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</si>
  <si>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</si>
  <si>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</si>
  <si>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</si>
  <si>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</si>
  <si>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</si>
  <si>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</si>
  <si>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</si>
  <si>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</si>
  <si>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</si>
  <si>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</si>
  <si>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</si>
  <si>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</si>
  <si>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</si>
  <si>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</si>
  <si>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</si>
  <si>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</si>
  <si>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</si>
  <si>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</si>
  <si>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</si>
  <si>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</si>
  <si>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</si>
  <si>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</si>
  <si>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</si>
  <si>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</si>
  <si>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</si>
  <si>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</si>
  <si>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</si>
  <si>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</si>
  <si>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</si>
  <si>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</si>
  <si>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</si>
  <si>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</si>
  <si>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</si>
  <si>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</si>
  <si>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</si>
  <si>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</si>
  <si>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</si>
  <si>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</si>
  <si>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</si>
  <si>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</si>
  <si>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</si>
  <si>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</si>
  <si>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</si>
  <si>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</si>
  <si>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</si>
  <si>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</si>
  <si>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</si>
  <si>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</si>
  <si>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</si>
  <si>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</si>
  <si>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</si>
  <si>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</si>
  <si>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</si>
  <si>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</si>
  <si>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</si>
  <si>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</si>
  <si>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</si>
  <si>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</si>
  <si>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</si>
  <si>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</si>
  <si>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</si>
  <si>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</si>
  <si>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</si>
  <si>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</si>
  <si>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</si>
  <si>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</si>
  <si>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</si>
  <si>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</si>
  <si>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</si>
  <si>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</si>
  <si>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</si>
  <si>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</si>
  <si>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</si>
  <si>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</si>
  <si>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</si>
  <si>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</si>
  <si>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</si>
  <si>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</si>
  <si>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</si>
  <si>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</si>
  <si>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</si>
  <si>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</si>
  <si>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</si>
  <si>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</si>
  <si>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</si>
  <si>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</si>
  <si>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</si>
  <si>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</si>
  <si>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</si>
  <si>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</si>
  <si>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</si>
  <si>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</si>
  <si>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</si>
  <si>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</si>
  <si>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</si>
  <si>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</si>
  <si>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</si>
  <si>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</si>
  <si>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</si>
  <si>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</si>
  <si>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</si>
  <si>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</si>
  <si>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</si>
  <si>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</si>
  <si>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</si>
  <si>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</si>
  <si>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</si>
  <si>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</si>
  <si>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</si>
  <si>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</si>
  <si>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</si>
  <si>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</si>
  <si>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</si>
  <si>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</si>
  <si>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</si>
  <si>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</si>
  <si>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</si>
  <si>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</si>
  <si>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</si>
  <si>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</si>
  <si>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</si>
  <si>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</si>
  <si>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</si>
  <si>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</si>
  <si>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</si>
  <si>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</si>
  <si>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</si>
  <si>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</si>
  <si>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</si>
  <si>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</si>
  <si>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</si>
  <si>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</si>
  <si>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</si>
  <si>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</si>
  <si>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</si>
  <si>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</si>
  <si>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</si>
  <si>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</si>
  <si>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</si>
  <si>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</si>
  <si>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</si>
  <si>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</si>
  <si>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</si>
  <si>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</si>
  <si>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</si>
  <si>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</si>
  <si>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</si>
  <si>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</si>
  <si>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</si>
  <si>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</si>
  <si>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</si>
  <si>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</si>
  <si>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</si>
  <si>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</si>
  <si>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</si>
  <si>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</si>
  <si>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</si>
  <si>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</si>
  <si>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</si>
  <si>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</si>
  <si>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</si>
  <si>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</si>
  <si>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</si>
  <si>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</si>
  <si>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</si>
  <si>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</si>
  <si>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</si>
  <si>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</si>
  <si>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</si>
  <si>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</si>
  <si>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</si>
  <si>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</si>
  <si>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</si>
  <si>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</si>
  <si>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</si>
  <si>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</si>
  <si>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</si>
  <si>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</si>
  <si>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</si>
  <si>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</si>
  <si>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</si>
  <si>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</si>
  <si>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</si>
  <si>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</si>
  <si>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</si>
  <si>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</si>
  <si>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</si>
  <si>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</si>
  <si>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</si>
  <si>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</si>
  <si>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</si>
  <si>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</si>
  <si>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</si>
  <si>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</si>
  <si>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</si>
  <si>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</si>
  <si>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</si>
  <si>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</si>
  <si>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</si>
  <si>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</si>
  <si>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</si>
  <si>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</si>
  <si>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</si>
  <si>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</si>
  <si>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</si>
  <si>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</si>
  <si>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</si>
  <si>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</si>
  <si>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</si>
  <si>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</si>
  <si>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</si>
  <si>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</si>
  <si>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</si>
  <si>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</si>
  <si>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</si>
  <si>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</si>
  <si>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</si>
  <si>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</si>
  <si>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</si>
  <si>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</si>
  <si>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</si>
  <si>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</si>
  <si>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</si>
  <si>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</si>
  <si>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</si>
  <si>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</si>
  <si>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</si>
  <si>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</si>
  <si>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</si>
  <si>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</si>
  <si>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</si>
  <si>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</si>
  <si>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</si>
  <si>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</si>
  <si>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</si>
  <si>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</si>
  <si>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</si>
  <si>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</si>
  <si>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</si>
  <si>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</si>
  <si>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</si>
  <si>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</si>
  <si>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</si>
  <si>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</si>
  <si>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</si>
  <si>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</si>
  <si>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</si>
  <si>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</si>
  <si>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</si>
  <si>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</si>
  <si>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</si>
  <si>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</si>
  <si>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</si>
  <si>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</si>
  <si>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</si>
  <si>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</si>
  <si>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</si>
  <si>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</si>
  <si>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</si>
  <si>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</si>
  <si>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</si>
  <si>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</si>
  <si>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</si>
  <si>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</si>
  <si>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</si>
  <si>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</si>
  <si>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</si>
  <si>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</si>
  <si>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</si>
  <si>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</si>
  <si>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</si>
  <si>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</si>
  <si>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</si>
  <si>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</si>
  <si>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</si>
  <si>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</si>
  <si>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</si>
  <si>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</si>
  <si>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</si>
  <si>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</si>
  <si>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</si>
  <si>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</si>
  <si>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</si>
  <si>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</si>
  <si>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</si>
  <si>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</si>
  <si>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</si>
  <si>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</si>
  <si>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</si>
  <si>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</si>
  <si>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</si>
  <si>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</si>
  <si>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</si>
  <si>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</si>
  <si>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</si>
  <si>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</si>
  <si>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</si>
  <si>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</si>
  <si>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</si>
  <si>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</si>
  <si>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</si>
  <si>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</si>
  <si>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</si>
  <si>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</si>
  <si>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</si>
  <si>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</si>
  <si>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</si>
  <si>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</si>
  <si>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</si>
  <si>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</si>
  <si>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</si>
  <si>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</si>
  <si>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</si>
  <si>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</si>
  <si>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</si>
  <si>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</si>
  <si>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</si>
  <si>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</si>
  <si>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</si>
  <si>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</si>
  <si>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</si>
  <si>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</si>
  <si>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</si>
  <si>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</si>
  <si>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</si>
  <si>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</si>
  <si>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</si>
  <si>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</si>
  <si>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</si>
  <si>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</si>
  <si>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</si>
  <si>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</si>
  <si>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</si>
  <si>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</si>
  <si>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</si>
  <si>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</si>
  <si>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</si>
  <si>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</si>
  <si>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</si>
  <si>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</si>
  <si>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</si>
  <si>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</si>
  <si>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</si>
  <si>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</si>
  <si>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</si>
  <si>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</si>
  <si>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</si>
  <si>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</si>
  <si>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</si>
  <si>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</si>
  <si>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</si>
  <si>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</si>
  <si>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</si>
  <si>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</si>
  <si>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</si>
  <si>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</si>
  <si>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</si>
  <si>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</si>
  <si>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</si>
  <si>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</si>
  <si>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</si>
  <si>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</si>
  <si>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</si>
  <si>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</si>
  <si>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</si>
  <si>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</si>
  <si>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</si>
  <si>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</si>
  <si>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</si>
  <si>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</si>
  <si>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</si>
  <si>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</si>
  <si>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</si>
  <si>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</si>
  <si>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</si>
  <si>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</si>
  <si>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</si>
  <si>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</si>
  <si>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</si>
  <si>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</si>
  <si>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</si>
  <si>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</si>
  <si>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</si>
  <si>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</si>
  <si>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</si>
  <si>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</si>
  <si>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</si>
  <si>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</si>
  <si>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</si>
  <si>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</si>
  <si>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</si>
  <si>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</si>
  <si>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</si>
  <si>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</si>
  <si>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</si>
  <si>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</si>
  <si>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</si>
  <si>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</si>
  <si>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</si>
  <si>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</si>
  <si>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</si>
  <si>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</si>
  <si>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</si>
  <si>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</si>
  <si>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</si>
  <si>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</si>
  <si>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</si>
  <si>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</si>
  <si>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</si>
  <si>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</si>
  <si>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</si>
  <si>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</si>
  <si>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</si>
  <si>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</si>
  <si>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</si>
  <si>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</si>
  <si>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</si>
  <si>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</si>
  <si>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</si>
  <si>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</si>
  <si>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</si>
  <si>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</si>
  <si>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</si>
  <si>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</si>
  <si>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</si>
  <si>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</si>
  <si>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</si>
  <si>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</si>
  <si>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</si>
  <si>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</si>
  <si>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</si>
  <si>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</si>
  <si>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</si>
  <si>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</si>
  <si>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</si>
  <si>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</si>
  <si>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</si>
  <si>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</si>
  <si>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</si>
  <si>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</si>
  <si>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</si>
  <si>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</si>
  <si>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</si>
  <si>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</si>
  <si>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</si>
  <si>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</si>
  <si>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</si>
  <si>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</si>
  <si>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</si>
  <si>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</si>
  <si>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</si>
  <si>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</si>
  <si>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</si>
  <si>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</si>
  <si>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</si>
  <si>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</si>
  <si>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</si>
  <si>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</si>
  <si>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</si>
  <si>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</si>
  <si>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</si>
  <si>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</si>
  <si>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</si>
  <si>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</si>
  <si>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</si>
  <si>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</si>
  <si>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</si>
  <si>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</si>
  <si>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</si>
  <si>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</si>
  <si>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</si>
  <si>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</si>
  <si>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</si>
  <si>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</si>
  <si>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</si>
  <si>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</si>
  <si>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</si>
  <si>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</si>
  <si>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</si>
  <si>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</si>
  <si>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</si>
  <si>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</si>
  <si>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</si>
  <si>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</si>
  <si>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</si>
  <si>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</si>
  <si>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</si>
  <si>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</si>
  <si>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</si>
  <si>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</si>
  <si>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</si>
  <si>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</si>
  <si>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</si>
  <si>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</si>
  <si>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</si>
  <si>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</si>
  <si>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</si>
  <si>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</si>
  <si>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</si>
  <si>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</si>
  <si>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</si>
  <si>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</si>
  <si>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</si>
  <si>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</si>
  <si>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</si>
  <si>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</si>
  <si>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</si>
  <si>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</si>
  <si>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</si>
  <si>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</si>
  <si>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</si>
  <si>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</si>
  <si>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</si>
  <si>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</si>
  <si>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</si>
  <si>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</si>
  <si>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</si>
  <si>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</si>
  <si>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</si>
  <si>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</si>
  <si>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</si>
  <si>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</si>
  <si>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</si>
  <si>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</si>
  <si>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</si>
  <si>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</si>
  <si>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</si>
  <si>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</si>
  <si>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</si>
  <si>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</si>
  <si>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</si>
  <si>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</si>
  <si>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</si>
  <si>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</si>
  <si>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</si>
  <si>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</si>
  <si>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</si>
  <si>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</si>
  <si>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</si>
  <si>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</si>
  <si>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</si>
  <si>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</si>
  <si>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</si>
  <si>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</si>
  <si>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</si>
  <si>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</si>
  <si>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</si>
  <si>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</si>
  <si>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</si>
  <si>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</si>
  <si>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</si>
  <si>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</si>
  <si>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</si>
  <si>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</si>
  <si>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</si>
  <si>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</si>
  <si>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</si>
  <si>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</si>
  <si>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</si>
  <si>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</si>
  <si>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</si>
  <si>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</si>
  <si>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</si>
  <si>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</si>
  <si>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</si>
  <si>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</si>
  <si>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</si>
  <si>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</si>
  <si>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</si>
  <si>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</si>
  <si>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</si>
  <si>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</si>
  <si>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</si>
  <si>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</si>
  <si>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</si>
  <si>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</si>
  <si>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</si>
  <si>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</si>
  <si>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</si>
  <si>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</si>
  <si>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</si>
  <si>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</si>
  <si>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</si>
  <si>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</si>
  <si>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</si>
  <si>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</si>
  <si>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</si>
  <si>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</si>
  <si>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</si>
  <si>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</si>
  <si>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</si>
  <si>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</si>
  <si>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</si>
  <si>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</si>
  <si>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</si>
  <si>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</si>
  <si>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</si>
  <si>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</si>
  <si>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</si>
  <si>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</si>
  <si>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</si>
  <si>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</si>
  <si>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</si>
  <si>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</si>
  <si>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</si>
  <si>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</si>
  <si>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</si>
  <si>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</si>
  <si>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</si>
  <si>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</si>
  <si>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</si>
  <si>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</si>
  <si>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</si>
  <si>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</si>
  <si>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</si>
  <si>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</si>
  <si>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</si>
  <si>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</si>
  <si>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</si>
  <si>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</si>
  <si>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</si>
  <si>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</si>
  <si>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</si>
  <si>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</si>
  <si>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</si>
  <si>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</si>
  <si>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</si>
  <si>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</si>
  <si>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</si>
  <si>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</si>
  <si>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</si>
  <si>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</si>
  <si>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</si>
  <si>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</si>
  <si>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</si>
  <si>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</si>
  <si>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</si>
  <si>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</si>
  <si>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</si>
  <si>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</si>
  <si>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</si>
  <si>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</si>
  <si>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</si>
  <si>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</si>
  <si>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</si>
  <si>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</si>
  <si>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</si>
  <si>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</si>
  <si>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</si>
  <si>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</si>
  <si>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</si>
  <si>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</si>
  <si>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</si>
  <si>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</si>
  <si>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</si>
  <si>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</si>
  <si>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</si>
  <si>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</si>
  <si>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</si>
  <si>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</si>
  <si>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</si>
  <si>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</si>
  <si>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</si>
  <si>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</si>
  <si>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</si>
  <si>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</si>
  <si>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</si>
  <si>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</si>
  <si>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</si>
  <si>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</si>
  <si>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</si>
  <si>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</si>
  <si>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</si>
  <si>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</si>
  <si>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</si>
  <si>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</si>
  <si>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</si>
  <si>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</si>
  <si>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</si>
  <si>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</si>
  <si>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</si>
  <si>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</si>
  <si>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</si>
  <si>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</si>
  <si>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</si>
  <si>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</si>
  <si>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</si>
  <si>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</si>
  <si>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</si>
  <si>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</si>
  <si>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</si>
  <si>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</si>
  <si>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</si>
  <si>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</si>
  <si>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</si>
  <si>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</si>
  <si>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</si>
  <si>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</si>
  <si>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</si>
  <si>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</si>
  <si>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</si>
  <si>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</si>
  <si>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</si>
  <si>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</si>
  <si>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</si>
  <si>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</si>
  <si>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</si>
  <si>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</si>
  <si>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</si>
  <si>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</si>
  <si>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</si>
  <si>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</si>
  <si>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</si>
  <si>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</si>
  <si>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</si>
  <si>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</si>
  <si>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</si>
  <si>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</si>
  <si>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</si>
  <si>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</si>
  <si>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</si>
  <si>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</si>
  <si>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</si>
  <si>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</si>
  <si>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</si>
  <si>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</si>
  <si>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</si>
  <si>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</si>
  <si>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</si>
  <si>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</si>
  <si>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</si>
  <si>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</si>
  <si>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</si>
  <si>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</si>
  <si>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</si>
  <si>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</si>
  <si>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</si>
  <si>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</si>
  <si>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</si>
  <si>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</si>
  <si>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</si>
  <si>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</si>
  <si>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</si>
  <si>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</si>
  <si>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</si>
  <si>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</si>
  <si>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</si>
  <si>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</si>
  <si>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</si>
  <si>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</si>
  <si>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</si>
  <si>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</si>
  <si>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</si>
  <si>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</si>
  <si>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</si>
  <si>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</si>
  <si>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</si>
  <si>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</si>
  <si>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</si>
  <si>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</si>
  <si>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</si>
  <si>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</si>
  <si>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</si>
  <si>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</si>
  <si>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</si>
  <si>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</si>
  <si>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</si>
  <si>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</si>
  <si>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</si>
  <si>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</si>
  <si>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</si>
  <si>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</si>
  <si>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</si>
  <si>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</si>
  <si>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</si>
  <si>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</si>
  <si>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</si>
  <si>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</si>
  <si>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</si>
  <si>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</si>
  <si>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</si>
  <si>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</si>
  <si>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</si>
  <si>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</si>
  <si>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</si>
  <si>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</si>
  <si>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</si>
  <si>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</si>
  <si>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</si>
  <si>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</si>
  <si>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</si>
  <si>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</si>
  <si>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</si>
  <si>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</si>
  <si>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</si>
  <si>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</si>
  <si>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</si>
  <si>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</si>
  <si>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</si>
  <si>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</si>
  <si>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</si>
  <si>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</si>
  <si>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</si>
  <si>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</si>
  <si>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</si>
  <si>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</si>
  <si>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</si>
  <si>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</si>
  <si>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</si>
  <si>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</si>
  <si>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</si>
  <si>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</si>
  <si>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</si>
  <si>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</si>
  <si>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</si>
  <si>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</si>
  <si>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</si>
  <si>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</si>
  <si>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</si>
  <si>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</si>
  <si>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</si>
  <si>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</si>
  <si>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</si>
  <si>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</si>
  <si>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</si>
  <si>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</si>
  <si>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</si>
  <si>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</si>
  <si>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</si>
  <si>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</si>
  <si>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</si>
  <si>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</si>
  <si>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</si>
  <si>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</si>
  <si>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</si>
  <si>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</si>
  <si>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</si>
  <si>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</si>
  <si>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</si>
  <si>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</si>
  <si>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</si>
  <si>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</si>
  <si>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</si>
  <si>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</si>
  <si>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</si>
  <si>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</si>
  <si>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</si>
  <si>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</si>
  <si>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</si>
  <si>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</si>
  <si>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</si>
  <si>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</si>
  <si>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</si>
  <si>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</si>
  <si>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</si>
  <si>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</si>
  <si>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</si>
  <si>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</si>
  <si>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</si>
  <si>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</si>
  <si>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</si>
  <si>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</si>
  <si>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</si>
  <si>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</si>
  <si>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</si>
  <si>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</si>
  <si>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</si>
  <si>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</si>
  <si>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</si>
  <si>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</si>
  <si>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</si>
  <si>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</si>
  <si>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</si>
  <si>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</si>
  <si>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</si>
  <si>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</si>
  <si>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</si>
  <si>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</si>
  <si>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</si>
  <si>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</si>
  <si>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</si>
  <si>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</si>
  <si>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</si>
  <si>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</si>
  <si>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</si>
  <si>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</si>
  <si>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</si>
  <si>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</si>
  <si>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</si>
  <si>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</si>
  <si>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</si>
  <si>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</si>
  <si>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</si>
  <si>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</si>
  <si>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</si>
  <si>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</si>
  <si>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</si>
  <si>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</si>
  <si>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</si>
  <si>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</si>
  <si>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</si>
  <si>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</si>
  <si>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</si>
  <si>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</si>
  <si>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</si>
  <si>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</si>
  <si>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</si>
  <si>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</si>
  <si>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</si>
  <si>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</si>
  <si>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</si>
  <si>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</si>
  <si>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</si>
  <si>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</si>
  <si>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</si>
  <si>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</si>
  <si>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</si>
  <si>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</si>
  <si>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</si>
  <si>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</si>
  <si>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</si>
  <si>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</si>
  <si>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</si>
  <si>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</si>
  <si>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</si>
  <si>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</si>
  <si>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</si>
  <si>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</si>
  <si>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</si>
  <si>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</si>
  <si>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</si>
  <si>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</si>
  <si>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</si>
  <si>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</si>
  <si>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</si>
  <si>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</si>
  <si>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</si>
  <si>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</si>
  <si>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</si>
  <si>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</si>
  <si>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</si>
  <si>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</si>
  <si>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</si>
  <si>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</si>
  <si>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</si>
  <si>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</si>
  <si>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</si>
  <si>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</si>
  <si>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</si>
  <si>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</si>
  <si>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</si>
  <si>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</si>
  <si>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</si>
  <si>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</si>
  <si>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</si>
  <si>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</si>
  <si>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</si>
  <si>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</si>
  <si>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</si>
  <si>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</si>
  <si>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</si>
  <si>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</si>
  <si>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</si>
  <si>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</si>
  <si>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</si>
  <si>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</si>
  <si>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</si>
  <si>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</si>
  <si>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</si>
  <si>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</si>
  <si>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</si>
  <si>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</si>
  <si>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</si>
  <si>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</si>
  <si>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</si>
  <si>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</si>
  <si>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</si>
  <si>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</si>
  <si>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</si>
  <si>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</si>
  <si>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</si>
  <si>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</si>
  <si>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</si>
  <si>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</si>
  <si>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</si>
  <si>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</si>
  <si>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</si>
  <si>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</si>
  <si>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</si>
  <si>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</si>
  <si>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</si>
  <si>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</si>
  <si>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</si>
  <si>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</si>
  <si>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</si>
  <si>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</si>
  <si>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</si>
  <si>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</si>
  <si>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</si>
  <si>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</si>
  <si>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</si>
  <si>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</si>
  <si>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</si>
  <si>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</si>
  <si>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</si>
  <si>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</si>
  <si>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</si>
  <si>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</si>
  <si>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</si>
  <si>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</si>
  <si>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</si>
  <si>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</si>
  <si>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</si>
  <si>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</si>
  <si>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</si>
  <si>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</si>
  <si>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</si>
  <si>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</si>
  <si>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</si>
  <si>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</si>
  <si>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</si>
  <si>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</si>
  <si>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</si>
  <si>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</si>
  <si>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</si>
  <si>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</si>
  <si>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</si>
  <si>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</si>
  <si>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</si>
  <si>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</si>
  <si>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</si>
  <si>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</si>
  <si>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</si>
  <si>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</si>
  <si>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</si>
  <si>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</si>
  <si>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</si>
  <si>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</si>
  <si>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</si>
  <si>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</si>
  <si>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</si>
  <si>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</si>
  <si>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</si>
  <si>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</si>
  <si>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</si>
  <si>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</si>
  <si>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</si>
  <si>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</si>
  <si>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</si>
  <si>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</si>
  <si>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</si>
  <si>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</si>
  <si>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</si>
  <si>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</si>
  <si>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</si>
  <si>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</si>
  <si>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</si>
  <si>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</si>
  <si>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</si>
  <si>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</si>
  <si>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</si>
  <si>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</si>
  <si>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</si>
  <si>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</si>
  <si>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</si>
  <si>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</si>
  <si>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</si>
  <si>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</si>
  <si>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</si>
  <si>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</si>
  <si>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</si>
  <si>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</si>
  <si>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</si>
  <si>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</si>
  <si>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</si>
  <si>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</si>
  <si>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</si>
  <si>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</si>
  <si>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</si>
  <si>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</si>
  <si>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</si>
  <si>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</si>
  <si>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</si>
  <si>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</si>
  <si>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</si>
  <si>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</si>
  <si>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</si>
  <si>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</si>
  <si>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</si>
  <si>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</si>
  <si>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</si>
  <si>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</si>
  <si>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</si>
  <si>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</si>
  <si>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</si>
  <si>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</si>
  <si>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</si>
  <si>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</si>
  <si>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</si>
  <si>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</si>
  <si>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</si>
  <si>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</si>
  <si>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</si>
  <si>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</si>
  <si>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</si>
  <si>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</si>
  <si>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</si>
  <si>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</si>
  <si>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</si>
  <si>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</si>
  <si>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</si>
  <si>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</si>
  <si>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</si>
  <si>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</si>
  <si>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</si>
  <si>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</si>
  <si>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</si>
  <si>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</si>
  <si>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</si>
  <si>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</si>
  <si>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</si>
  <si>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</si>
  <si>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</si>
  <si>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</si>
  <si>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</si>
  <si>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</si>
  <si>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</si>
  <si>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</si>
  <si>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</si>
  <si>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</si>
  <si>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</si>
  <si>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</si>
  <si>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</si>
  <si>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</si>
  <si>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</si>
  <si>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</si>
  <si>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</si>
  <si>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</si>
  <si>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</si>
  <si>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</si>
  <si>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</si>
  <si>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</si>
  <si>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</si>
  <si>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</si>
  <si>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</si>
  <si>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</si>
  <si>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</si>
  <si>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</si>
  <si>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</si>
  <si>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</si>
  <si>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</si>
  <si>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</si>
  <si>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</si>
  <si>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</si>
  <si>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</si>
  <si>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</si>
  <si>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</si>
  <si>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</si>
  <si>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</si>
  <si>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</si>
  <si>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</si>
  <si>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</si>
  <si>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</si>
  <si>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</si>
  <si>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</si>
  <si>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</si>
  <si>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</si>
  <si>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</si>
  <si>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</si>
  <si>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</si>
  <si>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</si>
  <si>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</si>
  <si>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</si>
  <si>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</si>
  <si>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</si>
  <si>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</si>
  <si>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</si>
  <si>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</si>
  <si>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</si>
  <si>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</si>
  <si>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</si>
  <si>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</si>
  <si>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</si>
  <si>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</si>
  <si>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</si>
  <si>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</si>
  <si>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</si>
  <si>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</si>
  <si>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</si>
  <si>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</si>
  <si>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</si>
  <si>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</si>
  <si>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</si>
  <si>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</si>
  <si>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</si>
  <si>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</si>
  <si>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</si>
  <si>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</si>
  <si>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</si>
  <si>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</si>
  <si>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</si>
  <si>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</si>
  <si>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</si>
  <si>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</si>
  <si>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</si>
  <si>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</si>
  <si>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</si>
  <si>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</si>
  <si>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</si>
  <si>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</si>
  <si>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</si>
  <si>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</si>
  <si>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</si>
  <si>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</si>
  <si>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</si>
  <si>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</si>
  <si>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</si>
  <si>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</si>
  <si>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</si>
  <si>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</si>
  <si>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</si>
  <si>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</si>
  <si>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</si>
  <si>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</si>
  <si>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</si>
  <si>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</si>
  <si>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</si>
  <si>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</si>
  <si>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</si>
  <si>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</si>
  <si>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</si>
  <si>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</si>
  <si>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</si>
  <si>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</si>
  <si>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</si>
  <si>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</si>
  <si>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</si>
  <si>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</si>
  <si>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</si>
  <si>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</si>
  <si>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</si>
  <si>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</si>
  <si>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</si>
  <si>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</si>
  <si>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</si>
  <si>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</si>
  <si>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</si>
  <si>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</si>
  <si>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</si>
  <si>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</si>
  <si>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</si>
  <si>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</si>
  <si>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</si>
  <si>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</si>
  <si>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</si>
  <si>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</si>
  <si>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</si>
  <si>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</si>
  <si>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</si>
  <si>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</si>
  <si>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</si>
  <si>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</si>
  <si>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</si>
  <si>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</si>
  <si>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</si>
  <si>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</si>
  <si>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</si>
  <si>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</si>
  <si>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</si>
  <si>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</si>
  <si>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</si>
  <si>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</si>
  <si>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</si>
  <si>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</si>
  <si>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</si>
  <si>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</si>
  <si>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</si>
  <si>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</si>
  <si>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</si>
  <si>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</si>
  <si>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</si>
  <si>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Examples</t>
  </si>
  <si>
    <t>Drop-Down Choices</t>
  </si>
  <si>
    <t>drop-down</t>
  </si>
  <si>
    <t>Summary of Samples</t>
  </si>
  <si>
    <t xml:space="preserve">DERIVED </t>
  </si>
  <si>
    <t>DERIVED</t>
  </si>
  <si>
    <t>Platform &amp; Instrument Name</t>
  </si>
  <si>
    <t>Sample-level Metadata - Cell Line = TRUE, Organism = Human OR Non-Human</t>
  </si>
  <si>
    <t>T12345_Tumor_M_NSCLC_RUL, T12345_Normal_M_NSCLC_RUL</t>
  </si>
  <si>
    <t>Sample-level Metadata - Cell Line = FALSE, Organism = Human</t>
  </si>
  <si>
    <t>Sample-level Metadata - Cell Line = FALSE, Organism = Non-Human</t>
  </si>
  <si>
    <t>Experimental and Technical Conditions</t>
  </si>
  <si>
    <t>these are examples for potential Conditions</t>
  </si>
  <si>
    <t>ChIP Input File</t>
  </si>
  <si>
    <t>required for ChIp-seq</t>
  </si>
  <si>
    <t>Paired Normal File</t>
  </si>
  <si>
    <t>required for Exome-seq or Whole Genome-seq</t>
  </si>
  <si>
    <t>See Note above for Sample Name Description. (Hover cursor over Sample Name field)</t>
  </si>
  <si>
    <t>See Note above for Subject ID Description. (Hover cursor over Subject ID field)</t>
  </si>
  <si>
    <t>See Note above for Sample Name Examples.</t>
  </si>
  <si>
    <t>See Note above for Subject ID Examples.</t>
  </si>
  <si>
    <t>PIs</t>
  </si>
  <si>
    <t>Labs</t>
  </si>
  <si>
    <t>Analysis</t>
  </si>
  <si>
    <t>Origin</t>
  </si>
  <si>
    <t>Publication Status</t>
  </si>
  <si>
    <t>Raw File Types</t>
  </si>
  <si>
    <t>Processed File Types</t>
  </si>
  <si>
    <t>Molecule</t>
  </si>
  <si>
    <t>Booleans</t>
  </si>
  <si>
    <t>Sex</t>
  </si>
  <si>
    <t>mRNA-seq</t>
  </si>
  <si>
    <t>None</t>
  </si>
  <si>
    <t>Acharya, Jairaj</t>
  </si>
  <si>
    <t>Basic Research Laboratory (BRL)</t>
  </si>
  <si>
    <t>total RNA-seq</t>
  </si>
  <si>
    <t>ATRF-SF</t>
  </si>
  <si>
    <t>In preparation</t>
  </si>
  <si>
    <t>Controlled Access</t>
  </si>
  <si>
    <t>FASTQ.gz</t>
  </si>
  <si>
    <t>BAM</t>
  </si>
  <si>
    <t>gDNA</t>
  </si>
  <si>
    <t>Mouse</t>
  </si>
  <si>
    <t>Adhya, Sankar</t>
  </si>
  <si>
    <t>Cancer and Developmental Biology Laboratory (CDBL)</t>
  </si>
  <si>
    <t>ATAC-seq</t>
  </si>
  <si>
    <t>CCR Genomics Core</t>
  </si>
  <si>
    <t>Submitted</t>
  </si>
  <si>
    <t>Closed Access</t>
  </si>
  <si>
    <t>CRAM</t>
  </si>
  <si>
    <t>mRNA</t>
  </si>
  <si>
    <t>Male</t>
  </si>
  <si>
    <t>Macaque</t>
  </si>
  <si>
    <t>Agarwal, Piyush</t>
  </si>
  <si>
    <t>Cancer and Inflammation Program (CIP)</t>
  </si>
  <si>
    <t>ChIP-seq</t>
  </si>
  <si>
    <t>SCAF</t>
  </si>
  <si>
    <t>Accepted</t>
  </si>
  <si>
    <t>CEL.gz</t>
  </si>
  <si>
    <t>SAM</t>
  </si>
  <si>
    <t>totalRNA</t>
  </si>
  <si>
    <t>Mixed</t>
  </si>
  <si>
    <t>Rat</t>
  </si>
  <si>
    <t>Aladjem, Mirit</t>
  </si>
  <si>
    <t>CCR Nanobiology Program (CCRNP)</t>
  </si>
  <si>
    <t>Exome-seq</t>
  </si>
  <si>
    <t>NISC</t>
  </si>
  <si>
    <t>Published</t>
  </si>
  <si>
    <t>CEL</t>
  </si>
  <si>
    <t>VCF</t>
  </si>
  <si>
    <t>Canine</t>
  </si>
  <si>
    <t>Aldape, Kenneth</t>
  </si>
  <si>
    <t>Cell and Cancer Biology Branch (CCBB)</t>
  </si>
  <si>
    <t>sRNA-seq</t>
  </si>
  <si>
    <t>KhanLab</t>
  </si>
  <si>
    <t>h5</t>
  </si>
  <si>
    <t>MAF</t>
  </si>
  <si>
    <t>Hybrid Genome</t>
  </si>
  <si>
    <t>Alewine, Christine</t>
  </si>
  <si>
    <t>Center for Advanced Preclinical Research (CAPR)</t>
  </si>
  <si>
    <t>miRNA-seq</t>
  </si>
  <si>
    <t>COMPASS</t>
  </si>
  <si>
    <t>TSV</t>
  </si>
  <si>
    <t>PeakFile</t>
  </si>
  <si>
    <t>Fruit Fly</t>
  </si>
  <si>
    <t>Altan-Bonnet, Gregoire</t>
  </si>
  <si>
    <t>Center for Electron Microscopy (CMM)</t>
  </si>
  <si>
    <t>Whole Genome-seq</t>
  </si>
  <si>
    <t>ACGT</t>
  </si>
  <si>
    <t>FASTA</t>
  </si>
  <si>
    <t>CountsMatrix</t>
  </si>
  <si>
    <t>Nematode</t>
  </si>
  <si>
    <t>Ambs, Stefan</t>
  </si>
  <si>
    <t>Chemical Biology Laboratory (CBL)</t>
  </si>
  <si>
    <t>Targeted Sequencing</t>
  </si>
  <si>
    <t>Psomagen</t>
  </si>
  <si>
    <t>DE</t>
  </si>
  <si>
    <t>Zebrafish</t>
  </si>
  <si>
    <t>Ambudkar, Suresh</t>
  </si>
  <si>
    <t>Comparative Oncology Program (COP)</t>
  </si>
  <si>
    <t>Single-cell RNA-seq</t>
  </si>
  <si>
    <t>Macrogen</t>
  </si>
  <si>
    <t>DB</t>
  </si>
  <si>
    <t>Anderson, Stephen</t>
  </si>
  <si>
    <t>Dermatology Branch (DB)</t>
  </si>
  <si>
    <t>Single-cell TCR-seq</t>
  </si>
  <si>
    <t>ActiveMotif</t>
  </si>
  <si>
    <t>DA</t>
  </si>
  <si>
    <t>Annunziata, Christina</t>
  </si>
  <si>
    <t>Developmental Therapeutics Branch (DTB)</t>
  </si>
  <si>
    <t>Single-cell ATAC-seq</t>
  </si>
  <si>
    <t>Genentech</t>
  </si>
  <si>
    <t>IMAGE</t>
  </si>
  <si>
    <t>Aplan, Peter</t>
  </si>
  <si>
    <t>Endocrine Oncology Branch (EOB)</t>
  </si>
  <si>
    <t>Single-cell CRISPR Screen</t>
  </si>
  <si>
    <t>Novogene</t>
  </si>
  <si>
    <t>Apolo, Andrea</t>
  </si>
  <si>
    <t>Experimental Biology Branch (EIB)</t>
  </si>
  <si>
    <t>Single-cell CITE-seq</t>
  </si>
  <si>
    <t>GeneDx</t>
  </si>
  <si>
    <t>Appella, Ettore</t>
  </si>
  <si>
    <t>Experimental Immunology Branch (EIB)</t>
  </si>
  <si>
    <t>Single-cell CNV</t>
  </si>
  <si>
    <t>GEO</t>
  </si>
  <si>
    <t>Arda, H. Efsun</t>
  </si>
  <si>
    <t>Experimental Transplation and Immunology Branch (ETIB)</t>
  </si>
  <si>
    <t>Amplicon Sequencing</t>
  </si>
  <si>
    <t>SRA</t>
  </si>
  <si>
    <t>Armstrong, Terri</t>
  </si>
  <si>
    <t>Gene Regulation and Chromosome Biology Laboratory (GRCBL)</t>
  </si>
  <si>
    <t>BioNano Opticial Mapping</t>
  </si>
  <si>
    <t>dbGaP</t>
  </si>
  <si>
    <t>Ashwell, Jonathan</t>
  </si>
  <si>
    <t>Genetics Branch (GB)</t>
  </si>
  <si>
    <t>Bisulfite-seq</t>
  </si>
  <si>
    <t>EBI</t>
  </si>
  <si>
    <t>Bai, Yawen</t>
  </si>
  <si>
    <t>Genitourinary Malignancies Branch (GMB)</t>
  </si>
  <si>
    <t>ChIA-PET</t>
  </si>
  <si>
    <t>EGA</t>
  </si>
  <si>
    <t>Conditions</t>
  </si>
  <si>
    <t>Barr, Frederic</t>
  </si>
  <si>
    <t>HIV and AIDS Malignancy Branch (HAMB)</t>
  </si>
  <si>
    <t>CLIP-seq</t>
  </si>
  <si>
    <t>Illumina NovaSeq 6000</t>
  </si>
  <si>
    <t>Tumor Stage</t>
  </si>
  <si>
    <t>Basrai, Munira</t>
  </si>
  <si>
    <t>HIV DRP Host-Virus Interaction Branch (HVIB)</t>
  </si>
  <si>
    <t>CUT&amp;RUN-seq</t>
  </si>
  <si>
    <t>Completed</t>
  </si>
  <si>
    <t>Illumina NextSeq 1000</t>
  </si>
  <si>
    <t>Normal</t>
  </si>
  <si>
    <t>FFPE DNA</t>
  </si>
  <si>
    <t>Treatment</t>
  </si>
  <si>
    <t>Batchelor, Eric</t>
  </si>
  <si>
    <t>HIV DRP Retroviral Replication Laboratory (RRL)</t>
  </si>
  <si>
    <t>DNase-Hypersensitivity</t>
  </si>
  <si>
    <t>Illumina NextSeq 2000</t>
  </si>
  <si>
    <t>Abnormal</t>
  </si>
  <si>
    <t>Drug</t>
  </si>
  <si>
    <t>Batista, Pedro</t>
  </si>
  <si>
    <t>HIV Drug Resistance Program (HIVDRP)</t>
  </si>
  <si>
    <t>FAIRE-seq</t>
  </si>
  <si>
    <t>Illumina NextSeq 550</t>
  </si>
  <si>
    <t>Peritumoral</t>
  </si>
  <si>
    <t>FFPE RNA</t>
  </si>
  <si>
    <t>American Indian or Alaska Native</t>
  </si>
  <si>
    <t>Response</t>
  </si>
  <si>
    <t>Bernal, Federico</t>
  </si>
  <si>
    <t>HIV Dynamics and Replication Program (HDRP)</t>
  </si>
  <si>
    <t>HiC-seq</t>
  </si>
  <si>
    <t>Illumina NextSeq550Dx</t>
  </si>
  <si>
    <t>Total RNA</t>
  </si>
  <si>
    <t>Asian</t>
  </si>
  <si>
    <t>Time</t>
  </si>
  <si>
    <t>Berzofsky, Jay</t>
  </si>
  <si>
    <t>Laboratory of Biochemistry and Molecular Biology (LBMB)</t>
  </si>
  <si>
    <t>HiChIP</t>
  </si>
  <si>
    <t>Illumina MiSeq</t>
  </si>
  <si>
    <t>Protein</t>
  </si>
  <si>
    <t>Black or African American</t>
  </si>
  <si>
    <t>Genotype description</t>
  </si>
  <si>
    <t>Bhandoola, Avinash</t>
  </si>
  <si>
    <t>Laboratory of Cancer Biology and Genetics (LCBG)</t>
  </si>
  <si>
    <t>m6A RNA Methylation</t>
  </si>
  <si>
    <t>Illumina MiSeqDx</t>
  </si>
  <si>
    <t>Exosomal RNA</t>
  </si>
  <si>
    <t>Hispanic Latino</t>
  </si>
  <si>
    <t>Birnbaum, Linda</t>
  </si>
  <si>
    <t>Laboratory of Cancer Prevention (LCP)</t>
  </si>
  <si>
    <t>MBD-seq</t>
  </si>
  <si>
    <t>Illumina MiniSeq</t>
  </si>
  <si>
    <t xml:space="preserve">Circulating Tumor DNA (ctDNA) </t>
  </si>
  <si>
    <t>Non-Hispanic Latino</t>
  </si>
  <si>
    <t>Blumberg, Peter</t>
  </si>
  <si>
    <t>Laboratory of Cell and Developmental Signaling (LCDS)</t>
  </si>
  <si>
    <t>MeDIP-seq</t>
  </si>
  <si>
    <t>Illumina iSeq 100</t>
  </si>
  <si>
    <t>Cell Free DNA (cfDNA)</t>
  </si>
  <si>
    <t>Native Hawaiian or Other Pacific Islander</t>
  </si>
  <si>
    <t>Bosselut, Remy</t>
  </si>
  <si>
    <t>Laboratory of Cell Biology (LCB)</t>
  </si>
  <si>
    <t>Metagenomic-seq</t>
  </si>
  <si>
    <t>Illumina Hiseq2500</t>
  </si>
  <si>
    <t>EBV Immortalized Normal</t>
  </si>
  <si>
    <t>Brechbiel, Martin</t>
  </si>
  <si>
    <t>Laboratory of Cellular and Molecular Biology (LCMB)</t>
  </si>
  <si>
    <t>Methyl-seq</t>
  </si>
  <si>
    <t>Illumina HiSeq 3000</t>
  </si>
  <si>
    <t>GenomePlex (Rubicon) Amplified DNA</t>
  </si>
  <si>
    <t>Brognard, John</t>
  </si>
  <si>
    <t>Laboratory of Cellular Oncology (LCO)</t>
  </si>
  <si>
    <t>Microarray</t>
  </si>
  <si>
    <t>Illumina HiSeq 4000</t>
  </si>
  <si>
    <t>Nucleic RNA</t>
  </si>
  <si>
    <t>Brownell, Isaac</t>
  </si>
  <si>
    <t>Laboratory of Experimental Carcinogenesis (LEC)</t>
  </si>
  <si>
    <t>MNase-seq</t>
  </si>
  <si>
    <t>Illumina HiSeq X</t>
  </si>
  <si>
    <t>Repli-G (Qiagen) DNA</t>
  </si>
  <si>
    <t>Buck, Christopher</t>
  </si>
  <si>
    <t>Laboratory of Experimental Immunology (LEI)</t>
  </si>
  <si>
    <t>MRE-seq</t>
  </si>
  <si>
    <t>PacBio Sequel</t>
  </si>
  <si>
    <t>Repli-G Pooled (Qiagen) DNA</t>
  </si>
  <si>
    <t>Burke, Terrence</t>
  </si>
  <si>
    <t>Laboratory of Genitourinary Cancer Pathogenesis (LGCP)</t>
  </si>
  <si>
    <t>NanoString</t>
  </si>
  <si>
    <t>PacBio Sequle-II</t>
  </si>
  <si>
    <t>Repli-G X (Qiagen) DNA</t>
  </si>
  <si>
    <t>Bustin, Michael</t>
  </si>
  <si>
    <t>Laboratory of Genome Integrity (LGI)</t>
  </si>
  <si>
    <t>ncRNA-seq</t>
  </si>
  <si>
    <t>PacBio Sequle-IIe</t>
  </si>
  <si>
    <t>Buxbaum, Nataliya</t>
  </si>
  <si>
    <t>Laboratory of Genomic Diversity (LGD)</t>
  </si>
  <si>
    <t>RIP-seq</t>
  </si>
  <si>
    <t>Oxford Nanopore Flongle</t>
  </si>
  <si>
    <t>Byrd, R. Andrew</t>
  </si>
  <si>
    <t>Laboratory of Human Carcinogenesis (LHC)</t>
  </si>
  <si>
    <t>SELEX</t>
  </si>
  <si>
    <t>Oxford Nanopore MinION</t>
  </si>
  <si>
    <t>Camphausen, Kevin</t>
  </si>
  <si>
    <t>Laboratory of Immune Cell Biology (LICB)</t>
  </si>
  <si>
    <t>TCR-seq</t>
  </si>
  <si>
    <t>Oxford Nanopore MinION Mk1C</t>
  </si>
  <si>
    <t>Caplen, Natasha</t>
  </si>
  <si>
    <t>Laboratory of Metabolism (LM)</t>
  </si>
  <si>
    <t>TN-seq</t>
  </si>
  <si>
    <t>Oxford Nanopore GridION</t>
  </si>
  <si>
    <t>Cappell, Steven</t>
  </si>
  <si>
    <t>Laboratory of Molecular Biology (LMB)</t>
  </si>
  <si>
    <t>Oxford Nanopore PromethION</t>
  </si>
  <si>
    <t>Carrington, Mary</t>
  </si>
  <si>
    <t>Laboratory of Molecular Immunoregulation (LMI)</t>
  </si>
  <si>
    <t>Bionano Optical Mapping platform, Saphyr</t>
  </si>
  <si>
    <t>Casellas, Rafael</t>
  </si>
  <si>
    <t>Laboratory of Molecular Pharmacology (LMP)</t>
  </si>
  <si>
    <t>Chattoraj, Dhruba</t>
  </si>
  <si>
    <t>Laboratory of Pathology (LP)</t>
  </si>
  <si>
    <t xml:space="preserve">Data Generating Facility </t>
  </si>
  <si>
    <t>Chen, Chongyi</t>
  </si>
  <si>
    <t>Laboratory of Population Genetics (LPG)</t>
  </si>
  <si>
    <t>Chen, Haobin</t>
  </si>
  <si>
    <t>Laboratory of Protein Dynamics and Signaling (LPDS)</t>
  </si>
  <si>
    <t>Cheng, Sheue-yann</t>
  </si>
  <si>
    <t>Laboratory of Receptor Biology and Gene Expression (LRBGE)</t>
  </si>
  <si>
    <t>Cherukuri, Murali</t>
  </si>
  <si>
    <t>Laboratory of Tumor Immunology and Biology (LTIB)</t>
  </si>
  <si>
    <t>Choyke, Peter</t>
  </si>
  <si>
    <t>Lymphoid Malignancies Branch (LMB)</t>
  </si>
  <si>
    <t>Citrin, Deborah</t>
  </si>
  <si>
    <t>Macromolecular Crystallography and Laboratory (MCL)</t>
  </si>
  <si>
    <t>Coleman, C. Norman</t>
  </si>
  <si>
    <t>Macromolecular Crystallography Laboratory (MCL)</t>
  </si>
  <si>
    <t>Compton, Alex</t>
  </si>
  <si>
    <t>Medical Oncology Branch (MOB)</t>
  </si>
  <si>
    <t>Cooper, Julia</t>
  </si>
  <si>
    <t>Metabolism Branch (MB)</t>
  </si>
  <si>
    <t>Court, Donald</t>
  </si>
  <si>
    <t>Molecular Discovery Program (MDP)</t>
  </si>
  <si>
    <t>Daar, Ira</t>
  </si>
  <si>
    <t>Molecular Imaging Program (MIP)</t>
  </si>
  <si>
    <t>Dahut, William</t>
  </si>
  <si>
    <t>Molecular Targets Laboratory (MTL)</t>
  </si>
  <si>
    <t>Dai, Chengkai</t>
  </si>
  <si>
    <t>Mouse Cancer Genetics Program (MCGP)</t>
  </si>
  <si>
    <t>Dalal, Yamini</t>
  </si>
  <si>
    <t>NCI Rare Tumor Initiative (RTI)</t>
  </si>
  <si>
    <t>Dauter, Zbigniew</t>
  </si>
  <si>
    <t>Neuro-Oncology Branch (NOB)</t>
  </si>
  <si>
    <t>Davies, Erin</t>
  </si>
  <si>
    <t>Pediatric Oncology Branch (POB)</t>
  </si>
  <si>
    <t>Del Rivero, Jaydira</t>
  </si>
  <si>
    <t>Radiation Biology Branch (RBB)</t>
  </si>
  <si>
    <t>Dimitrov, Dimiter</t>
  </si>
  <si>
    <t>Radiation Oncology Branch (ROB)</t>
  </si>
  <si>
    <t>Doroshow, James</t>
  </si>
  <si>
    <t>RNA Biology Laboratory (RBL)</t>
  </si>
  <si>
    <t>Durum, Scott</t>
  </si>
  <si>
    <t>Structural Biophysics Laboratory (SBL)</t>
  </si>
  <si>
    <t>Escorcia, Freddy</t>
  </si>
  <si>
    <t>Surgery Branch (SB)</t>
  </si>
  <si>
    <t>Felber, Barbara</t>
  </si>
  <si>
    <t>Thoracic and Gastrointestinal Oncology Branch (TGOB)</t>
  </si>
  <si>
    <t>Figg, William</t>
  </si>
  <si>
    <t>Urologic Oncology Branch (UOB)</t>
  </si>
  <si>
    <t>FitzGerald, David</t>
  </si>
  <si>
    <t>Vaccine Branch (VB)</t>
  </si>
  <si>
    <t>Fowler, Daniel</t>
  </si>
  <si>
    <t>Women's Malignancies Branch (WMB)</t>
  </si>
  <si>
    <t>Franchini, Genoveffa</t>
  </si>
  <si>
    <t>Freed, Eric</t>
  </si>
  <si>
    <t>Fry, Terry</t>
  </si>
  <si>
    <t>Gardner, Kevin</t>
  </si>
  <si>
    <t>Gattinoni, Luca</t>
  </si>
  <si>
    <t>Gilbert, Mark</t>
  </si>
  <si>
    <t>Gildersleeve, Jeffrey</t>
  </si>
  <si>
    <t>Goldszmid, Romina</t>
  </si>
  <si>
    <t>Gonzalez, Frank</t>
  </si>
  <si>
    <t>Gottesman, Michael</t>
  </si>
  <si>
    <t>Gottesman, Susan</t>
  </si>
  <si>
    <t>Green, Jeffrey</t>
  </si>
  <si>
    <t>Gress, Ronald</t>
  </si>
  <si>
    <t>Greten, Tim</t>
  </si>
  <si>
    <t>Grewal, Shiv</t>
  </si>
  <si>
    <t>Gu, Shuo</t>
  </si>
  <si>
    <t>Guha, Udayan</t>
  </si>
  <si>
    <t>Gulley, James</t>
  </si>
  <si>
    <t>Hager, Gordon</t>
  </si>
  <si>
    <t>Hannenhalli, Sridhar</t>
  </si>
  <si>
    <t>Harris, Curtis</t>
  </si>
  <si>
    <t>Hassan, Raffit</t>
  </si>
  <si>
    <t>Helman, Lee</t>
  </si>
  <si>
    <t>Hernandez, Jonathan</t>
  </si>
  <si>
    <t>Heske, Christine</t>
  </si>
  <si>
    <t>Hickstein, Dennis</t>
  </si>
  <si>
    <t>Hinrichs, Christian</t>
  </si>
  <si>
    <t>Ho, Mitchell</t>
  </si>
  <si>
    <t>Hoang, Chuong</t>
  </si>
  <si>
    <t>Hodes, Richard</t>
  </si>
  <si>
    <t>Hodge, James</t>
  </si>
  <si>
    <t>Hou, Steven</t>
  </si>
  <si>
    <t>Hu, Wei-Shau</t>
  </si>
  <si>
    <t>Hu, Yinling</t>
  </si>
  <si>
    <t>Huang, Jing</t>
  </si>
  <si>
    <t>Hughes, Stephen</t>
  </si>
  <si>
    <t>Hunter, Kent</t>
  </si>
  <si>
    <t>Hussain, S. Perwez</t>
  </si>
  <si>
    <t>Iglesias-Bartolome, Ramiro</t>
  </si>
  <si>
    <t>Jackson, Sadhana</t>
  </si>
  <si>
    <t>Jaffe, Elaine</t>
  </si>
  <si>
    <t>Ji, Xinhua</t>
  </si>
  <si>
    <t>Jiang, Peng</t>
  </si>
  <si>
    <t>Jin, Ding</t>
  </si>
  <si>
    <t>Johnson, Peter</t>
  </si>
  <si>
    <t>Jones, Jennifer</t>
  </si>
  <si>
    <t>Kalab, Petr</t>
  </si>
  <si>
    <t>Kammula, Udai</t>
  </si>
  <si>
    <t>Kanakry, Christopher</t>
  </si>
  <si>
    <t>Kaplan, Rosandra</t>
  </si>
  <si>
    <t>Kashlev, Mikhail</t>
  </si>
  <si>
    <t>Kebebew, Electron</t>
  </si>
  <si>
    <t>Keller, Jonathan</t>
  </si>
  <si>
    <t>Kelly Siebenlist, Kathleen</t>
  </si>
  <si>
    <t>Kelly, Alexander</t>
  </si>
  <si>
    <t>Kesarwala, Aparna</t>
  </si>
  <si>
    <t>KewalRamani, Vineet</t>
  </si>
  <si>
    <t>Khan, Javed</t>
  </si>
  <si>
    <t>Khare, Anupama</t>
  </si>
  <si>
    <t>Kimura, Shioko</t>
  </si>
  <si>
    <t>Klar, Amar</t>
  </si>
  <si>
    <t>Klinman, Dennis</t>
  </si>
  <si>
    <t>Kobayashi, Hisataka</t>
  </si>
  <si>
    <t>Kochenderfer, James</t>
  </si>
  <si>
    <t>Kong, Heidi</t>
  </si>
  <si>
    <t>Kraemer, Kenneth</t>
  </si>
  <si>
    <t>Kreitman, Robert</t>
  </si>
  <si>
    <t>Krug, Laurie</t>
  </si>
  <si>
    <t>Lal, Ashish</t>
  </si>
  <si>
    <t>Larion, Mioara</t>
  </si>
  <si>
    <t>Larionov, Vladimir</t>
  </si>
  <si>
    <t>Larson, Daniel</t>
  </si>
  <si>
    <t>Lazarevic, Vanja</t>
  </si>
  <si>
    <t>Lazzerini Denchi, Eros</t>
  </si>
  <si>
    <t>Le Grice, Stuart</t>
  </si>
  <si>
    <t>Lebensohn, Andres</t>
  </si>
  <si>
    <t>Lee, Daniel</t>
  </si>
  <si>
    <t>Lee, Jung-Min</t>
  </si>
  <si>
    <t>Lee, Kyung</t>
  </si>
  <si>
    <t>Levens, David</t>
  </si>
  <si>
    <t>Lewandoski, Mark</t>
  </si>
  <si>
    <t>Lichten, Michael</t>
  </si>
  <si>
    <t>Lifson, Jeffrey</t>
  </si>
  <si>
    <t>Lin, Frank</t>
  </si>
  <si>
    <t>Lin, Pengnian Charles</t>
  </si>
  <si>
    <t>Linehan, W. Marston</t>
  </si>
  <si>
    <t>Lipkowitz, Stanley</t>
  </si>
  <si>
    <t>Liu, Zheng-Gang</t>
  </si>
  <si>
    <t>Loncarek, Jadranka</t>
  </si>
  <si>
    <t>Lowy, Douglas</t>
  </si>
  <si>
    <t>Luo, Ji</t>
  </si>
  <si>
    <t>Mackem, Susan</t>
  </si>
  <si>
    <t>Maldarelli, Frank</t>
  </si>
  <si>
    <t>Maurizi, Michael</t>
  </si>
  <si>
    <t>Mayer, Christian</t>
  </si>
  <si>
    <t>McMahon, James</t>
  </si>
  <si>
    <t>McVicar, Daniel</t>
  </si>
  <si>
    <t>Meier, Jordan</t>
  </si>
  <si>
    <t>Meltzer, Paul</t>
  </si>
  <si>
    <t>Merino, Maria</t>
  </si>
  <si>
    <t>Merlino, Glenn</t>
  </si>
  <si>
    <t>Mili, Stavroula</t>
  </si>
  <si>
    <t>Misteli, Tom</t>
  </si>
  <si>
    <t>Mitchell, James</t>
  </si>
  <si>
    <t>Mitsuya, Hiroaki</t>
  </si>
  <si>
    <t>Mock, Beverly</t>
  </si>
  <si>
    <t>Morasso, Maria</t>
  </si>
  <si>
    <t>Morrison, Deborah</t>
  </si>
  <si>
    <t>Moscow, Jeffrey</t>
  </si>
  <si>
    <t>Muegge, Kathrin</t>
  </si>
  <si>
    <t>Muppidi, Jagan</t>
  </si>
  <si>
    <t>Murgai, Meera</t>
  </si>
  <si>
    <t>Nagao, Keisuke</t>
  </si>
  <si>
    <t>Neckers, Leonard</t>
  </si>
  <si>
    <t>Nilubol, Naris</t>
  </si>
  <si>
    <t>Nussenzweig, Andre</t>
  </si>
  <si>
    <t>Nussinov, Ruth</t>
  </si>
  <si>
    <t>O'Keefe, Barry</t>
  </si>
  <si>
    <t>Oberdoerffer, Philipp</t>
  </si>
  <si>
    <t>Oberdoerffer, Shalini</t>
  </si>
  <si>
    <t>Oppenheim, Joost</t>
  </si>
  <si>
    <t>Palena, Claudia</t>
  </si>
  <si>
    <t>Park, Jung-Hyun</t>
  </si>
  <si>
    <t>Pastan, Ira</t>
  </si>
  <si>
    <t>Pathak, Vinay</t>
  </si>
  <si>
    <t>Pavlakis, George</t>
  </si>
  <si>
    <t>Perantoni, Alan</t>
  </si>
  <si>
    <t>Pinto, Peter</t>
  </si>
  <si>
    <t>Pommier, Yves</t>
  </si>
  <si>
    <t>Porat-Shliom, Natalie</t>
  </si>
  <si>
    <t>Ramamurthi, Kumaran</t>
  </si>
  <si>
    <t>Ramaswami, Ramya</t>
  </si>
  <si>
    <t>Randazzo, Paul</t>
  </si>
  <si>
    <t>Rein, Alan</t>
  </si>
  <si>
    <t>Restifo, Nicholas</t>
  </si>
  <si>
    <t>Ried, Thomas</t>
  </si>
  <si>
    <t>Ripley, Robert</t>
  </si>
  <si>
    <t>Robert-Guroff, Marjorie</t>
  </si>
  <si>
    <t>Roberts, David</t>
  </si>
  <si>
    <t>Roche, Paul</t>
  </si>
  <si>
    <t>Roper, Nitin</t>
  </si>
  <si>
    <t>Rosenberg, Steven</t>
  </si>
  <si>
    <t>Rudloff, Udo</t>
  </si>
  <si>
    <t>Ruiz Macias, Sergio</t>
  </si>
  <si>
    <t>Ruppin, Eytan</t>
  </si>
  <si>
    <t>Ryan, Brid</t>
  </si>
  <si>
    <t>Sadowski, Samira</t>
  </si>
  <si>
    <t>Sahinalp, Suleyman Cenk</t>
  </si>
  <si>
    <t>Salomon, David</t>
  </si>
  <si>
    <t>Saloura, Vassiliki</t>
  </si>
  <si>
    <t>Samelson, Lawrence</t>
  </si>
  <si>
    <t>Sayers, Thomas</t>
  </si>
  <si>
    <t>Schiller, John</t>
  </si>
  <si>
    <t>Schlom, Jeffrey</t>
  </si>
  <si>
    <t>Schneekloth, John</t>
  </si>
  <si>
    <t>Schneider, Joel</t>
  </si>
  <si>
    <t>Schnermann, Martin</t>
  </si>
  <si>
    <t>Schroeder, Christina</t>
  </si>
  <si>
    <t>Schrump, David</t>
  </si>
  <si>
    <t>Shah, Nirali</t>
  </si>
  <si>
    <t>Shapiro, Bruce</t>
  </si>
  <si>
    <t>Sharan, Shyam</t>
  </si>
  <si>
    <t>Shern, John</t>
  </si>
  <si>
    <t>Singer, Alfred</t>
  </si>
  <si>
    <t>Singer, Dinah</t>
  </si>
  <si>
    <t>Smart, DeeDee</t>
  </si>
  <si>
    <t>Smith, Gilbert</t>
  </si>
  <si>
    <t>Sowalsky, Adam</t>
  </si>
  <si>
    <t>Srinivasan, Ramaprasad</t>
  </si>
  <si>
    <t>Staudt, Louis</t>
  </si>
  <si>
    <t>Steeg, Patricia</t>
  </si>
  <si>
    <t>Sterneck, Esta</t>
  </si>
  <si>
    <t>Stetler-Stevenson, William</t>
  </si>
  <si>
    <t>Stommel, Jayne</t>
  </si>
  <si>
    <t>Subramaniam, Sriram</t>
  </si>
  <si>
    <t>Takahama, Yousuke</t>
  </si>
  <si>
    <t>Takeda, David</t>
  </si>
  <si>
    <t>Tanner, Kandice</t>
  </si>
  <si>
    <t>Taylor, Naomi</t>
  </si>
  <si>
    <t>Tenesaca Cayambe, Shirley</t>
  </si>
  <si>
    <t>Terabe, Masaki</t>
  </si>
  <si>
    <t>Tessarollo, Lino</t>
  </si>
  <si>
    <t>Thiele, Carol</t>
  </si>
  <si>
    <t>Thomas, Anish</t>
  </si>
  <si>
    <t>Thomas, Craig</t>
  </si>
  <si>
    <t>Tofilon, Philip</t>
  </si>
  <si>
    <t>Tosato, Giovanna</t>
  </si>
  <si>
    <t>Trinchieri, Giorgio</t>
  </si>
  <si>
    <t>Udey, Mark</t>
  </si>
  <si>
    <t>Valkov, Eugene</t>
  </si>
  <si>
    <t>VanderWeele, David</t>
  </si>
  <si>
    <t>Vidigal, Joana</t>
  </si>
  <si>
    <t>Vinson, Charles</t>
  </si>
  <si>
    <t>Wakefield, Lalage</t>
  </si>
  <si>
    <t>Waldmann, Thomas</t>
  </si>
  <si>
    <t>Walters, Kylie</t>
  </si>
  <si>
    <t>Wang, Ji Ming</t>
  </si>
  <si>
    <t>Wang, Xin Wei</t>
  </si>
  <si>
    <t>Wang, Yun-Xing</t>
  </si>
  <si>
    <t>Warren, Katherine</t>
  </si>
  <si>
    <t>Weigert, Roberto</t>
  </si>
  <si>
    <t>Weissman, Allan</t>
  </si>
  <si>
    <t>Westlake, Christopher</t>
  </si>
  <si>
    <t>Wickner, Sue</t>
  </si>
  <si>
    <t>Widemann, Brigitte</t>
  </si>
  <si>
    <t>Wilson, Wyndham</t>
  </si>
  <si>
    <t>Wink, David</t>
  </si>
  <si>
    <t>Winkler, Cheryl</t>
  </si>
  <si>
    <t>Wlodawer, Alexander</t>
  </si>
  <si>
    <t>Wolin, Sandra</t>
  </si>
  <si>
    <t>Wood, Bradford</t>
  </si>
  <si>
    <t>Wu, Chuan</t>
  </si>
  <si>
    <t>Wu, Jing</t>
  </si>
  <si>
    <t>Xia, Di</t>
  </si>
  <si>
    <t>Xie, Changqing</t>
  </si>
  <si>
    <t>Yamaguchi, Terry</t>
  </si>
  <si>
    <t>Yang, Chun Zhang</t>
  </si>
  <si>
    <t>Yang, James</t>
  </si>
  <si>
    <t>Yang, Li</t>
  </si>
  <si>
    <t>Yarchoan, Robert</t>
  </si>
  <si>
    <t>Yohe, Marielle</t>
  </si>
  <si>
    <t>Yoo, Euna</t>
  </si>
  <si>
    <t>Young, Howard</t>
  </si>
  <si>
    <t>Young, Ryan</t>
  </si>
  <si>
    <t>Yuspa, Stuart</t>
  </si>
  <si>
    <t>Zeiger, Martha</t>
  </si>
  <si>
    <t>Zhang, Ping</t>
  </si>
  <si>
    <t>Zhang, Ying</t>
  </si>
  <si>
    <t>Zhao, Chen</t>
  </si>
  <si>
    <t>Zheng, Zhi-Ming</t>
  </si>
  <si>
    <t>Zhuang, Zhengping</t>
  </si>
  <si>
    <t>Zhurkin, Victor</t>
  </si>
  <si>
    <t>Ziegelbauer, Joseph</t>
  </si>
  <si>
    <t>PrincipalInvestigator</t>
  </si>
  <si>
    <t>pi_name</t>
  </si>
  <si>
    <t>Kent_Hunter</t>
  </si>
  <si>
    <t>BioinformaticsContact</t>
  </si>
  <si>
    <t>bioinformatics_contact</t>
  </si>
  <si>
    <t>Max Lee</t>
  </si>
  <si>
    <t>LabContact</t>
  </si>
  <si>
    <t>Christina Ross</t>
  </si>
  <si>
    <t>grant_funding_agent</t>
  </si>
  <si>
    <t>NIH</t>
  </si>
  <si>
    <t>CSAS_NAS</t>
  </si>
  <si>
    <t>project_id_CSAS_NAS</t>
  </si>
  <si>
    <t>ProjectName</t>
  </si>
  <si>
    <t>KentHunter_CS028802_18RNA_021621</t>
  </si>
  <si>
    <t>ProjectOpenDate</t>
  </si>
  <si>
    <t>2021-02-16</t>
  </si>
  <si>
    <t>Flowcell Collection</t>
  </si>
  <si>
    <t>flowcell_id</t>
  </si>
  <si>
    <t>HM53TBGXG</t>
  </si>
  <si>
    <t>Pooling</t>
  </si>
  <si>
    <t>pooling</t>
  </si>
  <si>
    <t>n=18</t>
  </si>
  <si>
    <t>ReadLength</t>
  </si>
  <si>
    <t>read_length</t>
  </si>
  <si>
    <t>2x150</t>
  </si>
  <si>
    <t>run_date</t>
  </si>
  <si>
    <t>2021-03-23</t>
  </si>
  <si>
    <t>run_name</t>
  </si>
  <si>
    <t>210323_NB501156_0602_AHM53TBGXG</t>
  </si>
  <si>
    <t>Application</t>
  </si>
  <si>
    <t>sequencing_application_type</t>
  </si>
  <si>
    <t>totalRNA-Seq</t>
  </si>
  <si>
    <t>MachineType</t>
  </si>
  <si>
    <t>sequencing_platform</t>
  </si>
  <si>
    <t>NextSeq</t>
  </si>
  <si>
    <t>SubmittedSampleConc</t>
  </si>
  <si>
    <t>initial_sample_concentration_ngul</t>
  </si>
  <si>
    <t>SubmittedSampleVolumeUL</t>
  </si>
  <si>
    <t>initial_sample_volume_ul</t>
  </si>
  <si>
    <t>e.g. Whole exome library kit?   Single cell chemistry Kit?</t>
  </si>
  <si>
    <t>library_lot</t>
  </si>
  <si>
    <t>SampleID</t>
  </si>
  <si>
    <t>SHE7008A10</t>
  </si>
  <si>
    <t>SampleName</t>
  </si>
  <si>
    <t>10_MET1_Empty_Vector_Control</t>
  </si>
  <si>
    <t>sfqc_library_concentration_nM</t>
  </si>
  <si>
    <t>sfqc_library_size</t>
  </si>
  <si>
    <t>source_id</t>
  </si>
  <si>
    <t>source_name</t>
  </si>
  <si>
    <t>ReferenceGenome</t>
  </si>
  <si>
    <t>source_organism</t>
  </si>
  <si>
    <t>Mouse_mm10</t>
  </si>
  <si>
    <t>source_provider</t>
  </si>
  <si>
    <t>10_MET1_Empty_Vector_Control_S10_R1_001.fastq.gz</t>
  </si>
  <si>
    <t>reference_annotation</t>
  </si>
  <si>
    <t>GENCODE_M21</t>
  </si>
  <si>
    <t>reference_genome</t>
  </si>
  <si>
    <t>Software</t>
  </si>
  <si>
    <t>software_tool</t>
  </si>
  <si>
    <t>STAR</t>
  </si>
  <si>
    <t>Lists</t>
  </si>
  <si>
    <t>Abdomen, NOS</t>
  </si>
  <si>
    <t>Please enter age</t>
  </si>
  <si>
    <t>Please enter stage or age</t>
  </si>
  <si>
    <t>Please enter Organism Strain</t>
  </si>
  <si>
    <t>Please enter Cell Line Name</t>
  </si>
  <si>
    <t>Cancer cell line</t>
  </si>
  <si>
    <t>3rd Party (Commercial, ATCC)</t>
  </si>
  <si>
    <t>Please enter Culture Medium</t>
  </si>
  <si>
    <t>Abdominal esophagus</t>
  </si>
  <si>
    <t>Conditionally immortalized cell line</t>
  </si>
  <si>
    <t>Patient</t>
  </si>
  <si>
    <t>HET</t>
  </si>
  <si>
    <t>Accessory sinus, NOS</t>
  </si>
  <si>
    <t>CRISPR</t>
  </si>
  <si>
    <t>Xenograft</t>
  </si>
  <si>
    <t>NULL</t>
  </si>
  <si>
    <t>Acoustic nerve</t>
  </si>
  <si>
    <t>Embryonic stem cell</t>
  </si>
  <si>
    <t>Lab-Acquired</t>
  </si>
  <si>
    <t>gene - knockdown</t>
  </si>
  <si>
    <t>Adrenal gland, NOS</t>
  </si>
  <si>
    <t>Adjacent</t>
  </si>
  <si>
    <t>Factor-dependent cell line</t>
  </si>
  <si>
    <t>Model Organism</t>
  </si>
  <si>
    <t>gene - knockout</t>
  </si>
  <si>
    <t>Ampulla of Vater</t>
  </si>
  <si>
    <t>Rim</t>
  </si>
  <si>
    <t>Finite cell line</t>
  </si>
  <si>
    <t>gene - overexpressed</t>
  </si>
  <si>
    <t>Anal canal</t>
  </si>
  <si>
    <t>Hybrid cell line</t>
  </si>
  <si>
    <t>gene - transfected</t>
  </si>
  <si>
    <t>Anterior 2/3 of tongue, NOS</t>
  </si>
  <si>
    <t>Hybridoma</t>
  </si>
  <si>
    <t>Anterior floor of mouth</t>
  </si>
  <si>
    <t>Induced pluripotent stem cell</t>
  </si>
  <si>
    <t>Anterior mediastinum</t>
  </si>
  <si>
    <t>Primary cell culture</t>
  </si>
  <si>
    <t>Anterior surface of epiglottis</t>
  </si>
  <si>
    <t>Somatic stem cell</t>
  </si>
  <si>
    <t>Anterior wall of bladder</t>
  </si>
  <si>
    <t>Spontaneously immortalized cell line</t>
  </si>
  <si>
    <t>Anterior wall of nasopharynx</t>
  </si>
  <si>
    <t>Stable cell line</t>
  </si>
  <si>
    <t>Anus, NOS</t>
  </si>
  <si>
    <t>Stromal cell line</t>
  </si>
  <si>
    <t>Aortic body and other paraganglia</t>
  </si>
  <si>
    <t>Telomerase immortalized cell line</t>
  </si>
  <si>
    <t>Appendix</t>
  </si>
  <si>
    <t>Transformed cell line</t>
  </si>
  <si>
    <t>Ascending colon</t>
  </si>
  <si>
    <t>Undefined cell line type</t>
  </si>
  <si>
    <t>Autonomic nervous system, NOS</t>
  </si>
  <si>
    <t>Axillary tail of breast</t>
  </si>
  <si>
    <t>Base of tongue, NOS</t>
  </si>
  <si>
    <t>Biliary tract, NOS</t>
  </si>
  <si>
    <t>Bladder neck</t>
  </si>
  <si>
    <t>Bladder, NOS</t>
  </si>
  <si>
    <t>Blood</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</si>
  <si>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</si>
  <si>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</si>
  <si>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</si>
  <si>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</si>
  <si>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</si>
  <si>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</si>
  <si>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</si>
  <si>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</si>
  <si>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</si>
  <si>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</si>
  <si>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</si>
  <si>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</si>
  <si>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</si>
  <si>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</si>
  <si>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</si>
  <si>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</si>
  <si>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Cecum</t>
  </si>
  <si>
    <t>Central portion of breast</t>
  </si>
  <si>
    <t>Cerebellum, NOS</t>
  </si>
  <si>
    <t>Cerebral meninges</t>
  </si>
  <si>
    <t>Cerebrum</t>
  </si>
  <si>
    <t>Cervical esophagus</t>
  </si>
  <si>
    <t>Cervix uteri</t>
  </si>
  <si>
    <t>Cheek mucosa</t>
  </si>
  <si>
    <t>Choroid</t>
  </si>
  <si>
    <t>Ciliary body</t>
  </si>
  <si>
    <t>Clitoris</t>
  </si>
  <si>
    <t>Cloacogenic zone</t>
  </si>
  <si>
    <t>Colon, NOS</t>
  </si>
  <si>
    <t>Commissure of lip</t>
  </si>
  <si>
    <t>Conjunctiva</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</si>
  <si>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</si>
  <si>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</si>
  <si>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</si>
  <si>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</si>
  <si>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</si>
  <si>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</si>
  <si>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</si>
  <si>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</si>
  <si>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</si>
  <si>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</si>
  <si>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</si>
  <si>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</si>
  <si>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</si>
  <si>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</si>
  <si>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</si>
  <si>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</si>
  <si>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</si>
  <si>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Duodenum</t>
  </si>
  <si>
    <t>Endocervix</t>
  </si>
  <si>
    <t>Endocrine gland, NOS</t>
  </si>
  <si>
    <t>Endometrium</t>
  </si>
  <si>
    <t>Epididymis</t>
  </si>
  <si>
    <t>Esophagus, NOS</t>
  </si>
  <si>
    <t>Ethmoid sinus</t>
  </si>
  <si>
    <t>Exocervix</t>
  </si>
  <si>
    <t>External ear</t>
  </si>
  <si>
    <t>External lip, NOS</t>
  </si>
  <si>
    <t>External lower lip</t>
  </si>
  <si>
    <t>External upper lip</t>
  </si>
  <si>
    <t>Extrahepatic bile duct</t>
  </si>
  <si>
    <t>Eye, NOS</t>
  </si>
  <si>
    <t>Eyelid</t>
  </si>
  <si>
    <t>Fallopian tube</t>
  </si>
  <si>
    <t>Female genital tract, NOS</t>
  </si>
  <si>
    <t>Floor of mouth, NOS</t>
  </si>
  <si>
    <t>Frontal lobe</t>
  </si>
  <si>
    <t>Frontal sinus</t>
  </si>
  <si>
    <t>Fundus of stomach</t>
  </si>
  <si>
    <t>Fundus uteri</t>
  </si>
  <si>
    <t>Gallbladder</t>
  </si>
  <si>
    <t>Gastric antrum</t>
  </si>
  <si>
    <t>Gastrointestinal tract, NOS</t>
  </si>
  <si>
    <t>Glans penis</t>
  </si>
  <si>
    <t>Glottis</t>
  </si>
  <si>
    <t>Greater curvature of stomach, NOS</t>
  </si>
  <si>
    <t>Gum, NOS</t>
  </si>
  <si>
    <t>Hard palate</t>
  </si>
  <si>
    <t>Head of pancreas</t>
  </si>
  <si>
    <t>Head, face or neck, NOS</t>
  </si>
  <si>
    <t>Heart</t>
  </si>
  <si>
    <t>Hematopoietic system, NOS</t>
  </si>
  <si>
    <t>Hepatic flexure of colon</t>
  </si>
  <si>
    <t>Hypopharyngeal aspect of aryepiglottic fold</t>
  </si>
  <si>
    <t>Hypopharynx, NOS</t>
  </si>
  <si>
    <t>Ileum</t>
  </si>
  <si>
    <t>Ill-defined sites within respiratory system</t>
  </si>
  <si>
    <t>Intestinal tract, NOS</t>
  </si>
  <si>
    <t>Intra-abdominal lymph nodes</t>
  </si>
  <si>
    <t>Intrahepatic bile duct</t>
  </si>
  <si>
    <t>Intrathoracic lymph nodes</t>
  </si>
  <si>
    <t>Islets of Langerhans</t>
  </si>
  <si>
    <t>Isthmus uteri</t>
  </si>
  <si>
    <t>Jejunum</t>
  </si>
  <si>
    <t>Kidney, NOS</t>
  </si>
  <si>
    <t>Labium majus</t>
  </si>
  <si>
    <t>Labium minus</t>
  </si>
  <si>
    <t>Lacrimal gland</t>
  </si>
  <si>
    <t>Laryngeal cartilage</t>
  </si>
  <si>
    <t>Laryngeal commissure</t>
  </si>
  <si>
    <t>Larynx, NOS</t>
  </si>
  <si>
    <t>Lateral floor of mouth</t>
  </si>
  <si>
    <t>Lateral wall of bladder</t>
  </si>
  <si>
    <t>Lateral wall of nasopharynx</t>
  </si>
  <si>
    <t>Lateral wall of oropharynx</t>
  </si>
  <si>
    <t>Lesser curvature of stomach, NOS</t>
  </si>
  <si>
    <t>Lingual tonsil</t>
  </si>
  <si>
    <t>Lip, NOS</t>
  </si>
  <si>
    <t>Liver</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</si>
  <si>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</si>
  <si>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</si>
  <si>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</si>
  <si>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</si>
  <si>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</si>
  <si>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</si>
  <si>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</si>
  <si>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</si>
  <si>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</si>
  <si>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</si>
  <si>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</si>
  <si>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</si>
  <si>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</si>
  <si>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</si>
  <si>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</si>
  <si>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</si>
  <si>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</si>
  <si>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Mandible</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</si>
  <si>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</si>
  <si>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</si>
  <si>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</si>
  <si>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</si>
  <si>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</si>
  <si>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</si>
  <si>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</si>
  <si>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</si>
  <si>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</si>
  <si>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</si>
  <si>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</si>
  <si>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</si>
  <si>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Myometrium</t>
  </si>
  <si>
    <t>Nasal cavity</t>
  </si>
  <si>
    <t>Nasopharynx, NOS</t>
  </si>
  <si>
    <t>Nervous system, NOS</t>
  </si>
  <si>
    <t>Nipple</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</si>
  <si>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</si>
  <si>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</si>
  <si>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</si>
  <si>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</si>
  <si>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</si>
  <si>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</si>
  <si>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</si>
  <si>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</si>
  <si>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</si>
  <si>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Ovary</t>
  </si>
  <si>
    <t>Overlapping lesion of accessory sinuses</t>
  </si>
  <si>
    <t>Overlapping lesion of biliary tract</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</si>
  <si>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</si>
  <si>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</si>
  <si>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</si>
  <si>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</si>
  <si>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</si>
  <si>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</si>
  <si>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</si>
  <si>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</si>
  <si>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</si>
  <si>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</si>
  <si>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</si>
  <si>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</si>
  <si>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</si>
  <si>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</si>
  <si>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</si>
  <si>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</si>
  <si>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</si>
  <si>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</si>
  <si>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</si>
  <si>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</si>
  <si>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</si>
  <si>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</si>
  <si>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</si>
  <si>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</si>
  <si>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</si>
  <si>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</si>
  <si>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</si>
  <si>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</si>
  <si>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</si>
  <si>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</si>
  <si>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</si>
  <si>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</si>
  <si>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</si>
  <si>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</si>
  <si>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</si>
  <si>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</si>
  <si>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</si>
  <si>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</si>
  <si>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</si>
  <si>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</si>
  <si>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</si>
  <si>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</si>
  <si>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</si>
  <si>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</si>
  <si>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</si>
  <si>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Parametrium</t>
  </si>
  <si>
    <t>Parathyroid gland</t>
  </si>
  <si>
    <t>Paraurethral gland</t>
  </si>
  <si>
    <t>Parietal lobe</t>
  </si>
  <si>
    <t>Parotid gland</t>
  </si>
  <si>
    <t>Pelvic bones, sacrum, coccyx and associated joints</t>
  </si>
  <si>
    <t>Pelvic lymph nodes</t>
  </si>
  <si>
    <t>Pelvis, NOS</t>
  </si>
  <si>
    <t>Penis, NOS</t>
  </si>
  <si>
    <t>Peripheral Blood Mononuclear Cells (PBMC)</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</si>
  <si>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</si>
  <si>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</si>
  <si>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</si>
  <si>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</si>
  <si>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</si>
  <si>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</si>
  <si>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</si>
  <si>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</si>
  <si>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</si>
  <si>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</si>
  <si>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</si>
  <si>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Placenta</t>
  </si>
  <si>
    <t>Pleura, NOS</t>
  </si>
  <si>
    <t>Postcricoid region</t>
  </si>
  <si>
    <t>Posterior mediastinum</t>
  </si>
  <si>
    <t>Posterior wall of bladder</t>
  </si>
  <si>
    <t>Posterior wall of hypopharynx</t>
  </si>
  <si>
    <t>Posterior wall of nasopharynx</t>
  </si>
  <si>
    <t>Posterior wall of oropharynx</t>
  </si>
  <si>
    <t>Prepuce</t>
  </si>
  <si>
    <t>Prostate gland</t>
  </si>
  <si>
    <t>Pylorus</t>
  </si>
  <si>
    <t>Pyriform sinus</t>
  </si>
  <si>
    <t>Rectosigmoid junction</t>
  </si>
  <si>
    <t>Rectum, NOS</t>
  </si>
  <si>
    <t>Renal pelvis</t>
  </si>
  <si>
    <t>Reticuloendothelial system, NOS</t>
  </si>
  <si>
    <t>Retina</t>
  </si>
  <si>
    <t>Retromolar area</t>
  </si>
  <si>
    <t>Retroperitoneum</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</si>
  <si>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</si>
  <si>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</si>
  <si>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</si>
  <si>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</si>
  <si>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</si>
  <si>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</si>
  <si>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</si>
  <si>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</si>
  <si>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</si>
  <si>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</si>
  <si>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</si>
  <si>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</si>
  <si>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</si>
  <si>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</si>
  <si>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</si>
  <si>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</si>
  <si>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</si>
  <si>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</si>
  <si>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</si>
  <si>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</si>
  <si>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Spleen</t>
  </si>
  <si>
    <t>Splenic flexure of colon</t>
  </si>
  <si>
    <t>Stomach, NOS</t>
  </si>
  <si>
    <t>Subglottis</t>
  </si>
  <si>
    <t>Sublingual gland</t>
  </si>
  <si>
    <t>Submandibular gland</t>
  </si>
  <si>
    <t>Superior wall of nasopharynx</t>
  </si>
  <si>
    <t>Supraglottis</t>
  </si>
  <si>
    <t>Tail of pancreas</t>
  </si>
  <si>
    <t>Temporal lobe</t>
  </si>
  <si>
    <t>Testis, NOS</t>
  </si>
  <si>
    <t>Thoracic esophagus</t>
  </si>
  <si>
    <t>Thorax, NOS</t>
  </si>
  <si>
    <t>Thymus</t>
  </si>
  <si>
    <t>Thyroid gland</t>
  </si>
  <si>
    <t>Tongue, NOS</t>
  </si>
  <si>
    <t>Tonsil, NOS</t>
  </si>
  <si>
    <t>Tonsillar fossa</t>
  </si>
  <si>
    <t>Tonsillar pillar</t>
  </si>
  <si>
    <t>Trachea</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</si>
  <si>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</si>
  <si>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</si>
  <si>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</si>
  <si>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</si>
  <si>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</si>
  <si>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</si>
  <si>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</si>
  <si>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</si>
  <si>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</si>
  <si>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</si>
  <si>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</si>
  <si>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Urachus</t>
  </si>
  <si>
    <t>Ureter</t>
  </si>
  <si>
    <t>Ureteric orifice</t>
  </si>
  <si>
    <t>Urethra</t>
  </si>
  <si>
    <t>Urinary system, NOS</t>
  </si>
  <si>
    <t>Uterine adnexa</t>
  </si>
  <si>
    <t>Uterus, NOS</t>
  </si>
  <si>
    <t>Uvula</t>
  </si>
  <si>
    <t>Vagina, NOS</t>
  </si>
  <si>
    <t>Vallecula</t>
  </si>
  <si>
    <t>Ventral surface of tongue, NOS</t>
  </si>
  <si>
    <t>Ventricle, NOS</t>
  </si>
  <si>
    <t>Vertebral column</t>
  </si>
  <si>
    <t>Vestibule of mouth</t>
  </si>
  <si>
    <t>Vulva, NOS</t>
  </si>
  <si>
    <t>Waldeyer ring</t>
  </si>
  <si>
    <t>Single-cell RNA-seq + CITE-Seq</t>
  </si>
  <si>
    <t>Single-cell RNA-seq + TCR-Seq</t>
  </si>
  <si>
    <t>Single-cell RNA-seq + CITE-Seq + TCR-Seq</t>
  </si>
  <si>
    <t>Single-cell RNA-seq + ATAC-seq</t>
  </si>
  <si>
    <r>
      <rPr>
        <b/>
        <i/>
        <sz val="16"/>
        <color rgb="FFFF0000"/>
        <rFont val="Calibri (Body)"/>
      </rPr>
      <t>README</t>
    </r>
    <r>
      <rPr>
        <b/>
        <i/>
        <sz val="16"/>
        <color theme="4" tint="-0.499984740745262"/>
        <rFont val="Calibri"/>
        <family val="2"/>
        <scheme val="minor"/>
      </rPr>
      <t xml:space="preserve">
The fields on this </t>
    </r>
    <r>
      <rPr>
        <b/>
        <i/>
        <u/>
        <sz val="16"/>
        <color theme="4" tint="-0.499984740745262"/>
        <rFont val="Calibri (Body)"/>
      </rPr>
      <t>Metadata Collection Form</t>
    </r>
    <r>
      <rPr>
        <b/>
        <i/>
        <sz val="16"/>
        <color theme="4" tint="-0.499984740745262"/>
        <rFont val="Calibri"/>
        <family val="2"/>
        <scheme val="minor"/>
      </rPr>
      <t xml:space="preserve"> comprise the curation-level metadata needed for optimal deposition of master copies of genomic data into the Data Management Environment (DME). Sample level metadata can be added or updated after initial submission. In addition to minimizing the risk of data loss, provision of these fields assures that data are interoperable with the basic data management capabilities provided by DME and data platforms linked to DME, including group-level and IRP-level data catalog functionality. 
                                                                                                                                                                                                                                                                                                      Users who wish to leverage advanced data management and analysis capabilities available in the environment, including support in NIDAP (NIH Integrated Data Analysis Portal) for data submission to the GDC, GEO, and/or dbGaP data repositories, are encouraged to review the “Recommended Fields” tabs and complete the additional fields. 
Note: hover your mouse cursor over the cells with red flags to receive more information for the corresponding fields.</t>
    </r>
  </si>
  <si>
    <t>The kind of molecular specimen analyte.</t>
  </si>
  <si>
    <r>
      <t>The kind of tissue collected with respect to disease status or proximity to tumor tissue.</t>
    </r>
    <r>
      <rPr>
        <b/>
        <sz val="12"/>
        <color theme="1"/>
        <rFont val="Calibri"/>
        <family val="2"/>
        <scheme val="minor"/>
      </rPr>
      <t xml:space="preserve"> </t>
    </r>
  </si>
  <si>
    <r>
      <t>Biological sex of the derived sample.</t>
    </r>
    <r>
      <rPr>
        <b/>
        <sz val="12"/>
        <color theme="1"/>
        <rFont val="Calibri"/>
        <family val="2"/>
        <scheme val="minor"/>
      </rPr>
      <t xml:space="preserve"> </t>
    </r>
  </si>
  <si>
    <t>Name of the raw data sample. For WES or WGS data, please provide when applicable, the Paired Normal Sample name in the next column. Typically this is the prefix to ".R1.fastq" or ".R2.fastq.gz"</t>
  </si>
  <si>
    <t>Sample-level Metadata (Highly Priority)</t>
  </si>
  <si>
    <t>NCI SF (ATRF Sequencing Facility, Frederick)</t>
  </si>
  <si>
    <t>SCAF (Single Cell Analysis Facility)</t>
  </si>
  <si>
    <t>Commercial Lab</t>
  </si>
  <si>
    <t>Other (Public Data, etc.)</t>
  </si>
  <si>
    <t>Experimental and Technical Conditions - Optional (e.g. Tumor Stage, Treatment, Drug, Response, Time)</t>
  </si>
  <si>
    <t>Optional - If Paired Normal Sample is available</t>
  </si>
  <si>
    <t>DME Metadata Update (Required)</t>
  </si>
  <si>
    <t>Jane Doe</t>
  </si>
  <si>
    <t>John.doe@nih.gov</t>
  </si>
  <si>
    <t>Test_id</t>
  </si>
  <si>
    <t>Testing the project id title in a way that the worksheet does not complain</t>
  </si>
  <si>
    <t>Test test test test test test test test test test test test test test test test test test test test test test test test</t>
  </si>
  <si>
    <t>PLM1</t>
  </si>
  <si>
    <t>PLM2</t>
  </si>
  <si>
    <t>AC58</t>
  </si>
  <si>
    <t>AC385</t>
  </si>
  <si>
    <t>Stage</t>
  </si>
  <si>
    <t>histology1</t>
  </si>
  <si>
    <t>histology2</t>
  </si>
  <si>
    <t>colls</t>
  </si>
  <si>
    <t>Sup files</t>
  </si>
  <si>
    <t>pubMed id</t>
  </si>
  <si>
    <t>accession ID</t>
  </si>
  <si>
    <t>other aff</t>
  </si>
  <si>
    <t>study disease</t>
  </si>
  <si>
    <t>acc id</t>
  </si>
  <si>
    <t>libID</t>
  </si>
  <si>
    <t>libLayout</t>
  </si>
  <si>
    <t>gnome assembly</t>
  </si>
  <si>
    <t>sup files</t>
  </si>
  <si>
    <t>pubMed ID</t>
  </si>
  <si>
    <t>pub data accession ID</t>
  </si>
  <si>
    <t>Other add</t>
  </si>
  <si>
    <t>wlink</t>
  </si>
  <si>
    <t>wtype</t>
  </si>
  <si>
    <t>colabs</t>
  </si>
  <si>
    <t>Pub Accession ID</t>
  </si>
  <si>
    <t>Other 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</si>
</sst>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7">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2"/>
      <color theme="4" tint="-0.249977111117893"/>
      <name val="Calibri"/>
      <family val="2"/>
      <scheme val="minor"/>
    </font>
    <font>
      <u/>
      <sz val="12"/>
      <color theme="10"/>
      <name val="Calibri"/>
      <family val="2"/>
      <scheme val="minor"/>
    </font>
    <font>
      <b/>
      <sz val="18"/>
      <color theme="0"/>
      <name val="Calibri Light"/>
      <family val="2"/>
      <scheme val="major"/>
    </font>
    <font>
      <b/>
      <sz val="14"/>
      <color theme="4" tint="-0.249977111117893"/>
      <name val="Calibri Light"/>
      <family val="2"/>
      <scheme val="major"/>
    </font>
    <font>
      <sz val="13"/>
      <color rgb="FF000000"/>
      <name val="Helvetica Neue"/>
      <family val="2"/>
    </font>
    <font>
      <sz val="12"/>
      <color rgb="FF000000"/>
      <name val="Calibri"/>
      <family val="2"/>
      <scheme val="minor"/>
    </font>
    <font>
      <b/>
      <sz val="14"/>
      <color theme="4" tint="-0.249977111117893"/>
      <name val="Calibri"/>
      <family val="2"/>
      <scheme val="minor"/>
    </font>
    <font>
      <b/>
      <sz val="14"/>
      <color theme="4" tint="-0.249977111117893"/>
      <name val="Calibri (Body)"/>
    </font>
    <font>
      <b/>
      <sz val="14"/>
      <color rgb="FF305496"/>
      <name val="Calibri"/>
      <family val="2"/>
      <scheme val="minor"/>
    </font>
    <font>
      <i/>
      <sz val="12"/>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b/>
      <sz val="14"/>
      <color rgb="FF305496"/>
      <name val="Calibri"/>
      <family val="2"/>
    </font>
    <font>
      <sz val="12"/>
      <color rgb="FF000000"/>
      <name val="Calibri"/>
      <family val="2"/>
    </font>
    <font>
      <b/>
      <sz val="10"/>
      <color rgb="FF0000FF"/>
      <name val="Arial"/>
      <family val="2"/>
    </font>
    <font>
      <sz val="10"/>
      <color rgb="FF0000FF"/>
      <name val="Arial"/>
      <family val="2"/>
    </font>
    <font>
      <b/>
      <sz val="8"/>
      <color rgb="FF000000"/>
      <name val="Tahoma"/>
      <family val="2"/>
    </font>
    <font>
      <b/>
      <sz val="10"/>
      <color indexed="12"/>
      <name val="Arial"/>
      <family val="2"/>
    </font>
    <font>
      <sz val="10"/>
      <color indexed="12"/>
      <name val="Arial"/>
      <family val="2"/>
    </font>
    <font>
      <b/>
      <sz val="10"/>
      <color rgb="FFFF0000"/>
      <name val="Arial"/>
      <family val="2"/>
    </font>
    <font>
      <sz val="10"/>
      <color rgb="FF000000"/>
      <name val="+mn-lt"/>
      <charset val="1"/>
    </font>
    <font>
      <b/>
      <u/>
      <sz val="12"/>
      <color theme="1"/>
      <name val="Calibri (Body)"/>
    </font>
    <font>
      <sz val="10"/>
      <color rgb="FFFF0000"/>
      <name val="Arial"/>
      <family val="2"/>
    </font>
    <font>
      <sz val="8"/>
      <color rgb="FF000000"/>
      <name val="Tahoma"/>
      <family val="2"/>
    </font>
    <font>
      <b/>
      <sz val="10"/>
      <color rgb="FF000000"/>
      <name val="Calibri"/>
      <family val="2"/>
    </font>
    <font>
      <sz val="12"/>
      <color rgb="FF9C0006"/>
      <name val="Calibri"/>
      <family val="2"/>
      <scheme val="minor"/>
    </font>
    <font>
      <sz val="12"/>
      <color theme="0"/>
      <name val="Calibri"/>
      <family val="2"/>
      <scheme val="minor"/>
    </font>
    <font>
      <b/>
      <i/>
      <sz val="12"/>
      <color rgb="FFFF0000"/>
      <name val="Calibri"/>
      <family val="2"/>
      <scheme val="minor"/>
    </font>
    <font>
      <sz val="8"/>
      <name val="Calibri"/>
      <family val="2"/>
      <scheme val="minor"/>
    </font>
    <font>
      <b/>
      <sz val="20"/>
      <color rgb="FFFFFF00"/>
      <name val="Calibri"/>
      <family val="2"/>
      <scheme val="minor"/>
    </font>
    <font>
      <b/>
      <sz val="18"/>
      <color rgb="FFFFFF00"/>
      <name val="Calibri"/>
      <family val="2"/>
      <scheme val="minor"/>
    </font>
    <font>
      <i/>
      <sz val="14"/>
      <color theme="1"/>
      <name val="Calibri"/>
      <family val="2"/>
      <scheme val="minor"/>
    </font>
    <font>
      <sz val="16"/>
      <color theme="1"/>
      <name val="Calibri"/>
      <family val="2"/>
      <scheme val="minor"/>
    </font>
    <font>
      <b/>
      <i/>
      <sz val="14"/>
      <color theme="1"/>
      <name val="Calibri"/>
      <family val="2"/>
      <scheme val="minor"/>
    </font>
    <font>
      <b/>
      <i/>
      <sz val="14"/>
      <color theme="1"/>
      <name val="Calibri"/>
      <family val="2"/>
    </font>
    <font>
      <b/>
      <sz val="16"/>
      <color theme="1"/>
      <name val="Calibri"/>
      <family val="2"/>
      <scheme val="minor"/>
    </font>
    <font>
      <i/>
      <sz val="16"/>
      <color rgb="FF007535"/>
      <name val="Calibri"/>
      <family val="2"/>
      <scheme val="minor"/>
    </font>
    <font>
      <sz val="16"/>
      <color theme="1"/>
      <name val="Calibri (Body)"/>
    </font>
    <font>
      <b/>
      <i/>
      <sz val="16"/>
      <color theme="4" tint="-0.499984740745262"/>
      <name val="Calibri"/>
      <family val="2"/>
      <scheme val="minor"/>
    </font>
    <font>
      <b/>
      <i/>
      <u/>
      <sz val="16"/>
      <color theme="4" tint="-0.499984740745262"/>
      <name val="Calibri (Body)"/>
    </font>
    <font>
      <b/>
      <i/>
      <sz val="16"/>
      <color rgb="FFFF0000"/>
      <name val="Calibri (Body)"/>
    </font>
    <font>
      <sz val="14"/>
      <color rgb="FF000000"/>
      <name val="+mn-lt"/>
      <charset val="1"/>
    </font>
    <font>
      <b/>
      <sz val="14"/>
      <color rgb="FF000000"/>
      <name val="+mn-lt"/>
      <charset val="1"/>
    </font>
    <font>
      <b/>
      <u/>
      <sz val="14"/>
      <color rgb="FF000000"/>
      <name val="Calibri"/>
      <family val="2"/>
    </font>
    <font>
      <sz val="14"/>
      <color rgb="FF000000"/>
      <name val="Calibri"/>
      <family val="2"/>
    </font>
    <font>
      <sz val="14"/>
      <color rgb="FF000000"/>
      <name val="Tahoma"/>
      <family val="2"/>
    </font>
    <font>
      <b/>
      <i/>
      <u/>
      <sz val="14"/>
      <color rgb="FF000000"/>
      <name val="Calibri"/>
      <family val="2"/>
    </font>
    <font>
      <b/>
      <sz val="14"/>
      <color rgb="FF000000"/>
      <name val="Calibri"/>
      <family val="2"/>
    </font>
    <font>
      <i/>
      <sz val="16"/>
      <color theme="8" tint="-0.499984740745262"/>
      <name val="Calibri"/>
      <family val="2"/>
      <scheme val="minor"/>
    </font>
    <font>
      <sz val="18"/>
      <color rgb="FF000000"/>
      <name val="Calibri"/>
      <family val="2"/>
      <scheme val="minor"/>
    </font>
  </fonts>
  <fills count="2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rgb="FFD6DCE4"/>
        <bgColor rgb="FF000000"/>
      </patternFill>
    </fill>
    <fill>
      <patternFill patternType="solid">
        <fgColor rgb="FF00B0F0"/>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C7CE"/>
      </patternFill>
    </fill>
    <fill>
      <patternFill patternType="solid">
        <fgColor theme="4"/>
      </patternFill>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4" tint="0.79998168889431442"/>
        <bgColor indexed="64"/>
      </patternFill>
    </fill>
  </fills>
  <borders count="15">
    <border>
      <left/>
      <right/>
      <top/>
      <bottom/>
      <diagonal/>
    </border>
    <border>
      <left/>
      <right/>
      <top/>
      <bottom style="medium">
        <color theme="3" tint="-0.499984740745262"/>
      </bottom>
      <diagonal/>
    </border>
    <border>
      <left/>
      <right/>
      <top style="medium">
        <color theme="3" tint="-0.499984740745262"/>
      </top>
      <bottom/>
      <diagonal/>
    </border>
    <border>
      <left/>
      <right/>
      <top style="thin">
        <color theme="1"/>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diagonal/>
    </border>
  </borders>
  <cellStyleXfs count="7">
    <xf numFmtId="0" fontId="0" fillId="0" borderId="0"/>
    <xf numFmtId="0" fontId="1" fillId="2" borderId="0" applyNumberFormat="0" applyBorder="0" applyAlignment="0" applyProtection="0"/>
    <xf numFmtId="0" fontId="5" fillId="0" borderId="0" applyNumberFormat="0" applyFill="0" applyBorder="0" applyAlignment="0" applyProtection="0"/>
    <xf numFmtId="0" fontId="14" fillId="0" borderId="0"/>
    <xf numFmtId="0" fontId="32" fillId="13" borderId="0" applyNumberFormat="0" applyBorder="0" applyAlignment="0" applyProtection="0"/>
    <xf numFmtId="0" fontId="33" fillId="14" borderId="0" applyNumberFormat="0" applyBorder="0" applyAlignment="0" applyProtection="0"/>
    <xf numFmtId="0" fontId="1" fillId="22" borderId="0" applyNumberFormat="0" applyBorder="0" applyAlignment="0" applyProtection="0"/>
  </cellStyleXfs>
  <cellXfs count="177">
    <xf numFmtId="0" fontId="0" fillId="0" borderId="0" xfId="0"/>
    <xf numFmtId="0" fontId="3" fillId="0" borderId="0" xfId="0" applyFont="1"/>
    <xf numFmtId="0" fontId="2" fillId="0" borderId="0" xfId="0" applyFont="1"/>
    <xf numFmtId="0" fontId="0" fillId="0" borderId="0" xfId="0" applyFont="1"/>
    <xf numFmtId="0" fontId="2" fillId="3" borderId="0" xfId="0" applyFont="1" applyFill="1"/>
    <xf numFmtId="0" fontId="4" fillId="0" borderId="0" xfId="1" applyFont="1" applyFill="1" applyAlignment="1">
      <alignment vertical="top"/>
    </xf>
    <xf numFmtId="0" fontId="0" fillId="0" borderId="0" xfId="0" applyAlignment="1">
      <alignment horizontal="left"/>
    </xf>
    <xf numFmtId="0" fontId="2" fillId="0" borderId="0" xfId="1" applyFont="1" applyFill="1"/>
    <xf numFmtId="0" fontId="2" fillId="5" borderId="1" xfId="0" applyFont="1" applyFill="1" applyBorder="1"/>
    <xf numFmtId="0" fontId="0" fillId="5" borderId="1" xfId="0" applyFill="1" applyBorder="1"/>
    <xf numFmtId="0" fontId="6" fillId="5" borderId="1" xfId="0" applyFont="1" applyFill="1" applyBorder="1" applyAlignment="1">
      <alignment vertical="center"/>
    </xf>
    <xf numFmtId="0" fontId="7" fillId="4" borderId="0" xfId="0" applyFont="1" applyFill="1"/>
    <xf numFmtId="0" fontId="8" fillId="0" borderId="0" xfId="0" applyFont="1"/>
    <xf numFmtId="0" fontId="0" fillId="0" borderId="0" xfId="0" applyFont="1" applyAlignment="1">
      <alignment horizontal="left"/>
    </xf>
    <xf numFmtId="0" fontId="0" fillId="0" borderId="0" xfId="0" applyAlignment="1">
      <alignment vertical="top" wrapText="1"/>
    </xf>
    <xf numFmtId="0" fontId="2" fillId="5" borderId="1" xfId="0" applyFont="1" applyFill="1" applyBorder="1" applyAlignment="1">
      <alignment vertical="top"/>
    </xf>
    <xf numFmtId="0" fontId="0" fillId="5" borderId="1" xfId="0" applyFill="1" applyBorder="1" applyAlignment="1">
      <alignment vertical="top" wrapText="1"/>
    </xf>
    <xf numFmtId="0" fontId="10" fillId="4" borderId="0" xfId="0" applyFont="1" applyFill="1" applyAlignment="1">
      <alignment vertical="top"/>
    </xf>
    <xf numFmtId="0" fontId="11" fillId="4" borderId="0" xfId="0" applyFont="1" applyFill="1" applyAlignment="1">
      <alignment vertical="top" wrapText="1"/>
    </xf>
    <xf numFmtId="0" fontId="0" fillId="0" borderId="0" xfId="0" applyAlignment="1">
      <alignment vertical="top"/>
    </xf>
    <xf numFmtId="0" fontId="6" fillId="5" borderId="1" xfId="0" applyFont="1" applyFill="1" applyBorder="1" applyAlignment="1">
      <alignment vertical="top"/>
    </xf>
    <xf numFmtId="0" fontId="2" fillId="0" borderId="0" xfId="0" applyFont="1" applyAlignment="1">
      <alignment horizontal="right" vertical="top"/>
    </xf>
    <xf numFmtId="0" fontId="10" fillId="4" borderId="0" xfId="0" applyFont="1" applyFill="1" applyAlignment="1">
      <alignment vertical="top" wrapText="1"/>
    </xf>
    <xf numFmtId="0" fontId="9" fillId="0" borderId="0" xfId="0" applyFont="1" applyAlignment="1">
      <alignment horizontal="left" vertical="top" wrapText="1"/>
    </xf>
    <xf numFmtId="0" fontId="4" fillId="0" borderId="0" xfId="0" applyFont="1" applyAlignment="1">
      <alignment vertical="top"/>
    </xf>
    <xf numFmtId="0" fontId="12" fillId="0" borderId="0" xfId="0" applyFont="1" applyAlignment="1">
      <alignment vertical="top"/>
    </xf>
    <xf numFmtId="0" fontId="19" fillId="7" borderId="0" xfId="0" applyFont="1" applyFill="1"/>
    <xf numFmtId="0" fontId="20" fillId="0" borderId="0" xfId="0" applyFont="1"/>
    <xf numFmtId="0" fontId="20" fillId="0" borderId="0" xfId="0" applyFont="1" applyAlignment="1">
      <alignment wrapText="1"/>
    </xf>
    <xf numFmtId="0" fontId="22" fillId="0" borderId="0" xfId="0" applyFont="1"/>
    <xf numFmtId="0" fontId="13" fillId="8" borderId="0" xfId="0" applyFont="1" applyFill="1" applyAlignment="1">
      <alignment horizontal="right" vertical="top"/>
    </xf>
    <xf numFmtId="0" fontId="0" fillId="8" borderId="0" xfId="0" applyFill="1" applyAlignment="1">
      <alignment vertical="top"/>
    </xf>
    <xf numFmtId="0" fontId="0" fillId="8" borderId="0" xfId="0" applyFill="1" applyAlignment="1">
      <alignment vertical="top" wrapText="1"/>
    </xf>
    <xf numFmtId="0" fontId="0" fillId="8" borderId="0" xfId="0" applyFill="1"/>
    <xf numFmtId="0" fontId="2" fillId="9" borderId="0" xfId="1" applyFont="1" applyFill="1"/>
    <xf numFmtId="0" fontId="13" fillId="10" borderId="0" xfId="0" applyFont="1" applyFill="1" applyAlignment="1">
      <alignment horizontal="right" vertical="top"/>
    </xf>
    <xf numFmtId="0" fontId="0" fillId="10" borderId="0" xfId="0" applyFill="1" applyAlignment="1">
      <alignment vertical="top"/>
    </xf>
    <xf numFmtId="0" fontId="0" fillId="10" borderId="0" xfId="0" applyFill="1" applyAlignment="1">
      <alignment vertical="top" wrapText="1"/>
    </xf>
    <xf numFmtId="0" fontId="25" fillId="10" borderId="0" xfId="0" applyFont="1" applyFill="1"/>
    <xf numFmtId="0" fontId="22" fillId="10" borderId="0" xfId="0" applyFont="1" applyFill="1"/>
    <xf numFmtId="0" fontId="0" fillId="10" borderId="0" xfId="0" applyFill="1" applyAlignment="1">
      <alignment horizontal="left" vertical="top" wrapText="1"/>
    </xf>
    <xf numFmtId="0" fontId="0" fillId="10" borderId="0" xfId="0" applyFill="1"/>
    <xf numFmtId="0" fontId="0" fillId="10" borderId="0" xfId="0" applyFill="1" applyAlignment="1">
      <alignment horizontal="left" vertical="top"/>
    </xf>
    <xf numFmtId="0" fontId="9" fillId="10" borderId="0" xfId="0" applyFont="1" applyFill="1"/>
    <xf numFmtId="0" fontId="0" fillId="11" borderId="0" xfId="0" applyFill="1" applyAlignment="1">
      <alignment vertical="top"/>
    </xf>
    <xf numFmtId="0" fontId="0" fillId="11" borderId="0" xfId="0" applyFill="1" applyAlignment="1">
      <alignment vertical="top" wrapText="1"/>
    </xf>
    <xf numFmtId="0" fontId="0" fillId="11" borderId="0" xfId="0" applyFill="1" applyAlignment="1">
      <alignment horizontal="left" vertical="top" wrapText="1"/>
    </xf>
    <xf numFmtId="0" fontId="0" fillId="0" borderId="0" xfId="0" applyFont="1" applyFill="1" applyBorder="1" applyAlignment="1"/>
    <xf numFmtId="0" fontId="7" fillId="4" borderId="2" xfId="0" applyFont="1" applyFill="1" applyBorder="1" applyAlignment="1"/>
    <xf numFmtId="0" fontId="0" fillId="0" borderId="0" xfId="0" applyAlignment="1">
      <alignment wrapText="1"/>
    </xf>
    <xf numFmtId="0" fontId="7" fillId="4" borderId="0" xfId="0" applyFont="1" applyFill="1" applyAlignment="1">
      <alignment horizontal="left"/>
    </xf>
    <xf numFmtId="0" fontId="0" fillId="9" borderId="0" xfId="0" applyFill="1" applyAlignment="1">
      <alignment vertical="top"/>
    </xf>
    <xf numFmtId="0" fontId="0" fillId="9" borderId="0" xfId="0" applyFill="1" applyAlignment="1">
      <alignment vertical="top" wrapText="1"/>
    </xf>
    <xf numFmtId="0" fontId="25" fillId="9" borderId="0" xfId="0" applyFont="1" applyFill="1"/>
    <xf numFmtId="0" fontId="0" fillId="9" borderId="0" xfId="0" applyFill="1" applyAlignment="1">
      <alignment horizontal="left" vertical="top" wrapText="1"/>
    </xf>
    <xf numFmtId="0" fontId="2" fillId="11" borderId="0" xfId="0" applyFont="1" applyFill="1" applyAlignment="1">
      <alignment horizontal="right" vertical="top"/>
    </xf>
    <xf numFmtId="0" fontId="20" fillId="8" borderId="0" xfId="0" applyFont="1" applyFill="1"/>
    <xf numFmtId="0" fontId="13" fillId="8" borderId="0" xfId="0" applyFont="1" applyFill="1" applyAlignment="1">
      <alignment vertical="top"/>
    </xf>
    <xf numFmtId="0" fontId="13" fillId="8" borderId="0" xfId="0" applyFont="1" applyFill="1" applyAlignment="1">
      <alignment vertical="top" wrapText="1"/>
    </xf>
    <xf numFmtId="0" fontId="17" fillId="0" borderId="0" xfId="0" applyFont="1" applyAlignment="1">
      <alignment horizontal="left" vertical="center" readingOrder="1"/>
    </xf>
    <xf numFmtId="49" fontId="0" fillId="0" borderId="0" xfId="0" applyNumberFormat="1"/>
    <xf numFmtId="49" fontId="0" fillId="5" borderId="1" xfId="0" applyNumberFormat="1" applyFill="1" applyBorder="1" applyAlignment="1">
      <alignment vertical="top" wrapText="1"/>
    </xf>
    <xf numFmtId="49" fontId="10" fillId="4" borderId="0" xfId="0" applyNumberFormat="1" applyFont="1" applyFill="1" applyAlignment="1">
      <alignment vertical="top" wrapText="1"/>
    </xf>
    <xf numFmtId="49" fontId="0" fillId="0" borderId="0" xfId="0" applyNumberFormat="1" applyAlignment="1">
      <alignment vertical="top" wrapText="1"/>
    </xf>
    <xf numFmtId="49" fontId="9" fillId="0" borderId="0" xfId="0" applyNumberFormat="1" applyFont="1" applyAlignment="1">
      <alignment horizontal="left" vertical="top" wrapText="1"/>
    </xf>
    <xf numFmtId="0" fontId="10" fillId="0" borderId="0" xfId="0" applyFont="1" applyAlignment="1">
      <alignment vertical="top"/>
    </xf>
    <xf numFmtId="0" fontId="2" fillId="11" borderId="0" xfId="0" applyFont="1" applyFill="1" applyAlignment="1">
      <alignment vertical="top" wrapText="1"/>
    </xf>
    <xf numFmtId="49" fontId="0" fillId="0" borderId="0" xfId="0" applyNumberFormat="1" applyAlignment="1">
      <alignment wrapText="1"/>
    </xf>
    <xf numFmtId="49" fontId="2" fillId="5" borderId="1" xfId="0" applyNumberFormat="1" applyFont="1" applyFill="1" applyBorder="1" applyAlignment="1">
      <alignment vertical="top"/>
    </xf>
    <xf numFmtId="49" fontId="10" fillId="4" borderId="0" xfId="0" applyNumberFormat="1" applyFont="1" applyFill="1" applyAlignment="1">
      <alignment vertical="top"/>
    </xf>
    <xf numFmtId="49" fontId="0" fillId="0" borderId="0" xfId="0" applyNumberFormat="1" applyAlignment="1">
      <alignment vertical="top"/>
    </xf>
    <xf numFmtId="49" fontId="2" fillId="11" borderId="0" xfId="0" applyNumberFormat="1" applyFont="1" applyFill="1" applyAlignment="1">
      <alignment horizontal="left" vertical="top"/>
    </xf>
    <xf numFmtId="49" fontId="2" fillId="11" borderId="0" xfId="0" applyNumberFormat="1" applyFont="1" applyFill="1" applyAlignment="1">
      <alignment vertical="top"/>
    </xf>
    <xf numFmtId="49" fontId="2" fillId="11" borderId="0" xfId="1" applyNumberFormat="1" applyFont="1" applyFill="1" applyAlignment="1">
      <alignment vertical="top"/>
    </xf>
    <xf numFmtId="49" fontId="2" fillId="10" borderId="0" xfId="1" applyNumberFormat="1" applyFont="1" applyFill="1" applyAlignment="1">
      <alignment vertical="top"/>
    </xf>
    <xf numFmtId="49" fontId="2" fillId="10" borderId="0" xfId="0" applyNumberFormat="1" applyFont="1" applyFill="1" applyAlignment="1">
      <alignment vertical="top"/>
    </xf>
    <xf numFmtId="49" fontId="2" fillId="9" borderId="0" xfId="0" applyNumberFormat="1" applyFont="1" applyFill="1" applyAlignment="1">
      <alignment vertical="top"/>
    </xf>
    <xf numFmtId="49" fontId="0" fillId="8" borderId="0" xfId="0" applyNumberFormat="1" applyFill="1" applyAlignment="1">
      <alignment vertical="top"/>
    </xf>
    <xf numFmtId="49" fontId="19" fillId="7" borderId="0" xfId="0" applyNumberFormat="1" applyFont="1" applyFill="1"/>
    <xf numFmtId="49" fontId="13" fillId="8" borderId="0" xfId="0" applyNumberFormat="1" applyFont="1" applyFill="1" applyAlignment="1">
      <alignment vertical="top"/>
    </xf>
    <xf numFmtId="0" fontId="3" fillId="9" borderId="0" xfId="0" applyFont="1" applyFill="1" applyAlignment="1">
      <alignment vertical="top" wrapText="1"/>
    </xf>
    <xf numFmtId="0" fontId="0" fillId="12" borderId="0" xfId="0" applyFill="1" applyAlignment="1">
      <alignment wrapText="1"/>
    </xf>
    <xf numFmtId="0" fontId="2" fillId="9" borderId="0" xfId="0" applyFont="1" applyFill="1" applyAlignment="1">
      <alignment horizontal="right" vertical="top"/>
    </xf>
    <xf numFmtId="0" fontId="21" fillId="9" borderId="0" xfId="0" applyFont="1" applyFill="1"/>
    <xf numFmtId="0" fontId="9" fillId="9" borderId="0" xfId="0" applyFont="1" applyFill="1" applyAlignment="1">
      <alignment horizontal="left" vertical="top" wrapText="1"/>
    </xf>
    <xf numFmtId="0" fontId="5" fillId="9" borderId="0" xfId="2" applyFill="1" applyAlignment="1">
      <alignment vertical="top" wrapText="1"/>
    </xf>
    <xf numFmtId="0" fontId="24" fillId="9" borderId="0" xfId="0" applyFont="1" applyFill="1"/>
    <xf numFmtId="0" fontId="0" fillId="9" borderId="0" xfId="0" applyFill="1"/>
    <xf numFmtId="0" fontId="0" fillId="9" borderId="0" xfId="0" applyFont="1" applyFill="1" applyAlignment="1">
      <alignment horizontal="left" vertical="top" wrapText="1"/>
    </xf>
    <xf numFmtId="0" fontId="14" fillId="9" borderId="0" xfId="3" applyFill="1" applyAlignment="1">
      <alignment horizontal="left" wrapText="1"/>
    </xf>
    <xf numFmtId="49" fontId="2" fillId="9" borderId="0" xfId="1" applyNumberFormat="1" applyFont="1" applyFill="1" applyAlignment="1">
      <alignment vertical="top"/>
    </xf>
    <xf numFmtId="0" fontId="1" fillId="9" borderId="0" xfId="4" applyFont="1" applyFill="1"/>
    <xf numFmtId="0" fontId="0" fillId="0" borderId="0" xfId="0" applyNumberFormat="1" applyAlignment="1">
      <alignment wrapText="1"/>
    </xf>
    <xf numFmtId="0" fontId="32" fillId="13" borderId="0" xfId="4"/>
    <xf numFmtId="49" fontId="32" fillId="13" borderId="0" xfId="4" applyNumberFormat="1"/>
    <xf numFmtId="0" fontId="2" fillId="3" borderId="3" xfId="0" applyFont="1" applyFill="1" applyBorder="1"/>
    <xf numFmtId="0" fontId="20" fillId="0" borderId="0" xfId="0" applyFont="1" applyFill="1" applyBorder="1" applyAlignment="1"/>
    <xf numFmtId="0" fontId="0" fillId="15" borderId="0" xfId="0" applyFont="1" applyFill="1"/>
    <xf numFmtId="0" fontId="0" fillId="15" borderId="4" xfId="0" applyFont="1" applyFill="1" applyBorder="1"/>
    <xf numFmtId="0" fontId="2" fillId="0" borderId="3" xfId="0" applyFont="1" applyBorder="1"/>
    <xf numFmtId="0" fontId="0" fillId="15" borderId="3" xfId="0" applyFont="1" applyFill="1" applyBorder="1"/>
    <xf numFmtId="0" fontId="0" fillId="0" borderId="4" xfId="0" applyFont="1" applyBorder="1"/>
    <xf numFmtId="0" fontId="2" fillId="0" borderId="12" xfId="0" applyFont="1" applyBorder="1"/>
    <xf numFmtId="0" fontId="0" fillId="0" borderId="13" xfId="0" applyBorder="1"/>
    <xf numFmtId="0" fontId="2" fillId="17" borderId="0" xfId="0" applyFont="1" applyFill="1"/>
    <xf numFmtId="0" fontId="13" fillId="0" borderId="0" xfId="0" applyFont="1"/>
    <xf numFmtId="0" fontId="2" fillId="18" borderId="0" xfId="0" applyFont="1" applyFill="1"/>
    <xf numFmtId="0" fontId="2" fillId="19" borderId="0" xfId="0" applyFont="1" applyFill="1"/>
    <xf numFmtId="0" fontId="2" fillId="20" borderId="0" xfId="0" applyFont="1" applyFill="1"/>
    <xf numFmtId="0" fontId="0" fillId="0" borderId="0" xfId="0" applyAlignment="1">
      <alignment horizontal="left" wrapText="1"/>
    </xf>
    <xf numFmtId="0" fontId="0" fillId="16" borderId="0" xfId="0" applyFill="1"/>
    <xf numFmtId="0" fontId="0" fillId="16" borderId="0" xfId="0" applyFill="1" applyAlignment="1">
      <alignment horizontal="left"/>
    </xf>
    <xf numFmtId="0" fontId="0" fillId="16" borderId="0" xfId="0" applyFill="1" applyAlignment="1">
      <alignment wrapText="1"/>
    </xf>
    <xf numFmtId="0" fontId="2" fillId="21" borderId="0" xfId="0" applyFont="1" applyFill="1"/>
    <xf numFmtId="49" fontId="2" fillId="9" borderId="0" xfId="1" applyNumberFormat="1" applyFont="1" applyFill="1" applyAlignment="1">
      <alignment horizontal="left" vertical="top"/>
    </xf>
    <xf numFmtId="164" fontId="0" fillId="9" borderId="0" xfId="0" applyNumberFormat="1" applyFill="1" applyAlignment="1">
      <alignment vertical="top" wrapText="1"/>
    </xf>
    <xf numFmtId="0" fontId="0" fillId="0" borderId="0" xfId="0" applyProtection="1">
      <protection locked="0"/>
    </xf>
    <xf numFmtId="0" fontId="34" fillId="0" borderId="0" xfId="0" applyFont="1" applyAlignment="1" applyProtection="1">
      <alignment horizontal="center"/>
      <protection locked="0"/>
    </xf>
    <xf numFmtId="0" fontId="0" fillId="0" borderId="0" xfId="0" applyFill="1" applyProtection="1">
      <protection locked="0"/>
    </xf>
    <xf numFmtId="0" fontId="2" fillId="0" borderId="0" xfId="0" applyFont="1" applyAlignment="1" applyProtection="1">
      <alignment horizontal="center" vertical="center"/>
      <protection locked="0"/>
    </xf>
    <xf numFmtId="0" fontId="0" fillId="0" borderId="0" xfId="0" applyFont="1" applyAlignment="1" applyProtection="1">
      <alignment vertical="center" wrapText="1"/>
      <protection locked="0"/>
    </xf>
    <xf numFmtId="0" fontId="0" fillId="0" borderId="0" xfId="0" applyBorder="1" applyProtection="1">
      <protection locked="0"/>
    </xf>
    <xf numFmtId="0" fontId="3" fillId="0" borderId="0" xfId="0" applyFont="1" applyProtection="1">
      <protection locked="0"/>
    </xf>
    <xf numFmtId="0" fontId="3" fillId="0" borderId="0" xfId="0" applyFont="1" applyAlignment="1" applyProtection="1">
      <alignment vertical="top" wrapText="1"/>
    </xf>
    <xf numFmtId="0" fontId="0" fillId="15" borderId="0" xfId="0" applyFont="1" applyFill="1" applyBorder="1"/>
    <xf numFmtId="0" fontId="7" fillId="4" borderId="2" xfId="0" applyFont="1" applyFill="1" applyBorder="1"/>
    <xf numFmtId="0" fontId="13" fillId="0" borderId="0" xfId="0" applyFont="1" applyAlignment="1" applyProtection="1">
      <alignment horizontal="center" vertical="center" wrapText="1"/>
      <protection locked="0"/>
    </xf>
    <xf numFmtId="0" fontId="38" fillId="0" borderId="0" xfId="0" applyNumberFormat="1" applyFont="1" applyAlignment="1" applyProtection="1">
      <alignment horizontal="center"/>
      <protection locked="0"/>
    </xf>
    <xf numFmtId="0" fontId="40" fillId="0" borderId="0" xfId="0" applyFont="1" applyAlignment="1" applyProtection="1">
      <alignment horizontal="center"/>
      <protection locked="0"/>
    </xf>
    <xf numFmtId="0" fontId="41" fillId="0" borderId="0" xfId="0" applyFont="1" applyAlignment="1" applyProtection="1">
      <alignment horizontal="center"/>
      <protection locked="0"/>
    </xf>
    <xf numFmtId="0" fontId="42" fillId="2" borderId="0" xfId="1" applyFont="1" applyBorder="1" applyAlignment="1" applyProtection="1">
      <alignment horizontal="center" vertical="center"/>
    </xf>
    <xf numFmtId="0" fontId="43" fillId="2" borderId="0" xfId="1" quotePrefix="1" applyNumberFormat="1" applyFont="1" applyBorder="1" applyAlignment="1" applyProtection="1">
      <alignment vertical="center" wrapText="1"/>
    </xf>
    <xf numFmtId="0" fontId="44" fillId="0" borderId="0" xfId="0" applyFont="1" applyProtection="1">
      <protection locked="0"/>
    </xf>
    <xf numFmtId="0" fontId="44" fillId="16" borderId="5" xfId="0" applyFont="1" applyFill="1" applyBorder="1" applyProtection="1">
      <protection locked="0"/>
    </xf>
    <xf numFmtId="0" fontId="44" fillId="16" borderId="6" xfId="0" applyFont="1" applyFill="1" applyBorder="1" applyProtection="1">
      <protection locked="0"/>
    </xf>
    <xf numFmtId="0" fontId="44" fillId="0" borderId="0" xfId="0" applyFont="1" applyBorder="1" applyProtection="1">
      <protection locked="0"/>
    </xf>
    <xf numFmtId="0" fontId="55" fillId="2" borderId="0" xfId="1" quotePrefix="1" applyNumberFormat="1" applyFont="1" applyBorder="1" applyAlignment="1" applyProtection="1">
      <alignment horizontal="center" vertical="center" wrapText="1"/>
    </xf>
    <xf numFmtId="0" fontId="42" fillId="2" borderId="0" xfId="1" applyFont="1" applyBorder="1" applyAlignment="1" applyProtection="1">
      <alignment horizontal="center" vertical="center" wrapText="1"/>
    </xf>
    <xf numFmtId="0" fontId="42" fillId="23" borderId="0" xfId="6" quotePrefix="1" applyNumberFormat="1" applyFont="1" applyFill="1" applyBorder="1" applyAlignment="1" applyProtection="1">
      <alignment horizontal="center" vertical="center" wrapText="1"/>
    </xf>
    <xf numFmtId="0" fontId="42" fillId="23" borderId="0" xfId="6" applyNumberFormat="1" applyFont="1" applyFill="1" applyBorder="1" applyAlignment="1" applyProtection="1">
      <alignment horizontal="center" vertical="center" wrapText="1"/>
    </xf>
    <xf numFmtId="0" fontId="43" fillId="23" borderId="11" xfId="6" quotePrefix="1" applyNumberFormat="1" applyFont="1" applyFill="1" applyBorder="1" applyAlignment="1" applyProtection="1">
      <alignment vertical="center" wrapText="1"/>
    </xf>
    <xf numFmtId="0" fontId="43" fillId="23" borderId="0" xfId="6" quotePrefix="1" applyNumberFormat="1" applyFont="1" applyFill="1" applyBorder="1" applyAlignment="1" applyProtection="1">
      <alignment vertical="center" wrapText="1"/>
    </xf>
    <xf numFmtId="0" fontId="55" fillId="23" borderId="11" xfId="6" quotePrefix="1" applyNumberFormat="1" applyFont="1" applyFill="1" applyBorder="1" applyAlignment="1" applyProtection="1">
      <alignment horizontal="left" vertical="center" wrapText="1"/>
    </xf>
    <xf numFmtId="0" fontId="55" fillId="23" borderId="0" xfId="6" quotePrefix="1" applyNumberFormat="1" applyFont="1" applyFill="1" applyBorder="1" applyAlignment="1" applyProtection="1">
      <alignment horizontal="left" vertical="center" wrapText="1"/>
    </xf>
    <xf numFmtId="0" fontId="55" fillId="23" borderId="0" xfId="6" quotePrefix="1" applyNumberFormat="1" applyFont="1" applyFill="1" applyBorder="1" applyAlignment="1" applyProtection="1">
      <alignment horizontal="center" vertical="center" wrapText="1"/>
    </xf>
    <xf numFmtId="0" fontId="55" fillId="23" borderId="10" xfId="6" quotePrefix="1" applyNumberFormat="1" applyFont="1" applyFill="1" applyBorder="1" applyAlignment="1" applyProtection="1">
      <alignment horizontal="center" vertical="center" wrapText="1"/>
    </xf>
    <xf numFmtId="0" fontId="39" fillId="23" borderId="14" xfId="6" applyFont="1" applyFill="1" applyBorder="1" applyProtection="1"/>
    <xf numFmtId="0" fontId="39" fillId="23" borderId="11" xfId="6" applyFont="1" applyFill="1" applyBorder="1" applyProtection="1"/>
    <xf numFmtId="0" fontId="39" fillId="23" borderId="11" xfId="6" applyFont="1" applyFill="1" applyBorder="1" applyAlignment="1" applyProtection="1">
      <alignment vertical="top"/>
    </xf>
    <xf numFmtId="0" fontId="39" fillId="23" borderId="9" xfId="6" applyFont="1" applyFill="1" applyBorder="1" applyProtection="1"/>
    <xf numFmtId="0" fontId="37" fillId="14" borderId="7" xfId="5" applyFont="1" applyBorder="1" applyAlignment="1" applyProtection="1">
      <alignment horizontal="center" vertical="center"/>
    </xf>
    <xf numFmtId="0" fontId="37" fillId="14" borderId="8" xfId="5" applyFont="1" applyBorder="1" applyAlignment="1" applyProtection="1">
      <alignment horizontal="center" vertical="center"/>
    </xf>
    <xf numFmtId="0" fontId="37" fillId="14" borderId="6" xfId="5" applyFont="1" applyBorder="1" applyAlignment="1" applyProtection="1">
      <alignment horizontal="center" vertical="center"/>
    </xf>
    <xf numFmtId="0" fontId="45" fillId="20" borderId="0" xfId="0" applyFont="1" applyFill="1" applyAlignment="1" applyProtection="1">
      <alignment horizontal="center" vertical="top" wrapText="1"/>
    </xf>
    <xf numFmtId="0" fontId="39" fillId="0" borderId="6" xfId="0" applyFont="1" applyBorder="1" applyAlignment="1" applyProtection="1">
      <alignment horizontal="center"/>
      <protection locked="0"/>
    </xf>
    <xf numFmtId="0" fontId="39" fillId="0" borderId="7" xfId="0" applyFont="1" applyBorder="1" applyAlignment="1" applyProtection="1">
      <alignment horizontal="center"/>
      <protection locked="0"/>
    </xf>
    <xf numFmtId="0" fontId="39" fillId="0" borderId="8" xfId="0" applyFont="1" applyBorder="1" applyAlignment="1" applyProtection="1">
      <alignment horizontal="center"/>
      <protection locked="0"/>
    </xf>
    <xf numFmtId="0" fontId="36" fillId="14" borderId="6" xfId="5" applyFont="1" applyBorder="1" applyAlignment="1" applyProtection="1">
      <alignment horizontal="center" vertical="center"/>
    </xf>
    <xf numFmtId="0" fontId="36" fillId="14" borderId="7" xfId="5" applyFont="1" applyBorder="1" applyAlignment="1" applyProtection="1">
      <alignment horizontal="center" vertical="center"/>
    </xf>
    <xf numFmtId="0" fontId="36" fillId="14" borderId="8" xfId="5" applyFont="1" applyBorder="1" applyAlignment="1" applyProtection="1">
      <alignment horizontal="center" vertical="center"/>
    </xf>
    <xf numFmtId="0" fontId="39" fillId="16" borderId="5" xfId="0" applyFont="1" applyFill="1" applyBorder="1" applyAlignment="1" applyProtection="1">
      <alignment horizontal="center"/>
      <protection locked="0"/>
    </xf>
    <xf numFmtId="0" fontId="39" fillId="16" borderId="5" xfId="0" applyFont="1" applyFill="1" applyBorder="1" applyAlignment="1" applyProtection="1">
      <alignment horizontal="center" vertical="top" wrapText="1"/>
      <protection locked="0"/>
    </xf>
    <xf numFmtId="0" fontId="39" fillId="0" borderId="6" xfId="0" applyFont="1" applyBorder="1" applyAlignment="1" applyProtection="1">
      <alignment horizontal="left" vertical="top" wrapText="1"/>
      <protection locked="0"/>
    </xf>
    <xf numFmtId="0" fontId="39" fillId="0" borderId="7" xfId="0" applyFont="1" applyBorder="1" applyAlignment="1" applyProtection="1">
      <alignment horizontal="left" vertical="top" wrapText="1"/>
      <protection locked="0"/>
    </xf>
    <xf numFmtId="0" fontId="39" fillId="0" borderId="8" xfId="0" applyFont="1" applyBorder="1" applyAlignment="1" applyProtection="1">
      <alignment horizontal="left" vertical="top" wrapText="1"/>
      <protection locked="0"/>
    </xf>
    <xf numFmtId="0" fontId="3" fillId="16" borderId="0" xfId="0" applyFont="1" applyFill="1" applyBorder="1" applyAlignment="1" applyProtection="1">
      <alignment horizontal="left" vertical="top" wrapText="1"/>
    </xf>
    <xf numFmtId="0" fontId="39" fillId="0" borderId="6" xfId="0" applyFont="1" applyBorder="1" applyAlignment="1" applyProtection="1">
      <alignment horizontal="left" wrapText="1"/>
      <protection locked="0"/>
    </xf>
    <xf numFmtId="0" fontId="39" fillId="0" borderId="7" xfId="0" applyFont="1" applyBorder="1" applyAlignment="1" applyProtection="1">
      <alignment horizontal="left" wrapText="1"/>
      <protection locked="0"/>
    </xf>
    <xf numFmtId="0" fontId="39" fillId="0" borderId="8" xfId="0" applyFont="1" applyBorder="1" applyAlignment="1" applyProtection="1">
      <alignment horizontal="left" wrapText="1"/>
      <protection locked="0"/>
    </xf>
    <xf numFmtId="164" fontId="39" fillId="0" borderId="6" xfId="0" applyNumberFormat="1" applyFont="1" applyBorder="1" applyAlignment="1" applyProtection="1">
      <alignment horizontal="center"/>
      <protection locked="0"/>
    </xf>
    <xf numFmtId="164" fontId="39" fillId="0" borderId="7" xfId="0" applyNumberFormat="1" applyFont="1" applyBorder="1" applyAlignment="1" applyProtection="1">
      <alignment horizontal="center"/>
      <protection locked="0"/>
    </xf>
    <xf numFmtId="164" fontId="39" fillId="0" borderId="8" xfId="0" applyNumberFormat="1" applyFont="1" applyBorder="1" applyAlignment="1" applyProtection="1">
      <alignment horizontal="center"/>
      <protection locked="0"/>
    </xf>
    <xf numFmtId="0" fontId="3" fillId="6" borderId="0" xfId="0" applyFont="1" applyFill="1" applyAlignment="1">
      <alignment horizontal="left" vertical="top" wrapText="1"/>
    </xf>
    <xf numFmtId="0" fontId="0" fillId="6" borderId="0" xfId="0" applyFont="1" applyFill="1" applyAlignment="1">
      <alignment horizontal="left" vertical="top"/>
    </xf>
    <xf numFmtId="0" fontId="0" fillId="0" borderId="0" xfId="0" applyAlignment="1">
      <alignment horizontal="center"/>
    </xf>
    <xf numFmtId="0" fontId="5" fillId="0" borderId="0" xfId="2" applyAlignment="1">
      <alignment horizontal="left"/>
    </xf>
    <xf numFmtId="0" fontId="5" fillId="0" borderId="6" xfId="2" applyBorder="1" applyAlignment="1" applyProtection="1">
      <alignment horizontal="center"/>
      <protection locked="0"/>
    </xf>
  </cellXfs>
  <cellStyles count="7">
    <cellStyle name="20% - Accent1" xfId="1" builtinId="30"/>
    <cellStyle name="40% - Accent1" xfId="6" builtinId="31"/>
    <cellStyle name="Accent1" xfId="5" builtinId="29"/>
    <cellStyle name="Bad" xfId="4" builtinId="27"/>
    <cellStyle name="Hyperlink" xfId="2" builtinId="8"/>
    <cellStyle name="Normal" xfId="0" builtinId="0"/>
    <cellStyle name="Normal 2" xfId="3" xr:uid="{A5611464-05E4-7E49-AA58-32B23723C2FF}"/>
  </cellStyles>
  <dxfs count="0"/>
  <tableStyles count="0" defaultTableStyle="TableStyleMedium2" defaultPivotStyle="PivotStyleLight16"/>
  <colors>
    <mruColors>
      <color rgb="FF007535"/>
      <color rgb="FF92FFB8"/>
      <color rgb="FFFFF5A1"/>
      <color rgb="FFF2728C"/>
      <color rgb="FFDAE2F2"/>
      <color rgb="FFFFFDF6"/>
      <color rgb="FFF4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1033639</xdr:colOff>
      <xdr:row>6</xdr:row>
      <xdr:rowOff>64205</xdr:rowOff>
    </xdr:from>
    <xdr:ext cx="338666" cy="338666"/>
    <xdr:pic>
      <xdr:nvPicPr>
        <xdr:cNvPr id="13" name="Picture 12">
          <a:extLst>
            <a:ext uri="{FF2B5EF4-FFF2-40B4-BE49-F238E27FC236}">
              <a16:creationId xmlns:a16="http://schemas.microsoft.com/office/drawing/2014/main" id="{0685964A-9FD4-9C49-9F87-F4B9ACC658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25556" y="1852788"/>
          <a:ext cx="338666" cy="33866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DFCBD-7973-8E49-ACBF-5150D38F7144}" name="Table3" displayName="Table3" ref="B1:B335" totalsRowShown="0">
  <autoFilter ref="B1:B335" xr:uid="{F33DFCBD-7973-8E49-ACBF-5150D38F7144}"/>
  <tableColumns count="1">
    <tableColumn id="1" xr3:uid="{4A7202E4-32DF-B44F-A40B-C5A849D8175C}" name="Tissue"/>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AA92E0-0415-0841-A212-C8D3ADD0FCC8}" name="Table12" displayName="Table12" ref="K1:K18" totalsRowShown="0">
  <autoFilter ref="K1:K18" xr:uid="{67AA92E0-0415-0841-A212-C8D3ADD0FCC8}"/>
  <sortState xmlns:xlrd2="http://schemas.microsoft.com/office/spreadsheetml/2017/richdata2" ref="K2:K18">
    <sortCondition ref="K2:K18"/>
  </sortState>
  <tableColumns count="1">
    <tableColumn id="1" xr3:uid="{30D18CF9-20F6-6E44-BA02-31BD7DD229E3}" name="Cell Line Type"/>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7DF74-8095-0242-B05F-423DD9AB1322}" name="Table13" displayName="Table13" ref="L1:L6" totalsRowShown="0">
  <autoFilter ref="L1:L6" xr:uid="{5C07DF74-8095-0242-B05F-423DD9AB1322}"/>
  <tableColumns count="1">
    <tableColumn id="1" xr3:uid="{38E88F43-5B77-2D4E-BAA4-8991CF4B35FB}" name="Cell Line Sour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D29F088-C322-244B-8021-3AB9FB23DDA1}" name="Table14" displayName="Table14" ref="M1:M2" totalsRowShown="0">
  <autoFilter ref="M1:M2" xr:uid="{2D29F088-C322-244B-8021-3AB9FB23DDA1}"/>
  <tableColumns count="1">
    <tableColumn id="1" xr3:uid="{C9C4B687-4DB0-1041-8431-E583A3AADC98}" name="Culture Medium"/>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975D92B-A5B7-2745-B1AB-FDA6C55BC262}" name="Table16" displayName="Table16" ref="A1:A14" totalsRowShown="0">
  <autoFilter ref="A1:A14" xr:uid="{F975D92B-A5B7-2745-B1AB-FDA6C55BC262}"/>
  <tableColumns count="1">
    <tableColumn id="1" xr3:uid="{54329CC6-4885-CA47-B74E-290AD3C63FCD}" name="List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48F1C4-6C35-1C43-A234-02946D278DAF}" name="Table4" displayName="Table4" ref="C1:C9" totalsRowShown="0">
  <autoFilter ref="C1:C9" xr:uid="{2048F1C4-6C35-1C43-A234-02946D278DAF}"/>
  <tableColumns count="1">
    <tableColumn id="1" xr3:uid="{F19F2509-1310-BE43-81CB-01C9255EB513}" name="Tissue 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5A5AD8-D11C-FC47-8E7A-0464B6ABE5EF}" name="Table5" displayName="Table5" ref="D1:D2" totalsRowShown="0">
  <autoFilter ref="D1:D2" xr:uid="{D75A5AD8-D11C-FC47-8E7A-0464B6ABE5EF}"/>
  <tableColumns count="1">
    <tableColumn id="1" xr3:uid="{56099114-D535-BB4F-B44F-E22DD6383C3D}" name="Ag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B3D39-81A8-0E4E-A421-07085D9335E2}" name="Table6" displayName="Table6" ref="E1:E6" totalsRowShown="0">
  <autoFilter ref="E1:E6" xr:uid="{819B3D39-81A8-0E4E-A421-07085D9335E2}"/>
  <tableColumns count="1">
    <tableColumn id="1" xr3:uid="{298D025E-6159-9B4A-B731-DDE508E4D6EE}" name="Gende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7D0F62-EA51-2C4C-92F6-005E3447A932}" name="Table7" displayName="Table7" ref="F1:F10" totalsRowShown="0">
  <autoFilter ref="F1:F10" xr:uid="{627D0F62-EA51-2C4C-92F6-005E3447A932}"/>
  <tableColumns count="1">
    <tableColumn id="1" xr3:uid="{759B353F-F7DD-CC4D-B440-798B4904F293}" name="Ra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D68C5A-C27C-244B-BED6-08FADFC7CBD4}" name="Table8" displayName="Table8" ref="G1:G2" totalsRowShown="0">
  <autoFilter ref="G1:G2" xr:uid="{92D68C5A-C27C-244B-BED6-08FADFC7CBD4}"/>
  <tableColumns count="1">
    <tableColumn id="1" xr3:uid="{574E238B-C11E-E345-9966-3548DE839160}" name="Developmental Stage or Ag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BC7CB7-3FF3-DA4D-BC73-F515AB9EAF2C}" name="Table9" displayName="Table9" ref="H1:H6" totalsRowShown="0">
  <autoFilter ref="H1:H6" xr:uid="{0CBC7CB7-3FF3-DA4D-BC73-F515AB9EAF2C}"/>
  <sortState xmlns:xlrd2="http://schemas.microsoft.com/office/spreadsheetml/2017/richdata2" ref="H2:H6">
    <sortCondition ref="H2:H6"/>
  </sortState>
  <tableColumns count="1">
    <tableColumn id="1" xr3:uid="{BAE33A81-36D0-A34E-AF68-9C822A897512}" name="Gender"/>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A2FB76-781F-CF42-BDDE-9CB2B498EC83}" name="Table10" displayName="Table10" ref="I1:I2" totalsRowShown="0">
  <autoFilter ref="I1:I2" xr:uid="{D0A2FB76-781F-CF42-BDDE-9CB2B498EC83}"/>
  <tableColumns count="1">
    <tableColumn id="1" xr3:uid="{AAFCEBCF-1B2F-8E42-B34B-536E86A6FE15}" name="Organism Strai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5C72ABB-C989-5448-8A27-D98CA8AB7AC8}" name="Table11" displayName="Table11" ref="J1:J2" totalsRowShown="0">
  <autoFilter ref="J1:J2" xr:uid="{55C72ABB-C989-5448-8A27-D98CA8AB7AC8}"/>
  <tableColumns count="1">
    <tableColumn id="1" xr3:uid="{61BE7378-E89E-6D49-AFC6-7394964AF1F0}" name="Cell Line N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ohn.doe@nih.gov" TargetMode="External"/><Relationship Id="rId1" Type="http://schemas.openxmlformats.org/officeDocument/2006/relationships/hyperlink" Target="mailto:jane.doe@nih.go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jane.doe@nih.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EE63-757B-E94F-AA64-EB9503DC3C86}">
  <dimension ref="A1:C11"/>
  <sheetViews>
    <sheetView workbookViewId="0">
      <selection activeCell="B15" sqref="B15"/>
    </sheetView>
  </sheetViews>
  <sheetFormatPr baseColWidth="10" defaultColWidth="11" defaultRowHeight="16"/>
  <cols>
    <col min="1" max="1" width="25.5" bestFit="1" customWidth="1"/>
    <col min="2" max="2" width="40.33203125" bestFit="1" customWidth="1"/>
    <col min="3" max="3" width="81.6640625" customWidth="1"/>
    <col min="4" max="4" width="44.1640625" customWidth="1"/>
  </cols>
  <sheetData>
    <row r="1" spans="1:3">
      <c r="A1" s="2" t="s">
        <v>0</v>
      </c>
      <c r="B1" s="2" t="s">
        <v>1</v>
      </c>
      <c r="C1" s="2" t="s">
        <v>2</v>
      </c>
    </row>
    <row r="2" spans="1:3">
      <c r="A2" t="s">
        <v>3</v>
      </c>
      <c r="B2" t="s">
        <v>4</v>
      </c>
      <c r="C2" t="s">
        <v>5</v>
      </c>
    </row>
    <row r="3" spans="1:3">
      <c r="A3" t="s">
        <v>6</v>
      </c>
      <c r="B3" t="s">
        <v>7</v>
      </c>
      <c r="C3" t="s">
        <v>8</v>
      </c>
    </row>
    <row r="4" spans="1:3">
      <c r="A4" t="s">
        <v>9</v>
      </c>
      <c r="B4" t="s">
        <v>10</v>
      </c>
      <c r="C4" t="s">
        <v>11</v>
      </c>
    </row>
    <row r="5" spans="1:3">
      <c r="A5" t="s">
        <v>12</v>
      </c>
      <c r="B5" t="s">
        <v>10</v>
      </c>
      <c r="C5" t="s">
        <v>13</v>
      </c>
    </row>
    <row r="6" spans="1:3">
      <c r="A6" t="s">
        <v>14</v>
      </c>
      <c r="B6" t="s">
        <v>4</v>
      </c>
      <c r="C6" t="s">
        <v>15</v>
      </c>
    </row>
    <row r="7" spans="1:3">
      <c r="A7" t="s">
        <v>16</v>
      </c>
      <c r="B7" t="s">
        <v>4</v>
      </c>
      <c r="C7" t="s">
        <v>17</v>
      </c>
    </row>
    <row r="8" spans="1:3">
      <c r="A8" t="s">
        <v>18</v>
      </c>
      <c r="B8" t="s">
        <v>19</v>
      </c>
      <c r="C8" t="s">
        <v>20</v>
      </c>
    </row>
    <row r="9" spans="1:3">
      <c r="A9" t="s">
        <v>21</v>
      </c>
      <c r="B9" t="s">
        <v>19</v>
      </c>
      <c r="C9" t="s">
        <v>22</v>
      </c>
    </row>
    <row r="10" spans="1:3">
      <c r="A10" t="s">
        <v>23</v>
      </c>
      <c r="B10" t="s">
        <v>24</v>
      </c>
      <c r="C10" t="s">
        <v>25</v>
      </c>
    </row>
    <row r="11" spans="1:3">
      <c r="A11" t="s">
        <v>26</v>
      </c>
      <c r="B11" t="s">
        <v>24</v>
      </c>
      <c r="C11"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397A-ACE8-2E46-8507-FDF9615D5EF8}">
  <dimension ref="A1:Q373"/>
  <sheetViews>
    <sheetView zoomScaleNormal="100" workbookViewId="0">
      <selection activeCell="K2" sqref="K2"/>
    </sheetView>
  </sheetViews>
  <sheetFormatPr baseColWidth="10" defaultColWidth="75.5" defaultRowHeight="16"/>
  <cols>
    <col min="1" max="10" width="75.5" style="49"/>
    <col min="11" max="11" width="72.5" style="49" customWidth="1"/>
    <col min="12" max="13" width="56.83203125" style="49" customWidth="1"/>
    <col min="14" max="16384" width="75.5" style="49"/>
  </cols>
  <sheetData>
    <row r="1" spans="1:17" s="67" customFormat="1" ht="17">
      <c r="A1" s="67" t="s">
        <v>52</v>
      </c>
      <c r="B1" s="67" t="s">
        <v>198</v>
      </c>
      <c r="C1" s="67" t="s">
        <v>3</v>
      </c>
      <c r="D1" s="67" t="s">
        <v>14</v>
      </c>
      <c r="E1" s="67" t="s">
        <v>16</v>
      </c>
      <c r="F1" s="92" t="str">
        <f>IF('Required Fields - User Form'!B14=TRUE,"Cell Line Name",IF('Required Fields - User Form'!B15="Human","Tissue","Tissue"))</f>
        <v>Tissue</v>
      </c>
      <c r="G1" s="92" t="str">
        <f>IF('Required Fields - User Form'!B14=TRUE,"Cell Line Type",IF('Required Fields - User Form'!B15="Human","Tissue Type","Tissue Type"))</f>
        <v>Tissue Type</v>
      </c>
      <c r="H1" s="92" t="str">
        <f>IF('Required Fields - User Form'!B14=TRUE,"Cell Line Source",IF('Required Fields - User Form'!B15="Human","Age","Developmental Stage or Age"))</f>
        <v>Age</v>
      </c>
      <c r="I1" s="92" t="str">
        <f>IF('Required Fields - User Form'!B14=TRUE,"Culture Medium",IF('Required Fields - User Form'!B15="Human","Gender","Gender"))</f>
        <v>Gender</v>
      </c>
      <c r="J1" s="92" t="str">
        <f>IF('Required Fields - User Form'!B14=TRUE,"Genotype",IF('Required Fields - User Form'!B15="Human","Race","Organism Strain"))</f>
        <v>Race</v>
      </c>
      <c r="K1" s="67" t="s">
        <v>292</v>
      </c>
      <c r="L1" s="92" t="str">
        <f>"Raw Data Sample Name"</f>
        <v>Raw Data Sample Name</v>
      </c>
      <c r="M1" s="92" t="s">
        <v>274</v>
      </c>
      <c r="N1" s="92" t="str">
        <f>IF(OR('Required Fields - User Form'!D21="Whole Genome-seq",'Required Fields - User Form'!D21="Exome-seq"),"Paired Normal Sample Name","Condition")</f>
        <v>Condition</v>
      </c>
      <c r="O1" s="92" t="str">
        <f>IF(OR('Required Fields - User Form'!D21="Whole Genome-seq",'Required Fields - User Form'!D21="Exome-seq"),"Matched RNASeq Sample Name","Condition")</f>
        <v>Condition</v>
      </c>
      <c r="P1" s="92" t="str">
        <f>IF('Required Fields - User Form'!D21="ChIP-seq","ChIP Input","Condition")</f>
        <v>Condition</v>
      </c>
      <c r="Q1" s="92" t="str">
        <f>IF('Required Fields - User Form'!D21="ChIP-seq","ChIP Antibody","Condition")</f>
        <v>Condition</v>
      </c>
    </row>
    <row r="2" spans="1:17" ht="85">
      <c r="A2" s="49" t="s">
        <v>3287</v>
      </c>
      <c r="B2" s="49" t="s">
        <v>3288</v>
      </c>
      <c r="C2" s="49" t="str">
        <f>INDEX('Data Dictionary'!$B$3:$E$96,MATCH(C1,'Data Dictionary'!$B$3:$B$96,0),3)</f>
        <v>The type of malignant disease.</v>
      </c>
      <c r="D2" s="49" t="str">
        <f>INDEX('Data Dictionary'!$B$3:$E$96,MATCH(D1,'Data Dictionary'!$B$3:$B$96,0),3)</f>
        <v>Sequencing method used for this project. For multimodal single cell experiments, please use one row per Library Strategy method. ChIP-seq, Exome-seq, and Whole Genome-seq will require additional fields in the Conditions section (blue).</v>
      </c>
      <c r="E2" s="49" t="str">
        <f>INDEX('Data Dictionary'!$B$3:$E$96,MATCH(E1,'Data Dictionary'!$B$3:$B$96,0),3)</f>
        <v>The kind of molecular specimen analyte.</v>
      </c>
      <c r="F2" s="49" t="str">
        <f>INDEX('Data Dictionary'!$B$3:$E$96,MATCH(F1,'Data Dictionary'!$B$3:$B$96,0),3)</f>
        <v>Please select name of the studied tissue or organ.  NOS is "Not otherwise specified."</v>
      </c>
      <c r="G2" s="49" t="str">
        <f>INDEX('Data Dictionary'!$B$3:$E$96,MATCH(G1,'Data Dictionary'!$B$3:$B$96,0),3)</f>
        <v xml:space="preserve">The kind of tissue collected with respect to disease status or proximity to tumor tissue. </v>
      </c>
      <c r="H2" s="49" t="str">
        <f>INDEX('Data Dictionary'!$B$3:$E$96,MATCH(H1,'Data Dictionary'!$B$3:$B$96,0),3)</f>
        <v>Age of the sample before extraction in Years. Please enter a numerical value.</v>
      </c>
      <c r="I2" s="49" t="str">
        <f>INDEX('Data Dictionary'!$B$3:$E$96,MATCH(I1,'Data Dictionary'!$B$3:$B$96,0),3)</f>
        <v xml:space="preserve">Biological sex of the derived sample. </v>
      </c>
      <c r="J2" s="49" t="str">
        <f>INDEX('Data Dictionary'!$B$3:$E$96,MATCH(J1,'Data Dictionary'!$B$3:$B$96,0),3)</f>
        <v>A classification that is characterized by shared heredity, physical attributes and behavior, by common history, nationality, or geographic distribution.</v>
      </c>
      <c r="K2" s="49" t="str">
        <f>INDEX('Data Dictionary'!$B$3:$E$96,MATCH(K1,'Data Dictionary'!$B$3:$B$96,0),3)</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L2" s="49" t="str">
        <f>INDEX('Data Dictionary'!$B$3:$E$96,MATCH(L1,'Data Dictionary'!$B$3:$B$96,0),3)</f>
        <v>Name of the raw data sample. For WES or WGS data, please provide when applicable, the Paired Normal Sample name in the next column. Typically this is the prefix to ".R1.fastq" or ".R2.fastq.gz"</v>
      </c>
      <c r="M2" s="49" t="s">
        <v>4258</v>
      </c>
      <c r="N2" s="49" t="str">
        <f>IFERROR(INDEX('Data Dictionary'!$B$3:$E$96,MATCH(N1,'Data Dictionary'!$B$3:$B$96,0),3),"")</f>
        <v>Any experimental and/or technical condition that would be required for analysis of samples.</v>
      </c>
      <c r="O2" s="49" t="str">
        <f>IFERROR(INDEX('Data Dictionary'!$B$3:$E$96,MATCH(O1,'Data Dictionary'!$B$3:$B$96,0),3),"")</f>
        <v>Any experimental and/or technical condition that would be required for analysis of samples.</v>
      </c>
      <c r="P2" s="49" t="str">
        <f>IFERROR(INDEX('Data Dictionary'!$B$3:$E$96,MATCH(P1,'Data Dictionary'!$B$3:$B$96,0),3),"")</f>
        <v>Any experimental and/or technical condition that would be required for analysis of samples.</v>
      </c>
      <c r="Q2" s="49" t="str">
        <f>IFERROR(INDEX('Data Dictionary'!$B$3:$E$96,MATCH(Q1,'Data Dictionary'!$B$3:$B$96,0),3),"")</f>
        <v>Any experimental and/or technical condition that would be required for analysis of samples.</v>
      </c>
    </row>
    <row r="3" spans="1:17" ht="17">
      <c r="A3" s="49" t="s">
        <v>3289</v>
      </c>
      <c r="B3" s="49" t="s">
        <v>3290</v>
      </c>
      <c r="C3" s="49" t="str">
        <f>CONCATENATE("e.g. ",INDEX('Data Dictionary'!$B$3:$E$96,MATCH(C1,'Data Dictionary'!$B$3:$B$96,0),4))</f>
        <v>e.g. Breast Cancer</v>
      </c>
      <c r="D3" s="49" t="str">
        <f>CONCATENATE("e.g. ",INDEX('Data Dictionary'!$B$3:$E$96,MATCH(D1,'Data Dictionary'!$B$3:$B$96,0),4))</f>
        <v>e.g. RNA-Seq</v>
      </c>
      <c r="E3" s="49" t="str">
        <f>CONCATENATE("e.g. ",INDEX('Data Dictionary'!$B$3:$E$96,MATCH(E1,'Data Dictionary'!$B$3:$B$96,0),4))</f>
        <v>e.g. DNA</v>
      </c>
      <c r="F3" s="49" t="str">
        <f>CONCATENATE("e.g. ",INDEX('Data Dictionary'!$B$3:$E$96,MATCH(F1,'Data Dictionary'!$B$3:$B$96,0),4))</f>
        <v>e.g. Lung</v>
      </c>
      <c r="G3" s="49" t="str">
        <f>CONCATENATE("e.g. ",INDEX('Data Dictionary'!$B$3:$E$96,MATCH(G1,'Data Dictionary'!$B$3:$B$96,0),4))</f>
        <v>e.g. Tumor</v>
      </c>
      <c r="H3" s="49" t="str">
        <f>CONCATENATE("e.g. ",INDEX('Data Dictionary'!$B$3:$E$96,MATCH(H1,'Data Dictionary'!$B$3:$B$96,0),4))</f>
        <v>e.g. 32</v>
      </c>
      <c r="I3" s="49" t="str">
        <f>CONCATENATE("e.g. ",INDEX('Data Dictionary'!$B$3:$E$96,MATCH(I1,'Data Dictionary'!$B$3:$B$96,0),4))</f>
        <v>e.g. Female</v>
      </c>
      <c r="J3" s="49" t="str">
        <f>CONCATENATE("e.g. ",INDEX('Data Dictionary'!$B$3:$E$96,MATCH(J1,'Data Dictionary'!$B$3:$B$96,0),4))</f>
        <v>e.g. White</v>
      </c>
      <c r="K3" s="49" t="str">
        <f>CONCATENATE("e.g. ",INDEX('Data Dictionary'!$B$3:$E$96,MATCH(K1,'Data Dictionary'!$B$3:$B$96,0),4))</f>
        <v>e.g. “Batch_1”, “Batch_2”; “Person_A”, “Person_B”; “Date_A”, “Date_B”.</v>
      </c>
      <c r="L3" s="49" t="str">
        <f>CONCATENATE("e.g. ",INDEX('Data Dictionary'!$B$3:$E$96,MATCH(L1,'Data Dictionary'!$B$3:$B$96,0),4))</f>
        <v>e.g. T12345_M_AA_C_NSCLC_RU</v>
      </c>
      <c r="N3" s="49" t="str">
        <f>IFERROR(INDEX('Data Dictionary'!$B$3:$E$96,MATCH(N1,'Data Dictionary'!$B$3:$B$96,0),4),"")</f>
        <v>e.g. Tumor Stage, Treatment, Drug, Response, Time, or Genotype Description</v>
      </c>
      <c r="O3" s="49" t="str">
        <f>IFERROR(INDEX('Data Dictionary'!$B$3:$E$96,MATCH(O1,'Data Dictionary'!$B$3:$B$96,0),4),"")</f>
        <v>e.g. Tumor Stage, Treatment, Drug, Response, Time, or Genotype Description</v>
      </c>
      <c r="P3" s="49" t="str">
        <f>IFERROR(INDEX('Data Dictionary'!$B$3:$E$96,MATCH(P1,'Data Dictionary'!$B$3:$B$96,0),4),"")</f>
        <v>e.g. Tumor Stage, Treatment, Drug, Response, Time, or Genotype Description</v>
      </c>
      <c r="Q3" s="49" t="str">
        <f>IFERROR(INDEX('Data Dictionary'!$B$3:$E$96,MATCH(Q1,'Data Dictionary'!$B$3:$B$96,0),4),"")</f>
        <v>e.g. Tumor Stage, Treatment, Drug, Response, Time, or Genotype Description</v>
      </c>
    </row>
    <row r="6" spans="1:17" s="81" customFormat="1"/>
    <row r="7" spans="1:17" ht="17">
      <c r="N7" s="92" t="str">
        <f>IF(OR('Required Fields - User Form'!D21="Whole Genome-seq",'Required Fields - User Form'!D21="Exome-seq"),"Enter Paired Normal name","")</f>
        <v/>
      </c>
      <c r="O7" s="92" t="str">
        <f>IF(OR('Required Fields - User Form'!D21="Whole Genome-seq",'Required Fields - User Form'!D21="Exome-seq"),"Enter Matched RNASeq Sample Name","")</f>
        <v/>
      </c>
      <c r="P7" s="92" t="str">
        <f>IF('Required Fields - User Form'!D21="ChIP-seq","Enter ChIP Input name","")</f>
        <v/>
      </c>
      <c r="Q7" s="92" t="str">
        <f>IF('Required Fields - User Form'!D21="ChIP-seq","Enter ChIP Antibody name","")</f>
        <v/>
      </c>
    </row>
    <row r="8" spans="1:17" ht="17">
      <c r="N8" s="92" t="str">
        <f>IF(OR('Required Fields - User Form'!D22="Whole Genome-seq",'Required Fields - User Form'!D22="Exome-seq"),"Enter Paired Normal name","")</f>
        <v/>
      </c>
      <c r="O8" s="92" t="str">
        <f>IF(OR('Required Fields - User Form'!D22="Whole Genome-seq",'Required Fields - User Form'!D22="Exome-seq"),"Enter Matched RNASeq Sample Name","")</f>
        <v/>
      </c>
      <c r="P8" s="92" t="str">
        <f>IF('Required Fields - User Form'!D22="ChIP-seq","Enter ChIP Input name","")</f>
        <v/>
      </c>
      <c r="Q8" s="92" t="str">
        <f>IF('Required Fields - User Form'!D22="ChIP-seq","Enter ChIP Antibody name","")</f>
        <v/>
      </c>
    </row>
    <row r="9" spans="1:17" ht="17">
      <c r="N9" s="92" t="str">
        <f>IF(OR('Required Fields - User Form'!D23="Whole Genome-seq",'Required Fields - User Form'!D23="Exome-seq"),"Enter Paired Normal name","")</f>
        <v/>
      </c>
      <c r="O9" s="92" t="str">
        <f>IF(OR('Required Fields - User Form'!D23="Whole Genome-seq",'Required Fields - User Form'!D23="Exome-seq"),"Enter Matched RNASeq Sample Name","")</f>
        <v/>
      </c>
      <c r="P9" s="92" t="str">
        <f>IF('Required Fields - User Form'!D23="ChIP-seq","Enter ChIP Input name","")</f>
        <v/>
      </c>
      <c r="Q9" s="92" t="str">
        <f>IF('Required Fields - User Form'!D23="ChIP-seq","Enter ChIP Antibody name","")</f>
        <v/>
      </c>
    </row>
    <row r="10" spans="1:17" ht="17">
      <c r="N10" s="92" t="str">
        <f>IF(OR('Required Fields - User Form'!D24="Whole Genome-seq",'Required Fields - User Form'!D24="Exome-seq"),"Enter Paired Normal name","")</f>
        <v/>
      </c>
      <c r="O10" s="92" t="str">
        <f>IF(OR('Required Fields - User Form'!D24="Whole Genome-seq",'Required Fields - User Form'!D24="Exome-seq"),"Enter Matched RNASeq Sample Name","")</f>
        <v/>
      </c>
      <c r="P10" s="92" t="str">
        <f>IF('Required Fields - User Form'!D24="ChIP-seq","Enter ChIP Input name","")</f>
        <v/>
      </c>
      <c r="Q10" s="92" t="str">
        <f>IF('Required Fields - User Form'!D24="ChIP-seq","Enter ChIP Antibody name","")</f>
        <v/>
      </c>
    </row>
    <row r="11" spans="1:17" ht="17">
      <c r="N11" s="92" t="str">
        <f>IF(OR('Required Fields - User Form'!D25="Whole Genome-seq",'Required Fields - User Form'!D25="Exome-seq"),"Enter Paired Normal name","")</f>
        <v/>
      </c>
      <c r="O11" s="92" t="str">
        <f>IF(OR('Required Fields - User Form'!D25="Whole Genome-seq",'Required Fields - User Form'!D25="Exome-seq"),"Enter Matched RNASeq Sample Name","")</f>
        <v/>
      </c>
      <c r="P11" s="92" t="str">
        <f>IF('Required Fields - User Form'!D25="ChIP-seq","Enter ChIP Input name","")</f>
        <v/>
      </c>
      <c r="Q11" s="92" t="str">
        <f>IF('Required Fields - User Form'!D25="ChIP-seq","Enter ChIP Antibody name","")</f>
        <v/>
      </c>
    </row>
    <row r="12" spans="1:17" ht="17">
      <c r="N12" s="92" t="str">
        <f>IF(OR('Required Fields - User Form'!D26="Whole Genome-seq",'Required Fields - User Form'!D26="Exome-seq"),"Enter Paired Normal name","")</f>
        <v/>
      </c>
      <c r="O12" s="92" t="str">
        <f>IF(OR('Required Fields - User Form'!D26="Whole Genome-seq",'Required Fields - User Form'!D26="Exome-seq"),"Enter Matched RNASeq Sample Name","")</f>
        <v/>
      </c>
      <c r="P12" s="92" t="str">
        <f>IF('Required Fields - User Form'!D26="ChIP-seq","Enter ChIP Input name","")</f>
        <v/>
      </c>
      <c r="Q12" s="92" t="str">
        <f>IF('Required Fields - User Form'!D26="ChIP-seq","Enter ChIP Antibody name","")</f>
        <v/>
      </c>
    </row>
    <row r="13" spans="1:17" ht="17">
      <c r="N13" s="92" t="str">
        <f>IF(OR('Required Fields - User Form'!D27="Whole Genome-seq",'Required Fields - User Form'!D27="Exome-seq"),"Enter Paired Normal name","")</f>
        <v/>
      </c>
      <c r="O13" s="92" t="str">
        <f>IF(OR('Required Fields - User Form'!D27="Whole Genome-seq",'Required Fields - User Form'!D27="Exome-seq"),"Enter Matched RNASeq Sample Name","")</f>
        <v/>
      </c>
      <c r="P13" s="92" t="str">
        <f>IF('Required Fields - User Form'!D27="ChIP-seq","Enter ChIP Input name","")</f>
        <v/>
      </c>
      <c r="Q13" s="92" t="str">
        <f>IF('Required Fields - User Form'!D27="ChIP-seq","Enter ChIP Antibody name","")</f>
        <v/>
      </c>
    </row>
    <row r="14" spans="1:17" ht="17">
      <c r="N14" s="92" t="str">
        <f>IF(OR('Required Fields - User Form'!D28="Whole Genome-seq",'Required Fields - User Form'!D28="Exome-seq"),"Enter Paired Normal name","")</f>
        <v/>
      </c>
      <c r="O14" s="92" t="str">
        <f>IF(OR('Required Fields - User Form'!D28="Whole Genome-seq",'Required Fields - User Form'!D28="Exome-seq"),"Enter Matched RNASeq Sample Name","")</f>
        <v/>
      </c>
      <c r="P14" s="92" t="str">
        <f>IF('Required Fields - User Form'!D28="ChIP-seq","Enter ChIP Input name","")</f>
        <v/>
      </c>
      <c r="Q14" s="92" t="str">
        <f>IF('Required Fields - User Form'!D28="ChIP-seq","Enter ChIP Antibody name","")</f>
        <v/>
      </c>
    </row>
    <row r="15" spans="1:17" ht="17">
      <c r="N15" s="92" t="str">
        <f>IF(OR('Required Fields - User Form'!D29="Whole Genome-seq",'Required Fields - User Form'!D29="Exome-seq"),"Enter Paired Normal name","")</f>
        <v/>
      </c>
      <c r="O15" s="92" t="str">
        <f>IF(OR('Required Fields - User Form'!D29="Whole Genome-seq",'Required Fields - User Form'!D29="Exome-seq"),"Enter Matched RNASeq Sample Name","")</f>
        <v/>
      </c>
      <c r="P15" s="92" t="str">
        <f>IF('Required Fields - User Form'!D29="ChIP-seq","Enter ChIP Input name","")</f>
        <v/>
      </c>
      <c r="Q15" s="92" t="str">
        <f>IF('Required Fields - User Form'!D29="ChIP-seq","Enter ChIP Antibody name","")</f>
        <v/>
      </c>
    </row>
    <row r="16" spans="1:17" ht="17">
      <c r="N16" s="92" t="str">
        <f>IF(OR('Required Fields - User Form'!D30="Whole Genome-seq",'Required Fields - User Form'!D30="Exome-seq"),"Enter Paired Normal name","")</f>
        <v/>
      </c>
      <c r="O16" s="92" t="str">
        <f>IF(OR('Required Fields - User Form'!D30="Whole Genome-seq",'Required Fields - User Form'!D30="Exome-seq"),"Enter Matched RNASeq Sample Name","")</f>
        <v/>
      </c>
      <c r="P16" s="92" t="str">
        <f>IF('Required Fields - User Form'!D30="ChIP-seq","Enter ChIP Input name","")</f>
        <v/>
      </c>
      <c r="Q16" s="92" t="str">
        <f>IF('Required Fields - User Form'!D30="ChIP-seq","Enter ChIP Antibody name","")</f>
        <v/>
      </c>
    </row>
    <row r="17" spans="14:17" ht="17">
      <c r="N17" s="92" t="str">
        <f>IF(OR('Required Fields - User Form'!D31="Whole Genome-seq",'Required Fields - User Form'!D31="Exome-seq"),"Enter Paired Normal name","")</f>
        <v/>
      </c>
      <c r="O17" s="92" t="str">
        <f>IF(OR('Required Fields - User Form'!D31="Whole Genome-seq",'Required Fields - User Form'!D31="Exome-seq"),"Enter Matched RNASeq Sample Name","")</f>
        <v/>
      </c>
      <c r="P17" s="92" t="str">
        <f>IF('Required Fields - User Form'!D31="ChIP-seq","Enter ChIP Input name","")</f>
        <v/>
      </c>
      <c r="Q17" s="92" t="str">
        <f>IF('Required Fields - User Form'!D31="ChIP-seq","Enter ChIP Antibody name","")</f>
        <v/>
      </c>
    </row>
    <row r="18" spans="14:17" ht="17">
      <c r="N18" s="92" t="str">
        <f>IF(OR('Required Fields - User Form'!D32="Whole Genome-seq",'Required Fields - User Form'!D32="Exome-seq"),"Enter Paired Normal name","")</f>
        <v/>
      </c>
      <c r="O18" s="92" t="str">
        <f>IF(OR('Required Fields - User Form'!D32="Whole Genome-seq",'Required Fields - User Form'!D32="Exome-seq"),"Enter Matched RNASeq Sample Name","")</f>
        <v/>
      </c>
      <c r="P18" s="92" t="str">
        <f>IF('Required Fields - User Form'!D32="ChIP-seq","Enter ChIP Input name","")</f>
        <v/>
      </c>
      <c r="Q18" s="92" t="str">
        <f>IF('Required Fields - User Form'!D32="ChIP-seq","Enter ChIP Antibody name","")</f>
        <v/>
      </c>
    </row>
    <row r="19" spans="14:17" ht="17">
      <c r="N19" s="92" t="str">
        <f>IF(OR('Required Fields - User Form'!D33="Whole Genome-seq",'Required Fields - User Form'!D33="Exome-seq"),"Enter Paired Normal name","")</f>
        <v/>
      </c>
      <c r="O19" s="92" t="str">
        <f>IF(OR('Required Fields - User Form'!D33="Whole Genome-seq",'Required Fields - User Form'!D33="Exome-seq"),"Enter Matched RNASeq Sample Name","")</f>
        <v/>
      </c>
      <c r="P19" s="92" t="str">
        <f>IF('Required Fields - User Form'!D33="ChIP-seq","Enter ChIP Input name","")</f>
        <v/>
      </c>
      <c r="Q19" s="92" t="str">
        <f>IF('Required Fields - User Form'!D33="ChIP-seq","Enter ChIP Antibody name","")</f>
        <v/>
      </c>
    </row>
    <row r="20" spans="14:17" ht="17">
      <c r="N20" s="92" t="str">
        <f>IF(OR('Required Fields - User Form'!D34="Whole Genome-seq",'Required Fields - User Form'!D34="Exome-seq"),"Enter Paired Normal name","")</f>
        <v/>
      </c>
      <c r="O20" s="92" t="str">
        <f>IF(OR('Required Fields - User Form'!D34="Whole Genome-seq",'Required Fields - User Form'!D34="Exome-seq"),"Enter Matched RNASeq Sample Name","")</f>
        <v/>
      </c>
      <c r="P20" s="92" t="str">
        <f>IF('Required Fields - User Form'!D34="ChIP-seq","Enter ChIP Input name","")</f>
        <v/>
      </c>
      <c r="Q20" s="92" t="str">
        <f>IF('Required Fields - User Form'!D34="ChIP-seq","Enter ChIP Antibody name","")</f>
        <v/>
      </c>
    </row>
    <row r="21" spans="14:17" ht="17">
      <c r="N21" s="92" t="str">
        <f>IF(OR('Required Fields - User Form'!D35="Whole Genome-seq",'Required Fields - User Form'!D35="Exome-seq"),"Enter Paired Normal name","")</f>
        <v/>
      </c>
      <c r="O21" s="92" t="str">
        <f>IF(OR('Required Fields - User Form'!D35="Whole Genome-seq",'Required Fields - User Form'!D35="Exome-seq"),"Enter Matched RNASeq Sample Name","")</f>
        <v/>
      </c>
      <c r="P21" s="92" t="str">
        <f>IF('Required Fields - User Form'!D35="ChIP-seq","Enter ChIP Input name","")</f>
        <v/>
      </c>
      <c r="Q21" s="92" t="str">
        <f>IF('Required Fields - User Form'!D35="ChIP-seq","Enter ChIP Antibody name","")</f>
        <v/>
      </c>
    </row>
    <row r="22" spans="14:17" ht="17">
      <c r="N22" s="92" t="str">
        <f>IF(OR('Required Fields - User Form'!D36="Whole Genome-seq",'Required Fields - User Form'!D36="Exome-seq"),"Enter Paired Normal name","")</f>
        <v/>
      </c>
      <c r="O22" s="92" t="str">
        <f>IF(OR('Required Fields - User Form'!D36="Whole Genome-seq",'Required Fields - User Form'!D36="Exome-seq"),"Enter Matched RNASeq Sample Name","")</f>
        <v/>
      </c>
      <c r="P22" s="92" t="str">
        <f>IF('Required Fields - User Form'!D36="ChIP-seq","Enter ChIP Input name","")</f>
        <v/>
      </c>
      <c r="Q22" s="92" t="str">
        <f>IF('Required Fields - User Form'!D36="ChIP-seq","Enter ChIP Antibody name","")</f>
        <v/>
      </c>
    </row>
    <row r="23" spans="14:17" ht="17">
      <c r="N23" s="92" t="str">
        <f>IF(OR('Required Fields - User Form'!D37="Whole Genome-seq",'Required Fields - User Form'!D37="Exome-seq"),"Enter Paired Normal name","")</f>
        <v/>
      </c>
      <c r="O23" s="92" t="str">
        <f>IF(OR('Required Fields - User Form'!D37="Whole Genome-seq",'Required Fields - User Form'!D37="Exome-seq"),"Enter Matched RNASeq Sample Name","")</f>
        <v/>
      </c>
      <c r="P23" s="92" t="str">
        <f>IF('Required Fields - User Form'!D37="ChIP-seq","Enter ChIP Input name","")</f>
        <v/>
      </c>
      <c r="Q23" s="92" t="str">
        <f>IF('Required Fields - User Form'!D37="ChIP-seq","Enter ChIP Antibody name","")</f>
        <v/>
      </c>
    </row>
    <row r="24" spans="14:17" ht="17">
      <c r="N24" s="92" t="str">
        <f>IF(OR('Required Fields - User Form'!D38="Whole Genome-seq",'Required Fields - User Form'!D38="Exome-seq"),"Enter Paired Normal name","")</f>
        <v/>
      </c>
      <c r="O24" s="92" t="str">
        <f>IF(OR('Required Fields - User Form'!D38="Whole Genome-seq",'Required Fields - User Form'!D38="Exome-seq"),"Enter Matched RNASeq Sample Name","")</f>
        <v/>
      </c>
      <c r="P24" s="92" t="str">
        <f>IF('Required Fields - User Form'!D38="ChIP-seq","Enter ChIP Input name","")</f>
        <v/>
      </c>
      <c r="Q24" s="92" t="str">
        <f>IF('Required Fields - User Form'!D38="ChIP-seq","Enter ChIP Antibody name","")</f>
        <v/>
      </c>
    </row>
    <row r="25" spans="14:17" ht="17">
      <c r="N25" s="92" t="str">
        <f>IF(OR('Required Fields - User Form'!D39="Whole Genome-seq",'Required Fields - User Form'!D39="Exome-seq"),"Enter Paired Normal name","")</f>
        <v/>
      </c>
      <c r="O25" s="92" t="str">
        <f>IF(OR('Required Fields - User Form'!D39="Whole Genome-seq",'Required Fields - User Form'!D39="Exome-seq"),"Enter Matched RNASeq Sample Name","")</f>
        <v/>
      </c>
      <c r="P25" s="92" t="str">
        <f>IF('Required Fields - User Form'!D39="ChIP-seq","Enter ChIP Input name","")</f>
        <v/>
      </c>
      <c r="Q25" s="92" t="str">
        <f>IF('Required Fields - User Form'!D39="ChIP-seq","Enter ChIP Antibody name","")</f>
        <v/>
      </c>
    </row>
    <row r="26" spans="14:17" ht="17">
      <c r="N26" s="92" t="str">
        <f>IF(OR('Required Fields - User Form'!D40="Whole Genome-seq",'Required Fields - User Form'!D40="Exome-seq"),"Enter Paired Normal name","")</f>
        <v/>
      </c>
      <c r="O26" s="92" t="str">
        <f>IF(OR('Required Fields - User Form'!D40="Whole Genome-seq",'Required Fields - User Form'!D40="Exome-seq"),"Enter Matched RNASeq Sample Name","")</f>
        <v/>
      </c>
      <c r="P26" s="92" t="str">
        <f>IF('Required Fields - User Form'!D40="ChIP-seq","Enter ChIP Input name","")</f>
        <v/>
      </c>
      <c r="Q26" s="92" t="str">
        <f>IF('Required Fields - User Form'!D40="ChIP-seq","Enter ChIP Antibody name","")</f>
        <v/>
      </c>
    </row>
    <row r="27" spans="14:17" ht="17">
      <c r="N27" s="92" t="str">
        <f>IF(OR('Required Fields - User Form'!D41="Whole Genome-seq",'Required Fields - User Form'!D41="Exome-seq"),"Enter Paired Normal name","")</f>
        <v/>
      </c>
      <c r="O27" s="92" t="str">
        <f>IF(OR('Required Fields - User Form'!D41="Whole Genome-seq",'Required Fields - User Form'!D41="Exome-seq"),"Enter Matched RNASeq Sample Name","")</f>
        <v/>
      </c>
      <c r="P27" s="92" t="str">
        <f>IF('Required Fields - User Form'!D41="ChIP-seq","Enter ChIP Input name","")</f>
        <v/>
      </c>
      <c r="Q27" s="92" t="str">
        <f>IF('Required Fields - User Form'!D41="ChIP-seq","Enter ChIP Antibody name","")</f>
        <v/>
      </c>
    </row>
    <row r="28" spans="14:17" ht="17">
      <c r="N28" s="92" t="str">
        <f>IF(OR('Required Fields - User Form'!D42="Whole Genome-seq",'Required Fields - User Form'!D42="Exome-seq"),"Enter Paired Normal name","")</f>
        <v/>
      </c>
      <c r="O28" s="92" t="str">
        <f>IF(OR('Required Fields - User Form'!D42="Whole Genome-seq",'Required Fields - User Form'!D42="Exome-seq"),"Enter Matched RNASeq Sample Name","")</f>
        <v/>
      </c>
      <c r="P28" s="92" t="str">
        <f>IF('Required Fields - User Form'!D42="ChIP-seq","Enter ChIP Input name","")</f>
        <v/>
      </c>
      <c r="Q28" s="92" t="str">
        <f>IF('Required Fields - User Form'!D42="ChIP-seq","Enter ChIP Antibody name","")</f>
        <v/>
      </c>
    </row>
    <row r="29" spans="14:17" ht="17">
      <c r="N29" s="92" t="str">
        <f>IF(OR('Required Fields - User Form'!D43="Whole Genome-seq",'Required Fields - User Form'!D43="Exome-seq"),"Enter Paired Normal name","")</f>
        <v/>
      </c>
      <c r="O29" s="92" t="str">
        <f>IF(OR('Required Fields - User Form'!D43="Whole Genome-seq",'Required Fields - User Form'!D43="Exome-seq"),"Enter Matched RNASeq Sample Name","")</f>
        <v/>
      </c>
      <c r="P29" s="92" t="str">
        <f>IF('Required Fields - User Form'!D43="ChIP-seq","Enter ChIP Input name","")</f>
        <v/>
      </c>
      <c r="Q29" s="92" t="str">
        <f>IF('Required Fields - User Form'!D43="ChIP-seq","Enter ChIP Antibody name","")</f>
        <v/>
      </c>
    </row>
    <row r="30" spans="14:17" ht="17">
      <c r="N30" s="92" t="str">
        <f>IF(OR('Required Fields - User Form'!D44="Whole Genome-seq",'Required Fields - User Form'!D44="Exome-seq"),"Enter Paired Normal name","")</f>
        <v/>
      </c>
      <c r="O30" s="92" t="str">
        <f>IF(OR('Required Fields - User Form'!D44="Whole Genome-seq",'Required Fields - User Form'!D44="Exome-seq"),"Enter Matched RNASeq Sample Name","")</f>
        <v/>
      </c>
      <c r="P30" s="92" t="str">
        <f>IF('Required Fields - User Form'!D44="ChIP-seq","Enter ChIP Input name","")</f>
        <v/>
      </c>
      <c r="Q30" s="92" t="str">
        <f>IF('Required Fields - User Form'!D44="ChIP-seq","Enter ChIP Antibody name","")</f>
        <v/>
      </c>
    </row>
    <row r="31" spans="14:17" ht="17">
      <c r="N31" s="92" t="str">
        <f>IF(OR('Required Fields - User Form'!D45="Whole Genome-seq",'Required Fields - User Form'!D45="Exome-seq"),"Enter Paired Normal name","")</f>
        <v/>
      </c>
      <c r="O31" s="92" t="str">
        <f>IF(OR('Required Fields - User Form'!D45="Whole Genome-seq",'Required Fields - User Form'!D45="Exome-seq"),"Enter Matched RNASeq Sample Name","")</f>
        <v/>
      </c>
      <c r="P31" s="92" t="str">
        <f>IF('Required Fields - User Form'!D45="ChIP-seq","Enter ChIP Input name","")</f>
        <v/>
      </c>
      <c r="Q31" s="92" t="str">
        <f>IF('Required Fields - User Form'!D45="ChIP-seq","Enter ChIP Antibody name","")</f>
        <v/>
      </c>
    </row>
    <row r="32" spans="14:17" ht="17">
      <c r="N32" s="92" t="str">
        <f>IF(OR('Required Fields - User Form'!D46="Whole Genome-seq",'Required Fields - User Form'!D46="Exome-seq"),"Enter Paired Normal name","")</f>
        <v/>
      </c>
      <c r="O32" s="92" t="str">
        <f>IF(OR('Required Fields - User Form'!D46="Whole Genome-seq",'Required Fields - User Form'!D46="Exome-seq"),"Enter Matched RNASeq Sample Name","")</f>
        <v/>
      </c>
      <c r="P32" s="92" t="str">
        <f>IF('Required Fields - User Form'!D46="ChIP-seq","Enter ChIP Input name","")</f>
        <v/>
      </c>
      <c r="Q32" s="92" t="str">
        <f>IF('Required Fields - User Form'!D46="ChIP-seq","Enter ChIP Antibody name","")</f>
        <v/>
      </c>
    </row>
    <row r="33" spans="14:17" ht="17">
      <c r="N33" s="92" t="str">
        <f>IF(OR('Required Fields - User Form'!D47="Whole Genome-seq",'Required Fields - User Form'!D47="Exome-seq"),"Enter Paired Normal name","")</f>
        <v/>
      </c>
      <c r="O33" s="92" t="str">
        <f>IF(OR('Required Fields - User Form'!D47="Whole Genome-seq",'Required Fields - User Form'!D47="Exome-seq"),"Enter Matched RNASeq Sample Name","")</f>
        <v/>
      </c>
      <c r="P33" s="92" t="str">
        <f>IF('Required Fields - User Form'!D47="ChIP-seq","Enter ChIP Input name","")</f>
        <v/>
      </c>
      <c r="Q33" s="92" t="str">
        <f>IF('Required Fields - User Form'!D47="ChIP-seq","Enter ChIP Antibody name","")</f>
        <v/>
      </c>
    </row>
    <row r="34" spans="14:17" ht="17">
      <c r="N34" s="92" t="str">
        <f>IF(OR('Required Fields - User Form'!D48="Whole Genome-seq",'Required Fields - User Form'!D48="Exome-seq"),"Enter Paired Normal name","")</f>
        <v/>
      </c>
      <c r="O34" s="92" t="str">
        <f>IF(OR('Required Fields - User Form'!D48="Whole Genome-seq",'Required Fields - User Form'!D48="Exome-seq"),"Enter Matched RNASeq Sample Name","")</f>
        <v/>
      </c>
      <c r="P34" s="92" t="str">
        <f>IF('Required Fields - User Form'!D48="ChIP-seq","Enter ChIP Input name","")</f>
        <v/>
      </c>
      <c r="Q34" s="92" t="str">
        <f>IF('Required Fields - User Form'!D48="ChIP-seq","Enter ChIP Antibody name","")</f>
        <v/>
      </c>
    </row>
    <row r="35" spans="14:17" ht="17">
      <c r="N35" s="92" t="str">
        <f>IF(OR('Required Fields - User Form'!D49="Whole Genome-seq",'Required Fields - User Form'!D49="Exome-seq"),"Enter Paired Normal name","")</f>
        <v/>
      </c>
      <c r="O35" s="92" t="str">
        <f>IF(OR('Required Fields - User Form'!D49="Whole Genome-seq",'Required Fields - User Form'!D49="Exome-seq"),"Enter Matched RNASeq Sample Name","")</f>
        <v/>
      </c>
      <c r="P35" s="92" t="str">
        <f>IF('Required Fields - User Form'!D49="ChIP-seq","Enter ChIP Input name","")</f>
        <v/>
      </c>
      <c r="Q35" s="92" t="str">
        <f>IF('Required Fields - User Form'!D49="ChIP-seq","Enter ChIP Antibody name","")</f>
        <v/>
      </c>
    </row>
    <row r="36" spans="14:17" ht="17">
      <c r="N36" s="92" t="str">
        <f>IF(OR('Required Fields - User Form'!D50="Whole Genome-seq",'Required Fields - User Form'!D50="Exome-seq"),"Enter Paired Normal name","")</f>
        <v/>
      </c>
      <c r="O36" s="92" t="str">
        <f>IF(OR('Required Fields - User Form'!D50="Whole Genome-seq",'Required Fields - User Form'!D50="Exome-seq"),"Enter Matched RNASeq Sample Name","")</f>
        <v/>
      </c>
      <c r="P36" s="92" t="str">
        <f>IF('Required Fields - User Form'!D50="ChIP-seq","Enter ChIP Input name","")</f>
        <v/>
      </c>
      <c r="Q36" s="92" t="str">
        <f>IF('Required Fields - User Form'!D50="ChIP-seq","Enter ChIP Antibody name","")</f>
        <v/>
      </c>
    </row>
    <row r="37" spans="14:17" ht="17">
      <c r="N37" s="92" t="str">
        <f>IF(OR('Required Fields - User Form'!D51="Whole Genome-seq",'Required Fields - User Form'!D51="Exome-seq"),"Enter Paired Normal name","")</f>
        <v/>
      </c>
      <c r="O37" s="92" t="str">
        <f>IF(OR('Required Fields - User Form'!D51="Whole Genome-seq",'Required Fields - User Form'!D51="Exome-seq"),"Enter Matched RNASeq Sample Name","")</f>
        <v/>
      </c>
      <c r="P37" s="92" t="str">
        <f>IF('Required Fields - User Form'!D51="ChIP-seq","Enter ChIP Input name","")</f>
        <v/>
      </c>
      <c r="Q37" s="92" t="str">
        <f>IF('Required Fields - User Form'!D51="ChIP-seq","Enter ChIP Antibody name","")</f>
        <v/>
      </c>
    </row>
    <row r="38" spans="14:17" ht="17">
      <c r="N38" s="92" t="str">
        <f>IF(OR('Required Fields - User Form'!D52="Whole Genome-seq",'Required Fields - User Form'!D52="Exome-seq"),"Enter Paired Normal name","")</f>
        <v/>
      </c>
      <c r="O38" s="92" t="str">
        <f>IF(OR('Required Fields - User Form'!D52="Whole Genome-seq",'Required Fields - User Form'!D52="Exome-seq"),"Enter Matched RNASeq Sample Name","")</f>
        <v/>
      </c>
      <c r="P38" s="92" t="str">
        <f>IF('Required Fields - User Form'!D52="ChIP-seq","Enter ChIP Input name","")</f>
        <v/>
      </c>
      <c r="Q38" s="92" t="str">
        <f>IF('Required Fields - User Form'!D52="ChIP-seq","Enter ChIP Antibody name","")</f>
        <v/>
      </c>
    </row>
    <row r="39" spans="14:17" ht="17">
      <c r="N39" s="92" t="str">
        <f>IF(OR('Required Fields - User Form'!D53="Whole Genome-seq",'Required Fields - User Form'!D53="Exome-seq"),"Enter Paired Normal name","")</f>
        <v/>
      </c>
      <c r="O39" s="92" t="str">
        <f>IF(OR('Required Fields - User Form'!D53="Whole Genome-seq",'Required Fields - User Form'!D53="Exome-seq"),"Enter Matched RNASeq Sample Name","")</f>
        <v/>
      </c>
      <c r="P39" s="92" t="str">
        <f>IF('Required Fields - User Form'!D53="ChIP-seq","Enter ChIP Input name","")</f>
        <v/>
      </c>
      <c r="Q39" s="92" t="str">
        <f>IF('Required Fields - User Form'!D53="ChIP-seq","Enter ChIP Antibody name","")</f>
        <v/>
      </c>
    </row>
    <row r="40" spans="14:17" ht="17">
      <c r="N40" s="92" t="str">
        <f>IF(OR('Required Fields - User Form'!D54="Whole Genome-seq",'Required Fields - User Form'!D54="Exome-seq"),"Enter Paired Normal name","")</f>
        <v/>
      </c>
      <c r="O40" s="92" t="str">
        <f>IF(OR('Required Fields - User Form'!D54="Whole Genome-seq",'Required Fields - User Form'!D54="Exome-seq"),"Enter Matched RNASeq Sample Name","")</f>
        <v/>
      </c>
      <c r="P40" s="92" t="str">
        <f>IF('Required Fields - User Form'!D54="ChIP-seq","Enter ChIP Input name","")</f>
        <v/>
      </c>
      <c r="Q40" s="92" t="str">
        <f>IF('Required Fields - User Form'!D54="ChIP-seq","Enter ChIP Antibody name","")</f>
        <v/>
      </c>
    </row>
    <row r="41" spans="14:17" ht="17">
      <c r="N41" s="92" t="str">
        <f>IF(OR('Required Fields - User Form'!D55="Whole Genome-seq",'Required Fields - User Form'!D55="Exome-seq"),"Enter Paired Normal name","")</f>
        <v/>
      </c>
      <c r="O41" s="92" t="str">
        <f>IF(OR('Required Fields - User Form'!D55="Whole Genome-seq",'Required Fields - User Form'!D55="Exome-seq"),"Enter Matched RNASeq Sample Name","")</f>
        <v/>
      </c>
      <c r="P41" s="92" t="str">
        <f>IF('Required Fields - User Form'!D55="ChIP-seq","Enter ChIP Input name","")</f>
        <v/>
      </c>
      <c r="Q41" s="92" t="str">
        <f>IF('Required Fields - User Form'!D55="ChIP-seq","Enter ChIP Antibody name","")</f>
        <v/>
      </c>
    </row>
    <row r="42" spans="14:17" ht="17">
      <c r="N42" s="92" t="str">
        <f>IF(OR('Required Fields - User Form'!D56="Whole Genome-seq",'Required Fields - User Form'!D56="Exome-seq"),"Enter Paired Normal name","")</f>
        <v/>
      </c>
      <c r="O42" s="92" t="str">
        <f>IF(OR('Required Fields - User Form'!D56="Whole Genome-seq",'Required Fields - User Form'!D56="Exome-seq"),"Enter Matched RNASeq Sample Name","")</f>
        <v/>
      </c>
      <c r="P42" s="92" t="str">
        <f>IF('Required Fields - User Form'!D56="ChIP-seq","Enter ChIP Input name","")</f>
        <v/>
      </c>
      <c r="Q42" s="92" t="str">
        <f>IF('Required Fields - User Form'!D56="ChIP-seq","Enter ChIP Antibody name","")</f>
        <v/>
      </c>
    </row>
    <row r="43" spans="14:17" ht="17">
      <c r="N43" s="92" t="str">
        <f>IF(OR('Required Fields - User Form'!D57="Whole Genome-seq",'Required Fields - User Form'!D57="Exome-seq"),"Enter Paired Normal name","")</f>
        <v/>
      </c>
      <c r="O43" s="92" t="str">
        <f>IF(OR('Required Fields - User Form'!D57="Whole Genome-seq",'Required Fields - User Form'!D57="Exome-seq"),"Enter Matched RNASeq Sample Name","")</f>
        <v/>
      </c>
      <c r="P43" s="92" t="str">
        <f>IF('Required Fields - User Form'!D57="ChIP-seq","Enter ChIP Input name","")</f>
        <v/>
      </c>
      <c r="Q43" s="92" t="str">
        <f>IF('Required Fields - User Form'!D57="ChIP-seq","Enter ChIP Antibody name","")</f>
        <v/>
      </c>
    </row>
    <row r="44" spans="14:17" ht="17">
      <c r="N44" s="92" t="str">
        <f>IF(OR('Required Fields - User Form'!D58="Whole Genome-seq",'Required Fields - User Form'!D58="Exome-seq"),"Enter Paired Normal name","")</f>
        <v/>
      </c>
      <c r="O44" s="92" t="str">
        <f>IF(OR('Required Fields - User Form'!D58="Whole Genome-seq",'Required Fields - User Form'!D58="Exome-seq"),"Enter Matched RNASeq Sample Name","")</f>
        <v/>
      </c>
      <c r="P44" s="92" t="str">
        <f>IF('Required Fields - User Form'!D58="ChIP-seq","Enter ChIP Input name","")</f>
        <v/>
      </c>
      <c r="Q44" s="92" t="str">
        <f>IF('Required Fields - User Form'!D58="ChIP-seq","Enter ChIP Antibody name","")</f>
        <v/>
      </c>
    </row>
    <row r="45" spans="14:17" ht="17">
      <c r="N45" s="92" t="str">
        <f>IF(OR('Required Fields - User Form'!D59="Whole Genome-seq",'Required Fields - User Form'!D59="Exome-seq"),"Enter Paired Normal name","")</f>
        <v/>
      </c>
      <c r="O45" s="92" t="str">
        <f>IF(OR('Required Fields - User Form'!D59="Whole Genome-seq",'Required Fields - User Form'!D59="Exome-seq"),"Enter Matched RNASeq Sample Name","")</f>
        <v/>
      </c>
      <c r="P45" s="92" t="str">
        <f>IF('Required Fields - User Form'!D59="ChIP-seq","Enter ChIP Input name","")</f>
        <v/>
      </c>
      <c r="Q45" s="92" t="str">
        <f>IF('Required Fields - User Form'!D59="ChIP-seq","Enter ChIP Antibody name","")</f>
        <v/>
      </c>
    </row>
    <row r="46" spans="14:17" ht="17">
      <c r="N46" s="92" t="str">
        <f>IF(OR('Required Fields - User Form'!D60="Whole Genome-seq",'Required Fields - User Form'!D60="Exome-seq"),"Enter Paired Normal name","")</f>
        <v/>
      </c>
      <c r="O46" s="92" t="str">
        <f>IF(OR('Required Fields - User Form'!D60="Whole Genome-seq",'Required Fields - User Form'!D60="Exome-seq"),"Enter Matched RNASeq Sample Name","")</f>
        <v/>
      </c>
      <c r="P46" s="92" t="str">
        <f>IF('Required Fields - User Form'!D60="ChIP-seq","Enter ChIP Input name","")</f>
        <v/>
      </c>
      <c r="Q46" s="92" t="str">
        <f>IF('Required Fields - User Form'!D60="ChIP-seq","Enter ChIP Antibody name","")</f>
        <v/>
      </c>
    </row>
    <row r="47" spans="14:17" ht="17">
      <c r="N47" s="92" t="str">
        <f>IF(OR('Required Fields - User Form'!D61="Whole Genome-seq",'Required Fields - User Form'!D61="Exome-seq"),"Enter Paired Normal name","")</f>
        <v/>
      </c>
      <c r="O47" s="92" t="str">
        <f>IF(OR('Required Fields - User Form'!D61="Whole Genome-seq",'Required Fields - User Form'!D61="Exome-seq"),"Enter Matched RNASeq Sample Name","")</f>
        <v/>
      </c>
      <c r="P47" s="92" t="str">
        <f>IF('Required Fields - User Form'!D61="ChIP-seq","Enter ChIP Input name","")</f>
        <v/>
      </c>
      <c r="Q47" s="92" t="str">
        <f>IF('Required Fields - User Form'!D61="ChIP-seq","Enter ChIP Antibody name","")</f>
        <v/>
      </c>
    </row>
    <row r="48" spans="14:17" ht="17">
      <c r="N48" s="92" t="str">
        <f>IF(OR('Required Fields - User Form'!D62="Whole Genome-seq",'Required Fields - User Form'!D62="Exome-seq"),"Enter Paired Normal name","")</f>
        <v/>
      </c>
      <c r="O48" s="92" t="str">
        <f>IF(OR('Required Fields - User Form'!D62="Whole Genome-seq",'Required Fields - User Form'!D62="Exome-seq"),"Enter Matched RNASeq Sample Name","")</f>
        <v/>
      </c>
      <c r="P48" s="92" t="str">
        <f>IF('Required Fields - User Form'!D62="ChIP-seq","Enter ChIP Input name","")</f>
        <v/>
      </c>
      <c r="Q48" s="92" t="str">
        <f>IF('Required Fields - User Form'!D62="ChIP-seq","Enter ChIP Antibody name","")</f>
        <v/>
      </c>
    </row>
    <row r="49" spans="14:17" ht="17">
      <c r="N49" s="92" t="str">
        <f>IF(OR('Required Fields - User Form'!D63="Whole Genome-seq",'Required Fields - User Form'!D63="Exome-seq"),"Enter Paired Normal name","")</f>
        <v/>
      </c>
      <c r="O49" s="92" t="str">
        <f>IF(OR('Required Fields - User Form'!D63="Whole Genome-seq",'Required Fields - User Form'!D63="Exome-seq"),"Enter Matched RNASeq Sample Name","")</f>
        <v/>
      </c>
      <c r="P49" s="92" t="str">
        <f>IF('Required Fields - User Form'!D63="ChIP-seq","Enter ChIP Input name","")</f>
        <v/>
      </c>
      <c r="Q49" s="92" t="str">
        <f>IF('Required Fields - User Form'!D63="ChIP-seq","Enter ChIP Antibody name","")</f>
        <v/>
      </c>
    </row>
    <row r="50" spans="14:17" ht="17">
      <c r="N50" s="92" t="str">
        <f>IF(OR('Required Fields - User Form'!D64="Whole Genome-seq",'Required Fields - User Form'!D64="Exome-seq"),"Enter Paired Normal name","")</f>
        <v/>
      </c>
      <c r="O50" s="92" t="str">
        <f>IF(OR('Required Fields - User Form'!D64="Whole Genome-seq",'Required Fields - User Form'!D64="Exome-seq"),"Enter Matched RNASeq Sample Name","")</f>
        <v/>
      </c>
      <c r="P50" s="92" t="str">
        <f>IF('Required Fields - User Form'!D64="ChIP-seq","Enter ChIP Input name","")</f>
        <v/>
      </c>
      <c r="Q50" s="92" t="str">
        <f>IF('Required Fields - User Form'!D64="ChIP-seq","Enter ChIP Antibody name","")</f>
        <v/>
      </c>
    </row>
    <row r="51" spans="14:17" ht="17">
      <c r="N51" s="92" t="str">
        <f>IF(OR('Required Fields - User Form'!D65="Whole Genome-seq",'Required Fields - User Form'!D65="Exome-seq"),"Enter Paired Normal name","")</f>
        <v/>
      </c>
      <c r="O51" s="92" t="str">
        <f>IF(OR('Required Fields - User Form'!D65="Whole Genome-seq",'Required Fields - User Form'!D65="Exome-seq"),"Enter Matched RNASeq Sample Name","")</f>
        <v/>
      </c>
      <c r="P51" s="92" t="str">
        <f>IF('Required Fields - User Form'!D65="ChIP-seq","Enter ChIP Input name","")</f>
        <v/>
      </c>
      <c r="Q51" s="92" t="str">
        <f>IF('Required Fields - User Form'!D65="ChIP-seq","Enter ChIP Antibody name","")</f>
        <v/>
      </c>
    </row>
    <row r="52" spans="14:17" ht="17">
      <c r="N52" s="92" t="str">
        <f>IF(OR('Required Fields - User Form'!D66="Whole Genome-seq",'Required Fields - User Form'!D66="Exome-seq"),"Enter Paired Normal name","")</f>
        <v/>
      </c>
      <c r="O52" s="92" t="str">
        <f>IF(OR('Required Fields - User Form'!D66="Whole Genome-seq",'Required Fields - User Form'!D66="Exome-seq"),"Enter Matched RNASeq Sample Name","")</f>
        <v/>
      </c>
      <c r="P52" s="92" t="str">
        <f>IF('Required Fields - User Form'!D66="ChIP-seq","Enter ChIP Input name","")</f>
        <v/>
      </c>
      <c r="Q52" s="92" t="str">
        <f>IF('Required Fields - User Form'!D66="ChIP-seq","Enter ChIP Antibody name","")</f>
        <v/>
      </c>
    </row>
    <row r="53" spans="14:17" ht="17">
      <c r="N53" s="92" t="str">
        <f>IF(OR('Required Fields - User Form'!D67="Whole Genome-seq",'Required Fields - User Form'!D67="Exome-seq"),"Enter Paired Normal name","")</f>
        <v/>
      </c>
      <c r="O53" s="92" t="str">
        <f>IF(OR('Required Fields - User Form'!D67="Whole Genome-seq",'Required Fields - User Form'!D67="Exome-seq"),"Enter Matched RNASeq Sample Name","")</f>
        <v/>
      </c>
      <c r="P53" s="92" t="str">
        <f>IF('Required Fields - User Form'!D67="ChIP-seq","Enter ChIP Input name","")</f>
        <v/>
      </c>
      <c r="Q53" s="92" t="str">
        <f>IF('Required Fields - User Form'!D67="ChIP-seq","Enter ChIP Antibody name","")</f>
        <v/>
      </c>
    </row>
    <row r="54" spans="14:17" ht="17">
      <c r="N54" s="92" t="str">
        <f>IF(OR('Required Fields - User Form'!D68="Whole Genome-seq",'Required Fields - User Form'!D68="Exome-seq"),"Enter Paired Normal name","")</f>
        <v/>
      </c>
      <c r="O54" s="92" t="str">
        <f>IF(OR('Required Fields - User Form'!D68="Whole Genome-seq",'Required Fields - User Form'!D68="Exome-seq"),"Enter Matched RNASeq Sample Name","")</f>
        <v/>
      </c>
      <c r="P54" s="92" t="str">
        <f>IF('Required Fields - User Form'!D68="ChIP-seq","Enter ChIP Input name","")</f>
        <v/>
      </c>
      <c r="Q54" s="92" t="str">
        <f>IF('Required Fields - User Form'!D68="ChIP-seq","Enter ChIP Antibody name","")</f>
        <v/>
      </c>
    </row>
    <row r="55" spans="14:17" ht="17">
      <c r="N55" s="92" t="str">
        <f>IF(OR('Required Fields - User Form'!D69="Whole Genome-seq",'Required Fields - User Form'!D69="Exome-seq"),"Enter Paired Normal name","")</f>
        <v/>
      </c>
      <c r="O55" s="92" t="str">
        <f>IF(OR('Required Fields - User Form'!D69="Whole Genome-seq",'Required Fields - User Form'!D69="Exome-seq"),"Enter Matched RNASeq Sample Name","")</f>
        <v/>
      </c>
      <c r="P55" s="92" t="str">
        <f>IF('Required Fields - User Form'!D69="ChIP-seq","Enter ChIP Input name","")</f>
        <v/>
      </c>
      <c r="Q55" s="92" t="str">
        <f>IF('Required Fields - User Form'!D69="ChIP-seq","Enter ChIP Antibody name","")</f>
        <v/>
      </c>
    </row>
    <row r="56" spans="14:17" ht="17">
      <c r="N56" s="92" t="str">
        <f>IF(OR('Required Fields - User Form'!D70="Whole Genome-seq",'Required Fields - User Form'!D70="Exome-seq"),"Enter Paired Normal name","")</f>
        <v/>
      </c>
      <c r="O56" s="92" t="str">
        <f>IF(OR('Required Fields - User Form'!D70="Whole Genome-seq",'Required Fields - User Form'!D70="Exome-seq"),"Enter Matched RNASeq Sample Name","")</f>
        <v/>
      </c>
      <c r="P56" s="92" t="str">
        <f>IF('Required Fields - User Form'!D70="ChIP-seq","Enter ChIP Input name","")</f>
        <v/>
      </c>
      <c r="Q56" s="92" t="str">
        <f>IF('Required Fields - User Form'!D70="ChIP-seq","Enter ChIP Antibody name","")</f>
        <v/>
      </c>
    </row>
    <row r="57" spans="14:17" ht="17">
      <c r="N57" s="92" t="str">
        <f>IF(OR('Required Fields - User Form'!D71="Whole Genome-seq",'Required Fields - User Form'!D71="Exome-seq"),"Enter Paired Normal name","")</f>
        <v/>
      </c>
      <c r="O57" s="92" t="str">
        <f>IF(OR('Required Fields - User Form'!D71="Whole Genome-seq",'Required Fields - User Form'!D71="Exome-seq"),"Enter Matched RNASeq Sample Name","")</f>
        <v/>
      </c>
      <c r="P57" s="92" t="str">
        <f>IF('Required Fields - User Form'!D71="ChIP-seq","Enter ChIP Input name","")</f>
        <v/>
      </c>
      <c r="Q57" s="92" t="str">
        <f>IF('Required Fields - User Form'!D71="ChIP-seq","Enter ChIP Antibody name","")</f>
        <v/>
      </c>
    </row>
    <row r="58" spans="14:17" ht="17">
      <c r="N58" s="92" t="str">
        <f>IF(OR('Required Fields - User Form'!D72="Whole Genome-seq",'Required Fields - User Form'!D72="Exome-seq"),"Enter Paired Normal name","")</f>
        <v/>
      </c>
      <c r="O58" s="92" t="str">
        <f>IF(OR('Required Fields - User Form'!D72="Whole Genome-seq",'Required Fields - User Form'!D72="Exome-seq"),"Enter Matched RNASeq Sample Name","")</f>
        <v/>
      </c>
      <c r="P58" s="92" t="str">
        <f>IF('Required Fields - User Form'!D72="ChIP-seq","Enter ChIP Input name","")</f>
        <v/>
      </c>
      <c r="Q58" s="92" t="str">
        <f>IF('Required Fields - User Form'!D72="ChIP-seq","Enter ChIP Antibody name","")</f>
        <v/>
      </c>
    </row>
    <row r="59" spans="14:17" ht="17">
      <c r="N59" s="92" t="str">
        <f>IF(OR('Required Fields - User Form'!D73="Whole Genome-seq",'Required Fields - User Form'!D73="Exome-seq"),"Enter Paired Normal name","")</f>
        <v/>
      </c>
      <c r="O59" s="92" t="str">
        <f>IF(OR('Required Fields - User Form'!D73="Whole Genome-seq",'Required Fields - User Form'!D73="Exome-seq"),"Enter Matched RNASeq Sample Name","")</f>
        <v/>
      </c>
      <c r="P59" s="92" t="str">
        <f>IF('Required Fields - User Form'!D73="ChIP-seq","Enter ChIP Input name","")</f>
        <v/>
      </c>
      <c r="Q59" s="92" t="str">
        <f>IF('Required Fields - User Form'!D73="ChIP-seq","Enter ChIP Antibody name","")</f>
        <v/>
      </c>
    </row>
    <row r="60" spans="14:17" ht="17">
      <c r="N60" s="92" t="str">
        <f>IF(OR('Required Fields - User Form'!D74="Whole Genome-seq",'Required Fields - User Form'!D74="Exome-seq"),"Enter Paired Normal name","")</f>
        <v/>
      </c>
      <c r="O60" s="92" t="str">
        <f>IF(OR('Required Fields - User Form'!D74="Whole Genome-seq",'Required Fields - User Form'!D74="Exome-seq"),"Enter Matched RNASeq Sample Name","")</f>
        <v/>
      </c>
      <c r="P60" s="92" t="str">
        <f>IF('Required Fields - User Form'!D74="ChIP-seq","Enter ChIP Input name","")</f>
        <v/>
      </c>
      <c r="Q60" s="92" t="str">
        <f>IF('Required Fields - User Form'!D74="ChIP-seq","Enter ChIP Antibody name","")</f>
        <v/>
      </c>
    </row>
    <row r="61" spans="14:17" ht="17">
      <c r="N61" s="92" t="str">
        <f>IF(OR('Required Fields - User Form'!D75="Whole Genome-seq",'Required Fields - User Form'!D75="Exome-seq"),"Enter Paired Normal name","")</f>
        <v/>
      </c>
      <c r="O61" s="92" t="str">
        <f>IF(OR('Required Fields - User Form'!D75="Whole Genome-seq",'Required Fields - User Form'!D75="Exome-seq"),"Enter Matched RNASeq Sample Name","")</f>
        <v/>
      </c>
      <c r="P61" s="92" t="str">
        <f>IF('Required Fields - User Form'!D75="ChIP-seq","Enter ChIP Input name","")</f>
        <v/>
      </c>
      <c r="Q61" s="92" t="str">
        <f>IF('Required Fields - User Form'!D75="ChIP-seq","Enter ChIP Antibody name","")</f>
        <v/>
      </c>
    </row>
    <row r="62" spans="14:17" ht="17">
      <c r="N62" s="92" t="str">
        <f>IF(OR('Required Fields - User Form'!D76="Whole Genome-seq",'Required Fields - User Form'!D76="Exome-seq"),"Enter Paired Normal name","")</f>
        <v/>
      </c>
      <c r="O62" s="92" t="str">
        <f>IF(OR('Required Fields - User Form'!D76="Whole Genome-seq",'Required Fields - User Form'!D76="Exome-seq"),"Enter Matched RNASeq Sample Name","")</f>
        <v/>
      </c>
      <c r="P62" s="92" t="str">
        <f>IF('Required Fields - User Form'!D76="ChIP-seq","Enter ChIP Input name","")</f>
        <v/>
      </c>
      <c r="Q62" s="92" t="str">
        <f>IF('Required Fields - User Form'!D76="ChIP-seq","Enter ChIP Antibody name","")</f>
        <v/>
      </c>
    </row>
    <row r="63" spans="14:17" ht="17">
      <c r="N63" s="92" t="str">
        <f>IF(OR('Required Fields - User Form'!D77="Whole Genome-seq",'Required Fields - User Form'!D77="Exome-seq"),"Enter Paired Normal name","")</f>
        <v/>
      </c>
      <c r="O63" s="92" t="str">
        <f>IF(OR('Required Fields - User Form'!D77="Whole Genome-seq",'Required Fields - User Form'!D77="Exome-seq"),"Enter Matched RNASeq Sample Name","")</f>
        <v/>
      </c>
      <c r="P63" s="92" t="str">
        <f>IF('Required Fields - User Form'!D77="ChIP-seq","Enter ChIP Input name","")</f>
        <v/>
      </c>
      <c r="Q63" s="92" t="str">
        <f>IF('Required Fields - User Form'!D77="ChIP-seq","Enter ChIP Antibody name","")</f>
        <v/>
      </c>
    </row>
    <row r="64" spans="14:17" ht="17">
      <c r="N64" s="92" t="str">
        <f>IF(OR('Required Fields - User Form'!D78="Whole Genome-seq",'Required Fields - User Form'!D78="Exome-seq"),"Enter Paired Normal name","")</f>
        <v/>
      </c>
      <c r="O64" s="92" t="str">
        <f>IF(OR('Required Fields - User Form'!D78="Whole Genome-seq",'Required Fields - User Form'!D78="Exome-seq"),"Enter Matched RNASeq Sample Name","")</f>
        <v/>
      </c>
      <c r="P64" s="92" t="str">
        <f>IF('Required Fields - User Form'!D78="ChIP-seq","Enter ChIP Input name","")</f>
        <v/>
      </c>
      <c r="Q64" s="92" t="str">
        <f>IF('Required Fields - User Form'!D78="ChIP-seq","Enter ChIP Antibody name","")</f>
        <v/>
      </c>
    </row>
    <row r="65" spans="14:17" ht="17">
      <c r="N65" s="92" t="str">
        <f>IF(OR('Required Fields - User Form'!D79="Whole Genome-seq",'Required Fields - User Form'!D79="Exome-seq"),"Enter Paired Normal name","")</f>
        <v/>
      </c>
      <c r="O65" s="92" t="str">
        <f>IF(OR('Required Fields - User Form'!D79="Whole Genome-seq",'Required Fields - User Form'!D79="Exome-seq"),"Enter Matched RNASeq Sample Name","")</f>
        <v/>
      </c>
      <c r="P65" s="92" t="str">
        <f>IF('Required Fields - User Form'!D79="ChIP-seq","Enter ChIP Input name","")</f>
        <v/>
      </c>
      <c r="Q65" s="92" t="str">
        <f>IF('Required Fields - User Form'!D79="ChIP-seq","Enter ChIP Antibody name","")</f>
        <v/>
      </c>
    </row>
    <row r="66" spans="14:17" ht="17">
      <c r="N66" s="92" t="str">
        <f>IF(OR('Required Fields - User Form'!D80="Whole Genome-seq",'Required Fields - User Form'!D80="Exome-seq"),"Enter Paired Normal name","")</f>
        <v/>
      </c>
      <c r="O66" s="92" t="str">
        <f>IF(OR('Required Fields - User Form'!D80="Whole Genome-seq",'Required Fields - User Form'!D80="Exome-seq"),"Enter Matched RNASeq Sample Name","")</f>
        <v/>
      </c>
      <c r="P66" s="92" t="str">
        <f>IF('Required Fields - User Form'!D80="ChIP-seq","Enter ChIP Input name","")</f>
        <v/>
      </c>
      <c r="Q66" s="92" t="str">
        <f>IF('Required Fields - User Form'!D80="ChIP-seq","Enter ChIP Antibody name","")</f>
        <v/>
      </c>
    </row>
    <row r="67" spans="14:17" ht="17">
      <c r="N67" s="92" t="str">
        <f>IF(OR('Required Fields - User Form'!D81="Whole Genome-seq",'Required Fields - User Form'!D81="Exome-seq"),"Enter Paired Normal name","")</f>
        <v/>
      </c>
      <c r="O67" s="92" t="str">
        <f>IF(OR('Required Fields - User Form'!D81="Whole Genome-seq",'Required Fields - User Form'!D81="Exome-seq"),"Enter Matched RNASeq Sample Name","")</f>
        <v/>
      </c>
      <c r="P67" s="92" t="str">
        <f>IF('Required Fields - User Form'!D81="ChIP-seq","Enter ChIP Input name","")</f>
        <v/>
      </c>
      <c r="Q67" s="92" t="str">
        <f>IF('Required Fields - User Form'!D81="ChIP-seq","Enter ChIP Antibody name","")</f>
        <v/>
      </c>
    </row>
    <row r="68" spans="14:17" ht="17">
      <c r="N68" s="92" t="str">
        <f>IF(OR('Required Fields - User Form'!D82="Whole Genome-seq",'Required Fields - User Form'!D82="Exome-seq"),"Enter Paired Normal name","")</f>
        <v/>
      </c>
      <c r="O68" s="92" t="str">
        <f>IF(OR('Required Fields - User Form'!D82="Whole Genome-seq",'Required Fields - User Form'!D82="Exome-seq"),"Enter Matched RNASeq Sample Name","")</f>
        <v/>
      </c>
      <c r="P68" s="92" t="str">
        <f>IF('Required Fields - User Form'!D82="ChIP-seq","Enter ChIP Input name","")</f>
        <v/>
      </c>
      <c r="Q68" s="92" t="str">
        <f>IF('Required Fields - User Form'!D82="ChIP-seq","Enter ChIP Antibody name","")</f>
        <v/>
      </c>
    </row>
    <row r="69" spans="14:17" ht="17">
      <c r="N69" s="92" t="str">
        <f>IF(OR('Required Fields - User Form'!D83="Whole Genome-seq",'Required Fields - User Form'!D83="Exome-seq"),"Enter Paired Normal name","")</f>
        <v/>
      </c>
      <c r="O69" s="92" t="str">
        <f>IF(OR('Required Fields - User Form'!D83="Whole Genome-seq",'Required Fields - User Form'!D83="Exome-seq"),"Enter Matched RNASeq Sample Name","")</f>
        <v/>
      </c>
      <c r="P69" s="92" t="str">
        <f>IF('Required Fields - User Form'!D83="ChIP-seq","Enter ChIP Input name","")</f>
        <v/>
      </c>
      <c r="Q69" s="92" t="str">
        <f>IF('Required Fields - User Form'!D83="ChIP-seq","Enter ChIP Antibody name","")</f>
        <v/>
      </c>
    </row>
    <row r="70" spans="14:17" ht="17">
      <c r="N70" s="92" t="str">
        <f>IF(OR('Required Fields - User Form'!D84="Whole Genome-seq",'Required Fields - User Form'!D84="Exome-seq"),"Enter Paired Normal name","")</f>
        <v/>
      </c>
      <c r="O70" s="92" t="str">
        <f>IF(OR('Required Fields - User Form'!D84="Whole Genome-seq",'Required Fields - User Form'!D84="Exome-seq"),"Enter Matched RNASeq Sample Name","")</f>
        <v/>
      </c>
      <c r="P70" s="92" t="str">
        <f>IF('Required Fields - User Form'!D84="ChIP-seq","Enter ChIP Input name","")</f>
        <v/>
      </c>
      <c r="Q70" s="92" t="str">
        <f>IF('Required Fields - User Form'!D84="ChIP-seq","Enter ChIP Antibody name","")</f>
        <v/>
      </c>
    </row>
    <row r="71" spans="14:17" ht="17">
      <c r="N71" s="92" t="str">
        <f>IF(OR('Required Fields - User Form'!D85="Whole Genome-seq",'Required Fields - User Form'!D85="Exome-seq"),"Enter Paired Normal name","")</f>
        <v/>
      </c>
      <c r="O71" s="92" t="str">
        <f>IF(OR('Required Fields - User Form'!D85="Whole Genome-seq",'Required Fields - User Form'!D85="Exome-seq"),"Enter Matched RNASeq Sample Name","")</f>
        <v/>
      </c>
      <c r="P71" s="92" t="str">
        <f>IF('Required Fields - User Form'!D85="ChIP-seq","Enter ChIP Input name","")</f>
        <v/>
      </c>
      <c r="Q71" s="92" t="str">
        <f>IF('Required Fields - User Form'!D85="ChIP-seq","Enter ChIP Antibody name","")</f>
        <v/>
      </c>
    </row>
    <row r="72" spans="14:17" ht="17">
      <c r="N72" s="92" t="str">
        <f>IF(OR('Required Fields - User Form'!D86="Whole Genome-seq",'Required Fields - User Form'!D86="Exome-seq"),"Enter Paired Normal name","")</f>
        <v/>
      </c>
      <c r="O72" s="92" t="str">
        <f>IF(OR('Required Fields - User Form'!D86="Whole Genome-seq",'Required Fields - User Form'!D86="Exome-seq"),"Enter Matched RNASeq Sample Name","")</f>
        <v/>
      </c>
      <c r="P72" s="92" t="str">
        <f>IF('Required Fields - User Form'!D86="ChIP-seq","Enter ChIP Input name","")</f>
        <v/>
      </c>
      <c r="Q72" s="92" t="str">
        <f>IF('Required Fields - User Form'!D86="ChIP-seq","Enter ChIP Antibody name","")</f>
        <v/>
      </c>
    </row>
    <row r="73" spans="14:17" ht="17">
      <c r="N73" s="92" t="str">
        <f>IF(OR('Required Fields - User Form'!D87="Whole Genome-seq",'Required Fields - User Form'!D87="Exome-seq"),"Enter Paired Normal name","")</f>
        <v/>
      </c>
      <c r="O73" s="92" t="str">
        <f>IF(OR('Required Fields - User Form'!D87="Whole Genome-seq",'Required Fields - User Form'!D87="Exome-seq"),"Enter Matched RNASeq Sample Name","")</f>
        <v/>
      </c>
      <c r="P73" s="92" t="str">
        <f>IF('Required Fields - User Form'!D87="ChIP-seq","Enter ChIP Input name","")</f>
        <v/>
      </c>
      <c r="Q73" s="92" t="str">
        <f>IF('Required Fields - User Form'!D87="ChIP-seq","Enter ChIP Antibody name","")</f>
        <v/>
      </c>
    </row>
    <row r="74" spans="14:17" ht="17">
      <c r="N74" s="92" t="str">
        <f>IF(OR('Required Fields - User Form'!D88="Whole Genome-seq",'Required Fields - User Form'!D88="Exome-seq"),"Enter Paired Normal name","")</f>
        <v/>
      </c>
      <c r="O74" s="92" t="str">
        <f>IF(OR('Required Fields - User Form'!D88="Whole Genome-seq",'Required Fields - User Form'!D88="Exome-seq"),"Enter Matched RNASeq Sample Name","")</f>
        <v/>
      </c>
      <c r="P74" s="92" t="str">
        <f>IF('Required Fields - User Form'!D88="ChIP-seq","Enter ChIP Input name","")</f>
        <v/>
      </c>
      <c r="Q74" s="92" t="str">
        <f>IF('Required Fields - User Form'!D88="ChIP-seq","Enter ChIP Antibody name","")</f>
        <v/>
      </c>
    </row>
    <row r="75" spans="14:17" ht="17">
      <c r="N75" s="92" t="str">
        <f>IF(OR('Required Fields - User Form'!D89="Whole Genome-seq",'Required Fields - User Form'!D89="Exome-seq"),"Enter Paired Normal name","")</f>
        <v/>
      </c>
      <c r="O75" s="92" t="str">
        <f>IF(OR('Required Fields - User Form'!D89="Whole Genome-seq",'Required Fields - User Form'!D89="Exome-seq"),"Enter Matched RNASeq Sample Name","")</f>
        <v/>
      </c>
      <c r="P75" s="92" t="str">
        <f>IF('Required Fields - User Form'!D89="ChIP-seq","Enter ChIP Input name","")</f>
        <v/>
      </c>
      <c r="Q75" s="92" t="str">
        <f>IF('Required Fields - User Form'!D89="ChIP-seq","Enter ChIP Antibody name","")</f>
        <v/>
      </c>
    </row>
    <row r="76" spans="14:17" ht="17">
      <c r="N76" s="92" t="str">
        <f>IF(OR('Required Fields - User Form'!D90="Whole Genome-seq",'Required Fields - User Form'!D90="Exome-seq"),"Enter Paired Normal name","")</f>
        <v/>
      </c>
      <c r="O76" s="92" t="str">
        <f>IF(OR('Required Fields - User Form'!D90="Whole Genome-seq",'Required Fields - User Form'!D90="Exome-seq"),"Enter Matched RNASeq Sample Name","")</f>
        <v/>
      </c>
      <c r="P76" s="92" t="str">
        <f>IF('Required Fields - User Form'!D90="ChIP-seq","Enter ChIP Input name","")</f>
        <v/>
      </c>
      <c r="Q76" s="92" t="str">
        <f>IF('Required Fields - User Form'!D90="ChIP-seq","Enter ChIP Antibody name","")</f>
        <v/>
      </c>
    </row>
    <row r="77" spans="14:17" ht="17">
      <c r="N77" s="92" t="str">
        <f>IF(OR('Required Fields - User Form'!D91="Whole Genome-seq",'Required Fields - User Form'!D91="Exome-seq"),"Enter Paired Normal name","")</f>
        <v/>
      </c>
      <c r="O77" s="92" t="str">
        <f>IF(OR('Required Fields - User Form'!D91="Whole Genome-seq",'Required Fields - User Form'!D91="Exome-seq"),"Enter Matched RNASeq Sample Name","")</f>
        <v/>
      </c>
      <c r="P77" s="92" t="str">
        <f>IF('Required Fields - User Form'!D91="ChIP-seq","Enter ChIP Input name","")</f>
        <v/>
      </c>
      <c r="Q77" s="92" t="str">
        <f>IF('Required Fields - User Form'!D91="ChIP-seq","Enter ChIP Antibody name","")</f>
        <v/>
      </c>
    </row>
    <row r="78" spans="14:17" ht="17">
      <c r="N78" s="92" t="str">
        <f>IF(OR('Required Fields - User Form'!D92="Whole Genome-seq",'Required Fields - User Form'!D92="Exome-seq"),"Enter Paired Normal name","")</f>
        <v/>
      </c>
      <c r="O78" s="92" t="str">
        <f>IF(OR('Required Fields - User Form'!D92="Whole Genome-seq",'Required Fields - User Form'!D92="Exome-seq"),"Enter Matched RNASeq Sample Name","")</f>
        <v/>
      </c>
      <c r="P78" s="92" t="str">
        <f>IF('Required Fields - User Form'!D92="ChIP-seq","Enter ChIP Input name","")</f>
        <v/>
      </c>
      <c r="Q78" s="92" t="str">
        <f>IF('Required Fields - User Form'!D92="ChIP-seq","Enter ChIP Antibody name","")</f>
        <v/>
      </c>
    </row>
    <row r="79" spans="14:17" ht="17">
      <c r="N79" s="92" t="str">
        <f>IF(OR('Required Fields - User Form'!D93="Whole Genome-seq",'Required Fields - User Form'!D93="Exome-seq"),"Enter Paired Normal name","")</f>
        <v/>
      </c>
      <c r="O79" s="92" t="str">
        <f>IF(OR('Required Fields - User Form'!D93="Whole Genome-seq",'Required Fields - User Form'!D93="Exome-seq"),"Enter Matched RNASeq Sample Name","")</f>
        <v/>
      </c>
      <c r="P79" s="92" t="str">
        <f>IF('Required Fields - User Form'!D93="ChIP-seq","Enter ChIP Input name","")</f>
        <v/>
      </c>
      <c r="Q79" s="92" t="str">
        <f>IF('Required Fields - User Form'!D93="ChIP-seq","Enter ChIP Antibody name","")</f>
        <v/>
      </c>
    </row>
    <row r="80" spans="14:17" ht="17">
      <c r="N80" s="92" t="str">
        <f>IF(OR('Required Fields - User Form'!D94="Whole Genome-seq",'Required Fields - User Form'!D94="Exome-seq"),"Enter Paired Normal name","")</f>
        <v/>
      </c>
      <c r="O80" s="92" t="str">
        <f>IF(OR('Required Fields - User Form'!D94="Whole Genome-seq",'Required Fields - User Form'!D94="Exome-seq"),"Enter Matched RNASeq Sample Name","")</f>
        <v/>
      </c>
      <c r="P80" s="92" t="str">
        <f>IF('Required Fields - User Form'!D94="ChIP-seq","Enter ChIP Input name","")</f>
        <v/>
      </c>
      <c r="Q80" s="92" t="str">
        <f>IF('Required Fields - User Form'!D94="ChIP-seq","Enter ChIP Antibody name","")</f>
        <v/>
      </c>
    </row>
    <row r="81" spans="14:17" ht="17">
      <c r="N81" s="92" t="str">
        <f>IF(OR('Required Fields - User Form'!D95="Whole Genome-seq",'Required Fields - User Form'!D95="Exome-seq"),"Enter Paired Normal name","")</f>
        <v/>
      </c>
      <c r="O81" s="92" t="str">
        <f>IF(OR('Required Fields - User Form'!D95="Whole Genome-seq",'Required Fields - User Form'!D95="Exome-seq"),"Enter Matched RNASeq Sample Name","")</f>
        <v/>
      </c>
      <c r="P81" s="92" t="str">
        <f>IF('Required Fields - User Form'!D95="ChIP-seq","Enter ChIP Input name","")</f>
        <v/>
      </c>
      <c r="Q81" s="92" t="str">
        <f>IF('Required Fields - User Form'!D95="ChIP-seq","Enter ChIP Antibody name","")</f>
        <v/>
      </c>
    </row>
    <row r="82" spans="14:17" ht="17">
      <c r="N82" s="92" t="str">
        <f>IF(OR('Required Fields - User Form'!D96="Whole Genome-seq",'Required Fields - User Form'!D96="Exome-seq"),"Enter Paired Normal name","")</f>
        <v/>
      </c>
      <c r="O82" s="92" t="str">
        <f>IF(OR('Required Fields - User Form'!D96="Whole Genome-seq",'Required Fields - User Form'!D96="Exome-seq"),"Enter Matched RNASeq Sample Name","")</f>
        <v/>
      </c>
      <c r="P82" s="92" t="str">
        <f>IF('Required Fields - User Form'!D96="ChIP-seq","Enter ChIP Input name","")</f>
        <v/>
      </c>
      <c r="Q82" s="92" t="str">
        <f>IF('Required Fields - User Form'!D96="ChIP-seq","Enter ChIP Antibody name","")</f>
        <v/>
      </c>
    </row>
    <row r="83" spans="14:17" ht="17">
      <c r="N83" s="92" t="str">
        <f>IF(OR('Required Fields - User Form'!D97="Whole Genome-seq",'Required Fields - User Form'!D97="Exome-seq"),"Enter Paired Normal name","")</f>
        <v/>
      </c>
      <c r="O83" s="92" t="str">
        <f>IF(OR('Required Fields - User Form'!D97="Whole Genome-seq",'Required Fields - User Form'!D97="Exome-seq"),"Enter Matched RNASeq Sample Name","")</f>
        <v/>
      </c>
      <c r="P83" s="92" t="str">
        <f>IF('Required Fields - User Form'!D97="ChIP-seq","Enter ChIP Input name","")</f>
        <v/>
      </c>
      <c r="Q83" s="92" t="str">
        <f>IF('Required Fields - User Form'!D97="ChIP-seq","Enter ChIP Antibody name","")</f>
        <v/>
      </c>
    </row>
    <row r="84" spans="14:17" ht="17">
      <c r="N84" s="92" t="str">
        <f>IF(OR('Required Fields - User Form'!D98="Whole Genome-seq",'Required Fields - User Form'!D98="Exome-seq"),"Enter Paired Normal name","")</f>
        <v/>
      </c>
      <c r="O84" s="92" t="str">
        <f>IF(OR('Required Fields - User Form'!D98="Whole Genome-seq",'Required Fields - User Form'!D98="Exome-seq"),"Enter Matched RNASeq Sample Name","")</f>
        <v/>
      </c>
      <c r="P84" s="92" t="str">
        <f>IF('Required Fields - User Form'!D98="ChIP-seq","Enter ChIP Input name","")</f>
        <v/>
      </c>
      <c r="Q84" s="92" t="str">
        <f>IF('Required Fields - User Form'!D98="ChIP-seq","Enter ChIP Antibody name","")</f>
        <v/>
      </c>
    </row>
    <row r="85" spans="14:17" ht="17">
      <c r="N85" s="92" t="str">
        <f>IF(OR('Required Fields - User Form'!D99="Whole Genome-seq",'Required Fields - User Form'!D99="Exome-seq"),"Enter Paired Normal name","")</f>
        <v/>
      </c>
      <c r="O85" s="92" t="str">
        <f>IF(OR('Required Fields - User Form'!D99="Whole Genome-seq",'Required Fields - User Form'!D99="Exome-seq"),"Enter Matched RNASeq Sample Name","")</f>
        <v/>
      </c>
      <c r="P85" s="92" t="str">
        <f>IF('Required Fields - User Form'!D99="ChIP-seq","Enter ChIP Input name","")</f>
        <v/>
      </c>
      <c r="Q85" s="92" t="str">
        <f>IF('Required Fields - User Form'!D99="ChIP-seq","Enter ChIP Antibody name","")</f>
        <v/>
      </c>
    </row>
    <row r="86" spans="14:17" ht="17">
      <c r="N86" s="92" t="str">
        <f>IF(OR('Required Fields - User Form'!D100="Whole Genome-seq",'Required Fields - User Form'!D100="Exome-seq"),"Enter Paired Normal name","")</f>
        <v/>
      </c>
      <c r="O86" s="92" t="str">
        <f>IF(OR('Required Fields - User Form'!D100="Whole Genome-seq",'Required Fields - User Form'!D100="Exome-seq"),"Enter Matched RNASeq Sample Name","")</f>
        <v/>
      </c>
      <c r="P86" s="92" t="str">
        <f>IF('Required Fields - User Form'!D100="ChIP-seq","Enter ChIP Input name","")</f>
        <v/>
      </c>
      <c r="Q86" s="92" t="str">
        <f>IF('Required Fields - User Form'!D100="ChIP-seq","Enter ChIP Antibody name","")</f>
        <v/>
      </c>
    </row>
    <row r="87" spans="14:17" ht="17">
      <c r="N87" s="92" t="str">
        <f>IF(OR('Required Fields - User Form'!D101="Whole Genome-seq",'Required Fields - User Form'!D101="Exome-seq"),"Enter Paired Normal name","")</f>
        <v/>
      </c>
      <c r="O87" s="92" t="str">
        <f>IF(OR('Required Fields - User Form'!D101="Whole Genome-seq",'Required Fields - User Form'!D101="Exome-seq"),"Enter Matched RNASeq Sample Name","")</f>
        <v/>
      </c>
      <c r="P87" s="92" t="str">
        <f>IF('Required Fields - User Form'!D101="ChIP-seq","Enter ChIP Input name","")</f>
        <v/>
      </c>
      <c r="Q87" s="92" t="str">
        <f>IF('Required Fields - User Form'!D101="ChIP-seq","Enter ChIP Antibody name","")</f>
        <v/>
      </c>
    </row>
    <row r="88" spans="14:17" ht="17">
      <c r="N88" s="92" t="str">
        <f>IF(OR('Required Fields - User Form'!D102="Whole Genome-seq",'Required Fields - User Form'!D102="Exome-seq"),"Enter Paired Normal name","")</f>
        <v/>
      </c>
      <c r="O88" s="92" t="str">
        <f>IF(OR('Required Fields - User Form'!D102="Whole Genome-seq",'Required Fields - User Form'!D102="Exome-seq"),"Enter Matched RNASeq Sample Name","")</f>
        <v/>
      </c>
      <c r="P88" s="92" t="str">
        <f>IF('Required Fields - User Form'!D102="ChIP-seq","Enter ChIP Input name","")</f>
        <v/>
      </c>
      <c r="Q88" s="92" t="str">
        <f>IF('Required Fields - User Form'!D102="ChIP-seq","Enter ChIP Antibody name","")</f>
        <v/>
      </c>
    </row>
    <row r="89" spans="14:17" ht="17">
      <c r="N89" s="92" t="str">
        <f>IF(OR('Required Fields - User Form'!D103="Whole Genome-seq",'Required Fields - User Form'!D103="Exome-seq"),"Enter Paired Normal name","")</f>
        <v/>
      </c>
      <c r="O89" s="92" t="str">
        <f>IF(OR('Required Fields - User Form'!D103="Whole Genome-seq",'Required Fields - User Form'!D103="Exome-seq"),"Enter Matched RNASeq Sample Name","")</f>
        <v/>
      </c>
      <c r="P89" s="92" t="str">
        <f>IF('Required Fields - User Form'!D103="ChIP-seq","Enter ChIP Input name","")</f>
        <v/>
      </c>
      <c r="Q89" s="92" t="str">
        <f>IF('Required Fields - User Form'!D103="ChIP-seq","Enter ChIP Antibody name","")</f>
        <v/>
      </c>
    </row>
    <row r="90" spans="14:17" ht="17">
      <c r="N90" s="92" t="str">
        <f>IF(OR('Required Fields - User Form'!D104="Whole Genome-seq",'Required Fields - User Form'!D104="Exome-seq"),"Enter Paired Normal name","")</f>
        <v/>
      </c>
      <c r="O90" s="92" t="str">
        <f>IF(OR('Required Fields - User Form'!D104="Whole Genome-seq",'Required Fields - User Form'!D104="Exome-seq"),"Enter Matched RNASeq Sample Name","")</f>
        <v/>
      </c>
      <c r="P90" s="92" t="str">
        <f>IF('Required Fields - User Form'!D104="ChIP-seq","Enter ChIP Input name","")</f>
        <v/>
      </c>
      <c r="Q90" s="92" t="str">
        <f>IF('Required Fields - User Form'!D104="ChIP-seq","Enter ChIP Antibody name","")</f>
        <v/>
      </c>
    </row>
    <row r="91" spans="14:17" ht="17">
      <c r="N91" s="92" t="str">
        <f>IF(OR('Required Fields - User Form'!D105="Whole Genome-seq",'Required Fields - User Form'!D105="Exome-seq"),"Enter Paired Normal name","")</f>
        <v/>
      </c>
      <c r="O91" s="92" t="str">
        <f>IF(OR('Required Fields - User Form'!D105="Whole Genome-seq",'Required Fields - User Form'!D105="Exome-seq"),"Enter Matched RNASeq Sample Name","")</f>
        <v/>
      </c>
      <c r="P91" s="92" t="str">
        <f>IF('Required Fields - User Form'!D105="ChIP-seq","Enter ChIP Input name","")</f>
        <v/>
      </c>
      <c r="Q91" s="92" t="str">
        <f>IF('Required Fields - User Form'!D105="ChIP-seq","Enter ChIP Antibody name","")</f>
        <v/>
      </c>
    </row>
    <row r="92" spans="14:17" ht="17">
      <c r="N92" s="92" t="str">
        <f>IF(OR('Required Fields - User Form'!D106="Whole Genome-seq",'Required Fields - User Form'!D106="Exome-seq"),"Enter Paired Normal name","")</f>
        <v/>
      </c>
      <c r="O92" s="92" t="str">
        <f>IF(OR('Required Fields - User Form'!D106="Whole Genome-seq",'Required Fields - User Form'!D106="Exome-seq"),"Enter Matched RNASeq Sample Name","")</f>
        <v/>
      </c>
      <c r="P92" s="92" t="str">
        <f>IF('Required Fields - User Form'!D106="ChIP-seq","Enter ChIP Input name","")</f>
        <v/>
      </c>
      <c r="Q92" s="92" t="str">
        <f>IF('Required Fields - User Form'!D106="ChIP-seq","Enter ChIP Antibody name","")</f>
        <v/>
      </c>
    </row>
    <row r="93" spans="14:17" ht="17">
      <c r="N93" s="92" t="str">
        <f>IF(OR('Required Fields - User Form'!D107="Whole Genome-seq",'Required Fields - User Form'!D107="Exome-seq"),"Enter Paired Normal name","")</f>
        <v/>
      </c>
      <c r="O93" s="92" t="str">
        <f>IF(OR('Required Fields - User Form'!D107="Whole Genome-seq",'Required Fields - User Form'!D107="Exome-seq"),"Enter Matched RNASeq Sample Name","")</f>
        <v/>
      </c>
      <c r="P93" s="92" t="str">
        <f>IF('Required Fields - User Form'!D107="ChIP-seq","Enter ChIP Input name","")</f>
        <v/>
      </c>
      <c r="Q93" s="92" t="str">
        <f>IF('Required Fields - User Form'!D107="ChIP-seq","Enter ChIP Antibody name","")</f>
        <v/>
      </c>
    </row>
    <row r="94" spans="14:17" ht="17">
      <c r="N94" s="92" t="str">
        <f>IF(OR('Required Fields - User Form'!D108="Whole Genome-seq",'Required Fields - User Form'!D108="Exome-seq"),"Enter Paired Normal name","")</f>
        <v/>
      </c>
      <c r="O94" s="92" t="str">
        <f>IF(OR('Required Fields - User Form'!D108="Whole Genome-seq",'Required Fields - User Form'!D108="Exome-seq"),"Enter Matched RNASeq Sample Name","")</f>
        <v/>
      </c>
      <c r="P94" s="92" t="str">
        <f>IF('Required Fields - User Form'!D108="ChIP-seq","Enter ChIP Input name","")</f>
        <v/>
      </c>
      <c r="Q94" s="92" t="str">
        <f>IF('Required Fields - User Form'!D108="ChIP-seq","Enter ChIP Antibody name","")</f>
        <v/>
      </c>
    </row>
    <row r="95" spans="14:17" ht="17">
      <c r="N95" s="92" t="str">
        <f>IF(OR('Required Fields - User Form'!D109="Whole Genome-seq",'Required Fields - User Form'!D109="Exome-seq"),"Enter Paired Normal name","")</f>
        <v/>
      </c>
      <c r="O95" s="92" t="str">
        <f>IF(OR('Required Fields - User Form'!D109="Whole Genome-seq",'Required Fields - User Form'!D109="Exome-seq"),"Enter Matched RNASeq Sample Name","")</f>
        <v/>
      </c>
      <c r="P95" s="92" t="str">
        <f>IF('Required Fields - User Form'!D109="ChIP-seq","Enter ChIP Input name","")</f>
        <v/>
      </c>
      <c r="Q95" s="92" t="str">
        <f>IF('Required Fields - User Form'!D109="ChIP-seq","Enter ChIP Antibody name","")</f>
        <v/>
      </c>
    </row>
    <row r="96" spans="14:17" ht="17">
      <c r="N96" s="92" t="str">
        <f>IF(OR('Required Fields - User Form'!D110="Whole Genome-seq",'Required Fields - User Form'!D110="Exome-seq"),"Enter Paired Normal name","")</f>
        <v/>
      </c>
      <c r="O96" s="92" t="str">
        <f>IF(OR('Required Fields - User Form'!D110="Whole Genome-seq",'Required Fields - User Form'!D110="Exome-seq"),"Enter Matched RNASeq Sample Name","")</f>
        <v/>
      </c>
      <c r="P96" s="92" t="str">
        <f>IF('Required Fields - User Form'!D110="ChIP-seq","Enter ChIP Input name","")</f>
        <v/>
      </c>
      <c r="Q96" s="92" t="str">
        <f>IF('Required Fields - User Form'!D110="ChIP-seq","Enter ChIP Antibody name","")</f>
        <v/>
      </c>
    </row>
    <row r="97" spans="14:17" ht="17">
      <c r="N97" s="92" t="str">
        <f>IF(OR('Required Fields - User Form'!D111="Whole Genome-seq",'Required Fields - User Form'!D111="Exome-seq"),"Enter Paired Normal name","")</f>
        <v/>
      </c>
      <c r="O97" s="92" t="str">
        <f>IF(OR('Required Fields - User Form'!D111="Whole Genome-seq",'Required Fields - User Form'!D111="Exome-seq"),"Enter Matched RNASeq Sample Name","")</f>
        <v/>
      </c>
      <c r="P97" s="92" t="str">
        <f>IF('Required Fields - User Form'!D111="ChIP-seq","Enter ChIP Input name","")</f>
        <v/>
      </c>
      <c r="Q97" s="92" t="str">
        <f>IF('Required Fields - User Form'!D111="ChIP-seq","Enter ChIP Antibody name","")</f>
        <v/>
      </c>
    </row>
    <row r="98" spans="14:17" ht="17">
      <c r="N98" s="92" t="str">
        <f>IF(OR('Required Fields - User Form'!D112="Whole Genome-seq",'Required Fields - User Form'!D112="Exome-seq"),"Enter Paired Normal name","")</f>
        <v/>
      </c>
      <c r="O98" s="92" t="str">
        <f>IF(OR('Required Fields - User Form'!D112="Whole Genome-seq",'Required Fields - User Form'!D112="Exome-seq"),"Enter Matched RNASeq Sample Name","")</f>
        <v/>
      </c>
      <c r="P98" s="92" t="str">
        <f>IF('Required Fields - User Form'!D112="ChIP-seq","Enter ChIP Input name","")</f>
        <v/>
      </c>
      <c r="Q98" s="92" t="str">
        <f>IF('Required Fields - User Form'!D112="ChIP-seq","Enter ChIP Antibody name","")</f>
        <v/>
      </c>
    </row>
    <row r="99" spans="14:17" ht="17">
      <c r="N99" s="92" t="str">
        <f>IF(OR('Required Fields - User Form'!D113="Whole Genome-seq",'Required Fields - User Form'!D113="Exome-seq"),"Enter Paired Normal name","")</f>
        <v/>
      </c>
      <c r="O99" s="92" t="str">
        <f>IF(OR('Required Fields - User Form'!D113="Whole Genome-seq",'Required Fields - User Form'!D113="Exome-seq"),"Enter Matched RNASeq Sample Name","")</f>
        <v/>
      </c>
      <c r="P99" s="92" t="str">
        <f>IF('Required Fields - User Form'!D113="ChIP-seq","Enter ChIP Input name","")</f>
        <v/>
      </c>
      <c r="Q99" s="92" t="str">
        <f>IF('Required Fields - User Form'!D113="ChIP-seq","Enter ChIP Antibody name","")</f>
        <v/>
      </c>
    </row>
    <row r="100" spans="14:17" ht="17">
      <c r="N100" s="92" t="str">
        <f>IF(OR('Required Fields - User Form'!D114="Whole Genome-seq",'Required Fields - User Form'!D114="Exome-seq"),"Enter Paired Normal name","")</f>
        <v/>
      </c>
      <c r="O100" s="92" t="str">
        <f>IF(OR('Required Fields - User Form'!D114="Whole Genome-seq",'Required Fields - User Form'!D114="Exome-seq"),"Enter Matched RNASeq Sample Name","")</f>
        <v/>
      </c>
      <c r="P100" s="92" t="str">
        <f>IF('Required Fields - User Form'!D114="ChIP-seq","Enter ChIP Input name","")</f>
        <v/>
      </c>
      <c r="Q100" s="92" t="str">
        <f>IF('Required Fields - User Form'!D114="ChIP-seq","Enter ChIP Antibody name","")</f>
        <v/>
      </c>
    </row>
    <row r="101" spans="14:17" ht="17">
      <c r="N101" s="92" t="str">
        <f>IF(OR('Required Fields - User Form'!D115="Whole Genome-seq",'Required Fields - User Form'!D115="Exome-seq"),"Enter Paired Normal name","")</f>
        <v/>
      </c>
      <c r="O101" s="92" t="str">
        <f>IF(OR('Required Fields - User Form'!D115="Whole Genome-seq",'Required Fields - User Form'!D115="Exome-seq"),"Enter Matched RNASeq Sample Name","")</f>
        <v/>
      </c>
      <c r="P101" s="92" t="str">
        <f>IF('Required Fields - User Form'!D115="ChIP-seq","Enter ChIP Input name","")</f>
        <v/>
      </c>
      <c r="Q101" s="92" t="str">
        <f>IF('Required Fields - User Form'!D115="ChIP-seq","Enter ChIP Antibody name","")</f>
        <v/>
      </c>
    </row>
    <row r="102" spans="14:17" ht="17">
      <c r="N102" s="92" t="str">
        <f>IF(OR('Required Fields - User Form'!D116="Whole Genome-seq",'Required Fields - User Form'!D116="Exome-seq"),"Enter Paired Normal name","")</f>
        <v/>
      </c>
      <c r="O102" s="92" t="str">
        <f>IF(OR('Required Fields - User Form'!D116="Whole Genome-seq",'Required Fields - User Form'!D116="Exome-seq"),"Enter Matched RNASeq Sample Name","")</f>
        <v/>
      </c>
      <c r="P102" s="92" t="str">
        <f>IF('Required Fields - User Form'!D116="ChIP-seq","Enter ChIP Input name","")</f>
        <v/>
      </c>
      <c r="Q102" s="92" t="str">
        <f>IF('Required Fields - User Form'!D116="ChIP-seq","Enter ChIP Antibody name","")</f>
        <v/>
      </c>
    </row>
    <row r="103" spans="14:17" ht="17">
      <c r="N103" s="92" t="str">
        <f>IF(OR('Required Fields - User Form'!D117="Whole Genome-seq",'Required Fields - User Form'!D117="Exome-seq"),"Enter Paired Normal name","")</f>
        <v/>
      </c>
      <c r="O103" s="92" t="str">
        <f>IF(OR('Required Fields - User Form'!D117="Whole Genome-seq",'Required Fields - User Form'!D117="Exome-seq"),"Enter Matched RNASeq Sample Name","")</f>
        <v/>
      </c>
      <c r="P103" s="92" t="str">
        <f>IF('Required Fields - User Form'!D117="ChIP-seq","Enter ChIP Input name","")</f>
        <v/>
      </c>
      <c r="Q103" s="92" t="str">
        <f>IF('Required Fields - User Form'!D117="ChIP-seq","Enter ChIP Antibody name","")</f>
        <v/>
      </c>
    </row>
    <row r="104" spans="14:17" ht="17">
      <c r="N104" s="92" t="str">
        <f>IF(OR('Required Fields - User Form'!D118="Whole Genome-seq",'Required Fields - User Form'!D118="Exome-seq"),"Enter Paired Normal name","")</f>
        <v/>
      </c>
      <c r="O104" s="92" t="str">
        <f>IF(OR('Required Fields - User Form'!D118="Whole Genome-seq",'Required Fields - User Form'!D118="Exome-seq"),"Enter Matched RNASeq Sample Name","")</f>
        <v/>
      </c>
      <c r="P104" s="92" t="str">
        <f>IF('Required Fields - User Form'!D118="ChIP-seq","Enter ChIP Input name","")</f>
        <v/>
      </c>
      <c r="Q104" s="92" t="str">
        <f>IF('Required Fields - User Form'!D118="ChIP-seq","Enter ChIP Antibody name","")</f>
        <v/>
      </c>
    </row>
    <row r="105" spans="14:17" ht="17">
      <c r="N105" s="92" t="str">
        <f>IF(OR('Required Fields - User Form'!D119="Whole Genome-seq",'Required Fields - User Form'!D119="Exome-seq"),"Enter Paired Normal name","")</f>
        <v/>
      </c>
      <c r="O105" s="92" t="str">
        <f>IF(OR('Required Fields - User Form'!D119="Whole Genome-seq",'Required Fields - User Form'!D119="Exome-seq"),"Enter Matched RNASeq Sample Name","")</f>
        <v/>
      </c>
      <c r="P105" s="92" t="str">
        <f>IF('Required Fields - User Form'!D119="ChIP-seq","Enter ChIP Input name","")</f>
        <v/>
      </c>
      <c r="Q105" s="92" t="str">
        <f>IF('Required Fields - User Form'!D119="ChIP-seq","Enter ChIP Antibody name","")</f>
        <v/>
      </c>
    </row>
    <row r="106" spans="14:17" ht="17">
      <c r="N106" s="92" t="str">
        <f>IF(OR('Required Fields - User Form'!D120="Whole Genome-seq",'Required Fields - User Form'!D120="Exome-seq"),"Enter Paired Normal name","")</f>
        <v/>
      </c>
      <c r="O106" s="92" t="str">
        <f>IF(OR('Required Fields - User Form'!D120="Whole Genome-seq",'Required Fields - User Form'!D120="Exome-seq"),"Enter Matched RNASeq Sample Name","")</f>
        <v/>
      </c>
      <c r="P106" s="92" t="str">
        <f>IF('Required Fields - User Form'!D120="ChIP-seq","Enter ChIP Input name","")</f>
        <v/>
      </c>
      <c r="Q106" s="92" t="str">
        <f>IF('Required Fields - User Form'!D120="ChIP-seq","Enter ChIP Antibody name","")</f>
        <v/>
      </c>
    </row>
    <row r="107" spans="14:17" ht="17">
      <c r="N107" s="92" t="str">
        <f>IF(OR('Required Fields - User Form'!D121="Whole Genome-seq",'Required Fields - User Form'!D121="Exome-seq"),"Enter Paired Normal name","")</f>
        <v/>
      </c>
      <c r="O107" s="92" t="str">
        <f>IF(OR('Required Fields - User Form'!D121="Whole Genome-seq",'Required Fields - User Form'!D121="Exome-seq"),"Enter Matched RNASeq Sample Name","")</f>
        <v/>
      </c>
      <c r="P107" s="92" t="str">
        <f>IF('Required Fields - User Form'!D121="ChIP-seq","Enter ChIP Input name","")</f>
        <v/>
      </c>
      <c r="Q107" s="92" t="str">
        <f>IF('Required Fields - User Form'!D121="ChIP-seq","Enter ChIP Antibody name","")</f>
        <v/>
      </c>
    </row>
    <row r="108" spans="14:17" ht="17">
      <c r="N108" s="92" t="str">
        <f>IF(OR('Required Fields - User Form'!D122="Whole Genome-seq",'Required Fields - User Form'!D122="Exome-seq"),"Enter Paired Normal name","")</f>
        <v/>
      </c>
      <c r="O108" s="92" t="str">
        <f>IF(OR('Required Fields - User Form'!D122="Whole Genome-seq",'Required Fields - User Form'!D122="Exome-seq"),"Enter Matched RNASeq Sample Name","")</f>
        <v/>
      </c>
      <c r="P108" s="92" t="str">
        <f>IF('Required Fields - User Form'!D122="ChIP-seq","Enter ChIP Input name","")</f>
        <v/>
      </c>
      <c r="Q108" s="92" t="str">
        <f>IF('Required Fields - User Form'!D122="ChIP-seq","Enter ChIP Antibody name","")</f>
        <v/>
      </c>
    </row>
    <row r="109" spans="14:17" ht="17">
      <c r="N109" s="92" t="str">
        <f>IF(OR('Required Fields - User Form'!D123="Whole Genome-seq",'Required Fields - User Form'!D123="Exome-seq"),"Enter Paired Normal name","")</f>
        <v/>
      </c>
      <c r="O109" s="92" t="str">
        <f>IF(OR('Required Fields - User Form'!D123="Whole Genome-seq",'Required Fields - User Form'!D123="Exome-seq"),"Enter Matched RNASeq Sample Name","")</f>
        <v/>
      </c>
      <c r="P109" s="92" t="str">
        <f>IF('Required Fields - User Form'!D123="ChIP-seq","Enter ChIP Input name","")</f>
        <v/>
      </c>
      <c r="Q109" s="92" t="str">
        <f>IF('Required Fields - User Form'!D123="ChIP-seq","Enter ChIP Antibody name","")</f>
        <v/>
      </c>
    </row>
    <row r="110" spans="14:17" ht="17">
      <c r="N110" s="92" t="str">
        <f>IF(OR('Required Fields - User Form'!D124="Whole Genome-seq",'Required Fields - User Form'!D124="Exome-seq"),"Enter Paired Normal name","")</f>
        <v/>
      </c>
      <c r="O110" s="92" t="str">
        <f>IF(OR('Required Fields - User Form'!D124="Whole Genome-seq",'Required Fields - User Form'!D124="Exome-seq"),"Enter Matched RNASeq Sample Name","")</f>
        <v/>
      </c>
      <c r="P110" s="92" t="str">
        <f>IF('Required Fields - User Form'!D124="ChIP-seq","Enter ChIP Input name","")</f>
        <v/>
      </c>
      <c r="Q110" s="92" t="str">
        <f>IF('Required Fields - User Form'!D124="ChIP-seq","Enter ChIP Antibody name","")</f>
        <v/>
      </c>
    </row>
    <row r="111" spans="14:17" ht="17">
      <c r="N111" s="92" t="str">
        <f>IF(OR('Required Fields - User Form'!D125="Whole Genome-seq",'Required Fields - User Form'!D125="Exome-seq"),"Enter Paired Normal name","")</f>
        <v/>
      </c>
      <c r="O111" s="92" t="str">
        <f>IF(OR('Required Fields - User Form'!D125="Whole Genome-seq",'Required Fields - User Form'!D125="Exome-seq"),"Enter Matched RNASeq Sample Name","")</f>
        <v/>
      </c>
      <c r="P111" s="92" t="str">
        <f>IF('Required Fields - User Form'!D125="ChIP-seq","Enter ChIP Input name","")</f>
        <v/>
      </c>
      <c r="Q111" s="92" t="str">
        <f>IF('Required Fields - User Form'!D125="ChIP-seq","Enter ChIP Antibody name","")</f>
        <v/>
      </c>
    </row>
    <row r="112" spans="14:17" ht="17">
      <c r="N112" s="92" t="str">
        <f>IF(OR('Required Fields - User Form'!D126="Whole Genome-seq",'Required Fields - User Form'!D126="Exome-seq"),"Enter Paired Normal name","")</f>
        <v/>
      </c>
      <c r="O112" s="92" t="str">
        <f>IF(OR('Required Fields - User Form'!D126="Whole Genome-seq",'Required Fields - User Form'!D126="Exome-seq"),"Enter Matched RNASeq Sample Name","")</f>
        <v/>
      </c>
      <c r="P112" s="92" t="str">
        <f>IF('Required Fields - User Form'!D126="ChIP-seq","Enter ChIP Input name","")</f>
        <v/>
      </c>
      <c r="Q112" s="92" t="str">
        <f>IF('Required Fields - User Form'!D126="ChIP-seq","Enter ChIP Antibody name","")</f>
        <v/>
      </c>
    </row>
    <row r="113" spans="14:17" ht="17">
      <c r="N113" s="92" t="str">
        <f>IF(OR('Required Fields - User Form'!D127="Whole Genome-seq",'Required Fields - User Form'!D127="Exome-seq"),"Enter Paired Normal name","")</f>
        <v/>
      </c>
      <c r="O113" s="92" t="str">
        <f>IF(OR('Required Fields - User Form'!D127="Whole Genome-seq",'Required Fields - User Form'!D127="Exome-seq"),"Enter Matched RNASeq Sample Name","")</f>
        <v/>
      </c>
      <c r="P113" s="92" t="str">
        <f>IF('Required Fields - User Form'!D127="ChIP-seq","Enter ChIP Input name","")</f>
        <v/>
      </c>
      <c r="Q113" s="92" t="str">
        <f>IF('Required Fields - User Form'!D127="ChIP-seq","Enter ChIP Antibody name","")</f>
        <v/>
      </c>
    </row>
    <row r="114" spans="14:17" ht="17">
      <c r="N114" s="92" t="str">
        <f>IF(OR('Required Fields - User Form'!D128="Whole Genome-seq",'Required Fields - User Form'!D128="Exome-seq"),"Enter Paired Normal name","")</f>
        <v/>
      </c>
      <c r="O114" s="92" t="str">
        <f>IF(OR('Required Fields - User Form'!D128="Whole Genome-seq",'Required Fields - User Form'!D128="Exome-seq"),"Enter Matched RNASeq Sample Name","")</f>
        <v/>
      </c>
      <c r="P114" s="92" t="str">
        <f>IF('Required Fields - User Form'!D128="ChIP-seq","Enter ChIP Input name","")</f>
        <v/>
      </c>
      <c r="Q114" s="92" t="str">
        <f>IF('Required Fields - User Form'!D128="ChIP-seq","Enter ChIP Antibody name","")</f>
        <v/>
      </c>
    </row>
    <row r="115" spans="14:17" ht="17">
      <c r="N115" s="92" t="str">
        <f>IF(OR('Required Fields - User Form'!D129="Whole Genome-seq",'Required Fields - User Form'!D129="Exome-seq"),"Enter Paired Normal name","")</f>
        <v/>
      </c>
      <c r="O115" s="92" t="str">
        <f>IF(OR('Required Fields - User Form'!D129="Whole Genome-seq",'Required Fields - User Form'!D129="Exome-seq"),"Enter Matched RNASeq Sample Name","")</f>
        <v/>
      </c>
      <c r="P115" s="92" t="str">
        <f>IF('Required Fields - User Form'!D129="ChIP-seq","Enter ChIP Input name","")</f>
        <v/>
      </c>
      <c r="Q115" s="92" t="str">
        <f>IF('Required Fields - User Form'!D129="ChIP-seq","Enter ChIP Antibody name","")</f>
        <v/>
      </c>
    </row>
    <row r="116" spans="14:17" ht="17">
      <c r="N116" s="92" t="str">
        <f>IF(OR('Required Fields - User Form'!D130="Whole Genome-seq",'Required Fields - User Form'!D130="Exome-seq"),"Enter Paired Normal name","")</f>
        <v/>
      </c>
      <c r="O116" s="92" t="str">
        <f>IF(OR('Required Fields - User Form'!D130="Whole Genome-seq",'Required Fields - User Form'!D130="Exome-seq"),"Enter Matched RNASeq Sample Name","")</f>
        <v/>
      </c>
      <c r="P116" s="92" t="str">
        <f>IF('Required Fields - User Form'!D130="ChIP-seq","Enter ChIP Input name","")</f>
        <v/>
      </c>
      <c r="Q116" s="92" t="str">
        <f>IF('Required Fields - User Form'!D130="ChIP-seq","Enter ChIP Antibody name","")</f>
        <v/>
      </c>
    </row>
    <row r="117" spans="14:17" ht="17">
      <c r="N117" s="92" t="str">
        <f>IF(OR('Required Fields - User Form'!D131="Whole Genome-seq",'Required Fields - User Form'!D131="Exome-seq"),"Enter Paired Normal name","")</f>
        <v/>
      </c>
      <c r="O117" s="92" t="str">
        <f>IF(OR('Required Fields - User Form'!D131="Whole Genome-seq",'Required Fields - User Form'!D131="Exome-seq"),"Enter Matched RNASeq Sample Name","")</f>
        <v/>
      </c>
      <c r="P117" s="92" t="str">
        <f>IF('Required Fields - User Form'!D131="ChIP-seq","Enter ChIP Input name","")</f>
        <v/>
      </c>
      <c r="Q117" s="92" t="str">
        <f>IF('Required Fields - User Form'!D131="ChIP-seq","Enter ChIP Antibody name","")</f>
        <v/>
      </c>
    </row>
    <row r="118" spans="14:17" ht="17">
      <c r="N118" s="92" t="str">
        <f>IF(OR('Required Fields - User Form'!D132="Whole Genome-seq",'Required Fields - User Form'!D132="Exome-seq"),"Enter Paired Normal name","")</f>
        <v/>
      </c>
      <c r="O118" s="92" t="str">
        <f>IF(OR('Required Fields - User Form'!D132="Whole Genome-seq",'Required Fields - User Form'!D132="Exome-seq"),"Enter Matched RNASeq Sample Name","")</f>
        <v/>
      </c>
      <c r="P118" s="92" t="str">
        <f>IF('Required Fields - User Form'!D132="ChIP-seq","Enter ChIP Input name","")</f>
        <v/>
      </c>
      <c r="Q118" s="92" t="str">
        <f>IF('Required Fields - User Form'!D132="ChIP-seq","Enter ChIP Antibody name","")</f>
        <v/>
      </c>
    </row>
    <row r="119" spans="14:17" ht="17">
      <c r="N119" s="92" t="str">
        <f>IF(OR('Required Fields - User Form'!D133="Whole Genome-seq",'Required Fields - User Form'!D133="Exome-seq"),"Enter Paired Normal name","")</f>
        <v/>
      </c>
      <c r="O119" s="92" t="str">
        <f>IF(OR('Required Fields - User Form'!D133="Whole Genome-seq",'Required Fields - User Form'!D133="Exome-seq"),"Enter Matched RNASeq Sample Name","")</f>
        <v/>
      </c>
      <c r="P119" s="92" t="str">
        <f>IF('Required Fields - User Form'!D133="ChIP-seq","Enter ChIP Input name","")</f>
        <v/>
      </c>
      <c r="Q119" s="92" t="str">
        <f>IF('Required Fields - User Form'!D133="ChIP-seq","Enter ChIP Antibody name","")</f>
        <v/>
      </c>
    </row>
    <row r="120" spans="14:17" ht="17">
      <c r="N120" s="92" t="str">
        <f>IF(OR('Required Fields - User Form'!D134="Whole Genome-seq",'Required Fields - User Form'!D134="Exome-seq"),"Enter Paired Normal name","")</f>
        <v/>
      </c>
      <c r="O120" s="92" t="str">
        <f>IF(OR('Required Fields - User Form'!D134="Whole Genome-seq",'Required Fields - User Form'!D134="Exome-seq"),"Enter Matched RNASeq Sample Name","")</f>
        <v/>
      </c>
      <c r="P120" s="92" t="str">
        <f>IF('Required Fields - User Form'!D134="ChIP-seq","Enter ChIP Input name","")</f>
        <v/>
      </c>
      <c r="Q120" s="92" t="str">
        <f>IF('Required Fields - User Form'!D134="ChIP-seq","Enter ChIP Antibody name","")</f>
        <v/>
      </c>
    </row>
    <row r="121" spans="14:17" ht="17">
      <c r="N121" s="92" t="str">
        <f>IF(OR('Required Fields - User Form'!D135="Whole Genome-seq",'Required Fields - User Form'!D135="Exome-seq"),"Enter Paired Normal name","")</f>
        <v/>
      </c>
      <c r="O121" s="92" t="str">
        <f>IF(OR('Required Fields - User Form'!D135="Whole Genome-seq",'Required Fields - User Form'!D135="Exome-seq"),"Enter Matched RNASeq Sample Name","")</f>
        <v/>
      </c>
      <c r="P121" s="92" t="str">
        <f>IF('Required Fields - User Form'!D135="ChIP-seq","Enter ChIP Input name","")</f>
        <v/>
      </c>
      <c r="Q121" s="92" t="str">
        <f>IF('Required Fields - User Form'!D135="ChIP-seq","Enter ChIP Antibody name","")</f>
        <v/>
      </c>
    </row>
    <row r="122" spans="14:17" ht="17">
      <c r="N122" s="92" t="str">
        <f>IF(OR('Required Fields - User Form'!D136="Whole Genome-seq",'Required Fields - User Form'!D136="Exome-seq"),"Enter Paired Normal name","")</f>
        <v/>
      </c>
      <c r="O122" s="92" t="str">
        <f>IF(OR('Required Fields - User Form'!D136="Whole Genome-seq",'Required Fields - User Form'!D136="Exome-seq"),"Enter Matched RNASeq Sample Name","")</f>
        <v/>
      </c>
      <c r="P122" s="92" t="str">
        <f>IF('Required Fields - User Form'!D136="ChIP-seq","Enter ChIP Input name","")</f>
        <v/>
      </c>
      <c r="Q122" s="92" t="str">
        <f>IF('Required Fields - User Form'!D136="ChIP-seq","Enter ChIP Antibody name","")</f>
        <v/>
      </c>
    </row>
    <row r="123" spans="14:17" ht="17">
      <c r="N123" s="92" t="str">
        <f>IF(OR('Required Fields - User Form'!D137="Whole Genome-seq",'Required Fields - User Form'!D137="Exome-seq"),"Enter Paired Normal name","")</f>
        <v/>
      </c>
      <c r="O123" s="92" t="str">
        <f>IF(OR('Required Fields - User Form'!D137="Whole Genome-seq",'Required Fields - User Form'!D137="Exome-seq"),"Enter Matched RNASeq Sample Name","")</f>
        <v/>
      </c>
      <c r="P123" s="92" t="str">
        <f>IF('Required Fields - User Form'!D137="ChIP-seq","Enter ChIP Input name","")</f>
        <v/>
      </c>
      <c r="Q123" s="92" t="str">
        <f>IF('Required Fields - User Form'!D137="ChIP-seq","Enter ChIP Antibody name","")</f>
        <v/>
      </c>
    </row>
    <row r="124" spans="14:17" ht="17">
      <c r="N124" s="92" t="str">
        <f>IF(OR('Required Fields - User Form'!D138="Whole Genome-seq",'Required Fields - User Form'!D138="Exome-seq"),"Enter Paired Normal name","")</f>
        <v/>
      </c>
      <c r="O124" s="92" t="str">
        <f>IF(OR('Required Fields - User Form'!D138="Whole Genome-seq",'Required Fields - User Form'!D138="Exome-seq"),"Enter Matched RNASeq Sample Name","")</f>
        <v/>
      </c>
      <c r="P124" s="92" t="str">
        <f>IF('Required Fields - User Form'!D138="ChIP-seq","Enter ChIP Input name","")</f>
        <v/>
      </c>
      <c r="Q124" s="92" t="str">
        <f>IF('Required Fields - User Form'!D138="ChIP-seq","Enter ChIP Antibody name","")</f>
        <v/>
      </c>
    </row>
    <row r="125" spans="14:17" ht="17">
      <c r="N125" s="92" t="str">
        <f>IF(OR('Required Fields - User Form'!D139="Whole Genome-seq",'Required Fields - User Form'!D139="Exome-seq"),"Enter Paired Normal name","")</f>
        <v/>
      </c>
      <c r="O125" s="92" t="str">
        <f>IF(OR('Required Fields - User Form'!D139="Whole Genome-seq",'Required Fields - User Form'!D139="Exome-seq"),"Enter Matched RNASeq Sample Name","")</f>
        <v/>
      </c>
      <c r="P125" s="92" t="str">
        <f>IF('Required Fields - User Form'!D139="ChIP-seq","Enter ChIP Input name","")</f>
        <v/>
      </c>
      <c r="Q125" s="92" t="str">
        <f>IF('Required Fields - User Form'!D139="ChIP-seq","Enter ChIP Antibody name","")</f>
        <v/>
      </c>
    </row>
    <row r="126" spans="14:17" ht="17">
      <c r="N126" s="92" t="str">
        <f>IF(OR('Required Fields - User Form'!D140="Whole Genome-seq",'Required Fields - User Form'!D140="Exome-seq"),"Enter Paired Normal name","")</f>
        <v/>
      </c>
      <c r="O126" s="92" t="str">
        <f>IF(OR('Required Fields - User Form'!D140="Whole Genome-seq",'Required Fields - User Form'!D140="Exome-seq"),"Enter Matched RNASeq Sample Name","")</f>
        <v/>
      </c>
      <c r="P126" s="92" t="str">
        <f>IF('Required Fields - User Form'!D140="ChIP-seq","Enter ChIP Input name","")</f>
        <v/>
      </c>
      <c r="Q126" s="92" t="str">
        <f>IF('Required Fields - User Form'!D140="ChIP-seq","Enter ChIP Antibody name","")</f>
        <v/>
      </c>
    </row>
    <row r="127" spans="14:17" ht="17">
      <c r="N127" s="92" t="str">
        <f>IF(OR('Required Fields - User Form'!D141="Whole Genome-seq",'Required Fields - User Form'!D141="Exome-seq"),"Enter Paired Normal name","")</f>
        <v/>
      </c>
      <c r="O127" s="92" t="str">
        <f>IF(OR('Required Fields - User Form'!D141="Whole Genome-seq",'Required Fields - User Form'!D141="Exome-seq"),"Enter Matched RNASeq Sample Name","")</f>
        <v/>
      </c>
      <c r="P127" s="92" t="str">
        <f>IF('Required Fields - User Form'!D141="ChIP-seq","Enter ChIP Input name","")</f>
        <v/>
      </c>
      <c r="Q127" s="92" t="str">
        <f>IF('Required Fields - User Form'!D141="ChIP-seq","Enter ChIP Antibody name","")</f>
        <v/>
      </c>
    </row>
    <row r="128" spans="14:17" ht="17">
      <c r="N128" s="92" t="str">
        <f>IF(OR('Required Fields - User Form'!D142="Whole Genome-seq",'Required Fields - User Form'!D142="Exome-seq"),"Enter Paired Normal name","")</f>
        <v/>
      </c>
      <c r="O128" s="92" t="str">
        <f>IF(OR('Required Fields - User Form'!D142="Whole Genome-seq",'Required Fields - User Form'!D142="Exome-seq"),"Enter Matched RNASeq Sample Name","")</f>
        <v/>
      </c>
      <c r="P128" s="92" t="str">
        <f>IF('Required Fields - User Form'!D142="ChIP-seq","Enter ChIP Input name","")</f>
        <v/>
      </c>
      <c r="Q128" s="92" t="str">
        <f>IF('Required Fields - User Form'!D142="ChIP-seq","Enter ChIP Antibody name","")</f>
        <v/>
      </c>
    </row>
    <row r="129" spans="14:17" ht="17">
      <c r="N129" s="92" t="str">
        <f>IF(OR('Required Fields - User Form'!D143="Whole Genome-seq",'Required Fields - User Form'!D143="Exome-seq"),"Enter Paired Normal name","")</f>
        <v/>
      </c>
      <c r="O129" s="92" t="str">
        <f>IF(OR('Required Fields - User Form'!D143="Whole Genome-seq",'Required Fields - User Form'!D143="Exome-seq"),"Enter Matched RNASeq Sample Name","")</f>
        <v/>
      </c>
      <c r="P129" s="92" t="str">
        <f>IF('Required Fields - User Form'!D143="ChIP-seq","Enter ChIP Input name","")</f>
        <v/>
      </c>
      <c r="Q129" s="92" t="str">
        <f>IF('Required Fields - User Form'!D143="ChIP-seq","Enter ChIP Antibody name","")</f>
        <v/>
      </c>
    </row>
    <row r="130" spans="14:17" ht="17">
      <c r="N130" s="92" t="str">
        <f>IF(OR('Required Fields - User Form'!D144="Whole Genome-seq",'Required Fields - User Form'!D144="Exome-seq"),"Enter Paired Normal name","")</f>
        <v/>
      </c>
      <c r="O130" s="92" t="str">
        <f>IF(OR('Required Fields - User Form'!D144="Whole Genome-seq",'Required Fields - User Form'!D144="Exome-seq"),"Enter Matched RNASeq Sample Name","")</f>
        <v/>
      </c>
      <c r="P130" s="92" t="str">
        <f>IF('Required Fields - User Form'!D144="ChIP-seq","Enter ChIP Input name","")</f>
        <v/>
      </c>
      <c r="Q130" s="92" t="str">
        <f>IF('Required Fields - User Form'!D144="ChIP-seq","Enter ChIP Antibody name","")</f>
        <v/>
      </c>
    </row>
    <row r="131" spans="14:17" ht="17">
      <c r="N131" s="92" t="str">
        <f>IF(OR('Required Fields - User Form'!D145="Whole Genome-seq",'Required Fields - User Form'!D145="Exome-seq"),"Enter Paired Normal name","")</f>
        <v/>
      </c>
      <c r="O131" s="92" t="str">
        <f>IF(OR('Required Fields - User Form'!D145="Whole Genome-seq",'Required Fields - User Form'!D145="Exome-seq"),"Enter Matched RNASeq Sample Name","")</f>
        <v/>
      </c>
      <c r="P131" s="92" t="str">
        <f>IF('Required Fields - User Form'!D145="ChIP-seq","Enter ChIP Input name","")</f>
        <v/>
      </c>
      <c r="Q131" s="92" t="str">
        <f>IF('Required Fields - User Form'!D145="ChIP-seq","Enter ChIP Antibody name","")</f>
        <v/>
      </c>
    </row>
    <row r="132" spans="14:17" ht="17">
      <c r="N132" s="92" t="str">
        <f>IF(OR('Required Fields - User Form'!D146="Whole Genome-seq",'Required Fields - User Form'!D146="Exome-seq"),"Enter Paired Normal name","")</f>
        <v/>
      </c>
      <c r="O132" s="92" t="str">
        <f>IF(OR('Required Fields - User Form'!D146="Whole Genome-seq",'Required Fields - User Form'!D146="Exome-seq"),"Enter Matched RNASeq Sample Name","")</f>
        <v/>
      </c>
      <c r="P132" s="92" t="str">
        <f>IF('Required Fields - User Form'!D146="ChIP-seq","Enter ChIP Input name","")</f>
        <v/>
      </c>
      <c r="Q132" s="92" t="str">
        <f>IF('Required Fields - User Form'!D146="ChIP-seq","Enter ChIP Antibody name","")</f>
        <v/>
      </c>
    </row>
    <row r="133" spans="14:17" ht="17">
      <c r="N133" s="92" t="str">
        <f>IF(OR('Required Fields - User Form'!D147="Whole Genome-seq",'Required Fields - User Form'!D147="Exome-seq"),"Enter Paired Normal name","")</f>
        <v/>
      </c>
      <c r="O133" s="92" t="str">
        <f>IF(OR('Required Fields - User Form'!D147="Whole Genome-seq",'Required Fields - User Form'!D147="Exome-seq"),"Enter Matched RNASeq Sample Name","")</f>
        <v/>
      </c>
      <c r="P133" s="92" t="str">
        <f>IF('Required Fields - User Form'!D147="ChIP-seq","Enter ChIP Input name","")</f>
        <v/>
      </c>
      <c r="Q133" s="92" t="str">
        <f>IF('Required Fields - User Form'!D147="ChIP-seq","Enter ChIP Antibody name","")</f>
        <v/>
      </c>
    </row>
    <row r="134" spans="14:17" ht="17">
      <c r="N134" s="92" t="str">
        <f>IF(OR('Required Fields - User Form'!D148="Whole Genome-seq",'Required Fields - User Form'!D148="Exome-seq"),"Enter Paired Normal name","")</f>
        <v/>
      </c>
      <c r="O134" s="92" t="str">
        <f>IF(OR('Required Fields - User Form'!D148="Whole Genome-seq",'Required Fields - User Form'!D148="Exome-seq"),"Enter Matched RNASeq Sample Name","")</f>
        <v/>
      </c>
      <c r="P134" s="92" t="str">
        <f>IF('Required Fields - User Form'!D148="ChIP-seq","Enter ChIP Input name","")</f>
        <v/>
      </c>
      <c r="Q134" s="92" t="str">
        <f>IF('Required Fields - User Form'!D148="ChIP-seq","Enter ChIP Antibody name","")</f>
        <v/>
      </c>
    </row>
    <row r="135" spans="14:17" ht="17">
      <c r="N135" s="92" t="str">
        <f>IF(OR('Required Fields - User Form'!D149="Whole Genome-seq",'Required Fields - User Form'!D149="Exome-seq"),"Enter Paired Normal name","")</f>
        <v/>
      </c>
      <c r="O135" s="92" t="str">
        <f>IF(OR('Required Fields - User Form'!D149="Whole Genome-seq",'Required Fields - User Form'!D149="Exome-seq"),"Enter Matched RNASeq Sample Name","")</f>
        <v/>
      </c>
      <c r="P135" s="92" t="str">
        <f>IF('Required Fields - User Form'!D149="ChIP-seq","Enter ChIP Input name","")</f>
        <v/>
      </c>
      <c r="Q135" s="92" t="str">
        <f>IF('Required Fields - User Form'!D149="ChIP-seq","Enter ChIP Antibody name","")</f>
        <v/>
      </c>
    </row>
    <row r="136" spans="14:17" ht="17">
      <c r="N136" s="92" t="str">
        <f>IF(OR('Required Fields - User Form'!D150="Whole Genome-seq",'Required Fields - User Form'!D150="Exome-seq"),"Enter Paired Normal name","")</f>
        <v/>
      </c>
      <c r="O136" s="92" t="str">
        <f>IF(OR('Required Fields - User Form'!D150="Whole Genome-seq",'Required Fields - User Form'!D150="Exome-seq"),"Enter Matched RNASeq Sample Name","")</f>
        <v/>
      </c>
      <c r="P136" s="92" t="str">
        <f>IF('Required Fields - User Form'!D150="ChIP-seq","Enter ChIP Input name","")</f>
        <v/>
      </c>
      <c r="Q136" s="92" t="str">
        <f>IF('Required Fields - User Form'!D150="ChIP-seq","Enter ChIP Antibody name","")</f>
        <v/>
      </c>
    </row>
    <row r="137" spans="14:17" ht="17">
      <c r="N137" s="92" t="str">
        <f>IF(OR('Required Fields - User Form'!D151="Whole Genome-seq",'Required Fields - User Form'!D151="Exome-seq"),"Enter Paired Normal name","")</f>
        <v/>
      </c>
      <c r="O137" s="92" t="str">
        <f>IF(OR('Required Fields - User Form'!D151="Whole Genome-seq",'Required Fields - User Form'!D151="Exome-seq"),"Enter Matched RNASeq Sample Name","")</f>
        <v/>
      </c>
      <c r="P137" s="92" t="str">
        <f>IF('Required Fields - User Form'!D151="ChIP-seq","Enter ChIP Input name","")</f>
        <v/>
      </c>
      <c r="Q137" s="92" t="str">
        <f>IF('Required Fields - User Form'!D151="ChIP-seq","Enter ChIP Antibody name","")</f>
        <v/>
      </c>
    </row>
    <row r="138" spans="14:17" ht="17">
      <c r="N138" s="92" t="str">
        <f>IF(OR('Required Fields - User Form'!D152="Whole Genome-seq",'Required Fields - User Form'!D152="Exome-seq"),"Enter Paired Normal name","")</f>
        <v/>
      </c>
      <c r="O138" s="92" t="str">
        <f>IF(OR('Required Fields - User Form'!D152="Whole Genome-seq",'Required Fields - User Form'!D152="Exome-seq"),"Enter Matched RNASeq Sample Name","")</f>
        <v/>
      </c>
      <c r="P138" s="92" t="str">
        <f>IF('Required Fields - User Form'!D152="ChIP-seq","Enter ChIP Input name","")</f>
        <v/>
      </c>
      <c r="Q138" s="92" t="str">
        <f>IF('Required Fields - User Form'!D152="ChIP-seq","Enter ChIP Antibody name","")</f>
        <v/>
      </c>
    </row>
    <row r="139" spans="14:17" ht="17">
      <c r="N139" s="92" t="str">
        <f>IF(OR('Required Fields - User Form'!D153="Whole Genome-seq",'Required Fields - User Form'!D153="Exome-seq"),"Enter Paired Normal name","")</f>
        <v/>
      </c>
      <c r="O139" s="92" t="str">
        <f>IF(OR('Required Fields - User Form'!D153="Whole Genome-seq",'Required Fields - User Form'!D153="Exome-seq"),"Enter Matched RNASeq Sample Name","")</f>
        <v/>
      </c>
      <c r="P139" s="92" t="str">
        <f>IF('Required Fields - User Form'!D153="ChIP-seq","Enter ChIP Input name","")</f>
        <v/>
      </c>
      <c r="Q139" s="92" t="str">
        <f>IF('Required Fields - User Form'!D153="ChIP-seq","Enter ChIP Antibody name","")</f>
        <v/>
      </c>
    </row>
    <row r="140" spans="14:17" ht="17">
      <c r="N140" s="92" t="str">
        <f>IF(OR('Required Fields - User Form'!D154="Whole Genome-seq",'Required Fields - User Form'!D154="Exome-seq"),"Enter Paired Normal name","")</f>
        <v/>
      </c>
      <c r="O140" s="92" t="str">
        <f>IF(OR('Required Fields - User Form'!D154="Whole Genome-seq",'Required Fields - User Form'!D154="Exome-seq"),"Enter Matched RNASeq Sample Name","")</f>
        <v/>
      </c>
      <c r="P140" s="92" t="str">
        <f>IF('Required Fields - User Form'!D154="ChIP-seq","Enter ChIP Input name","")</f>
        <v/>
      </c>
      <c r="Q140" s="92" t="str">
        <f>IF('Required Fields - User Form'!D154="ChIP-seq","Enter ChIP Antibody name","")</f>
        <v/>
      </c>
    </row>
    <row r="141" spans="14:17" ht="17">
      <c r="N141" s="92" t="str">
        <f>IF(OR('Required Fields - User Form'!D155="Whole Genome-seq",'Required Fields - User Form'!D155="Exome-seq"),"Enter Paired Normal name","")</f>
        <v/>
      </c>
      <c r="O141" s="92" t="str">
        <f>IF(OR('Required Fields - User Form'!D155="Whole Genome-seq",'Required Fields - User Form'!D155="Exome-seq"),"Enter Matched RNASeq Sample Name","")</f>
        <v/>
      </c>
      <c r="P141" s="92" t="str">
        <f>IF('Required Fields - User Form'!D155="ChIP-seq","Enter ChIP Input name","")</f>
        <v/>
      </c>
      <c r="Q141" s="92" t="str">
        <f>IF('Required Fields - User Form'!D155="ChIP-seq","Enter ChIP Antibody name","")</f>
        <v/>
      </c>
    </row>
    <row r="142" spans="14:17" ht="17">
      <c r="N142" s="92" t="str">
        <f>IF(OR('Required Fields - User Form'!D156="Whole Genome-seq",'Required Fields - User Form'!D156="Exome-seq"),"Enter Paired Normal name","")</f>
        <v/>
      </c>
      <c r="O142" s="92" t="str">
        <f>IF(OR('Required Fields - User Form'!D156="Whole Genome-seq",'Required Fields - User Form'!D156="Exome-seq"),"Enter Matched RNASeq Sample Name","")</f>
        <v/>
      </c>
      <c r="P142" s="92" t="str">
        <f>IF('Required Fields - User Form'!D156="ChIP-seq","Enter ChIP Input name","")</f>
        <v/>
      </c>
      <c r="Q142" s="92" t="str">
        <f>IF('Required Fields - User Form'!D156="ChIP-seq","Enter ChIP Antibody name","")</f>
        <v/>
      </c>
    </row>
    <row r="143" spans="14:17" ht="17">
      <c r="N143" s="92" t="str">
        <f>IF(OR('Required Fields - User Form'!D157="Whole Genome-seq",'Required Fields - User Form'!D157="Exome-seq"),"Enter Paired Normal name","")</f>
        <v/>
      </c>
      <c r="O143" s="92" t="str">
        <f>IF(OR('Required Fields - User Form'!D157="Whole Genome-seq",'Required Fields - User Form'!D157="Exome-seq"),"Enter Matched RNASeq Sample Name","")</f>
        <v/>
      </c>
      <c r="P143" s="92" t="str">
        <f>IF('Required Fields - User Form'!D157="ChIP-seq","Enter ChIP Input name","")</f>
        <v/>
      </c>
      <c r="Q143" s="92" t="str">
        <f>IF('Required Fields - User Form'!D157="ChIP-seq","Enter ChIP Antibody name","")</f>
        <v/>
      </c>
    </row>
    <row r="144" spans="14:17" ht="17">
      <c r="N144" s="92" t="str">
        <f>IF(OR('Required Fields - User Form'!D158="Whole Genome-seq",'Required Fields - User Form'!D158="Exome-seq"),"Enter Paired Normal name","")</f>
        <v/>
      </c>
      <c r="O144" s="92" t="str">
        <f>IF(OR('Required Fields - User Form'!D158="Whole Genome-seq",'Required Fields - User Form'!D158="Exome-seq"),"Enter Matched RNASeq Sample Name","")</f>
        <v/>
      </c>
      <c r="P144" s="92" t="str">
        <f>IF('Required Fields - User Form'!D158="ChIP-seq","Enter ChIP Input name","")</f>
        <v/>
      </c>
      <c r="Q144" s="92" t="str">
        <f>IF('Required Fields - User Form'!D158="ChIP-seq","Enter ChIP Antibody name","")</f>
        <v/>
      </c>
    </row>
    <row r="145" spans="14:17" ht="17">
      <c r="N145" s="92" t="str">
        <f>IF(OR('Required Fields - User Form'!D159="Whole Genome-seq",'Required Fields - User Form'!D159="Exome-seq"),"Enter Paired Normal name","")</f>
        <v/>
      </c>
      <c r="O145" s="92" t="str">
        <f>IF(OR('Required Fields - User Form'!D159="Whole Genome-seq",'Required Fields - User Form'!D159="Exome-seq"),"Enter Matched RNASeq Sample Name","")</f>
        <v/>
      </c>
      <c r="P145" s="92" t="str">
        <f>IF('Required Fields - User Form'!D159="ChIP-seq","Enter ChIP Input name","")</f>
        <v/>
      </c>
      <c r="Q145" s="92" t="str">
        <f>IF('Required Fields - User Form'!D159="ChIP-seq","Enter ChIP Antibody name","")</f>
        <v/>
      </c>
    </row>
    <row r="146" spans="14:17" ht="17">
      <c r="N146" s="92" t="str">
        <f>IF(OR('Required Fields - User Form'!D160="Whole Genome-seq",'Required Fields - User Form'!D160="Exome-seq"),"Enter Paired Normal name","")</f>
        <v/>
      </c>
      <c r="O146" s="92" t="str">
        <f>IF(OR('Required Fields - User Form'!D160="Whole Genome-seq",'Required Fields - User Form'!D160="Exome-seq"),"Enter Matched RNASeq Sample Name","")</f>
        <v/>
      </c>
      <c r="P146" s="92" t="str">
        <f>IF('Required Fields - User Form'!D160="ChIP-seq","Enter ChIP Input name","")</f>
        <v/>
      </c>
      <c r="Q146" s="92" t="str">
        <f>IF('Required Fields - User Form'!D160="ChIP-seq","Enter ChIP Antibody name","")</f>
        <v/>
      </c>
    </row>
    <row r="147" spans="14:17" ht="17">
      <c r="N147" s="92" t="str">
        <f>IF(OR('Required Fields - User Form'!D161="Whole Genome-seq",'Required Fields - User Form'!D161="Exome-seq"),"Enter Paired Normal name","")</f>
        <v/>
      </c>
      <c r="O147" s="92" t="str">
        <f>IF(OR('Required Fields - User Form'!D161="Whole Genome-seq",'Required Fields - User Form'!D161="Exome-seq"),"Enter Matched RNASeq Sample Name","")</f>
        <v/>
      </c>
      <c r="P147" s="92" t="str">
        <f>IF('Required Fields - User Form'!D161="ChIP-seq","Enter ChIP Input name","")</f>
        <v/>
      </c>
      <c r="Q147" s="92" t="str">
        <f>IF('Required Fields - User Form'!D161="ChIP-seq","Enter ChIP Antibody name","")</f>
        <v/>
      </c>
    </row>
    <row r="148" spans="14:17" ht="17">
      <c r="N148" s="92" t="str">
        <f>IF(OR('Required Fields - User Form'!D162="Whole Genome-seq",'Required Fields - User Form'!D162="Exome-seq"),"Enter Paired Normal name","")</f>
        <v/>
      </c>
      <c r="O148" s="92" t="str">
        <f>IF(OR('Required Fields - User Form'!D162="Whole Genome-seq",'Required Fields - User Form'!D162="Exome-seq"),"Enter Matched RNASeq Sample Name","")</f>
        <v/>
      </c>
      <c r="P148" s="92" t="str">
        <f>IF('Required Fields - User Form'!D162="ChIP-seq","Enter ChIP Input name","")</f>
        <v/>
      </c>
      <c r="Q148" s="92" t="str">
        <f>IF('Required Fields - User Form'!D162="ChIP-seq","Enter ChIP Antibody name","")</f>
        <v/>
      </c>
    </row>
    <row r="149" spans="14:17" ht="17">
      <c r="N149" s="92" t="str">
        <f>IF(OR('Required Fields - User Form'!D163="Whole Genome-seq",'Required Fields - User Form'!D163="Exome-seq"),"Enter Paired Normal name","")</f>
        <v/>
      </c>
      <c r="O149" s="92" t="str">
        <f>IF(OR('Required Fields - User Form'!D163="Whole Genome-seq",'Required Fields - User Form'!D163="Exome-seq"),"Enter Matched RNASeq Sample Name","")</f>
        <v/>
      </c>
      <c r="P149" s="92" t="str">
        <f>IF('Required Fields - User Form'!D163="ChIP-seq","Enter ChIP Input name","")</f>
        <v/>
      </c>
      <c r="Q149" s="92" t="str">
        <f>IF('Required Fields - User Form'!D163="ChIP-seq","Enter ChIP Antibody name","")</f>
        <v/>
      </c>
    </row>
    <row r="150" spans="14:17" ht="17">
      <c r="N150" s="92" t="str">
        <f>IF(OR('Required Fields - User Form'!D164="Whole Genome-seq",'Required Fields - User Form'!D164="Exome-seq"),"Enter Paired Normal name","")</f>
        <v/>
      </c>
      <c r="O150" s="92" t="str">
        <f>IF(OR('Required Fields - User Form'!D164="Whole Genome-seq",'Required Fields - User Form'!D164="Exome-seq"),"Enter Matched RNASeq Sample Name","")</f>
        <v/>
      </c>
      <c r="P150" s="92" t="str">
        <f>IF('Required Fields - User Form'!D164="ChIP-seq","Enter ChIP Input name","")</f>
        <v/>
      </c>
      <c r="Q150" s="92" t="str">
        <f>IF('Required Fields - User Form'!D164="ChIP-seq","Enter ChIP Antibody name","")</f>
        <v/>
      </c>
    </row>
    <row r="151" spans="14:17" ht="17">
      <c r="N151" s="92" t="str">
        <f>IF(OR('Required Fields - User Form'!D165="Whole Genome-seq",'Required Fields - User Form'!D165="Exome-seq"),"Enter Paired Normal name","")</f>
        <v/>
      </c>
      <c r="O151" s="92" t="str">
        <f>IF(OR('Required Fields - User Form'!D165="Whole Genome-seq",'Required Fields - User Form'!D165="Exome-seq"),"Enter Matched RNASeq Sample Name","")</f>
        <v/>
      </c>
      <c r="P151" s="92" t="str">
        <f>IF('Required Fields - User Form'!D165="ChIP-seq","Enter ChIP Input name","")</f>
        <v/>
      </c>
      <c r="Q151" s="92" t="str">
        <f>IF('Required Fields - User Form'!D165="ChIP-seq","Enter ChIP Antibody name","")</f>
        <v/>
      </c>
    </row>
    <row r="152" spans="14:17" ht="17">
      <c r="N152" s="92" t="str">
        <f>IF(OR('Required Fields - User Form'!D166="Whole Genome-seq",'Required Fields - User Form'!D166="Exome-seq"),"Enter Paired Normal name","")</f>
        <v/>
      </c>
      <c r="O152" s="92" t="str">
        <f>IF(OR('Required Fields - User Form'!D166="Whole Genome-seq",'Required Fields - User Form'!D166="Exome-seq"),"Enter Matched RNASeq Sample Name","")</f>
        <v/>
      </c>
      <c r="P152" s="92" t="str">
        <f>IF('Required Fields - User Form'!D166="ChIP-seq","Enter ChIP Input name","")</f>
        <v/>
      </c>
      <c r="Q152" s="92" t="str">
        <f>IF('Required Fields - User Form'!D166="ChIP-seq","Enter ChIP Antibody name","")</f>
        <v/>
      </c>
    </row>
    <row r="153" spans="14:17" ht="17">
      <c r="N153" s="92" t="str">
        <f>IF(OR('Required Fields - User Form'!D167="Whole Genome-seq",'Required Fields - User Form'!D167="Exome-seq"),"Enter Paired Normal name","")</f>
        <v/>
      </c>
      <c r="O153" s="92" t="str">
        <f>IF(OR('Required Fields - User Form'!D167="Whole Genome-seq",'Required Fields - User Form'!D167="Exome-seq"),"Enter Matched RNASeq Sample Name","")</f>
        <v/>
      </c>
      <c r="P153" s="92" t="str">
        <f>IF('Required Fields - User Form'!D167="ChIP-seq","Enter ChIP Input name","")</f>
        <v/>
      </c>
      <c r="Q153" s="92" t="str">
        <f>IF('Required Fields - User Form'!D167="ChIP-seq","Enter ChIP Antibody name","")</f>
        <v/>
      </c>
    </row>
    <row r="154" spans="14:17" ht="17">
      <c r="N154" s="92" t="str">
        <f>IF(OR('Required Fields - User Form'!D168="Whole Genome-seq",'Required Fields - User Form'!D168="Exome-seq"),"Enter Paired Normal name","")</f>
        <v/>
      </c>
      <c r="O154" s="92" t="str">
        <f>IF(OR('Required Fields - User Form'!D168="Whole Genome-seq",'Required Fields - User Form'!D168="Exome-seq"),"Enter Matched RNASeq Sample Name","")</f>
        <v/>
      </c>
      <c r="P154" s="92" t="str">
        <f>IF('Required Fields - User Form'!D168="ChIP-seq","Enter ChIP Input name","")</f>
        <v/>
      </c>
      <c r="Q154" s="92" t="str">
        <f>IF('Required Fields - User Form'!D168="ChIP-seq","Enter ChIP Antibody name","")</f>
        <v/>
      </c>
    </row>
    <row r="155" spans="14:17" ht="17">
      <c r="N155" s="92" t="str">
        <f>IF(OR('Required Fields - User Form'!D169="Whole Genome-seq",'Required Fields - User Form'!D169="Exome-seq"),"Enter Paired Normal name","")</f>
        <v/>
      </c>
      <c r="O155" s="92" t="str">
        <f>IF(OR('Required Fields - User Form'!D169="Whole Genome-seq",'Required Fields - User Form'!D169="Exome-seq"),"Enter Matched RNASeq Sample Name","")</f>
        <v/>
      </c>
      <c r="P155" s="92" t="str">
        <f>IF('Required Fields - User Form'!D169="ChIP-seq","Enter ChIP Input name","")</f>
        <v/>
      </c>
      <c r="Q155" s="92" t="str">
        <f>IF('Required Fields - User Form'!D169="ChIP-seq","Enter ChIP Antibody name","")</f>
        <v/>
      </c>
    </row>
    <row r="156" spans="14:17" ht="17">
      <c r="N156" s="92" t="str">
        <f>IF(OR('Required Fields - User Form'!D170="Whole Genome-seq",'Required Fields - User Form'!D170="Exome-seq"),"Enter Paired Normal name","")</f>
        <v/>
      </c>
      <c r="O156" s="92" t="str">
        <f>IF(OR('Required Fields - User Form'!D170="Whole Genome-seq",'Required Fields - User Form'!D170="Exome-seq"),"Enter Matched RNASeq Sample Name","")</f>
        <v/>
      </c>
      <c r="P156" s="92" t="str">
        <f>IF('Required Fields - User Form'!D170="ChIP-seq","Enter ChIP Input name","")</f>
        <v/>
      </c>
      <c r="Q156" s="92" t="str">
        <f>IF('Required Fields - User Form'!D170="ChIP-seq","Enter ChIP Antibody name","")</f>
        <v/>
      </c>
    </row>
    <row r="157" spans="14:17" ht="17">
      <c r="N157" s="92" t="str">
        <f>IF(OR('Required Fields - User Form'!D171="Whole Genome-seq",'Required Fields - User Form'!D171="Exome-seq"),"Enter Paired Normal name","")</f>
        <v/>
      </c>
      <c r="O157" s="92" t="str">
        <f>IF(OR('Required Fields - User Form'!D171="Whole Genome-seq",'Required Fields - User Form'!D171="Exome-seq"),"Enter Matched RNASeq Sample Name","")</f>
        <v/>
      </c>
      <c r="P157" s="92" t="str">
        <f>IF('Required Fields - User Form'!D171="ChIP-seq","Enter ChIP Input name","")</f>
        <v/>
      </c>
      <c r="Q157" s="92" t="str">
        <f>IF('Required Fields - User Form'!D171="ChIP-seq","Enter ChIP Antibody name","")</f>
        <v/>
      </c>
    </row>
    <row r="158" spans="14:17" ht="17">
      <c r="N158" s="92" t="str">
        <f>IF(OR('Required Fields - User Form'!D172="Whole Genome-seq",'Required Fields - User Form'!D172="Exome-seq"),"Enter Paired Normal name","")</f>
        <v/>
      </c>
      <c r="O158" s="92" t="str">
        <f>IF(OR('Required Fields - User Form'!D172="Whole Genome-seq",'Required Fields - User Form'!D172="Exome-seq"),"Enter Matched RNASeq Sample Name","")</f>
        <v/>
      </c>
      <c r="P158" s="92" t="str">
        <f>IF('Required Fields - User Form'!D172="ChIP-seq","Enter ChIP Input name","")</f>
        <v/>
      </c>
      <c r="Q158" s="92" t="str">
        <f>IF('Required Fields - User Form'!D172="ChIP-seq","Enter ChIP Antibody name","")</f>
        <v/>
      </c>
    </row>
    <row r="159" spans="14:17" ht="17">
      <c r="N159" s="92" t="str">
        <f>IF(OR('Required Fields - User Form'!D173="Whole Genome-seq",'Required Fields - User Form'!D173="Exome-seq"),"Enter Paired Normal name","")</f>
        <v/>
      </c>
      <c r="O159" s="92" t="str">
        <f>IF(OR('Required Fields - User Form'!D173="Whole Genome-seq",'Required Fields - User Form'!D173="Exome-seq"),"Enter Matched RNASeq Sample Name","")</f>
        <v/>
      </c>
      <c r="P159" s="92" t="str">
        <f>IF('Required Fields - User Form'!D173="ChIP-seq","Enter ChIP Input name","")</f>
        <v/>
      </c>
      <c r="Q159" s="92" t="str">
        <f>IF('Required Fields - User Form'!D173="ChIP-seq","Enter ChIP Antibody name","")</f>
        <v/>
      </c>
    </row>
    <row r="160" spans="14:17" ht="17">
      <c r="N160" s="92" t="str">
        <f>IF(OR('Required Fields - User Form'!D174="Whole Genome-seq",'Required Fields - User Form'!D174="Exome-seq"),"Enter Paired Normal name","")</f>
        <v/>
      </c>
      <c r="O160" s="92" t="str">
        <f>IF(OR('Required Fields - User Form'!D174="Whole Genome-seq",'Required Fields - User Form'!D174="Exome-seq"),"Enter Matched RNASeq Sample Name","")</f>
        <v/>
      </c>
      <c r="P160" s="92" t="str">
        <f>IF('Required Fields - User Form'!D174="ChIP-seq","Enter ChIP Input name","")</f>
        <v/>
      </c>
      <c r="Q160" s="92" t="str">
        <f>IF('Required Fields - User Form'!D174="ChIP-seq","Enter ChIP Antibody name","")</f>
        <v/>
      </c>
    </row>
    <row r="161" spans="14:17" ht="17">
      <c r="N161" s="92" t="str">
        <f>IF(OR('Required Fields - User Form'!D175="Whole Genome-seq",'Required Fields - User Form'!D175="Exome-seq"),"Enter Paired Normal name","")</f>
        <v/>
      </c>
      <c r="O161" s="92" t="str">
        <f>IF(OR('Required Fields - User Form'!D175="Whole Genome-seq",'Required Fields - User Form'!D175="Exome-seq"),"Enter Matched RNASeq Sample Name","")</f>
        <v/>
      </c>
      <c r="P161" s="92" t="str">
        <f>IF('Required Fields - User Form'!D175="ChIP-seq","Enter ChIP Input name","")</f>
        <v/>
      </c>
      <c r="Q161" s="92" t="str">
        <f>IF('Required Fields - User Form'!D175="ChIP-seq","Enter ChIP Antibody name","")</f>
        <v/>
      </c>
    </row>
    <row r="162" spans="14:17" ht="17">
      <c r="N162" s="92" t="str">
        <f>IF(OR('Required Fields - User Form'!D176="Whole Genome-seq",'Required Fields - User Form'!D176="Exome-seq"),"Enter Paired Normal name","")</f>
        <v/>
      </c>
      <c r="O162" s="92" t="str">
        <f>IF(OR('Required Fields - User Form'!D176="Whole Genome-seq",'Required Fields - User Form'!D176="Exome-seq"),"Enter Matched RNASeq Sample Name","")</f>
        <v/>
      </c>
      <c r="P162" s="92" t="str">
        <f>IF('Required Fields - User Form'!D176="ChIP-seq","Enter ChIP Input name","")</f>
        <v/>
      </c>
      <c r="Q162" s="92" t="str">
        <f>IF('Required Fields - User Form'!D176="ChIP-seq","Enter ChIP Antibody name","")</f>
        <v/>
      </c>
    </row>
    <row r="163" spans="14:17" ht="17">
      <c r="N163" s="92" t="str">
        <f>IF(OR('Required Fields - User Form'!D177="Whole Genome-seq",'Required Fields - User Form'!D177="Exome-seq"),"Enter Paired Normal name","")</f>
        <v/>
      </c>
      <c r="O163" s="92" t="str">
        <f>IF(OR('Required Fields - User Form'!D177="Whole Genome-seq",'Required Fields - User Form'!D177="Exome-seq"),"Enter Matched RNASeq Sample Name","")</f>
        <v/>
      </c>
      <c r="P163" s="92" t="str">
        <f>IF('Required Fields - User Form'!D177="ChIP-seq","Enter ChIP Input name","")</f>
        <v/>
      </c>
      <c r="Q163" s="92" t="str">
        <f>IF('Required Fields - User Form'!D177="ChIP-seq","Enter ChIP Antibody name","")</f>
        <v/>
      </c>
    </row>
    <row r="164" spans="14:17" ht="17">
      <c r="N164" s="92" t="str">
        <f>IF(OR('Required Fields - User Form'!D178="Whole Genome-seq",'Required Fields - User Form'!D178="Exome-seq"),"Enter Paired Normal name","")</f>
        <v/>
      </c>
      <c r="O164" s="92" t="str">
        <f>IF(OR('Required Fields - User Form'!D178="Whole Genome-seq",'Required Fields - User Form'!D178="Exome-seq"),"Enter Matched RNASeq Sample Name","")</f>
        <v/>
      </c>
      <c r="P164" s="92" t="str">
        <f>IF('Required Fields - User Form'!D178="ChIP-seq","Enter ChIP Input name","")</f>
        <v/>
      </c>
      <c r="Q164" s="92" t="str">
        <f>IF('Required Fields - User Form'!D178="ChIP-seq","Enter ChIP Antibody name","")</f>
        <v/>
      </c>
    </row>
    <row r="165" spans="14:17" ht="17">
      <c r="N165" s="92" t="str">
        <f>IF(OR('Required Fields - User Form'!D179="Whole Genome-seq",'Required Fields - User Form'!D179="Exome-seq"),"Enter Paired Normal name","")</f>
        <v/>
      </c>
      <c r="O165" s="92" t="str">
        <f>IF(OR('Required Fields - User Form'!D179="Whole Genome-seq",'Required Fields - User Form'!D179="Exome-seq"),"Enter Matched RNASeq Sample Name","")</f>
        <v/>
      </c>
      <c r="P165" s="92" t="str">
        <f>IF('Required Fields - User Form'!D179="ChIP-seq","Enter ChIP Input name","")</f>
        <v/>
      </c>
      <c r="Q165" s="92" t="str">
        <f>IF('Required Fields - User Form'!D179="ChIP-seq","Enter ChIP Antibody name","")</f>
        <v/>
      </c>
    </row>
    <row r="166" spans="14:17" ht="17">
      <c r="N166" s="92" t="str">
        <f>IF(OR('Required Fields - User Form'!D180="Whole Genome-seq",'Required Fields - User Form'!D180="Exome-seq"),"Enter Paired Normal name","")</f>
        <v/>
      </c>
      <c r="O166" s="92" t="str">
        <f>IF(OR('Required Fields - User Form'!D180="Whole Genome-seq",'Required Fields - User Form'!D180="Exome-seq"),"Enter Matched RNASeq Sample Name","")</f>
        <v/>
      </c>
      <c r="P166" s="92" t="str">
        <f>IF('Required Fields - User Form'!D180="ChIP-seq","Enter ChIP Input name","")</f>
        <v/>
      </c>
      <c r="Q166" s="92" t="str">
        <f>IF('Required Fields - User Form'!D180="ChIP-seq","Enter ChIP Antibody name","")</f>
        <v/>
      </c>
    </row>
    <row r="167" spans="14:17" ht="17">
      <c r="N167" s="92" t="str">
        <f>IF(OR('Required Fields - User Form'!D181="Whole Genome-seq",'Required Fields - User Form'!D181="Exome-seq"),"Enter Paired Normal name","")</f>
        <v/>
      </c>
      <c r="O167" s="92" t="str">
        <f>IF(OR('Required Fields - User Form'!D181="Whole Genome-seq",'Required Fields - User Form'!D181="Exome-seq"),"Enter Matched RNASeq Sample Name","")</f>
        <v/>
      </c>
      <c r="P167" s="92" t="str">
        <f>IF('Required Fields - User Form'!D181="ChIP-seq","Enter ChIP Input name","")</f>
        <v/>
      </c>
      <c r="Q167" s="92" t="str">
        <f>IF('Required Fields - User Form'!D181="ChIP-seq","Enter ChIP Antibody name","")</f>
        <v/>
      </c>
    </row>
    <row r="168" spans="14:17" ht="17">
      <c r="N168" s="92" t="str">
        <f>IF(OR('Required Fields - User Form'!D182="Whole Genome-seq",'Required Fields - User Form'!D182="Exome-seq"),"Enter Paired Normal name","")</f>
        <v/>
      </c>
      <c r="O168" s="92" t="str">
        <f>IF(OR('Required Fields - User Form'!D182="Whole Genome-seq",'Required Fields - User Form'!D182="Exome-seq"),"Enter Matched RNASeq Sample Name","")</f>
        <v/>
      </c>
      <c r="P168" s="92" t="str">
        <f>IF('Required Fields - User Form'!D182="ChIP-seq","Enter ChIP Input name","")</f>
        <v/>
      </c>
      <c r="Q168" s="92" t="str">
        <f>IF('Required Fields - User Form'!D182="ChIP-seq","Enter ChIP Antibody name","")</f>
        <v/>
      </c>
    </row>
    <row r="169" spans="14:17" ht="17">
      <c r="N169" s="92" t="str">
        <f>IF(OR('Required Fields - User Form'!D183="Whole Genome-seq",'Required Fields - User Form'!D183="Exome-seq"),"Enter Paired Normal name","")</f>
        <v/>
      </c>
      <c r="O169" s="92" t="str">
        <f>IF(OR('Required Fields - User Form'!D183="Whole Genome-seq",'Required Fields - User Form'!D183="Exome-seq"),"Enter Matched RNASeq Sample Name","")</f>
        <v/>
      </c>
      <c r="P169" s="92" t="str">
        <f>IF('Required Fields - User Form'!D183="ChIP-seq","Enter ChIP Input name","")</f>
        <v/>
      </c>
      <c r="Q169" s="92" t="str">
        <f>IF('Required Fields - User Form'!D183="ChIP-seq","Enter ChIP Antibody name","")</f>
        <v/>
      </c>
    </row>
    <row r="170" spans="14:17" ht="17">
      <c r="N170" s="92" t="str">
        <f>IF(OR('Required Fields - User Form'!D184="Whole Genome-seq",'Required Fields - User Form'!D184="Exome-seq"),"Enter Paired Normal name","")</f>
        <v/>
      </c>
      <c r="O170" s="92" t="str">
        <f>IF(OR('Required Fields - User Form'!D184="Whole Genome-seq",'Required Fields - User Form'!D184="Exome-seq"),"Enter Matched RNASeq Sample Name","")</f>
        <v/>
      </c>
      <c r="P170" s="92" t="str">
        <f>IF('Required Fields - User Form'!D184="ChIP-seq","Enter ChIP Input name","")</f>
        <v/>
      </c>
      <c r="Q170" s="92" t="str">
        <f>IF('Required Fields - User Form'!D184="ChIP-seq","Enter ChIP Antibody name","")</f>
        <v/>
      </c>
    </row>
    <row r="171" spans="14:17" ht="17">
      <c r="N171" s="92" t="str">
        <f>IF(OR('Required Fields - User Form'!D185="Whole Genome-seq",'Required Fields - User Form'!D185="Exome-seq"),"Enter Paired Normal name","")</f>
        <v/>
      </c>
      <c r="O171" s="92" t="str">
        <f>IF(OR('Required Fields - User Form'!D185="Whole Genome-seq",'Required Fields - User Form'!D185="Exome-seq"),"Enter Matched RNASeq Sample Name","")</f>
        <v/>
      </c>
      <c r="P171" s="92" t="str">
        <f>IF('Required Fields - User Form'!D185="ChIP-seq","Enter ChIP Input name","")</f>
        <v/>
      </c>
      <c r="Q171" s="92" t="str">
        <f>IF('Required Fields - User Form'!D185="ChIP-seq","Enter ChIP Antibody name","")</f>
        <v/>
      </c>
    </row>
    <row r="172" spans="14:17" ht="17">
      <c r="N172" s="92" t="str">
        <f>IF(OR('Required Fields - User Form'!D186="Whole Genome-seq",'Required Fields - User Form'!D186="Exome-seq"),"Enter Paired Normal name","")</f>
        <v/>
      </c>
      <c r="O172" s="92" t="str">
        <f>IF(OR('Required Fields - User Form'!D186="Whole Genome-seq",'Required Fields - User Form'!D186="Exome-seq"),"Enter Matched RNASeq Sample Name","")</f>
        <v/>
      </c>
      <c r="P172" s="92" t="str">
        <f>IF('Required Fields - User Form'!D186="ChIP-seq","Enter ChIP Input name","")</f>
        <v/>
      </c>
      <c r="Q172" s="92" t="str">
        <f>IF('Required Fields - User Form'!D186="ChIP-seq","Enter ChIP Antibody name","")</f>
        <v/>
      </c>
    </row>
    <row r="173" spans="14:17" ht="17">
      <c r="N173" s="92" t="str">
        <f>IF(OR('Required Fields - User Form'!D187="Whole Genome-seq",'Required Fields - User Form'!D187="Exome-seq"),"Enter Paired Normal name","")</f>
        <v/>
      </c>
      <c r="O173" s="92" t="str">
        <f>IF(OR('Required Fields - User Form'!D187="Whole Genome-seq",'Required Fields - User Form'!D187="Exome-seq"),"Enter Matched RNASeq Sample Name","")</f>
        <v/>
      </c>
      <c r="P173" s="92" t="str">
        <f>IF('Required Fields - User Form'!D187="ChIP-seq","Enter ChIP Input name","")</f>
        <v/>
      </c>
      <c r="Q173" s="92" t="str">
        <f>IF('Required Fields - User Form'!D187="ChIP-seq","Enter ChIP Antibody name","")</f>
        <v/>
      </c>
    </row>
    <row r="174" spans="14:17" ht="17">
      <c r="N174" s="92" t="str">
        <f>IF(OR('Required Fields - User Form'!D188="Whole Genome-seq",'Required Fields - User Form'!D188="Exome-seq"),"Enter Paired Normal name","")</f>
        <v/>
      </c>
      <c r="O174" s="92" t="str">
        <f>IF(OR('Required Fields - User Form'!D188="Whole Genome-seq",'Required Fields - User Form'!D188="Exome-seq"),"Enter Matched RNASeq Sample Name","")</f>
        <v/>
      </c>
      <c r="P174" s="92" t="str">
        <f>IF('Required Fields - User Form'!D188="ChIP-seq","Enter ChIP Input name","")</f>
        <v/>
      </c>
      <c r="Q174" s="92" t="str">
        <f>IF('Required Fields - User Form'!D188="ChIP-seq","Enter ChIP Antibody name","")</f>
        <v/>
      </c>
    </row>
    <row r="175" spans="14:17" ht="17">
      <c r="N175" s="92" t="str">
        <f>IF(OR('Required Fields - User Form'!D189="Whole Genome-seq",'Required Fields - User Form'!D189="Exome-seq"),"Enter Paired Normal name","")</f>
        <v/>
      </c>
      <c r="O175" s="92" t="str">
        <f>IF(OR('Required Fields - User Form'!D189="Whole Genome-seq",'Required Fields - User Form'!D189="Exome-seq"),"Enter Matched RNASeq Sample Name","")</f>
        <v/>
      </c>
      <c r="P175" s="92" t="str">
        <f>IF('Required Fields - User Form'!D189="ChIP-seq","Enter ChIP Input name","")</f>
        <v/>
      </c>
      <c r="Q175" s="92" t="str">
        <f>IF('Required Fields - User Form'!D189="ChIP-seq","Enter ChIP Antibody name","")</f>
        <v/>
      </c>
    </row>
    <row r="176" spans="14:17" ht="17">
      <c r="N176" s="92" t="str">
        <f>IF(OR('Required Fields - User Form'!D190="Whole Genome-seq",'Required Fields - User Form'!D190="Exome-seq"),"Enter Paired Normal name","")</f>
        <v/>
      </c>
      <c r="O176" s="92" t="str">
        <f>IF(OR('Required Fields - User Form'!D190="Whole Genome-seq",'Required Fields - User Form'!D190="Exome-seq"),"Enter Matched RNASeq Sample Name","")</f>
        <v/>
      </c>
      <c r="P176" s="92" t="str">
        <f>IF('Required Fields - User Form'!D190="ChIP-seq","Enter ChIP Input name","")</f>
        <v/>
      </c>
      <c r="Q176" s="92" t="str">
        <f>IF('Required Fields - User Form'!D190="ChIP-seq","Enter ChIP Antibody name","")</f>
        <v/>
      </c>
    </row>
    <row r="177" spans="14:17" ht="17">
      <c r="N177" s="92" t="str">
        <f>IF(OR('Required Fields - User Form'!D191="Whole Genome-seq",'Required Fields - User Form'!D191="Exome-seq"),"Enter Paired Normal name","")</f>
        <v/>
      </c>
      <c r="O177" s="92" t="str">
        <f>IF(OR('Required Fields - User Form'!D191="Whole Genome-seq",'Required Fields - User Form'!D191="Exome-seq"),"Enter Matched RNASeq Sample Name","")</f>
        <v/>
      </c>
      <c r="P177" s="92" t="str">
        <f>IF('Required Fields - User Form'!D191="ChIP-seq","Enter ChIP Input name","")</f>
        <v/>
      </c>
      <c r="Q177" s="92" t="str">
        <f>IF('Required Fields - User Form'!D191="ChIP-seq","Enter ChIP Antibody name","")</f>
        <v/>
      </c>
    </row>
    <row r="178" spans="14:17" ht="17">
      <c r="N178" s="92" t="str">
        <f>IF(OR('Required Fields - User Form'!D192="Whole Genome-seq",'Required Fields - User Form'!D192="Exome-seq"),"Enter Paired Normal name","")</f>
        <v/>
      </c>
      <c r="O178" s="92" t="str">
        <f>IF(OR('Required Fields - User Form'!D192="Whole Genome-seq",'Required Fields - User Form'!D192="Exome-seq"),"Enter Matched RNASeq Sample Name","")</f>
        <v/>
      </c>
      <c r="P178" s="92" t="str">
        <f>IF('Required Fields - User Form'!D192="ChIP-seq","Enter ChIP Input name","")</f>
        <v/>
      </c>
      <c r="Q178" s="92" t="str">
        <f>IF('Required Fields - User Form'!D192="ChIP-seq","Enter ChIP Antibody name","")</f>
        <v/>
      </c>
    </row>
    <row r="179" spans="14:17" ht="17">
      <c r="N179" s="92" t="str">
        <f>IF(OR('Required Fields - User Form'!D193="Whole Genome-seq",'Required Fields - User Form'!D193="Exome-seq"),"Enter Paired Normal name","")</f>
        <v/>
      </c>
      <c r="O179" s="92" t="str">
        <f>IF(OR('Required Fields - User Form'!D193="Whole Genome-seq",'Required Fields - User Form'!D193="Exome-seq"),"Enter Matched RNASeq Sample Name","")</f>
        <v/>
      </c>
      <c r="P179" s="92" t="str">
        <f>IF('Required Fields - User Form'!D193="ChIP-seq","Enter ChIP Input name","")</f>
        <v/>
      </c>
      <c r="Q179" s="92" t="str">
        <f>IF('Required Fields - User Form'!D193="ChIP-seq","Enter ChIP Antibody name","")</f>
        <v/>
      </c>
    </row>
    <row r="180" spans="14:17" ht="17">
      <c r="N180" s="92" t="str">
        <f>IF(OR('Required Fields - User Form'!D194="Whole Genome-seq",'Required Fields - User Form'!D194="Exome-seq"),"Enter Paired Normal name","")</f>
        <v/>
      </c>
      <c r="O180" s="92" t="str">
        <f>IF(OR('Required Fields - User Form'!D194="Whole Genome-seq",'Required Fields - User Form'!D194="Exome-seq"),"Enter Matched RNASeq Sample Name","")</f>
        <v/>
      </c>
      <c r="P180" s="92" t="str">
        <f>IF('Required Fields - User Form'!D194="ChIP-seq","Enter ChIP Input name","")</f>
        <v/>
      </c>
      <c r="Q180" s="92" t="str">
        <f>IF('Required Fields - User Form'!D194="ChIP-seq","Enter ChIP Antibody name","")</f>
        <v/>
      </c>
    </row>
    <row r="181" spans="14:17" ht="17">
      <c r="N181" s="92" t="str">
        <f>IF(OR('Required Fields - User Form'!D195="Whole Genome-seq",'Required Fields - User Form'!D195="Exome-seq"),"Enter Paired Normal name","")</f>
        <v/>
      </c>
      <c r="O181" s="92" t="str">
        <f>IF(OR('Required Fields - User Form'!D195="Whole Genome-seq",'Required Fields - User Form'!D195="Exome-seq"),"Enter Matched RNASeq Sample Name","")</f>
        <v/>
      </c>
      <c r="P181" s="92" t="str">
        <f>IF('Required Fields - User Form'!D195="ChIP-seq","Enter ChIP Input name","")</f>
        <v/>
      </c>
      <c r="Q181" s="92" t="str">
        <f>IF('Required Fields - User Form'!D195="ChIP-seq","Enter ChIP Antibody name","")</f>
        <v/>
      </c>
    </row>
    <row r="182" spans="14:17" ht="17">
      <c r="N182" s="92" t="str">
        <f>IF(OR('Required Fields - User Form'!D196="Whole Genome-seq",'Required Fields - User Form'!D196="Exome-seq"),"Enter Paired Normal name","")</f>
        <v/>
      </c>
      <c r="O182" s="92" t="str">
        <f>IF(OR('Required Fields - User Form'!D196="Whole Genome-seq",'Required Fields - User Form'!D196="Exome-seq"),"Enter Matched RNASeq Sample Name","")</f>
        <v/>
      </c>
      <c r="P182" s="92" t="str">
        <f>IF('Required Fields - User Form'!D196="ChIP-seq","Enter ChIP Input name","")</f>
        <v/>
      </c>
      <c r="Q182" s="92" t="str">
        <f>IF('Required Fields - User Form'!D196="ChIP-seq","Enter ChIP Antibody name","")</f>
        <v/>
      </c>
    </row>
    <row r="183" spans="14:17" ht="17">
      <c r="N183" s="92" t="str">
        <f>IF(OR('Required Fields - User Form'!D197="Whole Genome-seq",'Required Fields - User Form'!D197="Exome-seq"),"Enter Paired Normal name","")</f>
        <v/>
      </c>
      <c r="O183" s="92" t="str">
        <f>IF(OR('Required Fields - User Form'!D197="Whole Genome-seq",'Required Fields - User Form'!D197="Exome-seq"),"Enter Matched RNASeq Sample Name","")</f>
        <v/>
      </c>
      <c r="P183" s="92" t="str">
        <f>IF('Required Fields - User Form'!D197="ChIP-seq","Enter ChIP Input name","")</f>
        <v/>
      </c>
      <c r="Q183" s="92" t="str">
        <f>IF('Required Fields - User Form'!D197="ChIP-seq","Enter ChIP Antibody name","")</f>
        <v/>
      </c>
    </row>
    <row r="184" spans="14:17" ht="17">
      <c r="N184" s="92" t="str">
        <f>IF(OR('Required Fields - User Form'!D198="Whole Genome-seq",'Required Fields - User Form'!D198="Exome-seq"),"Enter Paired Normal name","")</f>
        <v/>
      </c>
      <c r="O184" s="92" t="str">
        <f>IF(OR('Required Fields - User Form'!D198="Whole Genome-seq",'Required Fields - User Form'!D198="Exome-seq"),"Enter Matched RNASeq Sample Name","")</f>
        <v/>
      </c>
      <c r="P184" s="92" t="str">
        <f>IF('Required Fields - User Form'!D198="ChIP-seq","Enter ChIP Input name","")</f>
        <v/>
      </c>
      <c r="Q184" s="92" t="str">
        <f>IF('Required Fields - User Form'!D198="ChIP-seq","Enter ChIP Antibody name","")</f>
        <v/>
      </c>
    </row>
    <row r="185" spans="14:17" ht="17">
      <c r="N185" s="92" t="str">
        <f>IF(OR('Required Fields - User Form'!D199="Whole Genome-seq",'Required Fields - User Form'!D199="Exome-seq"),"Enter Paired Normal name","")</f>
        <v/>
      </c>
      <c r="O185" s="92" t="str">
        <f>IF(OR('Required Fields - User Form'!D199="Whole Genome-seq",'Required Fields - User Form'!D199="Exome-seq"),"Enter Matched RNASeq Sample Name","")</f>
        <v/>
      </c>
      <c r="P185" s="92" t="str">
        <f>IF('Required Fields - User Form'!D199="ChIP-seq","Enter ChIP Input name","")</f>
        <v/>
      </c>
      <c r="Q185" s="92" t="str">
        <f>IF('Required Fields - User Form'!D199="ChIP-seq","Enter ChIP Antibody name","")</f>
        <v/>
      </c>
    </row>
    <row r="186" spans="14:17" ht="17">
      <c r="N186" s="92" t="str">
        <f>IF(OR('Required Fields - User Form'!D200="Whole Genome-seq",'Required Fields - User Form'!D200="Exome-seq"),"Enter Paired Normal name","")</f>
        <v/>
      </c>
      <c r="O186" s="92" t="str">
        <f>IF(OR('Required Fields - User Form'!D200="Whole Genome-seq",'Required Fields - User Form'!D200="Exome-seq"),"Enter Matched RNASeq Sample Name","")</f>
        <v/>
      </c>
      <c r="P186" s="92" t="str">
        <f>IF('Required Fields - User Form'!D200="ChIP-seq","Enter ChIP Input name","")</f>
        <v/>
      </c>
      <c r="Q186" s="92" t="str">
        <f>IF('Required Fields - User Form'!D200="ChIP-seq","Enter ChIP Antibody name","")</f>
        <v/>
      </c>
    </row>
    <row r="187" spans="14:17" ht="17">
      <c r="N187" s="92" t="str">
        <f>IF(OR('Required Fields - User Form'!D201="Whole Genome-seq",'Required Fields - User Form'!D201="Exome-seq"),"Enter Paired Normal name","")</f>
        <v/>
      </c>
      <c r="O187" s="92" t="str">
        <f>IF(OR('Required Fields - User Form'!D201="Whole Genome-seq",'Required Fields - User Form'!D201="Exome-seq"),"Enter Matched RNASeq Sample Name","")</f>
        <v/>
      </c>
      <c r="P187" s="92" t="str">
        <f>IF('Required Fields - User Form'!D201="ChIP-seq","Enter ChIP Input name","")</f>
        <v/>
      </c>
      <c r="Q187" s="92" t="str">
        <f>IF('Required Fields - User Form'!D201="ChIP-seq","Enter ChIP Antibody name","")</f>
        <v/>
      </c>
    </row>
    <row r="188" spans="14:17" ht="17">
      <c r="N188" s="92" t="str">
        <f>IF(OR('Required Fields - User Form'!D202="Whole Genome-seq",'Required Fields - User Form'!D202="Exome-seq"),"Enter Paired Normal name","")</f>
        <v/>
      </c>
      <c r="O188" s="92" t="str">
        <f>IF(OR('Required Fields - User Form'!D202="Whole Genome-seq",'Required Fields - User Form'!D202="Exome-seq"),"Enter Matched RNASeq Sample Name","")</f>
        <v/>
      </c>
      <c r="P188" s="92" t="str">
        <f>IF('Required Fields - User Form'!D202="ChIP-seq","Enter ChIP Input name","")</f>
        <v/>
      </c>
      <c r="Q188" s="92" t="str">
        <f>IF('Required Fields - User Form'!D202="ChIP-seq","Enter ChIP Antibody name","")</f>
        <v/>
      </c>
    </row>
    <row r="189" spans="14:17" ht="17">
      <c r="N189" s="92" t="str">
        <f>IF(OR('Required Fields - User Form'!D203="Whole Genome-seq",'Required Fields - User Form'!D203="Exome-seq"),"Enter Paired Normal name","")</f>
        <v/>
      </c>
      <c r="O189" s="92" t="str">
        <f>IF(OR('Required Fields - User Form'!D203="Whole Genome-seq",'Required Fields - User Form'!D203="Exome-seq"),"Enter Matched RNASeq Sample Name","")</f>
        <v/>
      </c>
      <c r="P189" s="92" t="str">
        <f>IF('Required Fields - User Form'!D203="ChIP-seq","Enter ChIP Input name","")</f>
        <v/>
      </c>
      <c r="Q189" s="92" t="str">
        <f>IF('Required Fields - User Form'!D203="ChIP-seq","Enter ChIP Antibody name","")</f>
        <v/>
      </c>
    </row>
    <row r="190" spans="14:17" ht="17">
      <c r="N190" s="92" t="str">
        <f>IF(OR('Required Fields - User Form'!D204="Whole Genome-seq",'Required Fields - User Form'!D204="Exome-seq"),"Enter Paired Normal name","")</f>
        <v/>
      </c>
      <c r="O190" s="92" t="str">
        <f>IF(OR('Required Fields - User Form'!D204="Whole Genome-seq",'Required Fields - User Form'!D204="Exome-seq"),"Enter Matched RNASeq Sample Name","")</f>
        <v/>
      </c>
      <c r="P190" s="92" t="str">
        <f>IF('Required Fields - User Form'!D204="ChIP-seq","Enter ChIP Input name","")</f>
        <v/>
      </c>
      <c r="Q190" s="92" t="str">
        <f>IF('Required Fields - User Form'!D204="ChIP-seq","Enter ChIP Antibody name","")</f>
        <v/>
      </c>
    </row>
    <row r="191" spans="14:17" ht="17">
      <c r="N191" s="92" t="str">
        <f>IF(OR('Required Fields - User Form'!D205="Whole Genome-seq",'Required Fields - User Form'!D205="Exome-seq"),"Enter Paired Normal name","")</f>
        <v/>
      </c>
      <c r="O191" s="92" t="str">
        <f>IF(OR('Required Fields - User Form'!D205="Whole Genome-seq",'Required Fields - User Form'!D205="Exome-seq"),"Enter Matched RNASeq Sample Name","")</f>
        <v/>
      </c>
      <c r="P191" s="92" t="str">
        <f>IF('Required Fields - User Form'!D205="ChIP-seq","Enter ChIP Input name","")</f>
        <v/>
      </c>
      <c r="Q191" s="92" t="str">
        <f>IF('Required Fields - User Form'!D205="ChIP-seq","Enter ChIP Antibody name","")</f>
        <v/>
      </c>
    </row>
    <row r="192" spans="14:17" ht="17">
      <c r="N192" s="92" t="str">
        <f>IF(OR('Required Fields - User Form'!D206="Whole Genome-seq",'Required Fields - User Form'!D206="Exome-seq"),"Enter Paired Normal name","")</f>
        <v/>
      </c>
      <c r="O192" s="92" t="str">
        <f>IF(OR('Required Fields - User Form'!D206="Whole Genome-seq",'Required Fields - User Form'!D206="Exome-seq"),"Enter Matched RNASeq Sample Name","")</f>
        <v/>
      </c>
      <c r="P192" s="92" t="str">
        <f>IF('Required Fields - User Form'!D206="ChIP-seq","Enter ChIP Input name","")</f>
        <v/>
      </c>
      <c r="Q192" s="92" t="str">
        <f>IF('Required Fields - User Form'!D206="ChIP-seq","Enter ChIP Antibody name","")</f>
        <v/>
      </c>
    </row>
    <row r="193" spans="14:17" ht="17">
      <c r="N193" s="92" t="str">
        <f>IF(OR('Required Fields - User Form'!D207="Whole Genome-seq",'Required Fields - User Form'!D207="Exome-seq"),"Enter Paired Normal name","")</f>
        <v/>
      </c>
      <c r="O193" s="92" t="str">
        <f>IF(OR('Required Fields - User Form'!D207="Whole Genome-seq",'Required Fields - User Form'!D207="Exome-seq"),"Enter Matched RNASeq Sample Name","")</f>
        <v/>
      </c>
      <c r="P193" s="92" t="str">
        <f>IF('Required Fields - User Form'!D207="ChIP-seq","Enter ChIP Input name","")</f>
        <v/>
      </c>
      <c r="Q193" s="92" t="str">
        <f>IF('Required Fields - User Form'!D207="ChIP-seq","Enter ChIP Antibody name","")</f>
        <v/>
      </c>
    </row>
    <row r="194" spans="14:17" ht="17">
      <c r="N194" s="92" t="str">
        <f>IF(OR('Required Fields - User Form'!D208="Whole Genome-seq",'Required Fields - User Form'!D208="Exome-seq"),"Enter Paired Normal name","")</f>
        <v/>
      </c>
      <c r="O194" s="92" t="str">
        <f>IF(OR('Required Fields - User Form'!D208="Whole Genome-seq",'Required Fields - User Form'!D208="Exome-seq"),"Enter Matched RNASeq Sample Name","")</f>
        <v/>
      </c>
      <c r="P194" s="92" t="str">
        <f>IF('Required Fields - User Form'!D208="ChIP-seq","Enter ChIP Input name","")</f>
        <v/>
      </c>
      <c r="Q194" s="92" t="str">
        <f>IF('Required Fields - User Form'!D208="ChIP-seq","Enter ChIP Antibody name","")</f>
        <v/>
      </c>
    </row>
    <row r="195" spans="14:17" ht="17">
      <c r="N195" s="92" t="str">
        <f>IF(OR('Required Fields - User Form'!D209="Whole Genome-seq",'Required Fields - User Form'!D209="Exome-seq"),"Enter Paired Normal name","")</f>
        <v/>
      </c>
      <c r="O195" s="92" t="str">
        <f>IF(OR('Required Fields - User Form'!D209="Whole Genome-seq",'Required Fields - User Form'!D209="Exome-seq"),"Enter Matched RNASeq Sample Name","")</f>
        <v/>
      </c>
      <c r="P195" s="92" t="str">
        <f>IF('Required Fields - User Form'!D209="ChIP-seq","Enter ChIP Input name","")</f>
        <v/>
      </c>
      <c r="Q195" s="92" t="str">
        <f>IF('Required Fields - User Form'!D209="ChIP-seq","Enter ChIP Antibody name","")</f>
        <v/>
      </c>
    </row>
    <row r="196" spans="14:17" ht="17">
      <c r="N196" s="92" t="str">
        <f>IF(OR('Required Fields - User Form'!D210="Whole Genome-seq",'Required Fields - User Form'!D210="Exome-seq"),"Enter Paired Normal name","")</f>
        <v/>
      </c>
      <c r="O196" s="92" t="str">
        <f>IF(OR('Required Fields - User Form'!D210="Whole Genome-seq",'Required Fields - User Form'!D210="Exome-seq"),"Enter Matched RNASeq Sample Name","")</f>
        <v/>
      </c>
      <c r="P196" s="92" t="str">
        <f>IF('Required Fields - User Form'!D210="ChIP-seq","Enter ChIP Input name","")</f>
        <v/>
      </c>
      <c r="Q196" s="92" t="str">
        <f>IF('Required Fields - User Form'!D210="ChIP-seq","Enter ChIP Antibody name","")</f>
        <v/>
      </c>
    </row>
    <row r="197" spans="14:17" ht="17">
      <c r="N197" s="92" t="str">
        <f>IF(OR('Required Fields - User Form'!D211="Whole Genome-seq",'Required Fields - User Form'!D211="Exome-seq"),"Enter Paired Normal name","")</f>
        <v/>
      </c>
      <c r="O197" s="92" t="str">
        <f>IF(OR('Required Fields - User Form'!D211="Whole Genome-seq",'Required Fields - User Form'!D211="Exome-seq"),"Enter Matched RNASeq Sample Name","")</f>
        <v/>
      </c>
      <c r="P197" s="92" t="str">
        <f>IF('Required Fields - User Form'!D211="ChIP-seq","Enter ChIP Input name","")</f>
        <v/>
      </c>
      <c r="Q197" s="92" t="str">
        <f>IF('Required Fields - User Form'!D211="ChIP-seq","Enter ChIP Antibody name","")</f>
        <v/>
      </c>
    </row>
    <row r="198" spans="14:17" ht="17">
      <c r="N198" s="92" t="str">
        <f>IF(OR('Required Fields - User Form'!D212="Whole Genome-seq",'Required Fields - User Form'!D212="Exome-seq"),"Enter Paired Normal name","")</f>
        <v/>
      </c>
      <c r="O198" s="92" t="str">
        <f>IF(OR('Required Fields - User Form'!D212="Whole Genome-seq",'Required Fields - User Form'!D212="Exome-seq"),"Enter Matched RNASeq Sample Name","")</f>
        <v/>
      </c>
      <c r="P198" s="92" t="str">
        <f>IF('Required Fields - User Form'!D212="ChIP-seq","Enter ChIP Input name","")</f>
        <v/>
      </c>
      <c r="Q198" s="92" t="str">
        <f>IF('Required Fields - User Form'!D212="ChIP-seq","Enter ChIP Antibody name","")</f>
        <v/>
      </c>
    </row>
    <row r="199" spans="14:17" ht="17">
      <c r="N199" s="92" t="str">
        <f>IF(OR('Required Fields - User Form'!D213="Whole Genome-seq",'Required Fields - User Form'!D213="Exome-seq"),"Enter Paired Normal name","")</f>
        <v/>
      </c>
      <c r="O199" s="92" t="str">
        <f>IF(OR('Required Fields - User Form'!D213="Whole Genome-seq",'Required Fields - User Form'!D213="Exome-seq"),"Enter Matched RNASeq Sample Name","")</f>
        <v/>
      </c>
      <c r="P199" s="92" t="str">
        <f>IF('Required Fields - User Form'!D213="ChIP-seq","Enter ChIP Input name","")</f>
        <v/>
      </c>
      <c r="Q199" s="92" t="str">
        <f>IF('Required Fields - User Form'!D213="ChIP-seq","Enter ChIP Antibody name","")</f>
        <v/>
      </c>
    </row>
    <row r="200" spans="14:17" ht="17">
      <c r="N200" s="92" t="str">
        <f>IF(OR('Required Fields - User Form'!D214="Whole Genome-seq",'Required Fields - User Form'!D214="Exome-seq"),"Enter Paired Normal name","")</f>
        <v/>
      </c>
      <c r="O200" s="92" t="str">
        <f>IF(OR('Required Fields - User Form'!D214="Whole Genome-seq",'Required Fields - User Form'!D214="Exome-seq"),"Enter Matched RNASeq Sample Name","")</f>
        <v/>
      </c>
      <c r="P200" s="92" t="str">
        <f>IF('Required Fields - User Form'!D214="ChIP-seq","Enter ChIP Input name","")</f>
        <v/>
      </c>
      <c r="Q200" s="92" t="str">
        <f>IF('Required Fields - User Form'!D214="ChIP-seq","Enter ChIP Antibody name","")</f>
        <v/>
      </c>
    </row>
    <row r="201" spans="14:17" ht="17">
      <c r="N201" s="92" t="str">
        <f>IF(OR('Required Fields - User Form'!D215="Whole Genome-seq",'Required Fields - User Form'!D215="Exome-seq"),"Enter Paired Normal name","")</f>
        <v/>
      </c>
      <c r="O201" s="92" t="str">
        <f>IF(OR('Required Fields - User Form'!D215="Whole Genome-seq",'Required Fields - User Form'!D215="Exome-seq"),"Enter Matched RNASeq Sample Name","")</f>
        <v/>
      </c>
      <c r="P201" s="92" t="str">
        <f>IF('Required Fields - User Form'!D215="ChIP-seq","Enter ChIP Input name","")</f>
        <v/>
      </c>
      <c r="Q201" s="92" t="str">
        <f>IF('Required Fields - User Form'!D215="ChIP-seq","Enter ChIP Antibody name","")</f>
        <v/>
      </c>
    </row>
    <row r="202" spans="14:17" ht="17">
      <c r="N202" s="92" t="str">
        <f>IF(OR('Required Fields - User Form'!D216="Whole Genome-seq",'Required Fields - User Form'!D216="Exome-seq"),"Enter Paired Normal name","")</f>
        <v/>
      </c>
      <c r="O202" s="92" t="str">
        <f>IF(OR('Required Fields - User Form'!D216="Whole Genome-seq",'Required Fields - User Form'!D216="Exome-seq"),"Enter Matched RNASeq Sample Name","")</f>
        <v/>
      </c>
      <c r="P202" s="92" t="str">
        <f>IF('Required Fields - User Form'!D216="ChIP-seq","Enter ChIP Input name","")</f>
        <v/>
      </c>
      <c r="Q202" s="92" t="str">
        <f>IF('Required Fields - User Form'!D216="ChIP-seq","Enter ChIP Antibody name","")</f>
        <v/>
      </c>
    </row>
    <row r="203" spans="14:17" ht="17">
      <c r="N203" s="92" t="str">
        <f>IF(OR('Required Fields - User Form'!D217="Whole Genome-seq",'Required Fields - User Form'!D217="Exome-seq"),"Enter Paired Normal name","")</f>
        <v/>
      </c>
      <c r="O203" s="92" t="str">
        <f>IF(OR('Required Fields - User Form'!D217="Whole Genome-seq",'Required Fields - User Form'!D217="Exome-seq"),"Enter Matched RNASeq Sample Name","")</f>
        <v/>
      </c>
      <c r="P203" s="92" t="str">
        <f>IF('Required Fields - User Form'!D217="ChIP-seq","Enter ChIP Input name","")</f>
        <v/>
      </c>
      <c r="Q203" s="92" t="str">
        <f>IF('Required Fields - User Form'!D217="ChIP-seq","Enter ChIP Antibody name","")</f>
        <v/>
      </c>
    </row>
    <row r="204" spans="14:17" ht="17">
      <c r="N204" s="92" t="str">
        <f>IF(OR('Required Fields - User Form'!D218="Whole Genome-seq",'Required Fields - User Form'!D218="Exome-seq"),"Enter Paired Normal name","")</f>
        <v/>
      </c>
      <c r="O204" s="92" t="str">
        <f>IF(OR('Required Fields - User Form'!D218="Whole Genome-seq",'Required Fields - User Form'!D218="Exome-seq"),"Enter Matched RNASeq Sample Name","")</f>
        <v/>
      </c>
      <c r="P204" s="92" t="str">
        <f>IF('Required Fields - User Form'!D218="ChIP-seq","Enter ChIP Input name","")</f>
        <v/>
      </c>
      <c r="Q204" s="92" t="str">
        <f>IF('Required Fields - User Form'!D218="ChIP-seq","Enter ChIP Antibody name","")</f>
        <v/>
      </c>
    </row>
    <row r="205" spans="14:17" ht="17">
      <c r="N205" s="92" t="str">
        <f>IF(OR('Required Fields - User Form'!D219="Whole Genome-seq",'Required Fields - User Form'!D219="Exome-seq"),"Enter Paired Normal name","")</f>
        <v/>
      </c>
      <c r="O205" s="92" t="str">
        <f>IF(OR('Required Fields - User Form'!D219="Whole Genome-seq",'Required Fields - User Form'!D219="Exome-seq"),"Enter Matched RNASeq Sample Name","")</f>
        <v/>
      </c>
      <c r="P205" s="92" t="str">
        <f>IF('Required Fields - User Form'!D219="ChIP-seq","Enter ChIP Input name","")</f>
        <v/>
      </c>
      <c r="Q205" s="92" t="str">
        <f>IF('Required Fields - User Form'!D219="ChIP-seq","Enter ChIP Antibody name","")</f>
        <v/>
      </c>
    </row>
    <row r="206" spans="14:17" ht="17">
      <c r="N206" s="92" t="str">
        <f>IF(OR('Required Fields - User Form'!D220="Whole Genome-seq",'Required Fields - User Form'!D220="Exome-seq"),"Enter Paired Normal name","")</f>
        <v/>
      </c>
      <c r="O206" s="92" t="str">
        <f>IF(OR('Required Fields - User Form'!D220="Whole Genome-seq",'Required Fields - User Form'!D220="Exome-seq"),"Enter Matched RNASeq Sample Name","")</f>
        <v/>
      </c>
      <c r="P206" s="92" t="str">
        <f>IF('Required Fields - User Form'!D220="ChIP-seq","Enter ChIP Input name","")</f>
        <v/>
      </c>
      <c r="Q206" s="92" t="str">
        <f>IF('Required Fields - User Form'!D220="ChIP-seq","Enter ChIP Antibody name","")</f>
        <v/>
      </c>
    </row>
    <row r="207" spans="14:17" ht="17">
      <c r="N207" s="92" t="str">
        <f>IF(OR('Required Fields - User Form'!D221="Whole Genome-seq",'Required Fields - User Form'!D221="Exome-seq"),"Enter Paired Normal name","")</f>
        <v/>
      </c>
      <c r="O207" s="92" t="str">
        <f>IF(OR('Required Fields - User Form'!D221="Whole Genome-seq",'Required Fields - User Form'!D221="Exome-seq"),"Enter Matched RNASeq Sample Name","")</f>
        <v/>
      </c>
      <c r="P207" s="92" t="str">
        <f>IF('Required Fields - User Form'!D221="ChIP-seq","Enter ChIP Input name","")</f>
        <v/>
      </c>
      <c r="Q207" s="92" t="str">
        <f>IF('Required Fields - User Form'!D221="ChIP-seq","Enter ChIP Antibody name","")</f>
        <v/>
      </c>
    </row>
    <row r="208" spans="14:17" ht="17">
      <c r="N208" s="92" t="str">
        <f>IF(OR('Required Fields - User Form'!D222="Whole Genome-seq",'Required Fields - User Form'!D222="Exome-seq"),"Enter Paired Normal name","")</f>
        <v/>
      </c>
      <c r="O208" s="92" t="str">
        <f>IF(OR('Required Fields - User Form'!D222="Whole Genome-seq",'Required Fields - User Form'!D222="Exome-seq"),"Enter Matched RNASeq Sample Name","")</f>
        <v/>
      </c>
      <c r="P208" s="92" t="str">
        <f>IF('Required Fields - User Form'!D222="ChIP-seq","Enter ChIP Input name","")</f>
        <v/>
      </c>
      <c r="Q208" s="92" t="str">
        <f>IF('Required Fields - User Form'!D222="ChIP-seq","Enter ChIP Antibody name","")</f>
        <v/>
      </c>
    </row>
    <row r="209" spans="14:17" ht="17">
      <c r="N209" s="92" t="str">
        <f>IF(OR('Required Fields - User Form'!D223="Whole Genome-seq",'Required Fields - User Form'!D223="Exome-seq"),"Enter Paired Normal name","")</f>
        <v/>
      </c>
      <c r="O209" s="92" t="str">
        <f>IF(OR('Required Fields - User Form'!D223="Whole Genome-seq",'Required Fields - User Form'!D223="Exome-seq"),"Enter Matched RNASeq Sample Name","")</f>
        <v/>
      </c>
      <c r="P209" s="92" t="str">
        <f>IF('Required Fields - User Form'!D223="ChIP-seq","Enter ChIP Input name","")</f>
        <v/>
      </c>
      <c r="Q209" s="92" t="str">
        <f>IF('Required Fields - User Form'!D223="ChIP-seq","Enter ChIP Antibody name","")</f>
        <v/>
      </c>
    </row>
    <row r="210" spans="14:17" ht="17">
      <c r="N210" s="92" t="str">
        <f>IF(OR('Required Fields - User Form'!D224="Whole Genome-seq",'Required Fields - User Form'!D224="Exome-seq"),"Enter Paired Normal name","")</f>
        <v/>
      </c>
      <c r="O210" s="92" t="str">
        <f>IF(OR('Required Fields - User Form'!D224="Whole Genome-seq",'Required Fields - User Form'!D224="Exome-seq"),"Enter Matched RNASeq Sample Name","")</f>
        <v/>
      </c>
      <c r="P210" s="92" t="str">
        <f>IF('Required Fields - User Form'!D224="ChIP-seq","Enter ChIP Input name","")</f>
        <v/>
      </c>
      <c r="Q210" s="92" t="str">
        <f>IF('Required Fields - User Form'!D224="ChIP-seq","Enter ChIP Antibody name","")</f>
        <v/>
      </c>
    </row>
    <row r="211" spans="14:17" ht="17">
      <c r="N211" s="92" t="str">
        <f>IF(OR('Required Fields - User Form'!D225="Whole Genome-seq",'Required Fields - User Form'!D225="Exome-seq"),"Enter Paired Normal name","")</f>
        <v/>
      </c>
      <c r="O211" s="92" t="str">
        <f>IF(OR('Required Fields - User Form'!D225="Whole Genome-seq",'Required Fields - User Form'!D225="Exome-seq"),"Enter Matched RNASeq Sample Name","")</f>
        <v/>
      </c>
      <c r="P211" s="92" t="str">
        <f>IF('Required Fields - User Form'!D225="ChIP-seq","Enter ChIP Input name","")</f>
        <v/>
      </c>
      <c r="Q211" s="92" t="str">
        <f>IF('Required Fields - User Form'!D225="ChIP-seq","Enter ChIP Antibody name","")</f>
        <v/>
      </c>
    </row>
    <row r="212" spans="14:17" ht="17">
      <c r="N212" s="92" t="str">
        <f>IF(OR('Required Fields - User Form'!D226="Whole Genome-seq",'Required Fields - User Form'!D226="Exome-seq"),"Enter Paired Normal name","")</f>
        <v/>
      </c>
      <c r="O212" s="92" t="str">
        <f>IF(OR('Required Fields - User Form'!D226="Whole Genome-seq",'Required Fields - User Form'!D226="Exome-seq"),"Enter Matched RNASeq Sample Name","")</f>
        <v/>
      </c>
      <c r="P212" s="92" t="str">
        <f>IF('Required Fields - User Form'!D226="ChIP-seq","Enter ChIP Input name","")</f>
        <v/>
      </c>
      <c r="Q212" s="92" t="str">
        <f>IF('Required Fields - User Form'!D226="ChIP-seq","Enter ChIP Antibody name","")</f>
        <v/>
      </c>
    </row>
    <row r="213" spans="14:17" ht="17">
      <c r="N213" s="92" t="str">
        <f>IF(OR('Required Fields - User Form'!D227="Whole Genome-seq",'Required Fields - User Form'!D227="Exome-seq"),"Enter Paired Normal name","")</f>
        <v/>
      </c>
      <c r="O213" s="92" t="str">
        <f>IF(OR('Required Fields - User Form'!D227="Whole Genome-seq",'Required Fields - User Form'!D227="Exome-seq"),"Enter Matched RNASeq Sample Name","")</f>
        <v/>
      </c>
      <c r="P213" s="92" t="str">
        <f>IF('Required Fields - User Form'!D227="ChIP-seq","Enter ChIP Input name","")</f>
        <v/>
      </c>
      <c r="Q213" s="92" t="str">
        <f>IF('Required Fields - User Form'!D227="ChIP-seq","Enter ChIP Antibody name","")</f>
        <v/>
      </c>
    </row>
    <row r="214" spans="14:17" ht="17">
      <c r="N214" s="92" t="str">
        <f>IF(OR('Required Fields - User Form'!D228="Whole Genome-seq",'Required Fields - User Form'!D228="Exome-seq"),"Enter Paired Normal name","")</f>
        <v/>
      </c>
      <c r="O214" s="92" t="str">
        <f>IF(OR('Required Fields - User Form'!D228="Whole Genome-seq",'Required Fields - User Form'!D228="Exome-seq"),"Enter Matched RNASeq Sample Name","")</f>
        <v/>
      </c>
      <c r="P214" s="92" t="str">
        <f>IF('Required Fields - User Form'!D228="ChIP-seq","Enter ChIP Input name","")</f>
        <v/>
      </c>
      <c r="Q214" s="92" t="str">
        <f>IF('Required Fields - User Form'!D228="ChIP-seq","Enter ChIP Antibody name","")</f>
        <v/>
      </c>
    </row>
    <row r="215" spans="14:17" ht="17">
      <c r="N215" s="92" t="str">
        <f>IF(OR('Required Fields - User Form'!D229="Whole Genome-seq",'Required Fields - User Form'!D229="Exome-seq"),"Enter Paired Normal name","")</f>
        <v/>
      </c>
      <c r="O215" s="92" t="str">
        <f>IF(OR('Required Fields - User Form'!D229="Whole Genome-seq",'Required Fields - User Form'!D229="Exome-seq"),"Enter Matched RNASeq Sample Name","")</f>
        <v/>
      </c>
      <c r="P215" s="92" t="str">
        <f>IF('Required Fields - User Form'!D229="ChIP-seq","Enter ChIP Input name","")</f>
        <v/>
      </c>
      <c r="Q215" s="92" t="str">
        <f>IF('Required Fields - User Form'!D229="ChIP-seq","Enter ChIP Antibody name","")</f>
        <v/>
      </c>
    </row>
    <row r="216" spans="14:17" ht="17">
      <c r="N216" s="92" t="str">
        <f>IF(OR('Required Fields - User Form'!D230="Whole Genome-seq",'Required Fields - User Form'!D230="Exome-seq"),"Enter Paired Normal name","")</f>
        <v/>
      </c>
      <c r="O216" s="92" t="str">
        <f>IF(OR('Required Fields - User Form'!D230="Whole Genome-seq",'Required Fields - User Form'!D230="Exome-seq"),"Enter Matched RNASeq Sample Name","")</f>
        <v/>
      </c>
      <c r="P216" s="92" t="str">
        <f>IF('Required Fields - User Form'!D230="ChIP-seq","Enter ChIP Input name","")</f>
        <v/>
      </c>
      <c r="Q216" s="92" t="str">
        <f>IF('Required Fields - User Form'!D230="ChIP-seq","Enter ChIP Antibody name","")</f>
        <v/>
      </c>
    </row>
    <row r="217" spans="14:17" ht="17">
      <c r="N217" s="92" t="str">
        <f>IF(OR('Required Fields - User Form'!D231="Whole Genome-seq",'Required Fields - User Form'!D231="Exome-seq"),"Enter Paired Normal name","")</f>
        <v/>
      </c>
      <c r="O217" s="92" t="str">
        <f>IF(OR('Required Fields - User Form'!D231="Whole Genome-seq",'Required Fields - User Form'!D231="Exome-seq"),"Enter Matched RNASeq Sample Name","")</f>
        <v/>
      </c>
      <c r="P217" s="92" t="str">
        <f>IF('Required Fields - User Form'!D231="ChIP-seq","Enter ChIP Input name","")</f>
        <v/>
      </c>
      <c r="Q217" s="92" t="str">
        <f>IF('Required Fields - User Form'!D231="ChIP-seq","Enter ChIP Antibody name","")</f>
        <v/>
      </c>
    </row>
    <row r="218" spans="14:17" ht="17">
      <c r="N218" s="92" t="str">
        <f>IF(OR('Required Fields - User Form'!D232="Whole Genome-seq",'Required Fields - User Form'!D232="Exome-seq"),"Enter Paired Normal name","")</f>
        <v/>
      </c>
      <c r="O218" s="92" t="str">
        <f>IF(OR('Required Fields - User Form'!D232="Whole Genome-seq",'Required Fields - User Form'!D232="Exome-seq"),"Enter Matched RNASeq Sample Name","")</f>
        <v/>
      </c>
      <c r="P218" s="92" t="str">
        <f>IF('Required Fields - User Form'!D232="ChIP-seq","Enter ChIP Input name","")</f>
        <v/>
      </c>
      <c r="Q218" s="92" t="str">
        <f>IF('Required Fields - User Form'!D232="ChIP-seq","Enter ChIP Antibody name","")</f>
        <v/>
      </c>
    </row>
    <row r="219" spans="14:17" ht="17">
      <c r="N219" s="92" t="str">
        <f>IF(OR('Required Fields - User Form'!D233="Whole Genome-seq",'Required Fields - User Form'!D233="Exome-seq"),"Enter Paired Normal name","")</f>
        <v/>
      </c>
      <c r="O219" s="92" t="str">
        <f>IF(OR('Required Fields - User Form'!D233="Whole Genome-seq",'Required Fields - User Form'!D233="Exome-seq"),"Enter Matched RNASeq Sample Name","")</f>
        <v/>
      </c>
      <c r="P219" s="92" t="str">
        <f>IF('Required Fields - User Form'!D233="ChIP-seq","Enter ChIP Input name","")</f>
        <v/>
      </c>
      <c r="Q219" s="92" t="str">
        <f>IF('Required Fields - User Form'!D233="ChIP-seq","Enter ChIP Antibody name","")</f>
        <v/>
      </c>
    </row>
    <row r="220" spans="14:17" ht="17">
      <c r="N220" s="92" t="str">
        <f>IF(OR('Required Fields - User Form'!D234="Whole Genome-seq",'Required Fields - User Form'!D234="Exome-seq"),"Enter Paired Normal name","")</f>
        <v/>
      </c>
      <c r="O220" s="92" t="str">
        <f>IF(OR('Required Fields - User Form'!D234="Whole Genome-seq",'Required Fields - User Form'!D234="Exome-seq"),"Enter Matched RNASeq Sample Name","")</f>
        <v/>
      </c>
      <c r="P220" s="92" t="str">
        <f>IF('Required Fields - User Form'!D234="ChIP-seq","Enter ChIP Input name","")</f>
        <v/>
      </c>
      <c r="Q220" s="92" t="str">
        <f>IF('Required Fields - User Form'!D234="ChIP-seq","Enter ChIP Antibody name","")</f>
        <v/>
      </c>
    </row>
    <row r="221" spans="14:17" ht="17">
      <c r="N221" s="92" t="str">
        <f>IF(OR('Required Fields - User Form'!D235="Whole Genome-seq",'Required Fields - User Form'!D235="Exome-seq"),"Enter Paired Normal name","")</f>
        <v/>
      </c>
      <c r="O221" s="92" t="str">
        <f>IF(OR('Required Fields - User Form'!D235="Whole Genome-seq",'Required Fields - User Form'!D235="Exome-seq"),"Enter Matched RNASeq Sample Name","")</f>
        <v/>
      </c>
      <c r="P221" s="92" t="str">
        <f>IF('Required Fields - User Form'!D235="ChIP-seq","Enter ChIP Input name","")</f>
        <v/>
      </c>
      <c r="Q221" s="92" t="str">
        <f>IF('Required Fields - User Form'!D235="ChIP-seq","Enter ChIP Antibody name","")</f>
        <v/>
      </c>
    </row>
    <row r="222" spans="14:17" ht="17">
      <c r="N222" s="92" t="str">
        <f>IF(OR('Required Fields - User Form'!D236="Whole Genome-seq",'Required Fields - User Form'!D236="Exome-seq"),"Enter Paired Normal name","")</f>
        <v/>
      </c>
      <c r="O222" s="92" t="str">
        <f>IF(OR('Required Fields - User Form'!D236="Whole Genome-seq",'Required Fields - User Form'!D236="Exome-seq"),"Enter Matched RNASeq Sample Name","")</f>
        <v/>
      </c>
      <c r="P222" s="92" t="str">
        <f>IF('Required Fields - User Form'!D236="ChIP-seq","Enter ChIP Input name","")</f>
        <v/>
      </c>
      <c r="Q222" s="92" t="str">
        <f>IF('Required Fields - User Form'!D236="ChIP-seq","Enter ChIP Antibody name","")</f>
        <v/>
      </c>
    </row>
    <row r="223" spans="14:17" ht="17">
      <c r="N223" s="92" t="str">
        <f>IF(OR('Required Fields - User Form'!D237="Whole Genome-seq",'Required Fields - User Form'!D237="Exome-seq"),"Enter Paired Normal name","")</f>
        <v/>
      </c>
      <c r="O223" s="92" t="str">
        <f>IF(OR('Required Fields - User Form'!D237="Whole Genome-seq",'Required Fields - User Form'!D237="Exome-seq"),"Enter Matched RNASeq Sample Name","")</f>
        <v/>
      </c>
      <c r="P223" s="92" t="str">
        <f>IF('Required Fields - User Form'!D237="ChIP-seq","Enter ChIP Input name","")</f>
        <v/>
      </c>
      <c r="Q223" s="92" t="str">
        <f>IF('Required Fields - User Form'!D237="ChIP-seq","Enter ChIP Antibody name","")</f>
        <v/>
      </c>
    </row>
    <row r="224" spans="14:17" ht="17">
      <c r="N224" s="92" t="str">
        <f>IF(OR('Required Fields - User Form'!D238="Whole Genome-seq",'Required Fields - User Form'!D238="Exome-seq"),"Enter Paired Normal name","")</f>
        <v/>
      </c>
      <c r="O224" s="92" t="str">
        <f>IF(OR('Required Fields - User Form'!D238="Whole Genome-seq",'Required Fields - User Form'!D238="Exome-seq"),"Enter Matched RNASeq Sample Name","")</f>
        <v/>
      </c>
      <c r="P224" s="92" t="str">
        <f>IF('Required Fields - User Form'!D238="ChIP-seq","Enter ChIP Input name","")</f>
        <v/>
      </c>
      <c r="Q224" s="92" t="str">
        <f>IF('Required Fields - User Form'!D238="ChIP-seq","Enter ChIP Antibody name","")</f>
        <v/>
      </c>
    </row>
    <row r="225" spans="14:17" ht="17">
      <c r="N225" s="92" t="str">
        <f>IF(OR('Required Fields - User Form'!D239="Whole Genome-seq",'Required Fields - User Form'!D239="Exome-seq"),"Enter Paired Normal name","")</f>
        <v/>
      </c>
      <c r="O225" s="92" t="str">
        <f>IF(OR('Required Fields - User Form'!D239="Whole Genome-seq",'Required Fields - User Form'!D239="Exome-seq"),"Enter Matched RNASeq Sample Name","")</f>
        <v/>
      </c>
      <c r="P225" s="92" t="str">
        <f>IF('Required Fields - User Form'!D239="ChIP-seq","Enter ChIP Input name","")</f>
        <v/>
      </c>
      <c r="Q225" s="92" t="str">
        <f>IF('Required Fields - User Form'!D239="ChIP-seq","Enter ChIP Antibody name","")</f>
        <v/>
      </c>
    </row>
    <row r="226" spans="14:17" ht="17">
      <c r="N226" s="92" t="str">
        <f>IF(OR('Required Fields - User Form'!D240="Whole Genome-seq",'Required Fields - User Form'!D240="Exome-seq"),"Enter Paired Normal name","")</f>
        <v/>
      </c>
      <c r="O226" s="92" t="str">
        <f>IF(OR('Required Fields - User Form'!D240="Whole Genome-seq",'Required Fields - User Form'!D240="Exome-seq"),"Enter Matched RNASeq Sample Name","")</f>
        <v/>
      </c>
      <c r="P226" s="92" t="str">
        <f>IF('Required Fields - User Form'!D240="ChIP-seq","Enter ChIP Input name","")</f>
        <v/>
      </c>
      <c r="Q226" s="92" t="str">
        <f>IF('Required Fields - User Form'!D240="ChIP-seq","Enter ChIP Antibody name","")</f>
        <v/>
      </c>
    </row>
    <row r="227" spans="14:17" ht="17">
      <c r="N227" s="92" t="str">
        <f>IF(OR('Required Fields - User Form'!D241="Whole Genome-seq",'Required Fields - User Form'!D241="Exome-seq"),"Enter Paired Normal name","")</f>
        <v/>
      </c>
      <c r="O227" s="92" t="str">
        <f>IF(OR('Required Fields - User Form'!D241="Whole Genome-seq",'Required Fields - User Form'!D241="Exome-seq"),"Enter Matched RNASeq Sample Name","")</f>
        <v/>
      </c>
      <c r="P227" s="92" t="str">
        <f>IF('Required Fields - User Form'!D241="ChIP-seq","Enter ChIP Input name","")</f>
        <v/>
      </c>
      <c r="Q227" s="92" t="str">
        <f>IF('Required Fields - User Form'!D241="ChIP-seq","Enter ChIP Antibody name","")</f>
        <v/>
      </c>
    </row>
    <row r="228" spans="14:17" ht="17">
      <c r="N228" s="92" t="str">
        <f>IF(OR('Required Fields - User Form'!D242="Whole Genome-seq",'Required Fields - User Form'!D242="Exome-seq"),"Enter Paired Normal name","")</f>
        <v/>
      </c>
      <c r="O228" s="92" t="str">
        <f>IF(OR('Required Fields - User Form'!D242="Whole Genome-seq",'Required Fields - User Form'!D242="Exome-seq"),"Enter Matched RNASeq Sample Name","")</f>
        <v/>
      </c>
      <c r="P228" s="92" t="str">
        <f>IF('Required Fields - User Form'!D242="ChIP-seq","Enter ChIP Input name","")</f>
        <v/>
      </c>
      <c r="Q228" s="92" t="str">
        <f>IF('Required Fields - User Form'!D242="ChIP-seq","Enter ChIP Antibody name","")</f>
        <v/>
      </c>
    </row>
    <row r="229" spans="14:17" ht="17">
      <c r="N229" s="92" t="str">
        <f>IF(OR('Required Fields - User Form'!D243="Whole Genome-seq",'Required Fields - User Form'!D243="Exome-seq"),"Enter Paired Normal name","")</f>
        <v/>
      </c>
      <c r="O229" s="92" t="str">
        <f>IF(OR('Required Fields - User Form'!D243="Whole Genome-seq",'Required Fields - User Form'!D243="Exome-seq"),"Enter Matched RNASeq Sample Name","")</f>
        <v/>
      </c>
      <c r="P229" s="92" t="str">
        <f>IF('Required Fields - User Form'!D243="ChIP-seq","Enter ChIP Input name","")</f>
        <v/>
      </c>
      <c r="Q229" s="92" t="str">
        <f>IF('Required Fields - User Form'!D243="ChIP-seq","Enter ChIP Antibody name","")</f>
        <v/>
      </c>
    </row>
    <row r="230" spans="14:17" ht="17">
      <c r="N230" s="92" t="str">
        <f>IF(OR('Required Fields - User Form'!D244="Whole Genome-seq",'Required Fields - User Form'!D244="Exome-seq"),"Enter Paired Normal name","")</f>
        <v/>
      </c>
      <c r="O230" s="92" t="str">
        <f>IF(OR('Required Fields - User Form'!D244="Whole Genome-seq",'Required Fields - User Form'!D244="Exome-seq"),"Enter Matched RNASeq Sample Name","")</f>
        <v/>
      </c>
      <c r="P230" s="92" t="str">
        <f>IF('Required Fields - User Form'!D244="ChIP-seq","Enter ChIP Input name","")</f>
        <v/>
      </c>
      <c r="Q230" s="92" t="str">
        <f>IF('Required Fields - User Form'!D244="ChIP-seq","Enter ChIP Antibody name","")</f>
        <v/>
      </c>
    </row>
    <row r="231" spans="14:17" ht="17">
      <c r="N231" s="92" t="str">
        <f>IF(OR('Required Fields - User Form'!D245="Whole Genome-seq",'Required Fields - User Form'!D245="Exome-seq"),"Enter Paired Normal name","")</f>
        <v/>
      </c>
      <c r="O231" s="92" t="str">
        <f>IF(OR('Required Fields - User Form'!D245="Whole Genome-seq",'Required Fields - User Form'!D245="Exome-seq"),"Enter Matched RNASeq Sample Name","")</f>
        <v/>
      </c>
      <c r="P231" s="92" t="str">
        <f>IF('Required Fields - User Form'!D245="ChIP-seq","Enter ChIP Input name","")</f>
        <v/>
      </c>
      <c r="Q231" s="92" t="str">
        <f>IF('Required Fields - User Form'!D245="ChIP-seq","Enter ChIP Antibody name","")</f>
        <v/>
      </c>
    </row>
    <row r="232" spans="14:17" ht="17">
      <c r="N232" s="92" t="str">
        <f>IF(OR('Required Fields - User Form'!D246="Whole Genome-seq",'Required Fields - User Form'!D246="Exome-seq"),"Enter Paired Normal name","")</f>
        <v/>
      </c>
      <c r="O232" s="92" t="str">
        <f>IF(OR('Required Fields - User Form'!D246="Whole Genome-seq",'Required Fields - User Form'!D246="Exome-seq"),"Enter Matched RNASeq Sample Name","")</f>
        <v/>
      </c>
      <c r="P232" s="92" t="str">
        <f>IF('Required Fields - User Form'!D246="ChIP-seq","Enter ChIP Input name","")</f>
        <v/>
      </c>
      <c r="Q232" s="92" t="str">
        <f>IF('Required Fields - User Form'!D246="ChIP-seq","Enter ChIP Antibody name","")</f>
        <v/>
      </c>
    </row>
    <row r="233" spans="14:17" ht="17">
      <c r="N233" s="92" t="str">
        <f>IF(OR('Required Fields - User Form'!D247="Whole Genome-seq",'Required Fields - User Form'!D247="Exome-seq"),"Enter Paired Normal name","")</f>
        <v/>
      </c>
      <c r="O233" s="92" t="str">
        <f>IF(OR('Required Fields - User Form'!D247="Whole Genome-seq",'Required Fields - User Form'!D247="Exome-seq"),"Enter Matched RNASeq Sample Name","")</f>
        <v/>
      </c>
      <c r="P233" s="92" t="str">
        <f>IF('Required Fields - User Form'!D247="ChIP-seq","Enter ChIP Input name","")</f>
        <v/>
      </c>
      <c r="Q233" s="92" t="str">
        <f>IF('Required Fields - User Form'!D247="ChIP-seq","Enter ChIP Antibody name","")</f>
        <v/>
      </c>
    </row>
    <row r="234" spans="14:17" ht="17">
      <c r="N234" s="92" t="str">
        <f>IF(OR('Required Fields - User Form'!D248="Whole Genome-seq",'Required Fields - User Form'!D248="Exome-seq"),"Enter Paired Normal name","")</f>
        <v/>
      </c>
      <c r="O234" s="92" t="str">
        <f>IF(OR('Required Fields - User Form'!D248="Whole Genome-seq",'Required Fields - User Form'!D248="Exome-seq"),"Enter Matched RNASeq Sample Name","")</f>
        <v/>
      </c>
      <c r="P234" s="92" t="str">
        <f>IF('Required Fields - User Form'!D248="ChIP-seq","Enter ChIP Input name","")</f>
        <v/>
      </c>
      <c r="Q234" s="92" t="str">
        <f>IF('Required Fields - User Form'!D248="ChIP-seq","Enter ChIP Antibody name","")</f>
        <v/>
      </c>
    </row>
    <row r="235" spans="14:17" ht="17">
      <c r="N235" s="92" t="str">
        <f>IF(OR('Required Fields - User Form'!D249="Whole Genome-seq",'Required Fields - User Form'!D249="Exome-seq"),"Enter Paired Normal name","")</f>
        <v/>
      </c>
      <c r="O235" s="92" t="str">
        <f>IF(OR('Required Fields - User Form'!D249="Whole Genome-seq",'Required Fields - User Form'!D249="Exome-seq"),"Enter Matched RNASeq Sample Name","")</f>
        <v/>
      </c>
      <c r="P235" s="92" t="str">
        <f>IF('Required Fields - User Form'!D249="ChIP-seq","Enter ChIP Input name","")</f>
        <v/>
      </c>
      <c r="Q235" s="92" t="str">
        <f>IF('Required Fields - User Form'!D249="ChIP-seq","Enter ChIP Antibody name","")</f>
        <v/>
      </c>
    </row>
    <row r="236" spans="14:17" ht="17">
      <c r="N236" s="92" t="str">
        <f>IF(OR('Required Fields - User Form'!D250="Whole Genome-seq",'Required Fields - User Form'!D250="Exome-seq"),"Enter Paired Normal name","")</f>
        <v/>
      </c>
      <c r="O236" s="92" t="str">
        <f>IF(OR('Required Fields - User Form'!D250="Whole Genome-seq",'Required Fields - User Form'!D250="Exome-seq"),"Enter Matched RNASeq Sample Name","")</f>
        <v/>
      </c>
      <c r="P236" s="92" t="str">
        <f>IF('Required Fields - User Form'!D250="ChIP-seq","Enter ChIP Input name","")</f>
        <v/>
      </c>
      <c r="Q236" s="92" t="str">
        <f>IF('Required Fields - User Form'!D250="ChIP-seq","Enter ChIP Antibody name","")</f>
        <v/>
      </c>
    </row>
    <row r="237" spans="14:17" ht="17">
      <c r="N237" s="92" t="str">
        <f>IF(OR('Required Fields - User Form'!D251="Whole Genome-seq",'Required Fields - User Form'!D251="Exome-seq"),"Enter Paired Normal name","")</f>
        <v/>
      </c>
      <c r="O237" s="92" t="str">
        <f>IF(OR('Required Fields - User Form'!D251="Whole Genome-seq",'Required Fields - User Form'!D251="Exome-seq"),"Enter Matched RNASeq Sample Name","")</f>
        <v/>
      </c>
      <c r="P237" s="92" t="str">
        <f>IF('Required Fields - User Form'!D251="ChIP-seq","Enter ChIP Input name","")</f>
        <v/>
      </c>
      <c r="Q237" s="92" t="str">
        <f>IF('Required Fields - User Form'!D251="ChIP-seq","Enter ChIP Antibody name","")</f>
        <v/>
      </c>
    </row>
    <row r="238" spans="14:17" ht="17">
      <c r="N238" s="92" t="str">
        <f>IF(OR('Required Fields - User Form'!D252="Whole Genome-seq",'Required Fields - User Form'!D252="Exome-seq"),"Enter Paired Normal name","")</f>
        <v/>
      </c>
      <c r="O238" s="92" t="str">
        <f>IF(OR('Required Fields - User Form'!D252="Whole Genome-seq",'Required Fields - User Form'!D252="Exome-seq"),"Enter Matched RNASeq Sample Name","")</f>
        <v/>
      </c>
      <c r="P238" s="92" t="str">
        <f>IF('Required Fields - User Form'!D252="ChIP-seq","Enter ChIP Input name","")</f>
        <v/>
      </c>
      <c r="Q238" s="92" t="str">
        <f>IF('Required Fields - User Form'!D252="ChIP-seq","Enter ChIP Antibody name","")</f>
        <v/>
      </c>
    </row>
    <row r="239" spans="14:17" ht="17">
      <c r="N239" s="92" t="str">
        <f>IF(OR('Required Fields - User Form'!D253="Whole Genome-seq",'Required Fields - User Form'!D253="Exome-seq"),"Enter Paired Normal name","")</f>
        <v/>
      </c>
      <c r="O239" s="92" t="str">
        <f>IF(OR('Required Fields - User Form'!D253="Whole Genome-seq",'Required Fields - User Form'!D253="Exome-seq"),"Enter Matched RNASeq Sample Name","")</f>
        <v/>
      </c>
      <c r="P239" s="92" t="str">
        <f>IF('Required Fields - User Form'!D253="ChIP-seq","Enter ChIP Input name","")</f>
        <v/>
      </c>
      <c r="Q239" s="92" t="str">
        <f>IF('Required Fields - User Form'!D253="ChIP-seq","Enter ChIP Antibody name","")</f>
        <v/>
      </c>
    </row>
    <row r="240" spans="14:17" ht="17">
      <c r="N240" s="92" t="str">
        <f>IF(OR('Required Fields - User Form'!D254="Whole Genome-seq",'Required Fields - User Form'!D254="Exome-seq"),"Enter Paired Normal name","")</f>
        <v/>
      </c>
      <c r="O240" s="92" t="str">
        <f>IF(OR('Required Fields - User Form'!D254="Whole Genome-seq",'Required Fields - User Form'!D254="Exome-seq"),"Enter Matched RNASeq Sample Name","")</f>
        <v/>
      </c>
      <c r="P240" s="92" t="str">
        <f>IF('Required Fields - User Form'!D254="ChIP-seq","Enter ChIP Input name","")</f>
        <v/>
      </c>
      <c r="Q240" s="92" t="str">
        <f>IF('Required Fields - User Form'!D254="ChIP-seq","Enter ChIP Antibody name","")</f>
        <v/>
      </c>
    </row>
    <row r="241" spans="14:17" ht="17">
      <c r="N241" s="92" t="str">
        <f>IF(OR('Required Fields - User Form'!D255="Whole Genome-seq",'Required Fields - User Form'!D255="Exome-seq"),"Enter Paired Normal name","")</f>
        <v/>
      </c>
      <c r="O241" s="92" t="str">
        <f>IF(OR('Required Fields - User Form'!D255="Whole Genome-seq",'Required Fields - User Form'!D255="Exome-seq"),"Enter Matched RNASeq Sample Name","")</f>
        <v/>
      </c>
      <c r="P241" s="92" t="str">
        <f>IF('Required Fields - User Form'!D255="ChIP-seq","Enter ChIP Input name","")</f>
        <v/>
      </c>
      <c r="Q241" s="92" t="str">
        <f>IF('Required Fields - User Form'!D255="ChIP-seq","Enter ChIP Antibody name","")</f>
        <v/>
      </c>
    </row>
    <row r="242" spans="14:17" ht="17">
      <c r="N242" s="92" t="str">
        <f>IF(OR('Required Fields - User Form'!D256="Whole Genome-seq",'Required Fields - User Form'!D256="Exome-seq"),"Enter Paired Normal name","")</f>
        <v/>
      </c>
      <c r="O242" s="92" t="str">
        <f>IF(OR('Required Fields - User Form'!D256="Whole Genome-seq",'Required Fields - User Form'!D256="Exome-seq"),"Enter Matched RNASeq Sample Name","")</f>
        <v/>
      </c>
      <c r="P242" s="92" t="str">
        <f>IF('Required Fields - User Form'!D256="ChIP-seq","Enter ChIP Input name","")</f>
        <v/>
      </c>
      <c r="Q242" s="92" t="str">
        <f>IF('Required Fields - User Form'!D256="ChIP-seq","Enter ChIP Antibody name","")</f>
        <v/>
      </c>
    </row>
    <row r="243" spans="14:17" ht="17">
      <c r="N243" s="92" t="str">
        <f>IF(OR('Required Fields - User Form'!D257="Whole Genome-seq",'Required Fields - User Form'!D257="Exome-seq"),"Enter Paired Normal name","")</f>
        <v/>
      </c>
      <c r="O243" s="92" t="str">
        <f>IF(OR('Required Fields - User Form'!D257="Whole Genome-seq",'Required Fields - User Form'!D257="Exome-seq"),"Enter Matched RNASeq Sample Name","")</f>
        <v/>
      </c>
      <c r="P243" s="92" t="str">
        <f>IF('Required Fields - User Form'!D257="ChIP-seq","Enter ChIP Input name","")</f>
        <v/>
      </c>
      <c r="Q243" s="92" t="str">
        <f>IF('Required Fields - User Form'!D257="ChIP-seq","Enter ChIP Antibody name","")</f>
        <v/>
      </c>
    </row>
    <row r="244" spans="14:17" ht="17">
      <c r="N244" s="92" t="str">
        <f>IF(OR('Required Fields - User Form'!D258="Whole Genome-seq",'Required Fields - User Form'!D258="Exome-seq"),"Enter Paired Normal name","")</f>
        <v/>
      </c>
      <c r="O244" s="92" t="str">
        <f>IF(OR('Required Fields - User Form'!D258="Whole Genome-seq",'Required Fields - User Form'!D258="Exome-seq"),"Enter Matched RNASeq Sample Name","")</f>
        <v/>
      </c>
      <c r="P244" s="92" t="str">
        <f>IF('Required Fields - User Form'!D258="ChIP-seq","Enter ChIP Input name","")</f>
        <v/>
      </c>
      <c r="Q244" s="92" t="str">
        <f>IF('Required Fields - User Form'!D258="ChIP-seq","Enter ChIP Antibody name","")</f>
        <v/>
      </c>
    </row>
    <row r="245" spans="14:17" ht="17">
      <c r="N245" s="92" t="str">
        <f>IF(OR('Required Fields - User Form'!D259="Whole Genome-seq",'Required Fields - User Form'!D259="Exome-seq"),"Enter Paired Normal name","")</f>
        <v/>
      </c>
      <c r="O245" s="92" t="str">
        <f>IF(OR('Required Fields - User Form'!D259="Whole Genome-seq",'Required Fields - User Form'!D259="Exome-seq"),"Enter Matched RNASeq Sample Name","")</f>
        <v/>
      </c>
      <c r="P245" s="92" t="str">
        <f>IF('Required Fields - User Form'!D259="ChIP-seq","Enter ChIP Input name","")</f>
        <v/>
      </c>
      <c r="Q245" s="92" t="str">
        <f>IF('Required Fields - User Form'!D259="ChIP-seq","Enter ChIP Antibody name","")</f>
        <v/>
      </c>
    </row>
    <row r="246" spans="14:17" ht="17">
      <c r="N246" s="92" t="str">
        <f>IF(OR('Required Fields - User Form'!D260="Whole Genome-seq",'Required Fields - User Form'!D260="Exome-seq"),"Enter Paired Normal name","")</f>
        <v/>
      </c>
      <c r="O246" s="92" t="str">
        <f>IF(OR('Required Fields - User Form'!D260="Whole Genome-seq",'Required Fields - User Form'!D260="Exome-seq"),"Enter Matched RNASeq Sample Name","")</f>
        <v/>
      </c>
      <c r="P246" s="92" t="str">
        <f>IF('Required Fields - User Form'!D260="ChIP-seq","Enter ChIP Input name","")</f>
        <v/>
      </c>
      <c r="Q246" s="92" t="str">
        <f>IF('Required Fields - User Form'!D260="ChIP-seq","Enter ChIP Antibody name","")</f>
        <v/>
      </c>
    </row>
    <row r="247" spans="14:17" ht="17">
      <c r="N247" s="92" t="str">
        <f>IF(OR('Required Fields - User Form'!D261="Whole Genome-seq",'Required Fields - User Form'!D261="Exome-seq"),"Enter Paired Normal name","")</f>
        <v/>
      </c>
      <c r="O247" s="92" t="str">
        <f>IF(OR('Required Fields - User Form'!D261="Whole Genome-seq",'Required Fields - User Form'!D261="Exome-seq"),"Enter Matched RNASeq Sample Name","")</f>
        <v/>
      </c>
      <c r="P247" s="92" t="str">
        <f>IF('Required Fields - User Form'!D261="ChIP-seq","Enter ChIP Input name","")</f>
        <v/>
      </c>
      <c r="Q247" s="92" t="str">
        <f>IF('Required Fields - User Form'!D261="ChIP-seq","Enter ChIP Antibody name","")</f>
        <v/>
      </c>
    </row>
    <row r="248" spans="14:17" ht="17">
      <c r="N248" s="92" t="str">
        <f>IF(OR('Required Fields - User Form'!D262="Whole Genome-seq",'Required Fields - User Form'!D262="Exome-seq"),"Enter Paired Normal name","")</f>
        <v/>
      </c>
      <c r="O248" s="92" t="str">
        <f>IF(OR('Required Fields - User Form'!D262="Whole Genome-seq",'Required Fields - User Form'!D262="Exome-seq"),"Enter Matched RNASeq Sample Name","")</f>
        <v/>
      </c>
      <c r="P248" s="92" t="str">
        <f>IF('Required Fields - User Form'!D262="ChIP-seq","Enter ChIP Input name","")</f>
        <v/>
      </c>
      <c r="Q248" s="92" t="str">
        <f>IF('Required Fields - User Form'!D262="ChIP-seq","Enter ChIP Antibody name","")</f>
        <v/>
      </c>
    </row>
    <row r="249" spans="14:17" ht="17">
      <c r="N249" s="92" t="str">
        <f>IF(OR('Required Fields - User Form'!D263="Whole Genome-seq",'Required Fields - User Form'!D263="Exome-seq"),"Enter Paired Normal name","")</f>
        <v/>
      </c>
      <c r="O249" s="92" t="str">
        <f>IF(OR('Required Fields - User Form'!D263="Whole Genome-seq",'Required Fields - User Form'!D263="Exome-seq"),"Enter Matched RNASeq Sample Name","")</f>
        <v/>
      </c>
      <c r="P249" s="92" t="str">
        <f>IF('Required Fields - User Form'!D263="ChIP-seq","Enter ChIP Input name","")</f>
        <v/>
      </c>
      <c r="Q249" s="92" t="str">
        <f>IF('Required Fields - User Form'!D263="ChIP-seq","Enter ChIP Antibody name","")</f>
        <v/>
      </c>
    </row>
    <row r="250" spans="14:17" ht="17">
      <c r="N250" s="92" t="str">
        <f>IF(OR('Required Fields - User Form'!D264="Whole Genome-seq",'Required Fields - User Form'!D264="Exome-seq"),"Enter Paired Normal name","")</f>
        <v/>
      </c>
      <c r="O250" s="92" t="str">
        <f>IF(OR('Required Fields - User Form'!D264="Whole Genome-seq",'Required Fields - User Form'!D264="Exome-seq"),"Enter Matched RNASeq Sample Name","")</f>
        <v/>
      </c>
      <c r="P250" s="92" t="str">
        <f>IF('Required Fields - User Form'!D264="ChIP-seq","Enter ChIP Input name","")</f>
        <v/>
      </c>
      <c r="Q250" s="92" t="str">
        <f>IF('Required Fields - User Form'!D264="ChIP-seq","Enter ChIP Antibody name","")</f>
        <v/>
      </c>
    </row>
    <row r="251" spans="14:17" ht="17">
      <c r="N251" s="92" t="str">
        <f>IF(OR('Required Fields - User Form'!D265="Whole Genome-seq",'Required Fields - User Form'!D265="Exome-seq"),"Enter Paired Normal name","")</f>
        <v/>
      </c>
      <c r="O251" s="92" t="str">
        <f>IF(OR('Required Fields - User Form'!D265="Whole Genome-seq",'Required Fields - User Form'!D265="Exome-seq"),"Enter Matched RNASeq Sample Name","")</f>
        <v/>
      </c>
      <c r="P251" s="92" t="str">
        <f>IF('Required Fields - User Form'!D265="ChIP-seq","Enter ChIP Input name","")</f>
        <v/>
      </c>
      <c r="Q251" s="92" t="str">
        <f>IF('Required Fields - User Form'!D265="ChIP-seq","Enter ChIP Antibody name","")</f>
        <v/>
      </c>
    </row>
    <row r="252" spans="14:17" ht="17">
      <c r="N252" s="92" t="str">
        <f>IF(OR('Required Fields - User Form'!D266="Whole Genome-seq",'Required Fields - User Form'!D266="Exome-seq"),"Enter Paired Normal name","")</f>
        <v/>
      </c>
      <c r="O252" s="92" t="str">
        <f>IF(OR('Required Fields - User Form'!D266="Whole Genome-seq",'Required Fields - User Form'!D266="Exome-seq"),"Enter Matched RNASeq Sample Name","")</f>
        <v/>
      </c>
      <c r="P252" s="92" t="str">
        <f>IF('Required Fields - User Form'!D266="ChIP-seq","Enter ChIP Input name","")</f>
        <v/>
      </c>
      <c r="Q252" s="92" t="str">
        <f>IF('Required Fields - User Form'!D266="ChIP-seq","Enter ChIP Antibody name","")</f>
        <v/>
      </c>
    </row>
    <row r="253" spans="14:17" ht="17">
      <c r="N253" s="92" t="str">
        <f>IF(OR('Required Fields - User Form'!D267="Whole Genome-seq",'Required Fields - User Form'!D267="Exome-seq"),"Enter Paired Normal name","")</f>
        <v/>
      </c>
      <c r="O253" s="92" t="str">
        <f>IF(OR('Required Fields - User Form'!D267="Whole Genome-seq",'Required Fields - User Form'!D267="Exome-seq"),"Enter Matched RNASeq Sample Name","")</f>
        <v/>
      </c>
      <c r="P253" s="92" t="str">
        <f>IF('Required Fields - User Form'!D267="ChIP-seq","Enter ChIP Input name","")</f>
        <v/>
      </c>
      <c r="Q253" s="92" t="str">
        <f>IF('Required Fields - User Form'!D267="ChIP-seq","Enter ChIP Antibody name","")</f>
        <v/>
      </c>
    </row>
    <row r="254" spans="14:17" ht="17">
      <c r="N254" s="92" t="str">
        <f>IF(OR('Required Fields - User Form'!D268="Whole Genome-seq",'Required Fields - User Form'!D268="Exome-seq"),"Enter Paired Normal name","")</f>
        <v/>
      </c>
      <c r="O254" s="92" t="str">
        <f>IF(OR('Required Fields - User Form'!D268="Whole Genome-seq",'Required Fields - User Form'!D268="Exome-seq"),"Enter Matched RNASeq Sample Name","")</f>
        <v/>
      </c>
      <c r="P254" s="92" t="str">
        <f>IF('Required Fields - User Form'!D268="ChIP-seq","Enter ChIP Input name","")</f>
        <v/>
      </c>
      <c r="Q254" s="92" t="str">
        <f>IF('Required Fields - User Form'!D268="ChIP-seq","Enter ChIP Antibody name","")</f>
        <v/>
      </c>
    </row>
    <row r="255" spans="14:17" ht="17">
      <c r="N255" s="92" t="str">
        <f>IF(OR('Required Fields - User Form'!D269="Whole Genome-seq",'Required Fields - User Form'!D269="Exome-seq"),"Enter Paired Normal name","")</f>
        <v/>
      </c>
      <c r="O255" s="92" t="str">
        <f>IF(OR('Required Fields - User Form'!D269="Whole Genome-seq",'Required Fields - User Form'!D269="Exome-seq"),"Enter Matched RNASeq Sample Name","")</f>
        <v/>
      </c>
      <c r="P255" s="92" t="str">
        <f>IF('Required Fields - User Form'!D269="ChIP-seq","Enter ChIP Input name","")</f>
        <v/>
      </c>
      <c r="Q255" s="92" t="str">
        <f>IF('Required Fields - User Form'!D269="ChIP-seq","Enter ChIP Antibody name","")</f>
        <v/>
      </c>
    </row>
    <row r="256" spans="14:17" ht="17">
      <c r="N256" s="92" t="str">
        <f>IF(OR('Required Fields - User Form'!D270="Whole Genome-seq",'Required Fields - User Form'!D270="Exome-seq"),"Enter Paired Normal name","")</f>
        <v/>
      </c>
      <c r="O256" s="92" t="str">
        <f>IF(OR('Required Fields - User Form'!D270="Whole Genome-seq",'Required Fields - User Form'!D270="Exome-seq"),"Enter Matched RNASeq Sample Name","")</f>
        <v/>
      </c>
      <c r="P256" s="92" t="str">
        <f>IF('Required Fields - User Form'!D270="ChIP-seq","Enter ChIP Input name","")</f>
        <v/>
      </c>
      <c r="Q256" s="92" t="str">
        <f>IF('Required Fields - User Form'!D270="ChIP-seq","Enter ChIP Antibody name","")</f>
        <v/>
      </c>
    </row>
    <row r="257" spans="14:17" ht="17">
      <c r="N257" s="92" t="str">
        <f>IF(OR('Required Fields - User Form'!D271="Whole Genome-seq",'Required Fields - User Form'!D271="Exome-seq"),"Enter Paired Normal name","")</f>
        <v/>
      </c>
      <c r="O257" s="92" t="str">
        <f>IF(OR('Required Fields - User Form'!D271="Whole Genome-seq",'Required Fields - User Form'!D271="Exome-seq"),"Enter Matched RNASeq Sample Name","")</f>
        <v/>
      </c>
      <c r="P257" s="92" t="str">
        <f>IF('Required Fields - User Form'!D271="ChIP-seq","Enter ChIP Input name","")</f>
        <v/>
      </c>
      <c r="Q257" s="92" t="str">
        <f>IF('Required Fields - User Form'!D271="ChIP-seq","Enter ChIP Antibody name","")</f>
        <v/>
      </c>
    </row>
    <row r="258" spans="14:17" ht="17">
      <c r="N258" s="92" t="str">
        <f>IF(OR('Required Fields - User Form'!D272="Whole Genome-seq",'Required Fields - User Form'!D272="Exome-seq"),"Enter Paired Normal name","")</f>
        <v/>
      </c>
      <c r="O258" s="92" t="str">
        <f>IF(OR('Required Fields - User Form'!D272="Whole Genome-seq",'Required Fields - User Form'!D272="Exome-seq"),"Enter Matched RNASeq Sample Name","")</f>
        <v/>
      </c>
      <c r="P258" s="92" t="str">
        <f>IF('Required Fields - User Form'!D272="ChIP-seq","Enter ChIP Input name","")</f>
        <v/>
      </c>
      <c r="Q258" s="92" t="str">
        <f>IF('Required Fields - User Form'!D272="ChIP-seq","Enter ChIP Antibody name","")</f>
        <v/>
      </c>
    </row>
    <row r="259" spans="14:17" ht="17">
      <c r="N259" s="92" t="str">
        <f>IF(OR('Required Fields - User Form'!D273="Whole Genome-seq",'Required Fields - User Form'!D273="Exome-seq"),"Enter Paired Normal name","")</f>
        <v/>
      </c>
      <c r="O259" s="92" t="str">
        <f>IF(OR('Required Fields - User Form'!D273="Whole Genome-seq",'Required Fields - User Form'!D273="Exome-seq"),"Enter Matched RNASeq Sample Name","")</f>
        <v/>
      </c>
      <c r="P259" s="92" t="str">
        <f>IF('Required Fields - User Form'!D273="ChIP-seq","Enter ChIP Input name","")</f>
        <v/>
      </c>
      <c r="Q259" s="92" t="str">
        <f>IF('Required Fields - User Form'!D273="ChIP-seq","Enter ChIP Antibody name","")</f>
        <v/>
      </c>
    </row>
    <row r="260" spans="14:17" ht="17">
      <c r="N260" s="92" t="str">
        <f>IF(OR('Required Fields - User Form'!D274="Whole Genome-seq",'Required Fields - User Form'!D274="Exome-seq"),"Enter Paired Normal name","")</f>
        <v/>
      </c>
      <c r="O260" s="92" t="str">
        <f>IF(OR('Required Fields - User Form'!D274="Whole Genome-seq",'Required Fields - User Form'!D274="Exome-seq"),"Enter Matched RNASeq Sample Name","")</f>
        <v/>
      </c>
      <c r="P260" s="92" t="str">
        <f>IF('Required Fields - User Form'!D274="ChIP-seq","Enter ChIP Input name","")</f>
        <v/>
      </c>
      <c r="Q260" s="92" t="str">
        <f>IF('Required Fields - User Form'!D274="ChIP-seq","Enter ChIP Antibody name","")</f>
        <v/>
      </c>
    </row>
    <row r="261" spans="14:17" ht="17">
      <c r="N261" s="92" t="str">
        <f>IF(OR('Required Fields - User Form'!D275="Whole Genome-seq",'Required Fields - User Form'!D275="Exome-seq"),"Enter Paired Normal name","")</f>
        <v/>
      </c>
      <c r="O261" s="92" t="str">
        <f>IF(OR('Required Fields - User Form'!D275="Whole Genome-seq",'Required Fields - User Form'!D275="Exome-seq"),"Enter Matched RNASeq Sample Name","")</f>
        <v/>
      </c>
      <c r="P261" s="92" t="str">
        <f>IF('Required Fields - User Form'!D275="ChIP-seq","Enter ChIP Input name","")</f>
        <v/>
      </c>
      <c r="Q261" s="92" t="str">
        <f>IF('Required Fields - User Form'!D275="ChIP-seq","Enter ChIP Antibody name","")</f>
        <v/>
      </c>
    </row>
    <row r="262" spans="14:17" ht="17">
      <c r="N262" s="92" t="str">
        <f>IF(OR('Required Fields - User Form'!D276="Whole Genome-seq",'Required Fields - User Form'!D276="Exome-seq"),"Enter Paired Normal name","")</f>
        <v/>
      </c>
      <c r="O262" s="92" t="str">
        <f>IF(OR('Required Fields - User Form'!D276="Whole Genome-seq",'Required Fields - User Form'!D276="Exome-seq"),"Enter Matched RNASeq Sample Name","")</f>
        <v/>
      </c>
      <c r="P262" s="92" t="str">
        <f>IF('Required Fields - User Form'!D276="ChIP-seq","Enter ChIP Input name","")</f>
        <v/>
      </c>
      <c r="Q262" s="92" t="str">
        <f>IF('Required Fields - User Form'!D276="ChIP-seq","Enter ChIP Antibody name","")</f>
        <v/>
      </c>
    </row>
    <row r="263" spans="14:17" ht="17">
      <c r="N263" s="92" t="str">
        <f>IF(OR('Required Fields - User Form'!D277="Whole Genome-seq",'Required Fields - User Form'!D277="Exome-seq"),"Enter Paired Normal name","")</f>
        <v/>
      </c>
      <c r="O263" s="92" t="str">
        <f>IF(OR('Required Fields - User Form'!D277="Whole Genome-seq",'Required Fields - User Form'!D277="Exome-seq"),"Enter Matched RNASeq Sample Name","")</f>
        <v/>
      </c>
      <c r="P263" s="92" t="str">
        <f>IF('Required Fields - User Form'!D277="ChIP-seq","Enter ChIP Input name","")</f>
        <v/>
      </c>
      <c r="Q263" s="92" t="str">
        <f>IF('Required Fields - User Form'!D277="ChIP-seq","Enter ChIP Antibody name","")</f>
        <v/>
      </c>
    </row>
    <row r="264" spans="14:17" ht="17">
      <c r="N264" s="92" t="str">
        <f>IF(OR('Required Fields - User Form'!D278="Whole Genome-seq",'Required Fields - User Form'!D278="Exome-seq"),"Enter Paired Normal name","")</f>
        <v/>
      </c>
      <c r="O264" s="92" t="str">
        <f>IF(OR('Required Fields - User Form'!D278="Whole Genome-seq",'Required Fields - User Form'!D278="Exome-seq"),"Enter Matched RNASeq Sample Name","")</f>
        <v/>
      </c>
      <c r="P264" s="92" t="str">
        <f>IF('Required Fields - User Form'!D278="ChIP-seq","Enter ChIP Input name","")</f>
        <v/>
      </c>
      <c r="Q264" s="92" t="str">
        <f>IF('Required Fields - User Form'!D278="ChIP-seq","Enter ChIP Antibody name","")</f>
        <v/>
      </c>
    </row>
    <row r="265" spans="14:17" ht="17">
      <c r="N265" s="92" t="str">
        <f>IF(OR('Required Fields - User Form'!D279="Whole Genome-seq",'Required Fields - User Form'!D279="Exome-seq"),"Enter Paired Normal name","")</f>
        <v/>
      </c>
      <c r="O265" s="92" t="str">
        <f>IF(OR('Required Fields - User Form'!D279="Whole Genome-seq",'Required Fields - User Form'!D279="Exome-seq"),"Enter Matched RNASeq Sample Name","")</f>
        <v/>
      </c>
      <c r="P265" s="92" t="str">
        <f>IF('Required Fields - User Form'!D279="ChIP-seq","Enter ChIP Input name","")</f>
        <v/>
      </c>
      <c r="Q265" s="92" t="str">
        <f>IF('Required Fields - User Form'!D279="ChIP-seq","Enter ChIP Antibody name","")</f>
        <v/>
      </c>
    </row>
    <row r="266" spans="14:17" ht="17">
      <c r="N266" s="92" t="str">
        <f>IF(OR('Required Fields - User Form'!D280="Whole Genome-seq",'Required Fields - User Form'!D280="Exome-seq"),"Enter Paired Normal name","")</f>
        <v/>
      </c>
      <c r="O266" s="92" t="str">
        <f>IF(OR('Required Fields - User Form'!D280="Whole Genome-seq",'Required Fields - User Form'!D280="Exome-seq"),"Enter Matched RNASeq Sample Name","")</f>
        <v/>
      </c>
      <c r="P266" s="92" t="str">
        <f>IF('Required Fields - User Form'!D280="ChIP-seq","Enter ChIP Input name","")</f>
        <v/>
      </c>
      <c r="Q266" s="92" t="str">
        <f>IF('Required Fields - User Form'!D280="ChIP-seq","Enter ChIP Antibody name","")</f>
        <v/>
      </c>
    </row>
    <row r="267" spans="14:17" ht="17">
      <c r="N267" s="92" t="str">
        <f>IF(OR('Required Fields - User Form'!D281="Whole Genome-seq",'Required Fields - User Form'!D281="Exome-seq"),"Enter Paired Normal name","")</f>
        <v/>
      </c>
      <c r="O267" s="92" t="str">
        <f>IF(OR('Required Fields - User Form'!D281="Whole Genome-seq",'Required Fields - User Form'!D281="Exome-seq"),"Enter Matched RNASeq Sample Name","")</f>
        <v/>
      </c>
      <c r="P267" s="92" t="str">
        <f>IF('Required Fields - User Form'!D281="ChIP-seq","Enter ChIP Input name","")</f>
        <v/>
      </c>
      <c r="Q267" s="92" t="str">
        <f>IF('Required Fields - User Form'!D281="ChIP-seq","Enter ChIP Antibody name","")</f>
        <v/>
      </c>
    </row>
    <row r="268" spans="14:17" ht="17">
      <c r="N268" s="92" t="str">
        <f>IF(OR('Required Fields - User Form'!D282="Whole Genome-seq",'Required Fields - User Form'!D282="Exome-seq"),"Enter Paired Normal name","")</f>
        <v/>
      </c>
      <c r="O268" s="92" t="str">
        <f>IF(OR('Required Fields - User Form'!D282="Whole Genome-seq",'Required Fields - User Form'!D282="Exome-seq"),"Enter Matched RNASeq Sample Name","")</f>
        <v/>
      </c>
      <c r="P268" s="92" t="str">
        <f>IF('Required Fields - User Form'!D282="ChIP-seq","Enter ChIP Input name","")</f>
        <v/>
      </c>
      <c r="Q268" s="92" t="str">
        <f>IF('Required Fields - User Form'!D282="ChIP-seq","Enter ChIP Antibody name","")</f>
        <v/>
      </c>
    </row>
    <row r="269" spans="14:17" ht="17">
      <c r="N269" s="92" t="str">
        <f>IF(OR('Required Fields - User Form'!D283="Whole Genome-seq",'Required Fields - User Form'!D283="Exome-seq"),"Enter Paired Normal name","")</f>
        <v/>
      </c>
      <c r="O269" s="92" t="str">
        <f>IF(OR('Required Fields - User Form'!D283="Whole Genome-seq",'Required Fields - User Form'!D283="Exome-seq"),"Enter Matched RNASeq Sample Name","")</f>
        <v/>
      </c>
      <c r="P269" s="92" t="str">
        <f>IF('Required Fields - User Form'!D283="ChIP-seq","Enter ChIP Input name","")</f>
        <v/>
      </c>
      <c r="Q269" s="92" t="str">
        <f>IF('Required Fields - User Form'!D283="ChIP-seq","Enter ChIP Antibody name","")</f>
        <v/>
      </c>
    </row>
    <row r="270" spans="14:17" ht="17">
      <c r="N270" s="92" t="str">
        <f>IF(OR('Required Fields - User Form'!D284="Whole Genome-seq",'Required Fields - User Form'!D284="Exome-seq"),"Enter Paired Normal name","")</f>
        <v/>
      </c>
      <c r="O270" s="92" t="str">
        <f>IF(OR('Required Fields - User Form'!D284="Whole Genome-seq",'Required Fields - User Form'!D284="Exome-seq"),"Enter Matched RNASeq Sample Name","")</f>
        <v/>
      </c>
      <c r="P270" s="92" t="str">
        <f>IF('Required Fields - User Form'!D284="ChIP-seq","Enter ChIP Input name","")</f>
        <v/>
      </c>
      <c r="Q270" s="92" t="str">
        <f>IF('Required Fields - User Form'!D284="ChIP-seq","Enter ChIP Antibody name","")</f>
        <v/>
      </c>
    </row>
    <row r="271" spans="14:17" ht="17">
      <c r="N271" s="92" t="str">
        <f>IF(OR('Required Fields - User Form'!D285="Whole Genome-seq",'Required Fields - User Form'!D285="Exome-seq"),"Enter Paired Normal name","")</f>
        <v/>
      </c>
      <c r="O271" s="92" t="str">
        <f>IF(OR('Required Fields - User Form'!D285="Whole Genome-seq",'Required Fields - User Form'!D285="Exome-seq"),"Enter Matched RNASeq Sample Name","")</f>
        <v/>
      </c>
      <c r="P271" s="92" t="str">
        <f>IF('Required Fields - User Form'!D285="ChIP-seq","Enter ChIP Input name","")</f>
        <v/>
      </c>
      <c r="Q271" s="92" t="str">
        <f>IF('Required Fields - User Form'!D285="ChIP-seq","Enter ChIP Antibody name","")</f>
        <v/>
      </c>
    </row>
    <row r="272" spans="14:17" ht="17">
      <c r="N272" s="92" t="str">
        <f>IF(OR('Required Fields - User Form'!D286="Whole Genome-seq",'Required Fields - User Form'!D286="Exome-seq"),"Enter Paired Normal name","")</f>
        <v/>
      </c>
      <c r="O272" s="92" t="str">
        <f>IF(OR('Required Fields - User Form'!D286="Whole Genome-seq",'Required Fields - User Form'!D286="Exome-seq"),"Enter Matched RNASeq Sample Name","")</f>
        <v/>
      </c>
      <c r="P272" s="92" t="str">
        <f>IF('Required Fields - User Form'!D286="ChIP-seq","Enter ChIP Input name","")</f>
        <v/>
      </c>
      <c r="Q272" s="92" t="str">
        <f>IF('Required Fields - User Form'!D286="ChIP-seq","Enter ChIP Antibody name","")</f>
        <v/>
      </c>
    </row>
    <row r="273" spans="14:17" ht="17">
      <c r="N273" s="92" t="str">
        <f>IF(OR('Required Fields - User Form'!D287="Whole Genome-seq",'Required Fields - User Form'!D287="Exome-seq"),"Enter Paired Normal name","")</f>
        <v/>
      </c>
      <c r="O273" s="92" t="str">
        <f>IF(OR('Required Fields - User Form'!D287="Whole Genome-seq",'Required Fields - User Form'!D287="Exome-seq"),"Enter Matched RNASeq Sample Name","")</f>
        <v/>
      </c>
      <c r="P273" s="92" t="str">
        <f>IF('Required Fields - User Form'!D287="ChIP-seq","Enter ChIP Input name","")</f>
        <v/>
      </c>
      <c r="Q273" s="92" t="str">
        <f>IF('Required Fields - User Form'!D287="ChIP-seq","Enter ChIP Antibody name","")</f>
        <v/>
      </c>
    </row>
    <row r="274" spans="14:17" ht="17">
      <c r="N274" s="92" t="str">
        <f>IF(OR('Required Fields - User Form'!D288="Whole Genome-seq",'Required Fields - User Form'!D288="Exome-seq"),"Enter Paired Normal name","")</f>
        <v/>
      </c>
      <c r="O274" s="92" t="str">
        <f>IF(OR('Required Fields - User Form'!D288="Whole Genome-seq",'Required Fields - User Form'!D288="Exome-seq"),"Enter Matched RNASeq Sample Name","")</f>
        <v/>
      </c>
      <c r="P274" s="92" t="str">
        <f>IF('Required Fields - User Form'!D288="ChIP-seq","Enter ChIP Input name","")</f>
        <v/>
      </c>
      <c r="Q274" s="92" t="str">
        <f>IF('Required Fields - User Form'!D288="ChIP-seq","Enter ChIP Antibody name","")</f>
        <v/>
      </c>
    </row>
    <row r="275" spans="14:17" ht="17">
      <c r="N275" s="92" t="str">
        <f>IF(OR('Required Fields - User Form'!D289="Whole Genome-seq",'Required Fields - User Form'!D289="Exome-seq"),"Enter Paired Normal name","")</f>
        <v/>
      </c>
      <c r="O275" s="92" t="str">
        <f>IF(OR('Required Fields - User Form'!D289="Whole Genome-seq",'Required Fields - User Form'!D289="Exome-seq"),"Enter Matched RNASeq Sample Name","")</f>
        <v/>
      </c>
      <c r="P275" s="92" t="str">
        <f>IF('Required Fields - User Form'!D289="ChIP-seq","Enter ChIP Input name","")</f>
        <v/>
      </c>
      <c r="Q275" s="92" t="str">
        <f>IF('Required Fields - User Form'!D289="ChIP-seq","Enter ChIP Antibody name","")</f>
        <v/>
      </c>
    </row>
    <row r="276" spans="14:17" ht="17">
      <c r="N276" s="92" t="str">
        <f>IF(OR('Required Fields - User Form'!D290="Whole Genome-seq",'Required Fields - User Form'!D290="Exome-seq"),"Enter Paired Normal name","")</f>
        <v/>
      </c>
      <c r="O276" s="92" t="str">
        <f>IF(OR('Required Fields - User Form'!D290="Whole Genome-seq",'Required Fields - User Form'!D290="Exome-seq"),"Enter Matched RNASeq Sample Name","")</f>
        <v/>
      </c>
      <c r="P276" s="92" t="str">
        <f>IF('Required Fields - User Form'!D290="ChIP-seq","Enter ChIP Input name","")</f>
        <v/>
      </c>
      <c r="Q276" s="92" t="str">
        <f>IF('Required Fields - User Form'!D290="ChIP-seq","Enter ChIP Antibody name","")</f>
        <v/>
      </c>
    </row>
    <row r="277" spans="14:17" ht="17">
      <c r="N277" s="92" t="str">
        <f>IF(OR('Required Fields - User Form'!D291="Whole Genome-seq",'Required Fields - User Form'!D291="Exome-seq"),"Enter Paired Normal name","")</f>
        <v/>
      </c>
      <c r="O277" s="92" t="str">
        <f>IF(OR('Required Fields - User Form'!D291="Whole Genome-seq",'Required Fields - User Form'!D291="Exome-seq"),"Enter Matched RNASeq Sample Name","")</f>
        <v/>
      </c>
      <c r="P277" s="92" t="str">
        <f>IF('Required Fields - User Form'!D291="ChIP-seq","Enter ChIP Input name","")</f>
        <v/>
      </c>
      <c r="Q277" s="92" t="str">
        <f>IF('Required Fields - User Form'!D291="ChIP-seq","Enter ChIP Antibody name","")</f>
        <v/>
      </c>
    </row>
    <row r="278" spans="14:17" ht="17">
      <c r="N278" s="92" t="str">
        <f>IF(OR('Required Fields - User Form'!D292="Whole Genome-seq",'Required Fields - User Form'!D292="Exome-seq"),"Enter Paired Normal name","")</f>
        <v/>
      </c>
      <c r="O278" s="92" t="str">
        <f>IF(OR('Required Fields - User Form'!D292="Whole Genome-seq",'Required Fields - User Form'!D292="Exome-seq"),"Enter Matched RNASeq Sample Name","")</f>
        <v/>
      </c>
      <c r="P278" s="92" t="str">
        <f>IF('Required Fields - User Form'!D292="ChIP-seq","Enter ChIP Input name","")</f>
        <v/>
      </c>
      <c r="Q278" s="92" t="str">
        <f>IF('Required Fields - User Form'!D292="ChIP-seq","Enter ChIP Antibody name","")</f>
        <v/>
      </c>
    </row>
    <row r="279" spans="14:17" ht="17">
      <c r="N279" s="92" t="str">
        <f>IF(OR('Required Fields - User Form'!D293="Whole Genome-seq",'Required Fields - User Form'!D293="Exome-seq"),"Enter Paired Normal name","")</f>
        <v/>
      </c>
      <c r="O279" s="92" t="str">
        <f>IF(OR('Required Fields - User Form'!D293="Whole Genome-seq",'Required Fields - User Form'!D293="Exome-seq"),"Enter Matched RNASeq Sample Name","")</f>
        <v/>
      </c>
      <c r="P279" s="92" t="str">
        <f>IF('Required Fields - User Form'!D293="ChIP-seq","Enter ChIP Input name","")</f>
        <v/>
      </c>
      <c r="Q279" s="92" t="str">
        <f>IF('Required Fields - User Form'!D293="ChIP-seq","Enter ChIP Antibody name","")</f>
        <v/>
      </c>
    </row>
    <row r="280" spans="14:17" ht="17">
      <c r="N280" s="92" t="str">
        <f>IF(OR('Required Fields - User Form'!D294="Whole Genome-seq",'Required Fields - User Form'!D294="Exome-seq"),"Enter Paired Normal name","")</f>
        <v/>
      </c>
      <c r="O280" s="92" t="str">
        <f>IF(OR('Required Fields - User Form'!D294="Whole Genome-seq",'Required Fields - User Form'!D294="Exome-seq"),"Enter Matched RNASeq Sample Name","")</f>
        <v/>
      </c>
      <c r="P280" s="92" t="str">
        <f>IF('Required Fields - User Form'!D294="ChIP-seq","Enter ChIP Input name","")</f>
        <v/>
      </c>
      <c r="Q280" s="92" t="str">
        <f>IF('Required Fields - User Form'!D294="ChIP-seq","Enter ChIP Antibody name","")</f>
        <v/>
      </c>
    </row>
    <row r="281" spans="14:17" ht="17">
      <c r="N281" s="92" t="str">
        <f>IF(OR('Required Fields - User Form'!D295="Whole Genome-seq",'Required Fields - User Form'!D295="Exome-seq"),"Enter Paired Normal name","")</f>
        <v/>
      </c>
      <c r="O281" s="92" t="str">
        <f>IF(OR('Required Fields - User Form'!D295="Whole Genome-seq",'Required Fields - User Form'!D295="Exome-seq"),"Enter Matched RNASeq Sample Name","")</f>
        <v/>
      </c>
      <c r="P281" s="92" t="str">
        <f>IF('Required Fields - User Form'!D295="ChIP-seq","Enter ChIP Input name","")</f>
        <v/>
      </c>
      <c r="Q281" s="92" t="str">
        <f>IF('Required Fields - User Form'!D295="ChIP-seq","Enter ChIP Antibody name","")</f>
        <v/>
      </c>
    </row>
    <row r="282" spans="14:17" ht="17">
      <c r="N282" s="92" t="str">
        <f>IF(OR('Required Fields - User Form'!D296="Whole Genome-seq",'Required Fields - User Form'!D296="Exome-seq"),"Enter Paired Normal name","")</f>
        <v/>
      </c>
      <c r="O282" s="92" t="str">
        <f>IF(OR('Required Fields - User Form'!D296="Whole Genome-seq",'Required Fields - User Form'!D296="Exome-seq"),"Enter Matched RNASeq Sample Name","")</f>
        <v/>
      </c>
      <c r="P282" s="92" t="str">
        <f>IF('Required Fields - User Form'!D296="ChIP-seq","Enter ChIP Input name","")</f>
        <v/>
      </c>
      <c r="Q282" s="92" t="str">
        <f>IF('Required Fields - User Form'!D296="ChIP-seq","Enter ChIP Antibody name","")</f>
        <v/>
      </c>
    </row>
    <row r="283" spans="14:17" ht="17">
      <c r="N283" s="92" t="str">
        <f>IF(OR('Required Fields - User Form'!D297="Whole Genome-seq",'Required Fields - User Form'!D297="Exome-seq"),"Enter Paired Normal name","")</f>
        <v/>
      </c>
      <c r="O283" s="92" t="str">
        <f>IF(OR('Required Fields - User Form'!D297="Whole Genome-seq",'Required Fields - User Form'!D297="Exome-seq"),"Enter Matched RNASeq Sample Name","")</f>
        <v/>
      </c>
      <c r="P283" s="92" t="str">
        <f>IF('Required Fields - User Form'!D297="ChIP-seq","Enter ChIP Input name","")</f>
        <v/>
      </c>
      <c r="Q283" s="92" t="str">
        <f>IF('Required Fields - User Form'!D297="ChIP-seq","Enter ChIP Antibody name","")</f>
        <v/>
      </c>
    </row>
    <row r="284" spans="14:17" ht="17">
      <c r="N284" s="92" t="str">
        <f>IF(OR('Required Fields - User Form'!D298="Whole Genome-seq",'Required Fields - User Form'!D298="Exome-seq"),"Enter Paired Normal name","")</f>
        <v/>
      </c>
      <c r="O284" s="92" t="str">
        <f>IF(OR('Required Fields - User Form'!D298="Whole Genome-seq",'Required Fields - User Form'!D298="Exome-seq"),"Enter Matched RNASeq Sample Name","")</f>
        <v/>
      </c>
      <c r="P284" s="92" t="str">
        <f>IF('Required Fields - User Form'!D298="ChIP-seq","Enter ChIP Input name","")</f>
        <v/>
      </c>
      <c r="Q284" s="92" t="str">
        <f>IF('Required Fields - User Form'!D298="ChIP-seq","Enter ChIP Antibody name","")</f>
        <v/>
      </c>
    </row>
    <row r="285" spans="14:17" ht="17">
      <c r="N285" s="92" t="str">
        <f>IF(OR('Required Fields - User Form'!D299="Whole Genome-seq",'Required Fields - User Form'!D299="Exome-seq"),"Enter Paired Normal name","")</f>
        <v/>
      </c>
      <c r="O285" s="92" t="str">
        <f>IF(OR('Required Fields - User Form'!D299="Whole Genome-seq",'Required Fields - User Form'!D299="Exome-seq"),"Enter Matched RNASeq Sample Name","")</f>
        <v/>
      </c>
      <c r="P285" s="92" t="str">
        <f>IF('Required Fields - User Form'!D299="ChIP-seq","Enter ChIP Input name","")</f>
        <v/>
      </c>
      <c r="Q285" s="92" t="str">
        <f>IF('Required Fields - User Form'!D299="ChIP-seq","Enter ChIP Antibody name","")</f>
        <v/>
      </c>
    </row>
    <row r="286" spans="14:17" ht="17">
      <c r="N286" s="92" t="str">
        <f>IF(OR('Required Fields - User Form'!D300="Whole Genome-seq",'Required Fields - User Form'!D300="Exome-seq"),"Enter Paired Normal name","")</f>
        <v/>
      </c>
      <c r="O286" s="92" t="str">
        <f>IF(OR('Required Fields - User Form'!D300="Whole Genome-seq",'Required Fields - User Form'!D300="Exome-seq"),"Enter Matched RNASeq Sample Name","")</f>
        <v/>
      </c>
      <c r="P286" s="92" t="str">
        <f>IF('Required Fields - User Form'!D300="ChIP-seq","Enter ChIP Input name","")</f>
        <v/>
      </c>
      <c r="Q286" s="92" t="str">
        <f>IF('Required Fields - User Form'!D300="ChIP-seq","Enter ChIP Antibody name","")</f>
        <v/>
      </c>
    </row>
    <row r="287" spans="14:17" ht="17">
      <c r="N287" s="92" t="str">
        <f>IF(OR('Required Fields - User Form'!D301="Whole Genome-seq",'Required Fields - User Form'!D301="Exome-seq"),"Enter Paired Normal name","")</f>
        <v/>
      </c>
      <c r="O287" s="92" t="str">
        <f>IF(OR('Required Fields - User Form'!D301="Whole Genome-seq",'Required Fields - User Form'!D301="Exome-seq"),"Enter Matched RNASeq Sample Name","")</f>
        <v/>
      </c>
      <c r="P287" s="92" t="str">
        <f>IF('Required Fields - User Form'!D301="ChIP-seq","Enter ChIP Input name","")</f>
        <v/>
      </c>
      <c r="Q287" s="92" t="str">
        <f>IF('Required Fields - User Form'!D301="ChIP-seq","Enter ChIP Antibody name","")</f>
        <v/>
      </c>
    </row>
    <row r="288" spans="14:17" ht="17">
      <c r="N288" s="92" t="str">
        <f>IF(OR('Required Fields - User Form'!D302="Whole Genome-seq",'Required Fields - User Form'!D302="Exome-seq"),"Enter Paired Normal name","")</f>
        <v/>
      </c>
      <c r="O288" s="92" t="str">
        <f>IF(OR('Required Fields - User Form'!D302="Whole Genome-seq",'Required Fields - User Form'!D302="Exome-seq"),"Enter Matched RNASeq Sample Name","")</f>
        <v/>
      </c>
      <c r="P288" s="92" t="str">
        <f>IF('Required Fields - User Form'!D302="ChIP-seq","Enter ChIP Input name","")</f>
        <v/>
      </c>
      <c r="Q288" s="92" t="str">
        <f>IF('Required Fields - User Form'!D302="ChIP-seq","Enter ChIP Antibody name","")</f>
        <v/>
      </c>
    </row>
    <row r="289" spans="14:17" ht="17">
      <c r="N289" s="92" t="str">
        <f>IF(OR('Required Fields - User Form'!D303="Whole Genome-seq",'Required Fields - User Form'!D303="Exome-seq"),"Enter Paired Normal name","")</f>
        <v/>
      </c>
      <c r="O289" s="92" t="str">
        <f>IF(OR('Required Fields - User Form'!D303="Whole Genome-seq",'Required Fields - User Form'!D303="Exome-seq"),"Enter Matched RNASeq Sample Name","")</f>
        <v/>
      </c>
      <c r="P289" s="92" t="str">
        <f>IF('Required Fields - User Form'!D303="ChIP-seq","Enter ChIP Input name","")</f>
        <v/>
      </c>
      <c r="Q289" s="92" t="str">
        <f>IF('Required Fields - User Form'!D303="ChIP-seq","Enter ChIP Antibody name","")</f>
        <v/>
      </c>
    </row>
    <row r="290" spans="14:17" ht="17">
      <c r="N290" s="92" t="str">
        <f>IF(OR('Required Fields - User Form'!D304="Whole Genome-seq",'Required Fields - User Form'!D304="Exome-seq"),"Enter Paired Normal name","")</f>
        <v/>
      </c>
      <c r="O290" s="92" t="str">
        <f>IF(OR('Required Fields - User Form'!D304="Whole Genome-seq",'Required Fields - User Form'!D304="Exome-seq"),"Enter Matched RNASeq Sample Name","")</f>
        <v/>
      </c>
      <c r="P290" s="92" t="str">
        <f>IF('Required Fields - User Form'!D304="ChIP-seq","Enter ChIP Input name","")</f>
        <v/>
      </c>
      <c r="Q290" s="92" t="str">
        <f>IF('Required Fields - User Form'!D304="ChIP-seq","Enter ChIP Antibody name","")</f>
        <v/>
      </c>
    </row>
    <row r="291" spans="14:17" ht="17">
      <c r="N291" s="92" t="str">
        <f>IF(OR('Required Fields - User Form'!D305="Whole Genome-seq",'Required Fields - User Form'!D305="Exome-seq"),"Enter Paired Normal name","")</f>
        <v/>
      </c>
      <c r="O291" s="92" t="str">
        <f>IF(OR('Required Fields - User Form'!D305="Whole Genome-seq",'Required Fields - User Form'!D305="Exome-seq"),"Enter Matched RNASeq Sample Name","")</f>
        <v/>
      </c>
      <c r="P291" s="92" t="str">
        <f>IF('Required Fields - User Form'!D305="ChIP-seq","Enter ChIP Input name","")</f>
        <v/>
      </c>
      <c r="Q291" s="92" t="str">
        <f>IF('Required Fields - User Form'!D305="ChIP-seq","Enter ChIP Antibody name","")</f>
        <v/>
      </c>
    </row>
    <row r="292" spans="14:17" ht="17">
      <c r="N292" s="92" t="str">
        <f>IF(OR('Required Fields - User Form'!D306="Whole Genome-seq",'Required Fields - User Form'!D306="Exome-seq"),"Enter Paired Normal name","")</f>
        <v/>
      </c>
      <c r="O292" s="92" t="str">
        <f>IF(OR('Required Fields - User Form'!D306="Whole Genome-seq",'Required Fields - User Form'!D306="Exome-seq"),"Enter Matched RNASeq Sample Name","")</f>
        <v/>
      </c>
      <c r="P292" s="92" t="str">
        <f>IF('Required Fields - User Form'!D306="ChIP-seq","Enter ChIP Input name","")</f>
        <v/>
      </c>
      <c r="Q292" s="92" t="str">
        <f>IF('Required Fields - User Form'!D306="ChIP-seq","Enter ChIP Antibody name","")</f>
        <v/>
      </c>
    </row>
    <row r="293" spans="14:17" ht="17">
      <c r="N293" s="92" t="str">
        <f>IF(OR('Required Fields - User Form'!D307="Whole Genome-seq",'Required Fields - User Form'!D307="Exome-seq"),"Enter Paired Normal name","")</f>
        <v/>
      </c>
      <c r="O293" s="92" t="str">
        <f>IF(OR('Required Fields - User Form'!D307="Whole Genome-seq",'Required Fields - User Form'!D307="Exome-seq"),"Enter Matched RNASeq Sample Name","")</f>
        <v/>
      </c>
      <c r="P293" s="92" t="str">
        <f>IF('Required Fields - User Form'!D307="ChIP-seq","Enter ChIP Input name","")</f>
        <v/>
      </c>
      <c r="Q293" s="92" t="str">
        <f>IF('Required Fields - User Form'!D307="ChIP-seq","Enter ChIP Antibody name","")</f>
        <v/>
      </c>
    </row>
    <row r="294" spans="14:17" ht="17">
      <c r="N294" s="92" t="str">
        <f>IF(OR('Required Fields - User Form'!D308="Whole Genome-seq",'Required Fields - User Form'!D308="Exome-seq"),"Enter Paired Normal name","")</f>
        <v/>
      </c>
      <c r="O294" s="92" t="str">
        <f>IF(OR('Required Fields - User Form'!D308="Whole Genome-seq",'Required Fields - User Form'!D308="Exome-seq"),"Enter Matched RNASeq Sample Name","")</f>
        <v/>
      </c>
      <c r="P294" s="92" t="str">
        <f>IF('Required Fields - User Form'!D308="ChIP-seq","Enter ChIP Input name","")</f>
        <v/>
      </c>
      <c r="Q294" s="92" t="str">
        <f>IF('Required Fields - User Form'!D308="ChIP-seq","Enter ChIP Antibody name","")</f>
        <v/>
      </c>
    </row>
    <row r="295" spans="14:17" ht="17">
      <c r="N295" s="92" t="str">
        <f>IF(OR('Required Fields - User Form'!D309="Whole Genome-seq",'Required Fields - User Form'!D309="Exome-seq"),"Enter Paired Normal name","")</f>
        <v/>
      </c>
      <c r="O295" s="92" t="str">
        <f>IF(OR('Required Fields - User Form'!D309="Whole Genome-seq",'Required Fields - User Form'!D309="Exome-seq"),"Enter Matched RNASeq Sample Name","")</f>
        <v/>
      </c>
      <c r="P295" s="92" t="str">
        <f>IF('Required Fields - User Form'!D309="ChIP-seq","Enter ChIP Input name","")</f>
        <v/>
      </c>
      <c r="Q295" s="92" t="str">
        <f>IF('Required Fields - User Form'!D309="ChIP-seq","Enter ChIP Antibody name","")</f>
        <v/>
      </c>
    </row>
    <row r="296" spans="14:17" ht="17">
      <c r="N296" s="92" t="str">
        <f>IF(OR('Required Fields - User Form'!D310="Whole Genome-seq",'Required Fields - User Form'!D310="Exome-seq"),"Enter Paired Normal name","")</f>
        <v/>
      </c>
      <c r="O296" s="92" t="str">
        <f>IF(OR('Required Fields - User Form'!D310="Whole Genome-seq",'Required Fields - User Form'!D310="Exome-seq"),"Enter Matched RNASeq Sample Name","")</f>
        <v/>
      </c>
      <c r="P296" s="92" t="str">
        <f>IF('Required Fields - User Form'!D310="ChIP-seq","Enter ChIP Input name","")</f>
        <v/>
      </c>
      <c r="Q296" s="92" t="str">
        <f>IF('Required Fields - User Form'!D310="ChIP-seq","Enter ChIP Antibody name","")</f>
        <v/>
      </c>
    </row>
    <row r="297" spans="14:17" ht="17">
      <c r="N297" s="92" t="str">
        <f>IF(OR('Required Fields - User Form'!D311="Whole Genome-seq",'Required Fields - User Form'!D311="Exome-seq"),"Enter Paired Normal name","")</f>
        <v/>
      </c>
      <c r="O297" s="92" t="str">
        <f>IF(OR('Required Fields - User Form'!D311="Whole Genome-seq",'Required Fields - User Form'!D311="Exome-seq"),"Enter Matched RNASeq Sample Name","")</f>
        <v/>
      </c>
      <c r="P297" s="92" t="str">
        <f>IF('Required Fields - User Form'!D311="ChIP-seq","Enter ChIP Input name","")</f>
        <v/>
      </c>
      <c r="Q297" s="92" t="str">
        <f>IF('Required Fields - User Form'!D311="ChIP-seq","Enter ChIP Antibody name","")</f>
        <v/>
      </c>
    </row>
    <row r="298" spans="14:17" ht="17">
      <c r="N298" s="92" t="str">
        <f>IF(OR('Required Fields - User Form'!D312="Whole Genome-seq",'Required Fields - User Form'!D312="Exome-seq"),"Enter Paired Normal name","")</f>
        <v/>
      </c>
      <c r="O298" s="92" t="str">
        <f>IF(OR('Required Fields - User Form'!D312="Whole Genome-seq",'Required Fields - User Form'!D312="Exome-seq"),"Enter Matched RNASeq Sample Name","")</f>
        <v/>
      </c>
      <c r="P298" s="92" t="str">
        <f>IF('Required Fields - User Form'!D312="ChIP-seq","Enter ChIP Input name","")</f>
        <v/>
      </c>
      <c r="Q298" s="92" t="str">
        <f>IF('Required Fields - User Form'!D312="ChIP-seq","Enter ChIP Antibody name","")</f>
        <v/>
      </c>
    </row>
    <row r="299" spans="14:17" ht="17">
      <c r="N299" s="92" t="str">
        <f>IF(OR('Required Fields - User Form'!D313="Whole Genome-seq",'Required Fields - User Form'!D313="Exome-seq"),"Enter Paired Normal name","")</f>
        <v/>
      </c>
      <c r="O299" s="92" t="str">
        <f>IF(OR('Required Fields - User Form'!D313="Whole Genome-seq",'Required Fields - User Form'!D313="Exome-seq"),"Enter Matched RNASeq Sample Name","")</f>
        <v/>
      </c>
      <c r="P299" s="92" t="str">
        <f>IF('Required Fields - User Form'!D313="ChIP-seq","Enter ChIP Input name","")</f>
        <v/>
      </c>
      <c r="Q299" s="92" t="str">
        <f>IF('Required Fields - User Form'!D313="ChIP-seq","Enter ChIP Antibody name","")</f>
        <v/>
      </c>
    </row>
    <row r="300" spans="14:17" ht="17">
      <c r="N300" s="92" t="str">
        <f>IF(OR('Required Fields - User Form'!D314="Whole Genome-seq",'Required Fields - User Form'!D314="Exome-seq"),"Enter Paired Normal name","")</f>
        <v/>
      </c>
      <c r="O300" s="92" t="str">
        <f>IF(OR('Required Fields - User Form'!D314="Whole Genome-seq",'Required Fields - User Form'!D314="Exome-seq"),"Enter Matched RNASeq Sample Name","")</f>
        <v/>
      </c>
      <c r="P300" s="92" t="str">
        <f>IF('Required Fields - User Form'!D314="ChIP-seq","Enter ChIP Input name","")</f>
        <v/>
      </c>
      <c r="Q300" s="92" t="str">
        <f>IF('Required Fields - User Form'!D314="ChIP-seq","Enter ChIP Antibody name","")</f>
        <v/>
      </c>
    </row>
    <row r="301" spans="14:17" ht="17">
      <c r="N301" s="92" t="str">
        <f>IF(OR('Required Fields - User Form'!D315="Whole Genome-seq",'Required Fields - User Form'!D315="Exome-seq"),"Enter Paired Normal name","")</f>
        <v/>
      </c>
      <c r="O301" s="92" t="str">
        <f>IF(OR('Required Fields - User Form'!D315="Whole Genome-seq",'Required Fields - User Form'!D315="Exome-seq"),"Enter Matched RNASeq Sample Name","")</f>
        <v/>
      </c>
      <c r="P301" s="92" t="str">
        <f>IF('Required Fields - User Form'!D315="ChIP-seq","Enter ChIP Input name","")</f>
        <v/>
      </c>
      <c r="Q301" s="92" t="str">
        <f>IF('Required Fields - User Form'!D315="ChIP-seq","Enter ChIP Antibody name","")</f>
        <v/>
      </c>
    </row>
    <row r="302" spans="14:17" ht="17">
      <c r="N302" s="92" t="str">
        <f>IF(OR('Required Fields - User Form'!D316="Whole Genome-seq",'Required Fields - User Form'!D316="Exome-seq"),"Enter Paired Normal name","")</f>
        <v/>
      </c>
      <c r="O302" s="92" t="str">
        <f>IF(OR('Required Fields - User Form'!D316="Whole Genome-seq",'Required Fields - User Form'!D316="Exome-seq"),"Enter Matched RNASeq Sample Name","")</f>
        <v/>
      </c>
      <c r="P302" s="92" t="str">
        <f>IF('Required Fields - User Form'!D316="ChIP-seq","Enter ChIP Input name","")</f>
        <v/>
      </c>
      <c r="Q302" s="92" t="str">
        <f>IF('Required Fields - User Form'!D316="ChIP-seq","Enter ChIP Antibody name","")</f>
        <v/>
      </c>
    </row>
    <row r="303" spans="14:17" ht="17">
      <c r="N303" s="92" t="str">
        <f>IF(OR('Required Fields - User Form'!D317="Whole Genome-seq",'Required Fields - User Form'!D317="Exome-seq"),"Enter Paired Normal name","")</f>
        <v/>
      </c>
      <c r="O303" s="92" t="str">
        <f>IF(OR('Required Fields - User Form'!D317="Whole Genome-seq",'Required Fields - User Form'!D317="Exome-seq"),"Enter Matched RNASeq Sample Name","")</f>
        <v/>
      </c>
      <c r="P303" s="92" t="str">
        <f>IF('Required Fields - User Form'!D317="ChIP-seq","Enter ChIP Input name","")</f>
        <v/>
      </c>
      <c r="Q303" s="92" t="str">
        <f>IF('Required Fields - User Form'!D317="ChIP-seq","Enter ChIP Antibody name","")</f>
        <v/>
      </c>
    </row>
    <row r="304" spans="14:17" ht="17">
      <c r="N304" s="92" t="str">
        <f>IF(OR('Required Fields - User Form'!D318="Whole Genome-seq",'Required Fields - User Form'!D318="Exome-seq"),"Enter Paired Normal name","")</f>
        <v/>
      </c>
      <c r="O304" s="92" t="str">
        <f>IF(OR('Required Fields - User Form'!D318="Whole Genome-seq",'Required Fields - User Form'!D318="Exome-seq"),"Enter Matched RNASeq Sample Name","")</f>
        <v/>
      </c>
      <c r="P304" s="92" t="str">
        <f>IF('Required Fields - User Form'!D318="ChIP-seq","Enter ChIP Input name","")</f>
        <v/>
      </c>
      <c r="Q304" s="92" t="str">
        <f>IF('Required Fields - User Form'!D318="ChIP-seq","Enter ChIP Antibody name","")</f>
        <v/>
      </c>
    </row>
    <row r="305" spans="14:17" ht="17">
      <c r="N305" s="92" t="str">
        <f>IF(OR('Required Fields - User Form'!D319="Whole Genome-seq",'Required Fields - User Form'!D319="Exome-seq"),"Enter Paired Normal name","")</f>
        <v/>
      </c>
      <c r="O305" s="92" t="str">
        <f>IF(OR('Required Fields - User Form'!D319="Whole Genome-seq",'Required Fields - User Form'!D319="Exome-seq"),"Enter Matched RNASeq Sample Name","")</f>
        <v/>
      </c>
      <c r="P305" s="92" t="str">
        <f>IF('Required Fields - User Form'!D319="ChIP-seq","Enter ChIP Input name","")</f>
        <v/>
      </c>
      <c r="Q305" s="92" t="str">
        <f>IF('Required Fields - User Form'!D319="ChIP-seq","Enter ChIP Antibody name","")</f>
        <v/>
      </c>
    </row>
    <row r="306" spans="14:17" ht="17">
      <c r="N306" s="92" t="str">
        <f>IF(OR('Required Fields - User Form'!D320="Whole Genome-seq",'Required Fields - User Form'!D320="Exome-seq"),"Enter Paired Normal name","")</f>
        <v/>
      </c>
      <c r="O306" s="92" t="str">
        <f>IF(OR('Required Fields - User Form'!D320="Whole Genome-seq",'Required Fields - User Form'!D320="Exome-seq"),"Enter Matched RNASeq Sample Name","")</f>
        <v/>
      </c>
      <c r="P306" s="92" t="str">
        <f>IF('Required Fields - User Form'!D320="ChIP-seq","Enter ChIP Input name","")</f>
        <v/>
      </c>
      <c r="Q306" s="92" t="str">
        <f>IF('Required Fields - User Form'!D320="ChIP-seq","Enter ChIP Antibody name","")</f>
        <v/>
      </c>
    </row>
    <row r="307" spans="14:17" ht="17">
      <c r="N307" s="92" t="str">
        <f>IF(OR('Required Fields - User Form'!D321="Whole Genome-seq",'Required Fields - User Form'!D321="Exome-seq"),"Enter Paired Normal name","")</f>
        <v/>
      </c>
      <c r="O307" s="92" t="str">
        <f>IF(OR('Required Fields - User Form'!D321="Whole Genome-seq",'Required Fields - User Form'!D321="Exome-seq"),"Enter Matched RNASeq Sample Name","")</f>
        <v/>
      </c>
      <c r="P307" s="92" t="str">
        <f>IF('Required Fields - User Form'!D321="ChIP-seq","Enter ChIP Input name","")</f>
        <v/>
      </c>
      <c r="Q307" s="92" t="str">
        <f>IF('Required Fields - User Form'!D321="ChIP-seq","Enter ChIP Antibody name","")</f>
        <v/>
      </c>
    </row>
    <row r="308" spans="14:17" ht="17">
      <c r="N308" s="92" t="str">
        <f>IF(OR('Required Fields - User Form'!D322="Whole Genome-seq",'Required Fields - User Form'!D322="Exome-seq"),"Enter Paired Normal name","")</f>
        <v/>
      </c>
      <c r="O308" s="92" t="str">
        <f>IF(OR('Required Fields - User Form'!D322="Whole Genome-seq",'Required Fields - User Form'!D322="Exome-seq"),"Enter Matched RNASeq Sample Name","")</f>
        <v/>
      </c>
      <c r="P308" s="92" t="str">
        <f>IF('Required Fields - User Form'!D322="ChIP-seq","Enter ChIP Input name","")</f>
        <v/>
      </c>
      <c r="Q308" s="92" t="str">
        <f>IF('Required Fields - User Form'!D322="ChIP-seq","Enter ChIP Antibody name","")</f>
        <v/>
      </c>
    </row>
    <row r="309" spans="14:17" ht="17">
      <c r="N309" s="92" t="str">
        <f>IF(OR('Required Fields - User Form'!D323="Whole Genome-seq",'Required Fields - User Form'!D323="Exome-seq"),"Enter Paired Normal name","")</f>
        <v/>
      </c>
      <c r="O309" s="92" t="str">
        <f>IF(OR('Required Fields - User Form'!D323="Whole Genome-seq",'Required Fields - User Form'!D323="Exome-seq"),"Enter Matched RNASeq Sample Name","")</f>
        <v/>
      </c>
      <c r="P309" s="92" t="str">
        <f>IF('Required Fields - User Form'!D323="ChIP-seq","Enter ChIP Input name","")</f>
        <v/>
      </c>
      <c r="Q309" s="92" t="str">
        <f>IF('Required Fields - User Form'!D323="ChIP-seq","Enter ChIP Antibody name","")</f>
        <v/>
      </c>
    </row>
    <row r="310" spans="14:17" ht="17">
      <c r="N310" s="92" t="str">
        <f>IF(OR('Required Fields - User Form'!D324="Whole Genome-seq",'Required Fields - User Form'!D324="Exome-seq"),"Enter Paired Normal name","")</f>
        <v/>
      </c>
      <c r="O310" s="92" t="str">
        <f>IF(OR('Required Fields - User Form'!D324="Whole Genome-seq",'Required Fields - User Form'!D324="Exome-seq"),"Enter Matched RNASeq Sample Name","")</f>
        <v/>
      </c>
      <c r="P310" s="92" t="str">
        <f>IF('Required Fields - User Form'!D324="ChIP-seq","Enter ChIP Input name","")</f>
        <v/>
      </c>
      <c r="Q310" s="92" t="str">
        <f>IF('Required Fields - User Form'!D324="ChIP-seq","Enter ChIP Antibody name","")</f>
        <v/>
      </c>
    </row>
    <row r="311" spans="14:17" ht="17">
      <c r="N311" s="92" t="str">
        <f>IF(OR('Required Fields - User Form'!D325="Whole Genome-seq",'Required Fields - User Form'!D325="Exome-seq"),"Enter Paired Normal name","")</f>
        <v/>
      </c>
      <c r="O311" s="92" t="str">
        <f>IF(OR('Required Fields - User Form'!D325="Whole Genome-seq",'Required Fields - User Form'!D325="Exome-seq"),"Enter Matched RNASeq Sample Name","")</f>
        <v/>
      </c>
      <c r="P311" s="92" t="str">
        <f>IF('Required Fields - User Form'!D325="ChIP-seq","Enter ChIP Input name","")</f>
        <v/>
      </c>
      <c r="Q311" s="92" t="str">
        <f>IF('Required Fields - User Form'!D325="ChIP-seq","Enter ChIP Antibody name","")</f>
        <v/>
      </c>
    </row>
    <row r="312" spans="14:17" ht="17">
      <c r="N312" s="92" t="str">
        <f>IF(OR('Required Fields - User Form'!D326="Whole Genome-seq",'Required Fields - User Form'!D326="Exome-seq"),"Enter Paired Normal name","")</f>
        <v/>
      </c>
      <c r="O312" s="92" t="str">
        <f>IF(OR('Required Fields - User Form'!D326="Whole Genome-seq",'Required Fields - User Form'!D326="Exome-seq"),"Enter Matched RNASeq Sample Name","")</f>
        <v/>
      </c>
      <c r="P312" s="92" t="str">
        <f>IF('Required Fields - User Form'!D326="ChIP-seq","Enter ChIP Input name","")</f>
        <v/>
      </c>
      <c r="Q312" s="92" t="str">
        <f>IF('Required Fields - User Form'!D326="ChIP-seq","Enter ChIP Antibody name","")</f>
        <v/>
      </c>
    </row>
    <row r="313" spans="14:17" ht="17">
      <c r="N313" s="92" t="str">
        <f>IF(OR('Required Fields - User Form'!D327="Whole Genome-seq",'Required Fields - User Form'!D327="Exome-seq"),"Enter Paired Normal name","")</f>
        <v/>
      </c>
      <c r="O313" s="92" t="str">
        <f>IF(OR('Required Fields - User Form'!D327="Whole Genome-seq",'Required Fields - User Form'!D327="Exome-seq"),"Enter Matched RNASeq Sample Name","")</f>
        <v/>
      </c>
      <c r="P313" s="92" t="str">
        <f>IF('Required Fields - User Form'!D327="ChIP-seq","Enter ChIP Input name","")</f>
        <v/>
      </c>
      <c r="Q313" s="92" t="str">
        <f>IF('Required Fields - User Form'!D327="ChIP-seq","Enter ChIP Antibody name","")</f>
        <v/>
      </c>
    </row>
    <row r="314" spans="14:17" ht="17">
      <c r="N314" s="92" t="str">
        <f>IF(OR('Required Fields - User Form'!D328="Whole Genome-seq",'Required Fields - User Form'!D328="Exome-seq"),"Enter Paired Normal name","")</f>
        <v/>
      </c>
      <c r="O314" s="92" t="str">
        <f>IF(OR('Required Fields - User Form'!D328="Whole Genome-seq",'Required Fields - User Form'!D328="Exome-seq"),"Enter Matched RNASeq Sample Name","")</f>
        <v/>
      </c>
      <c r="P314" s="92" t="str">
        <f>IF('Required Fields - User Form'!D328="ChIP-seq","Enter ChIP Input name","")</f>
        <v/>
      </c>
      <c r="Q314" s="92" t="str">
        <f>IF('Required Fields - User Form'!D328="ChIP-seq","Enter ChIP Antibody name","")</f>
        <v/>
      </c>
    </row>
    <row r="315" spans="14:17" ht="17">
      <c r="N315" s="92" t="str">
        <f>IF(OR('Required Fields - User Form'!D329="Whole Genome-seq",'Required Fields - User Form'!D329="Exome-seq"),"Enter Paired Normal name","")</f>
        <v/>
      </c>
      <c r="O315" s="92" t="str">
        <f>IF(OR('Required Fields - User Form'!D329="Whole Genome-seq",'Required Fields - User Form'!D329="Exome-seq"),"Enter Matched RNASeq Sample Name","")</f>
        <v/>
      </c>
      <c r="P315" s="92" t="str">
        <f>IF('Required Fields - User Form'!D329="ChIP-seq","Enter ChIP Input name","")</f>
        <v/>
      </c>
      <c r="Q315" s="92" t="str">
        <f>IF('Required Fields - User Form'!D329="ChIP-seq","Enter ChIP Antibody name","")</f>
        <v/>
      </c>
    </row>
    <row r="316" spans="14:17" ht="17">
      <c r="N316" s="92" t="str">
        <f>IF(OR('Required Fields - User Form'!D330="Whole Genome-seq",'Required Fields - User Form'!D330="Exome-seq"),"Enter Paired Normal name","")</f>
        <v/>
      </c>
      <c r="O316" s="92" t="str">
        <f>IF(OR('Required Fields - User Form'!D330="Whole Genome-seq",'Required Fields - User Form'!D330="Exome-seq"),"Enter Matched RNASeq Sample Name","")</f>
        <v/>
      </c>
      <c r="P316" s="92" t="str">
        <f>IF('Required Fields - User Form'!D330="ChIP-seq","Enter ChIP Input name","")</f>
        <v/>
      </c>
      <c r="Q316" s="92" t="str">
        <f>IF('Required Fields - User Form'!D330="ChIP-seq","Enter ChIP Antibody name","")</f>
        <v/>
      </c>
    </row>
    <row r="317" spans="14:17" ht="17">
      <c r="N317" s="92" t="str">
        <f>IF(OR('Required Fields - User Form'!D331="Whole Genome-seq",'Required Fields - User Form'!D331="Exome-seq"),"Enter Paired Normal name","")</f>
        <v/>
      </c>
      <c r="O317" s="92" t="str">
        <f>IF(OR('Required Fields - User Form'!D331="Whole Genome-seq",'Required Fields - User Form'!D331="Exome-seq"),"Enter Matched RNASeq Sample Name","")</f>
        <v/>
      </c>
      <c r="P317" s="92" t="str">
        <f>IF('Required Fields - User Form'!D331="ChIP-seq","Enter ChIP Input name","")</f>
        <v/>
      </c>
      <c r="Q317" s="92" t="str">
        <f>IF('Required Fields - User Form'!D331="ChIP-seq","Enter ChIP Antibody name","")</f>
        <v/>
      </c>
    </row>
    <row r="318" spans="14:17" ht="17">
      <c r="N318" s="92" t="str">
        <f>IF(OR('Required Fields - User Form'!D332="Whole Genome-seq",'Required Fields - User Form'!D332="Exome-seq"),"Enter Paired Normal name","")</f>
        <v/>
      </c>
      <c r="O318" s="92" t="str">
        <f>IF(OR('Required Fields - User Form'!D332="Whole Genome-seq",'Required Fields - User Form'!D332="Exome-seq"),"Enter Matched RNASeq Sample Name","")</f>
        <v/>
      </c>
      <c r="P318" s="92" t="str">
        <f>IF('Required Fields - User Form'!D332="ChIP-seq","Enter ChIP Input name","")</f>
        <v/>
      </c>
      <c r="Q318" s="92" t="str">
        <f>IF('Required Fields - User Form'!D332="ChIP-seq","Enter ChIP Antibody name","")</f>
        <v/>
      </c>
    </row>
    <row r="319" spans="14:17" ht="17">
      <c r="N319" s="92" t="str">
        <f>IF(OR('Required Fields - User Form'!D333="Whole Genome-seq",'Required Fields - User Form'!D333="Exome-seq"),"Enter Paired Normal name","")</f>
        <v/>
      </c>
      <c r="O319" s="92" t="str">
        <f>IF(OR('Required Fields - User Form'!D333="Whole Genome-seq",'Required Fields - User Form'!D333="Exome-seq"),"Enter Matched RNASeq Sample Name","")</f>
        <v/>
      </c>
      <c r="P319" s="92" t="str">
        <f>IF('Required Fields - User Form'!D333="ChIP-seq","Enter ChIP Input name","")</f>
        <v/>
      </c>
      <c r="Q319" s="92" t="str">
        <f>IF('Required Fields - User Form'!D333="ChIP-seq","Enter ChIP Antibody name","")</f>
        <v/>
      </c>
    </row>
    <row r="320" spans="14:17" ht="17">
      <c r="N320" s="92" t="str">
        <f>IF(OR('Required Fields - User Form'!D334="Whole Genome-seq",'Required Fields - User Form'!D334="Exome-seq"),"Enter Paired Normal name","")</f>
        <v/>
      </c>
      <c r="O320" s="92" t="str">
        <f>IF(OR('Required Fields - User Form'!D334="Whole Genome-seq",'Required Fields - User Form'!D334="Exome-seq"),"Enter Matched RNASeq Sample Name","")</f>
        <v/>
      </c>
      <c r="P320" s="92" t="str">
        <f>IF('Required Fields - User Form'!D334="ChIP-seq","Enter ChIP Input name","")</f>
        <v/>
      </c>
      <c r="Q320" s="92" t="str">
        <f>IF('Required Fields - User Form'!D334="ChIP-seq","Enter ChIP Antibody name","")</f>
        <v/>
      </c>
    </row>
    <row r="321" spans="14:17" ht="17">
      <c r="N321" s="92" t="str">
        <f>IF(OR('Required Fields - User Form'!D335="Whole Genome-seq",'Required Fields - User Form'!D335="Exome-seq"),"Enter Paired Normal name","")</f>
        <v/>
      </c>
      <c r="O321" s="92" t="str">
        <f>IF(OR('Required Fields - User Form'!D335="Whole Genome-seq",'Required Fields - User Form'!D335="Exome-seq"),"Enter Matched RNASeq Sample Name","")</f>
        <v/>
      </c>
      <c r="P321" s="92" t="str">
        <f>IF('Required Fields - User Form'!D335="ChIP-seq","Enter ChIP Input name","")</f>
        <v/>
      </c>
      <c r="Q321" s="92" t="str">
        <f>IF('Required Fields - User Form'!D335="ChIP-seq","Enter ChIP Antibody name","")</f>
        <v/>
      </c>
    </row>
    <row r="322" spans="14:17" ht="17">
      <c r="N322" s="92" t="str">
        <f>IF(OR('Required Fields - User Form'!D336="Whole Genome-seq",'Required Fields - User Form'!D336="Exome-seq"),"Enter Paired Normal name","")</f>
        <v/>
      </c>
      <c r="O322" s="92" t="str">
        <f>IF(OR('Required Fields - User Form'!D336="Whole Genome-seq",'Required Fields - User Form'!D336="Exome-seq"),"Enter Matched RNASeq Sample Name","")</f>
        <v/>
      </c>
      <c r="P322" s="92" t="str">
        <f>IF('Required Fields - User Form'!D336="ChIP-seq","Enter ChIP Input name","")</f>
        <v/>
      </c>
      <c r="Q322" s="92" t="str">
        <f>IF('Required Fields - User Form'!D336="ChIP-seq","Enter ChIP Antibody name","")</f>
        <v/>
      </c>
    </row>
    <row r="323" spans="14:17" ht="17">
      <c r="N323" s="92" t="str">
        <f>IF(OR('Required Fields - User Form'!D337="Whole Genome-seq",'Required Fields - User Form'!D337="Exome-seq"),"Enter Paired Normal name","")</f>
        <v/>
      </c>
      <c r="O323" s="92" t="str">
        <f>IF(OR('Required Fields - User Form'!D337="Whole Genome-seq",'Required Fields - User Form'!D337="Exome-seq"),"Enter Matched RNASeq Sample Name","")</f>
        <v/>
      </c>
      <c r="P323" s="92" t="str">
        <f>IF('Required Fields - User Form'!D337="ChIP-seq","Enter ChIP Input name","")</f>
        <v/>
      </c>
      <c r="Q323" s="92" t="str">
        <f>IF('Required Fields - User Form'!D337="ChIP-seq","Enter ChIP Antibody name","")</f>
        <v/>
      </c>
    </row>
    <row r="324" spans="14:17" ht="17">
      <c r="N324" s="92" t="str">
        <f>IF(OR('Required Fields - User Form'!D338="Whole Genome-seq",'Required Fields - User Form'!D338="Exome-seq"),"Enter Paired Normal name","")</f>
        <v/>
      </c>
      <c r="O324" s="92" t="str">
        <f>IF(OR('Required Fields - User Form'!D338="Whole Genome-seq",'Required Fields - User Form'!D338="Exome-seq"),"Enter Matched RNASeq Sample Name","")</f>
        <v/>
      </c>
      <c r="P324" s="92" t="str">
        <f>IF('Required Fields - User Form'!D338="ChIP-seq","Enter ChIP Input name","")</f>
        <v/>
      </c>
      <c r="Q324" s="92" t="str">
        <f>IF('Required Fields - User Form'!D338="ChIP-seq","Enter ChIP Antibody name","")</f>
        <v/>
      </c>
    </row>
    <row r="325" spans="14:17" ht="17">
      <c r="N325" s="92" t="str">
        <f>IF(OR('Required Fields - User Form'!D339="Whole Genome-seq",'Required Fields - User Form'!D339="Exome-seq"),"Enter Paired Normal name","")</f>
        <v/>
      </c>
      <c r="O325" s="92" t="str">
        <f>IF(OR('Required Fields - User Form'!D339="Whole Genome-seq",'Required Fields - User Form'!D339="Exome-seq"),"Enter Matched RNASeq Sample Name","")</f>
        <v/>
      </c>
      <c r="P325" s="92" t="str">
        <f>IF('Required Fields - User Form'!D339="ChIP-seq","Enter ChIP Input name","")</f>
        <v/>
      </c>
      <c r="Q325" s="92" t="str">
        <f>IF('Required Fields - User Form'!D339="ChIP-seq","Enter ChIP Antibody name","")</f>
        <v/>
      </c>
    </row>
    <row r="326" spans="14:17" ht="17">
      <c r="N326" s="92" t="str">
        <f>IF(OR('Required Fields - User Form'!D340="Whole Genome-seq",'Required Fields - User Form'!D340="Exome-seq"),"Enter Paired Normal name","")</f>
        <v/>
      </c>
      <c r="O326" s="92" t="str">
        <f>IF(OR('Required Fields - User Form'!D340="Whole Genome-seq",'Required Fields - User Form'!D340="Exome-seq"),"Enter Matched RNASeq Sample Name","")</f>
        <v/>
      </c>
      <c r="P326" s="92" t="str">
        <f>IF('Required Fields - User Form'!D340="ChIP-seq","Enter ChIP Input name","")</f>
        <v/>
      </c>
      <c r="Q326" s="92" t="str">
        <f>IF('Required Fields - User Form'!D340="ChIP-seq","Enter ChIP Antibody name","")</f>
        <v/>
      </c>
    </row>
    <row r="327" spans="14:17" ht="17">
      <c r="N327" s="92" t="str">
        <f>IF(OR('Required Fields - User Form'!D341="Whole Genome-seq",'Required Fields - User Form'!D341="Exome-seq"),"Enter Paired Normal name","")</f>
        <v/>
      </c>
      <c r="O327" s="92" t="str">
        <f>IF(OR('Required Fields - User Form'!D341="Whole Genome-seq",'Required Fields - User Form'!D341="Exome-seq"),"Enter Matched RNASeq Sample Name","")</f>
        <v/>
      </c>
      <c r="P327" s="92" t="str">
        <f>IF('Required Fields - User Form'!D341="ChIP-seq","Enter ChIP Input name","")</f>
        <v/>
      </c>
      <c r="Q327" s="92" t="str">
        <f>IF('Required Fields - User Form'!D341="ChIP-seq","Enter ChIP Antibody name","")</f>
        <v/>
      </c>
    </row>
    <row r="328" spans="14:17" ht="17">
      <c r="N328" s="92" t="str">
        <f>IF(OR('Required Fields - User Form'!D342="Whole Genome-seq",'Required Fields - User Form'!D342="Exome-seq"),"Enter Paired Normal name","")</f>
        <v/>
      </c>
      <c r="O328" s="92" t="str">
        <f>IF(OR('Required Fields - User Form'!D342="Whole Genome-seq",'Required Fields - User Form'!D342="Exome-seq"),"Enter Matched RNASeq Sample Name","")</f>
        <v/>
      </c>
      <c r="P328" s="92" t="str">
        <f>IF('Required Fields - User Form'!D342="ChIP-seq","Enter ChIP Input name","")</f>
        <v/>
      </c>
      <c r="Q328" s="92" t="str">
        <f>IF('Required Fields - User Form'!D342="ChIP-seq","Enter ChIP Antibody name","")</f>
        <v/>
      </c>
    </row>
    <row r="329" spans="14:17" ht="17">
      <c r="N329" s="92" t="str">
        <f>IF(OR('Required Fields - User Form'!D343="Whole Genome-seq",'Required Fields - User Form'!D343="Exome-seq"),"Enter Paired Normal name","")</f>
        <v/>
      </c>
      <c r="O329" s="92" t="str">
        <f>IF(OR('Required Fields - User Form'!D343="Whole Genome-seq",'Required Fields - User Form'!D343="Exome-seq"),"Enter Matched RNASeq Sample Name","")</f>
        <v/>
      </c>
      <c r="P329" s="92" t="str">
        <f>IF('Required Fields - User Form'!D343="ChIP-seq","Enter ChIP Input name","")</f>
        <v/>
      </c>
      <c r="Q329" s="92" t="str">
        <f>IF('Required Fields - User Form'!D343="ChIP-seq","Enter ChIP Antibody name","")</f>
        <v/>
      </c>
    </row>
    <row r="330" spans="14:17" ht="17">
      <c r="N330" s="92" t="str">
        <f>IF(OR('Required Fields - User Form'!D344="Whole Genome-seq",'Required Fields - User Form'!D344="Exome-seq"),"Enter Paired Normal name","")</f>
        <v/>
      </c>
      <c r="O330" s="92" t="str">
        <f>IF(OR('Required Fields - User Form'!D344="Whole Genome-seq",'Required Fields - User Form'!D344="Exome-seq"),"Enter Matched RNASeq Sample Name","")</f>
        <v/>
      </c>
      <c r="P330" s="92" t="str">
        <f>IF('Required Fields - User Form'!D344="ChIP-seq","Enter ChIP Input name","")</f>
        <v/>
      </c>
      <c r="Q330" s="92" t="str">
        <f>IF('Required Fields - User Form'!D344="ChIP-seq","Enter ChIP Antibody name","")</f>
        <v/>
      </c>
    </row>
    <row r="331" spans="14:17" ht="17">
      <c r="N331" s="92" t="str">
        <f>IF(OR('Required Fields - User Form'!D345="Whole Genome-seq",'Required Fields - User Form'!D345="Exome-seq"),"Enter Paired Normal name","")</f>
        <v/>
      </c>
      <c r="O331" s="92" t="str">
        <f>IF(OR('Required Fields - User Form'!D345="Whole Genome-seq",'Required Fields - User Form'!D345="Exome-seq"),"Enter Matched RNASeq Sample Name","")</f>
        <v/>
      </c>
      <c r="P331" s="92" t="str">
        <f>IF('Required Fields - User Form'!D345="ChIP-seq","Enter ChIP Input name","")</f>
        <v/>
      </c>
      <c r="Q331" s="92" t="str">
        <f>IF('Required Fields - User Form'!D345="ChIP-seq","Enter ChIP Antibody name","")</f>
        <v/>
      </c>
    </row>
    <row r="332" spans="14:17" ht="17">
      <c r="N332" s="92" t="str">
        <f>IF(OR('Required Fields - User Form'!D346="Whole Genome-seq",'Required Fields - User Form'!D346="Exome-seq"),"Enter Paired Normal name","")</f>
        <v/>
      </c>
      <c r="O332" s="92" t="str">
        <f>IF(OR('Required Fields - User Form'!D346="Whole Genome-seq",'Required Fields - User Form'!D346="Exome-seq"),"Enter Matched RNASeq Sample Name","")</f>
        <v/>
      </c>
      <c r="P332" s="92" t="str">
        <f>IF('Required Fields - User Form'!D346="ChIP-seq","Enter ChIP Input name","")</f>
        <v/>
      </c>
      <c r="Q332" s="92" t="str">
        <f>IF('Required Fields - User Form'!D346="ChIP-seq","Enter ChIP Antibody name","")</f>
        <v/>
      </c>
    </row>
    <row r="333" spans="14:17" ht="17">
      <c r="N333" s="92" t="str">
        <f>IF(OR('Required Fields - User Form'!D347="Whole Genome-seq",'Required Fields - User Form'!D347="Exome-seq"),"Enter Paired Normal name","")</f>
        <v/>
      </c>
      <c r="O333" s="92" t="str">
        <f>IF(OR('Required Fields - User Form'!D347="Whole Genome-seq",'Required Fields - User Form'!D347="Exome-seq"),"Enter Matched RNASeq Sample Name","")</f>
        <v/>
      </c>
      <c r="P333" s="92" t="str">
        <f>IF('Required Fields - User Form'!D347="ChIP-seq","Enter ChIP Input name","")</f>
        <v/>
      </c>
      <c r="Q333" s="92" t="str">
        <f>IF('Required Fields - User Form'!D347="ChIP-seq","Enter ChIP Antibody name","")</f>
        <v/>
      </c>
    </row>
    <row r="334" spans="14:17" ht="17">
      <c r="N334" s="92" t="str">
        <f>IF(OR('Required Fields - User Form'!D348="Whole Genome-seq",'Required Fields - User Form'!D348="Exome-seq"),"Enter Paired Normal name","")</f>
        <v/>
      </c>
      <c r="O334" s="92" t="str">
        <f>IF(OR('Required Fields - User Form'!D348="Whole Genome-seq",'Required Fields - User Form'!D348="Exome-seq"),"Enter Matched RNASeq Sample Name","")</f>
        <v/>
      </c>
      <c r="P334" s="92" t="str">
        <f>IF('Required Fields - User Form'!D348="ChIP-seq","Enter ChIP Input name","")</f>
        <v/>
      </c>
      <c r="Q334" s="92" t="str">
        <f>IF('Required Fields - User Form'!D348="ChIP-seq","Enter ChIP Antibody name","")</f>
        <v/>
      </c>
    </row>
    <row r="335" spans="14:17" ht="17">
      <c r="N335" s="92" t="str">
        <f>IF(OR('Required Fields - User Form'!D349="Whole Genome-seq",'Required Fields - User Form'!D349="Exome-seq"),"Enter Paired Normal name","")</f>
        <v/>
      </c>
      <c r="O335" s="92" t="str">
        <f>IF(OR('Required Fields - User Form'!D349="Whole Genome-seq",'Required Fields - User Form'!D349="Exome-seq"),"Enter Matched RNASeq Sample Name","")</f>
        <v/>
      </c>
      <c r="P335" s="92" t="str">
        <f>IF('Required Fields - User Form'!D349="ChIP-seq","Enter ChIP Input name","")</f>
        <v/>
      </c>
      <c r="Q335" s="92" t="str">
        <f>IF('Required Fields - User Form'!D349="ChIP-seq","Enter ChIP Antibody name","")</f>
        <v/>
      </c>
    </row>
    <row r="336" spans="14:17" ht="17">
      <c r="N336" s="92" t="str">
        <f>IF(OR('Required Fields - User Form'!D350="Whole Genome-seq",'Required Fields - User Form'!D350="Exome-seq"),"Enter Paired Normal name","")</f>
        <v/>
      </c>
      <c r="O336" s="92" t="str">
        <f>IF(OR('Required Fields - User Form'!D350="Whole Genome-seq",'Required Fields - User Form'!D350="Exome-seq"),"Enter Matched RNASeq Sample Name","")</f>
        <v/>
      </c>
      <c r="P336" s="92" t="str">
        <f>IF('Required Fields - User Form'!D350="ChIP-seq","Enter ChIP Input name","")</f>
        <v/>
      </c>
      <c r="Q336" s="92" t="str">
        <f>IF('Required Fields - User Form'!D350="ChIP-seq","Enter ChIP Antibody name","")</f>
        <v/>
      </c>
    </row>
    <row r="337" spans="14:17" ht="17">
      <c r="N337" s="92" t="str">
        <f>IF(OR('Required Fields - User Form'!D351="Whole Genome-seq",'Required Fields - User Form'!D351="Exome-seq"),"Enter Paired Normal name","")</f>
        <v/>
      </c>
      <c r="O337" s="92" t="str">
        <f>IF(OR('Required Fields - User Form'!D351="Whole Genome-seq",'Required Fields - User Form'!D351="Exome-seq"),"Enter Matched RNASeq Sample Name","")</f>
        <v/>
      </c>
      <c r="P337" s="92" t="str">
        <f>IF('Required Fields - User Form'!D351="ChIP-seq","Enter ChIP Input name","")</f>
        <v/>
      </c>
      <c r="Q337" s="92" t="str">
        <f>IF('Required Fields - User Form'!D351="ChIP-seq","Enter ChIP Antibody name","")</f>
        <v/>
      </c>
    </row>
    <row r="338" spans="14:17" ht="17">
      <c r="N338" s="92" t="str">
        <f>IF(OR('Required Fields - User Form'!D352="Whole Genome-seq",'Required Fields - User Form'!D352="Exome-seq"),"Enter Paired Normal name","")</f>
        <v/>
      </c>
      <c r="O338" s="92" t="str">
        <f>IF(OR('Required Fields - User Form'!D352="Whole Genome-seq",'Required Fields - User Form'!D352="Exome-seq"),"Enter Matched RNASeq Sample Name","")</f>
        <v/>
      </c>
      <c r="P338" s="92" t="str">
        <f>IF('Required Fields - User Form'!D352="ChIP-seq","Enter ChIP Input name","")</f>
        <v/>
      </c>
      <c r="Q338" s="92" t="str">
        <f>IF('Required Fields - User Form'!D352="ChIP-seq","Enter ChIP Antibody name","")</f>
        <v/>
      </c>
    </row>
    <row r="339" spans="14:17" ht="17">
      <c r="N339" s="92" t="str">
        <f>IF(OR('Required Fields - User Form'!D353="Whole Genome-seq",'Required Fields - User Form'!D353="Exome-seq"),"Enter Paired Normal name","")</f>
        <v/>
      </c>
      <c r="O339" s="92" t="str">
        <f>IF(OR('Required Fields - User Form'!D353="Whole Genome-seq",'Required Fields - User Form'!D353="Exome-seq"),"Enter Matched RNASeq Sample Name","")</f>
        <v/>
      </c>
      <c r="P339" s="92" t="str">
        <f>IF('Required Fields - User Form'!D353="ChIP-seq","Enter ChIP Input name","")</f>
        <v/>
      </c>
      <c r="Q339" s="92" t="str">
        <f>IF('Required Fields - User Form'!D353="ChIP-seq","Enter ChIP Antibody name","")</f>
        <v/>
      </c>
    </row>
    <row r="340" spans="14:17" ht="17">
      <c r="N340" s="92" t="str">
        <f>IF(OR('Required Fields - User Form'!D354="Whole Genome-seq",'Required Fields - User Form'!D354="Exome-seq"),"Enter Paired Normal name","")</f>
        <v/>
      </c>
      <c r="O340" s="92" t="str">
        <f>IF(OR('Required Fields - User Form'!D354="Whole Genome-seq",'Required Fields - User Form'!D354="Exome-seq"),"Enter Matched RNASeq Sample Name","")</f>
        <v/>
      </c>
      <c r="P340" s="92" t="str">
        <f>IF('Required Fields - User Form'!D354="ChIP-seq","Enter ChIP Input name","")</f>
        <v/>
      </c>
      <c r="Q340" s="92" t="str">
        <f>IF('Required Fields - User Form'!D354="ChIP-seq","Enter ChIP Antibody name","")</f>
        <v/>
      </c>
    </row>
    <row r="341" spans="14:17" ht="17">
      <c r="N341" s="92" t="str">
        <f>IF(OR('Required Fields - User Form'!D355="Whole Genome-seq",'Required Fields - User Form'!D355="Exome-seq"),"Enter Paired Normal name","")</f>
        <v/>
      </c>
      <c r="O341" s="92" t="str">
        <f>IF(OR('Required Fields - User Form'!D355="Whole Genome-seq",'Required Fields - User Form'!D355="Exome-seq"),"Enter Matched RNASeq Sample Name","")</f>
        <v/>
      </c>
      <c r="P341" s="92" t="str">
        <f>IF('Required Fields - User Form'!D355="ChIP-seq","Enter ChIP Input name","")</f>
        <v/>
      </c>
      <c r="Q341" s="92" t="str">
        <f>IF('Required Fields - User Form'!D355="ChIP-seq","Enter ChIP Antibody name","")</f>
        <v/>
      </c>
    </row>
    <row r="342" spans="14:17" ht="17">
      <c r="N342" s="92" t="str">
        <f>IF(OR('Required Fields - User Form'!D356="Whole Genome-seq",'Required Fields - User Form'!D356="Exome-seq"),"Enter Paired Normal name","")</f>
        <v/>
      </c>
      <c r="O342" s="92" t="str">
        <f>IF(OR('Required Fields - User Form'!D356="Whole Genome-seq",'Required Fields - User Form'!D356="Exome-seq"),"Enter Matched RNASeq Sample Name","")</f>
        <v/>
      </c>
      <c r="P342" s="92" t="str">
        <f>IF('Required Fields - User Form'!D356="ChIP-seq","Enter ChIP Input name","")</f>
        <v/>
      </c>
      <c r="Q342" s="92" t="str">
        <f>IF('Required Fields - User Form'!D356="ChIP-seq","Enter ChIP Antibody name","")</f>
        <v/>
      </c>
    </row>
    <row r="343" spans="14:17" ht="17">
      <c r="N343" s="92" t="str">
        <f>IF(OR('Required Fields - User Form'!D357="Whole Genome-seq",'Required Fields - User Form'!D357="Exome-seq"),"Enter Paired Normal name","")</f>
        <v/>
      </c>
      <c r="O343" s="92" t="str">
        <f>IF(OR('Required Fields - User Form'!D357="Whole Genome-seq",'Required Fields - User Form'!D357="Exome-seq"),"Enter Matched RNASeq Sample Name","")</f>
        <v/>
      </c>
      <c r="P343" s="92" t="str">
        <f>IF('Required Fields - User Form'!D357="ChIP-seq","Enter ChIP Input name","")</f>
        <v/>
      </c>
      <c r="Q343" s="92" t="str">
        <f>IF('Required Fields - User Form'!D357="ChIP-seq","Enter ChIP Antibody name","")</f>
        <v/>
      </c>
    </row>
    <row r="344" spans="14:17" ht="17">
      <c r="N344" s="92" t="str">
        <f>IF(OR('Required Fields - User Form'!D358="Whole Genome-seq",'Required Fields - User Form'!D358="Exome-seq"),"Enter Paired Normal name","")</f>
        <v/>
      </c>
      <c r="O344" s="92" t="str">
        <f>IF(OR('Required Fields - User Form'!D358="Whole Genome-seq",'Required Fields - User Form'!D358="Exome-seq"),"Enter Matched RNASeq Sample Name","")</f>
        <v/>
      </c>
      <c r="P344" s="92" t="str">
        <f>IF('Required Fields - User Form'!D358="ChIP-seq","Enter ChIP Input name","")</f>
        <v/>
      </c>
      <c r="Q344" s="92" t="str">
        <f>IF('Required Fields - User Form'!D358="ChIP-seq","Enter ChIP Antibody name","")</f>
        <v/>
      </c>
    </row>
    <row r="345" spans="14:17" ht="17">
      <c r="N345" s="92" t="str">
        <f>IF(OR('Required Fields - User Form'!D359="Whole Genome-seq",'Required Fields - User Form'!D359="Exome-seq"),"Enter Paired Normal name","")</f>
        <v/>
      </c>
      <c r="O345" s="92" t="str">
        <f>IF(OR('Required Fields - User Form'!D359="Whole Genome-seq",'Required Fields - User Form'!D359="Exome-seq"),"Enter Matched RNASeq Sample Name","")</f>
        <v/>
      </c>
      <c r="P345" s="92" t="str">
        <f>IF('Required Fields - User Form'!D359="ChIP-seq","Enter ChIP Input name","")</f>
        <v/>
      </c>
      <c r="Q345" s="92" t="str">
        <f>IF('Required Fields - User Form'!D359="ChIP-seq","Enter ChIP Antibody name","")</f>
        <v/>
      </c>
    </row>
    <row r="346" spans="14:17" ht="17">
      <c r="N346" s="92" t="str">
        <f>IF(OR('Required Fields - User Form'!D360="Whole Genome-seq",'Required Fields - User Form'!D360="Exome-seq"),"Enter Paired Normal name","")</f>
        <v/>
      </c>
      <c r="O346" s="92" t="str">
        <f>IF(OR('Required Fields - User Form'!D360="Whole Genome-seq",'Required Fields - User Form'!D360="Exome-seq"),"Enter Matched RNASeq Sample Name","")</f>
        <v/>
      </c>
      <c r="P346" s="92" t="str">
        <f>IF('Required Fields - User Form'!D360="ChIP-seq","Enter ChIP Input name","")</f>
        <v/>
      </c>
      <c r="Q346" s="92" t="str">
        <f>IF('Required Fields - User Form'!D360="ChIP-seq","Enter ChIP Antibody name","")</f>
        <v/>
      </c>
    </row>
    <row r="347" spans="14:17" ht="17">
      <c r="N347" s="92" t="str">
        <f>IF(OR('Required Fields - User Form'!D361="Whole Genome-seq",'Required Fields - User Form'!D361="Exome-seq"),"Enter Paired Normal name","")</f>
        <v/>
      </c>
      <c r="O347" s="92" t="str">
        <f>IF(OR('Required Fields - User Form'!D361="Whole Genome-seq",'Required Fields - User Form'!D361="Exome-seq"),"Enter Matched RNASeq Sample Name","")</f>
        <v/>
      </c>
      <c r="P347" s="92" t="str">
        <f>IF('Required Fields - User Form'!D361="ChIP-seq","Enter ChIP Input name","")</f>
        <v/>
      </c>
      <c r="Q347" s="92" t="str">
        <f>IF('Required Fields - User Form'!D361="ChIP-seq","Enter ChIP Antibody name","")</f>
        <v/>
      </c>
    </row>
    <row r="348" spans="14:17" ht="17">
      <c r="N348" s="92" t="str">
        <f>IF(OR('Required Fields - User Form'!D362="Whole Genome-seq",'Required Fields - User Form'!D362="Exome-seq"),"Enter Paired Normal name","")</f>
        <v/>
      </c>
      <c r="O348" s="92" t="str">
        <f>IF(OR('Required Fields - User Form'!D362="Whole Genome-seq",'Required Fields - User Form'!D362="Exome-seq"),"Enter Matched RNASeq Sample Name","")</f>
        <v/>
      </c>
      <c r="P348" s="92" t="str">
        <f>IF('Required Fields - User Form'!D362="ChIP-seq","Enter ChIP Input name","")</f>
        <v/>
      </c>
      <c r="Q348" s="92" t="str">
        <f>IF('Required Fields - User Form'!D362="ChIP-seq","Enter ChIP Antibody name","")</f>
        <v/>
      </c>
    </row>
    <row r="349" spans="14:17" ht="17">
      <c r="N349" s="92" t="str">
        <f>IF(OR('Required Fields - User Form'!D363="Whole Genome-seq",'Required Fields - User Form'!D363="Exome-seq"),"Enter Paired Normal name","")</f>
        <v/>
      </c>
      <c r="O349" s="92" t="str">
        <f>IF(OR('Required Fields - User Form'!D363="Whole Genome-seq",'Required Fields - User Form'!D363="Exome-seq"),"Enter Matched RNASeq Sample Name","")</f>
        <v/>
      </c>
      <c r="P349" s="92" t="str">
        <f>IF('Required Fields - User Form'!D363="ChIP-seq","Enter ChIP Input name","")</f>
        <v/>
      </c>
      <c r="Q349" s="92" t="str">
        <f>IF('Required Fields - User Form'!D363="ChIP-seq","Enter ChIP Antibody name","")</f>
        <v/>
      </c>
    </row>
    <row r="350" spans="14:17" ht="17">
      <c r="N350" s="92" t="str">
        <f>IF(OR('Required Fields - User Form'!D364="Whole Genome-seq",'Required Fields - User Form'!D364="Exome-seq"),"Enter Paired Normal name","")</f>
        <v/>
      </c>
      <c r="O350" s="92" t="str">
        <f>IF(OR('Required Fields - User Form'!D364="Whole Genome-seq",'Required Fields - User Form'!D364="Exome-seq"),"Enter Matched RNASeq Sample Name","")</f>
        <v/>
      </c>
      <c r="P350" s="92" t="str">
        <f>IF('Required Fields - User Form'!D364="ChIP-seq","Enter ChIP Input name","")</f>
        <v/>
      </c>
      <c r="Q350" s="92" t="str">
        <f>IF('Required Fields - User Form'!D364="ChIP-seq","Enter ChIP Antibody name","")</f>
        <v/>
      </c>
    </row>
    <row r="351" spans="14:17" ht="17">
      <c r="N351" s="92" t="str">
        <f>IF(OR('Required Fields - User Form'!D365="Whole Genome-seq",'Required Fields - User Form'!D365="Exome-seq"),"Enter Paired Normal name","")</f>
        <v/>
      </c>
      <c r="O351" s="92" t="str">
        <f>IF(OR('Required Fields - User Form'!D365="Whole Genome-seq",'Required Fields - User Form'!D365="Exome-seq"),"Enter Matched RNASeq Sample Name","")</f>
        <v/>
      </c>
      <c r="P351" s="92" t="str">
        <f>IF('Required Fields - User Form'!D365="ChIP-seq","Enter ChIP Input name","")</f>
        <v/>
      </c>
      <c r="Q351" s="92" t="str">
        <f>IF('Required Fields - User Form'!D365="ChIP-seq","Enter ChIP Antibody name","")</f>
        <v/>
      </c>
    </row>
    <row r="352" spans="14:17" ht="17">
      <c r="N352" s="92" t="str">
        <f>IF(OR('Required Fields - User Form'!D366="Whole Genome-seq",'Required Fields - User Form'!D366="Exome-seq"),"Enter Paired Normal name","")</f>
        <v/>
      </c>
      <c r="O352" s="92" t="str">
        <f>IF(OR('Required Fields - User Form'!D366="Whole Genome-seq",'Required Fields - User Form'!D366="Exome-seq"),"Enter Matched RNASeq Sample Name","")</f>
        <v/>
      </c>
      <c r="P352" s="92" t="str">
        <f>IF('Required Fields - User Form'!D366="ChIP-seq","Enter ChIP Input name","")</f>
        <v/>
      </c>
      <c r="Q352" s="92" t="str">
        <f>IF('Required Fields - User Form'!D366="ChIP-seq","Enter ChIP Antibody name","")</f>
        <v/>
      </c>
    </row>
    <row r="353" spans="14:17" ht="17">
      <c r="N353" s="92" t="str">
        <f>IF(OR('Required Fields - User Form'!D367="Whole Genome-seq",'Required Fields - User Form'!D367="Exome-seq"),"Enter Paired Normal name","")</f>
        <v/>
      </c>
      <c r="O353" s="92" t="str">
        <f>IF(OR('Required Fields - User Form'!D367="Whole Genome-seq",'Required Fields - User Form'!D367="Exome-seq"),"Enter Matched RNASeq Sample Name","")</f>
        <v/>
      </c>
      <c r="P353" s="92" t="str">
        <f>IF('Required Fields - User Form'!D367="ChIP-seq","Enter ChIP Input name","")</f>
        <v/>
      </c>
      <c r="Q353" s="92" t="str">
        <f>IF('Required Fields - User Form'!D367="ChIP-seq","Enter ChIP Antibody name","")</f>
        <v/>
      </c>
    </row>
    <row r="354" spans="14:17" ht="17">
      <c r="N354" s="92" t="str">
        <f>IF(OR('Required Fields - User Form'!D368="Whole Genome-seq",'Required Fields - User Form'!D368="Exome-seq"),"Enter Paired Normal name","")</f>
        <v/>
      </c>
      <c r="O354" s="92" t="str">
        <f>IF(OR('Required Fields - User Form'!D368="Whole Genome-seq",'Required Fields - User Form'!D368="Exome-seq"),"Enter Matched RNASeq Sample Name","")</f>
        <v/>
      </c>
      <c r="P354" s="92" t="str">
        <f>IF('Required Fields - User Form'!D368="ChIP-seq","Enter ChIP Input name","")</f>
        <v/>
      </c>
      <c r="Q354" s="92" t="str">
        <f>IF('Required Fields - User Form'!D368="ChIP-seq","Enter ChIP Antibody name","")</f>
        <v/>
      </c>
    </row>
    <row r="355" spans="14:17" ht="17">
      <c r="N355" s="92" t="str">
        <f>IF(OR('Required Fields - User Form'!D369="Whole Genome-seq",'Required Fields - User Form'!D369="Exome-seq"),"Enter Paired Normal name","")</f>
        <v/>
      </c>
      <c r="O355" s="92" t="str">
        <f>IF(OR('Required Fields - User Form'!D369="Whole Genome-seq",'Required Fields - User Form'!D369="Exome-seq"),"Enter Matched RNASeq Sample Name","")</f>
        <v/>
      </c>
      <c r="P355" s="92" t="str">
        <f>IF('Required Fields - User Form'!D369="ChIP-seq","Enter ChIP Input name","")</f>
        <v/>
      </c>
      <c r="Q355" s="92" t="str">
        <f>IF('Required Fields - User Form'!D369="ChIP-seq","Enter ChIP Antibody name","")</f>
        <v/>
      </c>
    </row>
    <row r="356" spans="14:17" ht="17">
      <c r="N356" s="92" t="str">
        <f>IF(OR('Required Fields - User Form'!D370="Whole Genome-seq",'Required Fields - User Form'!D370="Exome-seq"),"Enter Paired Normal name","")</f>
        <v/>
      </c>
      <c r="O356" s="92" t="str">
        <f>IF(OR('Required Fields - User Form'!D370="Whole Genome-seq",'Required Fields - User Form'!D370="Exome-seq"),"Enter Matched RNASeq Sample Name","")</f>
        <v/>
      </c>
      <c r="P356" s="92" t="str">
        <f>IF('Required Fields - User Form'!D370="ChIP-seq","Enter ChIP Input name","")</f>
        <v/>
      </c>
      <c r="Q356" s="92" t="str">
        <f>IF('Required Fields - User Form'!D370="ChIP-seq","Enter ChIP Antibody name","")</f>
        <v/>
      </c>
    </row>
    <row r="357" spans="14:17" ht="17">
      <c r="N357" s="92" t="str">
        <f>IF(OR('Required Fields - User Form'!D371="Whole Genome-seq",'Required Fields - User Form'!D371="Exome-seq"),"Enter Paired Normal name","")</f>
        <v/>
      </c>
      <c r="O357" s="92" t="str">
        <f>IF(OR('Required Fields - User Form'!D371="Whole Genome-seq",'Required Fields - User Form'!D371="Exome-seq"),"Enter Matched RNASeq Sample Name","")</f>
        <v/>
      </c>
      <c r="P357" s="92" t="str">
        <f>IF('Required Fields - User Form'!D371="ChIP-seq","Enter ChIP Input name","")</f>
        <v/>
      </c>
      <c r="Q357" s="92" t="str">
        <f>IF('Required Fields - User Form'!D371="ChIP-seq","Enter ChIP Antibody name","")</f>
        <v/>
      </c>
    </row>
    <row r="358" spans="14:17" ht="17">
      <c r="N358" s="92" t="str">
        <f>IF(OR('Required Fields - User Form'!D372="Whole Genome-seq",'Required Fields - User Form'!D372="Exome-seq"),"Enter Paired Normal name","")</f>
        <v/>
      </c>
      <c r="O358" s="92" t="str">
        <f>IF(OR('Required Fields - User Form'!D372="Whole Genome-seq",'Required Fields - User Form'!D372="Exome-seq"),"Enter Matched RNASeq Sample Name","")</f>
        <v/>
      </c>
      <c r="P358" s="92" t="str">
        <f>IF('Required Fields - User Form'!D372="ChIP-seq","Enter ChIP Input name","")</f>
        <v/>
      </c>
      <c r="Q358" s="92" t="str">
        <f>IF('Required Fields - User Form'!D372="ChIP-seq","Enter ChIP Antibody name","")</f>
        <v/>
      </c>
    </row>
    <row r="359" spans="14:17" ht="17">
      <c r="N359" s="92" t="str">
        <f>IF(OR('Required Fields - User Form'!D373="Whole Genome-seq",'Required Fields - User Form'!D373="Exome-seq"),"Enter Paired Normal name","")</f>
        <v/>
      </c>
      <c r="O359" s="92" t="str">
        <f>IF(OR('Required Fields - User Form'!D373="Whole Genome-seq",'Required Fields - User Form'!D373="Exome-seq"),"Enter Matched RNASeq Sample Name","")</f>
        <v/>
      </c>
      <c r="P359" s="92" t="str">
        <f>IF('Required Fields - User Form'!D373="ChIP-seq","Enter ChIP Input name","")</f>
        <v/>
      </c>
      <c r="Q359" s="92" t="str">
        <f>IF('Required Fields - User Form'!D373="ChIP-seq","Enter ChIP Antibody name","")</f>
        <v/>
      </c>
    </row>
    <row r="360" spans="14:17" ht="17">
      <c r="N360" s="92" t="str">
        <f>IF(OR('Required Fields - User Form'!D374="Whole Genome-seq",'Required Fields - User Form'!D374="Exome-seq"),"Enter Paired Normal name","")</f>
        <v/>
      </c>
      <c r="O360" s="92" t="str">
        <f>IF(OR('Required Fields - User Form'!D374="Whole Genome-seq",'Required Fields - User Form'!D374="Exome-seq"),"Enter Matched RNASeq Sample Name","")</f>
        <v/>
      </c>
      <c r="P360" s="92" t="str">
        <f>IF('Required Fields - User Form'!D374="ChIP-seq","Enter ChIP Input name","")</f>
        <v/>
      </c>
      <c r="Q360" s="92" t="str">
        <f>IF('Required Fields - User Form'!D374="ChIP-seq","Enter ChIP Antibody name","")</f>
        <v/>
      </c>
    </row>
    <row r="361" spans="14:17" ht="17">
      <c r="N361" s="92" t="str">
        <f>IF(OR('Required Fields - User Form'!D375="Whole Genome-seq",'Required Fields - User Form'!D375="Exome-seq"),"Enter Paired Normal name","")</f>
        <v/>
      </c>
      <c r="O361" s="92" t="str">
        <f>IF(OR('Required Fields - User Form'!D375="Whole Genome-seq",'Required Fields - User Form'!D375="Exome-seq"),"Enter Matched RNASeq Sample Name","")</f>
        <v/>
      </c>
      <c r="P361" s="92" t="str">
        <f>IF('Required Fields - User Form'!D375="ChIP-seq","Enter ChIP Input name","")</f>
        <v/>
      </c>
      <c r="Q361" s="92" t="str">
        <f>IF('Required Fields - User Form'!D375="ChIP-seq","Enter ChIP Antibody name","")</f>
        <v/>
      </c>
    </row>
    <row r="362" spans="14:17" ht="17">
      <c r="N362" s="92" t="str">
        <f>IF(OR('Required Fields - User Form'!D376="Whole Genome-seq",'Required Fields - User Form'!D376="Exome-seq"),"Enter Paired Normal name","")</f>
        <v/>
      </c>
      <c r="O362" s="92" t="str">
        <f>IF(OR('Required Fields - User Form'!D376="Whole Genome-seq",'Required Fields - User Form'!D376="Exome-seq"),"Enter Matched RNASeq Sample Name","")</f>
        <v/>
      </c>
      <c r="P362" s="92" t="str">
        <f>IF('Required Fields - User Form'!D376="ChIP-seq","Enter ChIP Input name","")</f>
        <v/>
      </c>
      <c r="Q362" s="92" t="str">
        <f>IF('Required Fields - User Form'!D376="ChIP-seq","Enter ChIP Antibody name","")</f>
        <v/>
      </c>
    </row>
    <row r="363" spans="14:17" ht="17">
      <c r="N363" s="92" t="str">
        <f>IF(OR('Required Fields - User Form'!D377="Whole Genome-seq",'Required Fields - User Form'!D377="Exome-seq"),"Enter Paired Normal name","")</f>
        <v/>
      </c>
      <c r="O363" s="92" t="str">
        <f>IF(OR('Required Fields - User Form'!D377="Whole Genome-seq",'Required Fields - User Form'!D377="Exome-seq"),"Enter Matched RNASeq Sample Name","")</f>
        <v/>
      </c>
      <c r="P363" s="92" t="str">
        <f>IF('Required Fields - User Form'!D377="ChIP-seq","Enter ChIP Input name","")</f>
        <v/>
      </c>
      <c r="Q363" s="92" t="str">
        <f>IF('Required Fields - User Form'!D377="ChIP-seq","Enter ChIP Antibody name","")</f>
        <v/>
      </c>
    </row>
    <row r="364" spans="14:17" ht="17">
      <c r="N364" s="92" t="str">
        <f>IF(OR('Required Fields - User Form'!D378="Whole Genome-seq",'Required Fields - User Form'!D378="Exome-seq"),"Enter Paired Normal name","")</f>
        <v/>
      </c>
      <c r="O364" s="92" t="str">
        <f>IF(OR('Required Fields - User Form'!D378="Whole Genome-seq",'Required Fields - User Form'!D378="Exome-seq"),"Enter Matched RNASeq Sample Name","")</f>
        <v/>
      </c>
      <c r="P364" s="92" t="str">
        <f>IF('Required Fields - User Form'!D378="ChIP-seq","Enter ChIP Input name","")</f>
        <v/>
      </c>
      <c r="Q364" s="92" t="str">
        <f>IF('Required Fields - User Form'!D378="ChIP-seq","Enter ChIP Antibody name","")</f>
        <v/>
      </c>
    </row>
    <row r="365" spans="14:17" ht="17">
      <c r="N365" s="92" t="str">
        <f>IF(OR('Required Fields - User Form'!D379="Whole Genome-seq",'Required Fields - User Form'!D379="Exome-seq"),"Enter Paired Normal name","")</f>
        <v/>
      </c>
      <c r="O365" s="92" t="str">
        <f>IF(OR('Required Fields - User Form'!D379="Whole Genome-seq",'Required Fields - User Form'!D379="Exome-seq"),"Enter Matched RNASeq Sample Name","")</f>
        <v/>
      </c>
      <c r="P365" s="92" t="str">
        <f>IF('Required Fields - User Form'!D379="ChIP-seq","Enter ChIP Input name","")</f>
        <v/>
      </c>
      <c r="Q365" s="92" t="str">
        <f>IF('Required Fields - User Form'!D379="ChIP-seq","Enter ChIP Antibody name","")</f>
        <v/>
      </c>
    </row>
    <row r="366" spans="14:17" ht="17">
      <c r="N366" s="92" t="str">
        <f>IF(OR('Required Fields - User Form'!D380="Whole Genome-seq",'Required Fields - User Form'!D380="Exome-seq"),"Enter Paired Normal name","")</f>
        <v/>
      </c>
      <c r="O366" s="92" t="str">
        <f>IF(OR('Required Fields - User Form'!D380="Whole Genome-seq",'Required Fields - User Form'!D380="Exome-seq"),"Enter Matched RNASeq Sample Name","")</f>
        <v/>
      </c>
      <c r="P366" s="92" t="str">
        <f>IF('Required Fields - User Form'!D380="ChIP-seq","Enter ChIP Input name","")</f>
        <v/>
      </c>
      <c r="Q366" s="92" t="str">
        <f>IF('Required Fields - User Form'!D380="ChIP-seq","Enter ChIP Antibody name","")</f>
        <v/>
      </c>
    </row>
    <row r="367" spans="14:17" ht="17">
      <c r="N367" s="92" t="str">
        <f>IF(OR('Required Fields - User Form'!D381="Whole Genome-seq",'Required Fields - User Form'!D381="Exome-seq"),"Enter Paired Normal name","")</f>
        <v/>
      </c>
      <c r="O367" s="92" t="str">
        <f>IF(OR('Required Fields - User Form'!D381="Whole Genome-seq",'Required Fields - User Form'!D381="Exome-seq"),"Enter Matched RNASeq Sample Name","")</f>
        <v/>
      </c>
      <c r="P367" s="92" t="str">
        <f>IF('Required Fields - User Form'!D381="ChIP-seq","Enter ChIP Input name","")</f>
        <v/>
      </c>
      <c r="Q367" s="92" t="str">
        <f>IF('Required Fields - User Form'!D381="ChIP-seq","Enter ChIP Antibody name","")</f>
        <v/>
      </c>
    </row>
    <row r="368" spans="14:17" ht="17">
      <c r="N368" s="92" t="str">
        <f>IF(OR('Required Fields - User Form'!D382="Whole Genome-seq",'Required Fields - User Form'!D382="Exome-seq"),"Enter Paired Normal name","")</f>
        <v/>
      </c>
      <c r="O368" s="92" t="str">
        <f>IF(OR('Required Fields - User Form'!D382="Whole Genome-seq",'Required Fields - User Form'!D382="Exome-seq"),"Enter Matched RNASeq Sample Name","")</f>
        <v/>
      </c>
      <c r="P368" s="92" t="str">
        <f>IF('Required Fields - User Form'!D382="ChIP-seq","Enter ChIP Input name","")</f>
        <v/>
      </c>
      <c r="Q368" s="92" t="str">
        <f>IF('Required Fields - User Form'!D382="ChIP-seq","Enter ChIP Antibody name","")</f>
        <v/>
      </c>
    </row>
    <row r="369" spans="14:17" ht="17">
      <c r="N369" s="92" t="str">
        <f>IF(OR('Required Fields - User Form'!D383="Whole Genome-seq",'Required Fields - User Form'!D383="Exome-seq"),"Enter Paired Normal name","")</f>
        <v/>
      </c>
      <c r="O369" s="92" t="str">
        <f>IF(OR('Required Fields - User Form'!D383="Whole Genome-seq",'Required Fields - User Form'!D383="Exome-seq"),"Enter Matched RNASeq Sample Name","")</f>
        <v/>
      </c>
      <c r="P369" s="92" t="str">
        <f>IF('Required Fields - User Form'!D383="ChIP-seq","Enter ChIP Input name","")</f>
        <v/>
      </c>
      <c r="Q369" s="92" t="str">
        <f>IF('Required Fields - User Form'!D383="ChIP-seq","Enter ChIP Antibody name","")</f>
        <v/>
      </c>
    </row>
    <row r="370" spans="14:17" ht="17">
      <c r="N370" s="92" t="str">
        <f>IF(OR('Required Fields - User Form'!D384="Whole Genome-seq",'Required Fields - User Form'!D384="Exome-seq"),"Enter Paired Normal name","")</f>
        <v/>
      </c>
      <c r="O370" s="92" t="str">
        <f>IF(OR('Required Fields - User Form'!D384="Whole Genome-seq",'Required Fields - User Form'!D384="Exome-seq"),"Enter Matched RNASeq Sample Name","")</f>
        <v/>
      </c>
      <c r="P370" s="92" t="str">
        <f>IF('Required Fields - User Form'!D384="ChIP-seq","Enter ChIP Input name","")</f>
        <v/>
      </c>
      <c r="Q370" s="92" t="str">
        <f>IF('Required Fields - User Form'!D384="ChIP-seq","Enter ChIP Antibody name","")</f>
        <v/>
      </c>
    </row>
    <row r="371" spans="14:17" ht="17">
      <c r="N371" s="92" t="str">
        <f>IF(OR('Required Fields - User Form'!D385="Whole Genome-seq",'Required Fields - User Form'!D385="Exome-seq"),"Enter Paired Normal name","")</f>
        <v/>
      </c>
      <c r="O371" s="92" t="str">
        <f>IF(OR('Required Fields - User Form'!D385="Whole Genome-seq",'Required Fields - User Form'!D385="Exome-seq"),"Enter Matched RNASeq Sample Name","")</f>
        <v/>
      </c>
      <c r="P371" s="92" t="str">
        <f>IF('Required Fields - User Form'!D385="ChIP-seq","Enter ChIP Input name","")</f>
        <v/>
      </c>
      <c r="Q371" s="92" t="str">
        <f>IF('Required Fields - User Form'!D385="ChIP-seq","Enter ChIP Antibody name","")</f>
        <v/>
      </c>
    </row>
    <row r="372" spans="14:17" ht="17">
      <c r="N372" s="92" t="str">
        <f>IF(OR('Required Fields - User Form'!D386="Whole Genome-seq",'Required Fields - User Form'!D386="Exome-seq"),"Enter Paired Normal name","")</f>
        <v/>
      </c>
      <c r="O372" s="92" t="str">
        <f>IF(OR('Required Fields - User Form'!D386="Whole Genome-seq",'Required Fields - User Form'!D386="Exome-seq"),"Enter Matched RNASeq Sample Name","")</f>
        <v/>
      </c>
      <c r="P372" s="92" t="str">
        <f>IF('Required Fields - User Form'!D386="ChIP-seq","Enter ChIP Input name","")</f>
        <v/>
      </c>
      <c r="Q372" s="92" t="str">
        <f>IF('Required Fields - User Form'!D386="ChIP-seq","Enter ChIP Antibody name","")</f>
        <v/>
      </c>
    </row>
    <row r="373" spans="14:17" ht="17">
      <c r="N373" s="92" t="str">
        <f>IF(OR('Required Fields - User Form'!D387="Whole Genome-seq",'Required Fields - User Form'!D387="Exome-seq"),"Enter Paired Normal name","")</f>
        <v/>
      </c>
      <c r="O373" s="92" t="str">
        <f>IF(OR('Required Fields - User Form'!D387="Whole Genome-seq",'Required Fields - User Form'!D387="Exome-seq"),"Enter Matched RNASeq Sample Name","")</f>
        <v/>
      </c>
      <c r="P373" s="92" t="str">
        <f>IF('Required Fields - User Form'!D387="ChIP-seq","Enter ChIP Input name","")</f>
        <v/>
      </c>
      <c r="Q373" s="92" t="str">
        <f>IF('Required Fields - User Form'!D387="ChIP-seq","Enter ChIP Antibody name","")</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ACDC-8C65-0842-9840-2AAC530055D5}">
  <sheetPr codeName="Sheet14"/>
  <dimension ref="A1:P302"/>
  <sheetViews>
    <sheetView zoomScale="120" zoomScaleNormal="120" workbookViewId="0">
      <selection activeCell="D47" sqref="D47"/>
    </sheetView>
  </sheetViews>
  <sheetFormatPr baseColWidth="10" defaultColWidth="11" defaultRowHeight="16"/>
  <cols>
    <col min="1" max="1" width="19" style="3" customWidth="1"/>
    <col min="2" max="2" width="54" style="3" bestFit="1" customWidth="1"/>
    <col min="3" max="3" width="36" customWidth="1"/>
    <col min="4" max="4" width="20.1640625" customWidth="1"/>
    <col min="5" max="5" width="16.5" customWidth="1"/>
    <col min="6" max="6" width="18.1640625" customWidth="1"/>
    <col min="7" max="7" width="14.83203125" customWidth="1"/>
    <col min="8" max="8" width="21.33203125" customWidth="1"/>
    <col min="12" max="12" width="12.33203125" customWidth="1"/>
    <col min="13" max="13" width="25.83203125" customWidth="1"/>
    <col min="14" max="14" width="12" customWidth="1"/>
    <col min="16" max="16" width="19" customWidth="1"/>
    <col min="18" max="19" width="14.6640625" customWidth="1"/>
  </cols>
  <sheetData>
    <row r="1" spans="1:16">
      <c r="A1" s="4" t="s">
        <v>3291</v>
      </c>
      <c r="B1" s="4" t="s">
        <v>3292</v>
      </c>
      <c r="C1" s="4" t="s">
        <v>3293</v>
      </c>
      <c r="D1" s="4" t="s">
        <v>3294</v>
      </c>
      <c r="E1" s="4" t="s">
        <v>3295</v>
      </c>
      <c r="F1" s="4" t="s">
        <v>9</v>
      </c>
      <c r="G1" s="4" t="s">
        <v>3296</v>
      </c>
      <c r="H1" s="4" t="s">
        <v>3297</v>
      </c>
      <c r="I1" s="4" t="s">
        <v>3298</v>
      </c>
      <c r="J1" s="4" t="s">
        <v>3299</v>
      </c>
      <c r="K1" s="4" t="s">
        <v>3300</v>
      </c>
      <c r="L1" s="95" t="s">
        <v>135</v>
      </c>
      <c r="M1" t="s">
        <v>12</v>
      </c>
      <c r="P1" t="s">
        <v>424</v>
      </c>
    </row>
    <row r="2" spans="1:16">
      <c r="A2" s="3" t="s">
        <v>484</v>
      </c>
      <c r="B2" s="3" t="s">
        <v>484</v>
      </c>
      <c r="C2" s="96" t="s">
        <v>3301</v>
      </c>
      <c r="D2" s="3" t="s">
        <v>484</v>
      </c>
      <c r="E2" s="3" t="s">
        <v>3302</v>
      </c>
      <c r="F2" t="s">
        <v>157</v>
      </c>
      <c r="G2" t="s">
        <v>484</v>
      </c>
      <c r="H2" s="3" t="s">
        <v>484</v>
      </c>
      <c r="I2" s="3" t="s">
        <v>484</v>
      </c>
      <c r="J2" s="6" t="s">
        <v>484</v>
      </c>
      <c r="K2" s="3" t="s">
        <v>484</v>
      </c>
      <c r="L2" s="3" t="s">
        <v>138</v>
      </c>
      <c r="P2" t="s">
        <v>291</v>
      </c>
    </row>
    <row r="3" spans="1:16">
      <c r="A3" s="3" t="s">
        <v>3303</v>
      </c>
      <c r="B3" s="3" t="s">
        <v>3304</v>
      </c>
      <c r="C3" s="96" t="s">
        <v>3305</v>
      </c>
      <c r="D3" s="3" t="s">
        <v>3306</v>
      </c>
      <c r="E3" s="3" t="s">
        <v>3307</v>
      </c>
      <c r="F3" s="3" t="s">
        <v>3308</v>
      </c>
      <c r="G3" t="s">
        <v>3309</v>
      </c>
      <c r="H3" s="3" t="s">
        <v>3310</v>
      </c>
      <c r="I3" s="3" t="s">
        <v>3311</v>
      </c>
      <c r="J3" s="13" t="b">
        <v>1</v>
      </c>
      <c r="K3" s="3" t="s">
        <v>239</v>
      </c>
      <c r="L3" s="3" t="s">
        <v>3312</v>
      </c>
      <c r="P3" t="s">
        <v>433</v>
      </c>
    </row>
    <row r="4" spans="1:16">
      <c r="A4" s="3" t="s">
        <v>3313</v>
      </c>
      <c r="B4" s="3" t="s">
        <v>3314</v>
      </c>
      <c r="C4" s="96" t="s">
        <v>3315</v>
      </c>
      <c r="D4" s="3" t="s">
        <v>3316</v>
      </c>
      <c r="E4" s="3" t="s">
        <v>3317</v>
      </c>
      <c r="F4" s="3" t="s">
        <v>3318</v>
      </c>
      <c r="G4" s="3" t="s">
        <v>398</v>
      </c>
      <c r="H4" s="3" t="s">
        <v>3319</v>
      </c>
      <c r="I4" s="3" t="s">
        <v>3320</v>
      </c>
      <c r="J4" s="6" t="b">
        <v>0</v>
      </c>
      <c r="K4" s="3" t="s">
        <v>3321</v>
      </c>
      <c r="L4" s="3" t="s">
        <v>3322</v>
      </c>
      <c r="P4" t="s">
        <v>437</v>
      </c>
    </row>
    <row r="5" spans="1:16">
      <c r="A5" s="3" t="s">
        <v>3323</v>
      </c>
      <c r="B5" s="3" t="s">
        <v>3324</v>
      </c>
      <c r="C5" s="96" t="s">
        <v>3325</v>
      </c>
      <c r="D5" s="3" t="s">
        <v>3326</v>
      </c>
      <c r="E5" s="3" t="s">
        <v>3327</v>
      </c>
      <c r="F5" s="3"/>
      <c r="G5" s="3" t="s">
        <v>3328</v>
      </c>
      <c r="H5" s="3" t="s">
        <v>3329</v>
      </c>
      <c r="I5" s="3" t="s">
        <v>3330</v>
      </c>
      <c r="J5" s="13" t="s">
        <v>654</v>
      </c>
      <c r="K5" s="3" t="s">
        <v>3331</v>
      </c>
      <c r="L5" s="3" t="s">
        <v>3332</v>
      </c>
      <c r="P5" t="s">
        <v>441</v>
      </c>
    </row>
    <row r="6" spans="1:16">
      <c r="A6" s="3" t="s">
        <v>3333</v>
      </c>
      <c r="B6" s="3" t="s">
        <v>3334</v>
      </c>
      <c r="C6" s="96" t="s">
        <v>3335</v>
      </c>
      <c r="D6" s="3" t="s">
        <v>3336</v>
      </c>
      <c r="E6" s="3" t="s">
        <v>3337</v>
      </c>
      <c r="G6" s="3" t="s">
        <v>3338</v>
      </c>
      <c r="H6" s="3" t="s">
        <v>3339</v>
      </c>
      <c r="K6" s="3" t="s">
        <v>654</v>
      </c>
      <c r="L6" s="3" t="s">
        <v>3340</v>
      </c>
      <c r="P6" t="s">
        <v>445</v>
      </c>
    </row>
    <row r="7" spans="1:16">
      <c r="A7" s="3" t="s">
        <v>3341</v>
      </c>
      <c r="B7" s="3" t="s">
        <v>3342</v>
      </c>
      <c r="C7" s="96" t="s">
        <v>3343</v>
      </c>
      <c r="D7" s="3" t="s">
        <v>3344</v>
      </c>
      <c r="E7" s="3"/>
      <c r="G7" s="3" t="s">
        <v>3345</v>
      </c>
      <c r="H7" s="3" t="s">
        <v>3346</v>
      </c>
      <c r="L7" s="3" t="s">
        <v>3347</v>
      </c>
      <c r="P7" t="s">
        <v>449</v>
      </c>
    </row>
    <row r="8" spans="1:16">
      <c r="A8" s="3" t="s">
        <v>3348</v>
      </c>
      <c r="B8" s="3" t="s">
        <v>3349</v>
      </c>
      <c r="C8" s="96" t="s">
        <v>3350</v>
      </c>
      <c r="D8" s="3" t="s">
        <v>3351</v>
      </c>
      <c r="E8" s="3"/>
      <c r="G8" s="3" t="s">
        <v>3352</v>
      </c>
      <c r="H8" s="3" t="s">
        <v>3353</v>
      </c>
      <c r="L8" s="3" t="s">
        <v>3354</v>
      </c>
      <c r="P8" t="s">
        <v>453</v>
      </c>
    </row>
    <row r="9" spans="1:16">
      <c r="A9" s="3" t="s">
        <v>3355</v>
      </c>
      <c r="B9" s="3" t="s">
        <v>3356</v>
      </c>
      <c r="C9" s="96" t="s">
        <v>3357</v>
      </c>
      <c r="D9" s="3" t="s">
        <v>3358</v>
      </c>
      <c r="E9" s="3"/>
      <c r="G9" s="3" t="s">
        <v>3359</v>
      </c>
      <c r="H9" s="3" t="s">
        <v>3360</v>
      </c>
      <c r="L9" s="3" t="s">
        <v>3361</v>
      </c>
      <c r="P9" t="s">
        <v>457</v>
      </c>
    </row>
    <row r="10" spans="1:16">
      <c r="A10" s="3" t="s">
        <v>3362</v>
      </c>
      <c r="B10" s="3" t="s">
        <v>3363</v>
      </c>
      <c r="C10" s="96" t="s">
        <v>3364</v>
      </c>
      <c r="D10" s="3" t="s">
        <v>3365</v>
      </c>
      <c r="E10" s="3"/>
      <c r="G10" s="3"/>
      <c r="H10" s="3" t="s">
        <v>3366</v>
      </c>
      <c r="L10" s="3" t="s">
        <v>3367</v>
      </c>
      <c r="P10" t="s">
        <v>460</v>
      </c>
    </row>
    <row r="11" spans="1:16">
      <c r="A11" s="3" t="s">
        <v>3368</v>
      </c>
      <c r="B11" s="3" t="s">
        <v>3369</v>
      </c>
      <c r="C11" s="96" t="s">
        <v>3370</v>
      </c>
      <c r="D11" s="3" t="s">
        <v>3371</v>
      </c>
      <c r="E11" s="3"/>
      <c r="G11" s="3"/>
      <c r="H11" s="3" t="s">
        <v>3372</v>
      </c>
      <c r="L11" s="3" t="s">
        <v>484</v>
      </c>
      <c r="P11" t="s">
        <v>464</v>
      </c>
    </row>
    <row r="12" spans="1:16" ht="17">
      <c r="A12" s="3" t="s">
        <v>3373</v>
      </c>
      <c r="B12" s="3" t="s">
        <v>3374</v>
      </c>
      <c r="C12" s="96" t="s">
        <v>3375</v>
      </c>
      <c r="D12" s="3" t="s">
        <v>3376</v>
      </c>
      <c r="E12" s="3"/>
      <c r="F12" s="12"/>
      <c r="H12" s="3" t="s">
        <v>3377</v>
      </c>
      <c r="P12" t="s">
        <v>468</v>
      </c>
    </row>
    <row r="13" spans="1:16" ht="17">
      <c r="A13" s="3" t="s">
        <v>3378</v>
      </c>
      <c r="B13" s="3" t="s">
        <v>3379</v>
      </c>
      <c r="C13" s="96" t="s">
        <v>3380</v>
      </c>
      <c r="D13" s="3" t="s">
        <v>3381</v>
      </c>
      <c r="E13" s="3"/>
      <c r="F13" s="12"/>
      <c r="H13" s="3" t="s">
        <v>3382</v>
      </c>
      <c r="P13" t="s">
        <v>472</v>
      </c>
    </row>
    <row r="14" spans="1:16" ht="17">
      <c r="A14" s="3" t="s">
        <v>3383</v>
      </c>
      <c r="B14" s="3" t="s">
        <v>3384</v>
      </c>
      <c r="C14" s="96" t="s">
        <v>3385</v>
      </c>
      <c r="D14" s="3" t="s">
        <v>3386</v>
      </c>
      <c r="E14" s="3"/>
      <c r="F14" s="12"/>
      <c r="H14" s="3" t="s">
        <v>3352</v>
      </c>
      <c r="P14" t="s">
        <v>476</v>
      </c>
    </row>
    <row r="15" spans="1:16">
      <c r="A15" s="3" t="s">
        <v>3387</v>
      </c>
      <c r="B15" s="3" t="s">
        <v>3388</v>
      </c>
      <c r="C15" s="96" t="s">
        <v>3389</v>
      </c>
      <c r="D15" s="3" t="s">
        <v>3390</v>
      </c>
      <c r="E15" s="3"/>
      <c r="P15" t="s">
        <v>480</v>
      </c>
    </row>
    <row r="16" spans="1:16">
      <c r="A16" s="3" t="s">
        <v>3391</v>
      </c>
      <c r="B16" s="3" t="s">
        <v>3392</v>
      </c>
      <c r="C16" s="96" t="s">
        <v>3393</v>
      </c>
      <c r="D16" s="3" t="s">
        <v>3394</v>
      </c>
      <c r="E16" s="3"/>
      <c r="P16" t="s">
        <v>484</v>
      </c>
    </row>
    <row r="17" spans="1:16">
      <c r="A17" s="3" t="s">
        <v>3395</v>
      </c>
      <c r="B17" s="3" t="s">
        <v>3396</v>
      </c>
      <c r="C17" s="96" t="s">
        <v>4243</v>
      </c>
      <c r="D17" s="3" t="s">
        <v>3398</v>
      </c>
      <c r="E17" s="3"/>
      <c r="P17" t="s">
        <v>488</v>
      </c>
    </row>
    <row r="18" spans="1:16">
      <c r="A18" s="3" t="s">
        <v>3399</v>
      </c>
      <c r="B18" s="3" t="s">
        <v>3400</v>
      </c>
      <c r="C18" s="96" t="s">
        <v>4244</v>
      </c>
      <c r="D18" s="3" t="s">
        <v>3402</v>
      </c>
      <c r="P18" t="s">
        <v>492</v>
      </c>
    </row>
    <row r="19" spans="1:16">
      <c r="A19" s="3" t="s">
        <v>3403</v>
      </c>
      <c r="B19" s="3" t="s">
        <v>3404</v>
      </c>
      <c r="C19" s="96" t="s">
        <v>4245</v>
      </c>
      <c r="D19" s="3" t="s">
        <v>3406</v>
      </c>
      <c r="P19" t="s">
        <v>496</v>
      </c>
    </row>
    <row r="20" spans="1:16">
      <c r="A20" s="3" t="s">
        <v>3407</v>
      </c>
      <c r="B20" s="3" t="s">
        <v>3408</v>
      </c>
      <c r="C20" s="96" t="s">
        <v>4246</v>
      </c>
      <c r="D20" s="3" t="s">
        <v>3410</v>
      </c>
      <c r="E20" s="2" t="s">
        <v>12</v>
      </c>
      <c r="F20" s="2" t="s">
        <v>40</v>
      </c>
      <c r="H20" s="2" t="s">
        <v>21</v>
      </c>
      <c r="I20" s="2" t="s">
        <v>16</v>
      </c>
      <c r="J20" s="2"/>
      <c r="K20" s="2"/>
      <c r="M20" s="2"/>
      <c r="N20" s="99" t="s">
        <v>3411</v>
      </c>
      <c r="P20" t="s">
        <v>500</v>
      </c>
    </row>
    <row r="21" spans="1:16">
      <c r="A21" s="3" t="s">
        <v>3412</v>
      </c>
      <c r="B21" s="3" t="s">
        <v>3413</v>
      </c>
      <c r="C21" s="96" t="s">
        <v>3397</v>
      </c>
      <c r="E21" t="s">
        <v>162</v>
      </c>
      <c r="F21" t="s">
        <v>3415</v>
      </c>
      <c r="H21" t="s">
        <v>230</v>
      </c>
      <c r="I21" t="s">
        <v>218</v>
      </c>
      <c r="N21" s="100" t="s">
        <v>3416</v>
      </c>
      <c r="P21" t="s">
        <v>504</v>
      </c>
    </row>
    <row r="22" spans="1:16">
      <c r="A22" s="3" t="s">
        <v>3417</v>
      </c>
      <c r="B22" s="3" t="s">
        <v>3418</v>
      </c>
      <c r="C22" s="96" t="s">
        <v>3401</v>
      </c>
      <c r="E22" t="s">
        <v>3420</v>
      </c>
      <c r="F22" t="s">
        <v>3421</v>
      </c>
      <c r="H22" t="s">
        <v>3422</v>
      </c>
      <c r="I22" t="s">
        <v>3423</v>
      </c>
      <c r="N22" s="3" t="s">
        <v>3424</v>
      </c>
      <c r="P22" t="s">
        <v>508</v>
      </c>
    </row>
    <row r="23" spans="1:16">
      <c r="A23" s="3" t="s">
        <v>3425</v>
      </c>
      <c r="B23" s="3" t="s">
        <v>3426</v>
      </c>
      <c r="C23" s="96" t="s">
        <v>3405</v>
      </c>
      <c r="F23" t="s">
        <v>3428</v>
      </c>
      <c r="H23" t="s">
        <v>3429</v>
      </c>
      <c r="I23" t="s">
        <v>3320</v>
      </c>
      <c r="L23" s="2" t="s">
        <v>242</v>
      </c>
      <c r="N23" s="97" t="s">
        <v>3430</v>
      </c>
      <c r="P23" t="s">
        <v>512</v>
      </c>
    </row>
    <row r="24" spans="1:16">
      <c r="A24" s="3" t="s">
        <v>3431</v>
      </c>
      <c r="B24" s="3" t="s">
        <v>3432</v>
      </c>
      <c r="C24" s="96" t="s">
        <v>3409</v>
      </c>
      <c r="F24" t="s">
        <v>3434</v>
      </c>
      <c r="H24" t="s">
        <v>3435</v>
      </c>
      <c r="I24" t="s">
        <v>3436</v>
      </c>
      <c r="L24" s="3" t="s">
        <v>3437</v>
      </c>
      <c r="N24" s="3" t="s">
        <v>3438</v>
      </c>
      <c r="P24" t="s">
        <v>516</v>
      </c>
    </row>
    <row r="25" spans="1:16">
      <c r="A25" s="3" t="s">
        <v>3439</v>
      </c>
      <c r="B25" s="3" t="s">
        <v>3440</v>
      </c>
      <c r="C25" s="96" t="s">
        <v>3414</v>
      </c>
      <c r="F25" t="s">
        <v>3442</v>
      </c>
      <c r="H25" t="s">
        <v>654</v>
      </c>
      <c r="I25" t="s">
        <v>3443</v>
      </c>
      <c r="L25" s="3" t="s">
        <v>3444</v>
      </c>
      <c r="N25" s="97" t="s">
        <v>3445</v>
      </c>
      <c r="P25" t="s">
        <v>520</v>
      </c>
    </row>
    <row r="26" spans="1:16">
      <c r="A26" s="3" t="s">
        <v>3446</v>
      </c>
      <c r="B26" s="3" t="s">
        <v>3447</v>
      </c>
      <c r="C26" s="96" t="s">
        <v>3419</v>
      </c>
      <c r="F26" t="s">
        <v>3449</v>
      </c>
      <c r="H26" t="s">
        <v>658</v>
      </c>
      <c r="I26" t="s">
        <v>3450</v>
      </c>
      <c r="L26" s="3" t="s">
        <v>3451</v>
      </c>
      <c r="N26" s="101" t="s">
        <v>3452</v>
      </c>
      <c r="P26" t="s">
        <v>524</v>
      </c>
    </row>
    <row r="27" spans="1:16">
      <c r="A27" s="3" t="s">
        <v>3453</v>
      </c>
      <c r="B27" s="3" t="s">
        <v>3454</v>
      </c>
      <c r="C27" s="96" t="s">
        <v>3427</v>
      </c>
      <c r="F27" t="s">
        <v>3456</v>
      </c>
      <c r="I27" t="s">
        <v>3457</v>
      </c>
      <c r="L27" s="3" t="s">
        <v>3458</v>
      </c>
      <c r="P27" t="s">
        <v>528</v>
      </c>
    </row>
    <row r="28" spans="1:16">
      <c r="A28" s="3" t="s">
        <v>3459</v>
      </c>
      <c r="B28" s="3" t="s">
        <v>3460</v>
      </c>
      <c r="C28" s="96" t="s">
        <v>3433</v>
      </c>
      <c r="F28" t="s">
        <v>3462</v>
      </c>
      <c r="I28" t="s">
        <v>3463</v>
      </c>
      <c r="L28" s="3" t="s">
        <v>3464</v>
      </c>
      <c r="P28" t="s">
        <v>532</v>
      </c>
    </row>
    <row r="29" spans="1:16">
      <c r="A29" s="3" t="s">
        <v>3465</v>
      </c>
      <c r="B29" s="3" t="s">
        <v>3466</v>
      </c>
      <c r="C29" s="96" t="s">
        <v>3441</v>
      </c>
      <c r="F29" t="s">
        <v>3468</v>
      </c>
      <c r="I29" t="s">
        <v>3469</v>
      </c>
      <c r="L29" s="3" t="s">
        <v>3470</v>
      </c>
      <c r="P29" t="s">
        <v>536</v>
      </c>
    </row>
    <row r="30" spans="1:16">
      <c r="A30" s="3" t="s">
        <v>3471</v>
      </c>
      <c r="B30" s="3" t="s">
        <v>3472</v>
      </c>
      <c r="C30" s="96" t="s">
        <v>3448</v>
      </c>
      <c r="F30" t="s">
        <v>3474</v>
      </c>
      <c r="I30" t="s">
        <v>3475</v>
      </c>
      <c r="L30" s="3" t="s">
        <v>658</v>
      </c>
      <c r="P30" t="s">
        <v>540</v>
      </c>
    </row>
    <row r="31" spans="1:16">
      <c r="A31" s="3" t="s">
        <v>3476</v>
      </c>
      <c r="B31" s="3" t="s">
        <v>3477</v>
      </c>
      <c r="C31" s="96" t="s">
        <v>3455</v>
      </c>
      <c r="F31" t="s">
        <v>3479</v>
      </c>
      <c r="I31" t="s">
        <v>3480</v>
      </c>
      <c r="L31" s="3" t="s">
        <v>654</v>
      </c>
      <c r="P31" t="s">
        <v>544</v>
      </c>
    </row>
    <row r="32" spans="1:16">
      <c r="A32" s="3" t="s">
        <v>3481</v>
      </c>
      <c r="B32" s="3" t="s">
        <v>3482</v>
      </c>
      <c r="C32" s="96" t="s">
        <v>3461</v>
      </c>
      <c r="F32" t="s">
        <v>3484</v>
      </c>
      <c r="I32" t="s">
        <v>3485</v>
      </c>
      <c r="L32" s="3" t="s">
        <v>245</v>
      </c>
      <c r="P32" t="s">
        <v>548</v>
      </c>
    </row>
    <row r="33" spans="1:16">
      <c r="A33" s="3" t="s">
        <v>3486</v>
      </c>
      <c r="B33" s="3" t="s">
        <v>3487</v>
      </c>
      <c r="C33" s="96" t="s">
        <v>3467</v>
      </c>
      <c r="F33" t="s">
        <v>3489</v>
      </c>
      <c r="I33" t="s">
        <v>3490</v>
      </c>
      <c r="P33" t="s">
        <v>552</v>
      </c>
    </row>
    <row r="34" spans="1:16">
      <c r="A34" s="3" t="s">
        <v>3491</v>
      </c>
      <c r="B34" s="3" t="s">
        <v>3492</v>
      </c>
      <c r="C34" s="96" t="s">
        <v>3473</v>
      </c>
      <c r="F34" t="s">
        <v>3494</v>
      </c>
      <c r="I34" t="s">
        <v>3495</v>
      </c>
      <c r="P34" t="s">
        <v>556</v>
      </c>
    </row>
    <row r="35" spans="1:16">
      <c r="A35" s="3" t="s">
        <v>3496</v>
      </c>
      <c r="B35" s="3" t="s">
        <v>3497</v>
      </c>
      <c r="C35" s="96" t="s">
        <v>3478</v>
      </c>
      <c r="F35" t="s">
        <v>3499</v>
      </c>
      <c r="I35" t="s">
        <v>3500</v>
      </c>
      <c r="P35" t="s">
        <v>560</v>
      </c>
    </row>
    <row r="36" spans="1:16">
      <c r="A36" s="3" t="s">
        <v>3501</v>
      </c>
      <c r="B36" s="3" t="s">
        <v>3502</v>
      </c>
      <c r="C36" s="96" t="s">
        <v>3483</v>
      </c>
      <c r="F36" t="s">
        <v>3504</v>
      </c>
      <c r="P36" t="s">
        <v>564</v>
      </c>
    </row>
    <row r="37" spans="1:16">
      <c r="A37" s="3" t="s">
        <v>3505</v>
      </c>
      <c r="B37" s="3" t="s">
        <v>3506</v>
      </c>
      <c r="C37" s="96" t="s">
        <v>3488</v>
      </c>
      <c r="F37" t="s">
        <v>3508</v>
      </c>
      <c r="P37" t="s">
        <v>568</v>
      </c>
    </row>
    <row r="38" spans="1:16">
      <c r="A38" s="3" t="s">
        <v>3509</v>
      </c>
      <c r="B38" s="3" t="s">
        <v>3510</v>
      </c>
      <c r="C38" s="96" t="s">
        <v>3493</v>
      </c>
      <c r="F38" t="s">
        <v>3512</v>
      </c>
      <c r="P38" t="s">
        <v>572</v>
      </c>
    </row>
    <row r="39" spans="1:16">
      <c r="A39" s="3" t="s">
        <v>3513</v>
      </c>
      <c r="B39" s="3" t="s">
        <v>3514</v>
      </c>
      <c r="C39" s="96" t="s">
        <v>3498</v>
      </c>
      <c r="F39" t="s">
        <v>3516</v>
      </c>
      <c r="P39" t="s">
        <v>576</v>
      </c>
    </row>
    <row r="40" spans="1:16">
      <c r="A40" s="3" t="s">
        <v>3517</v>
      </c>
      <c r="B40" s="3" t="s">
        <v>3518</v>
      </c>
      <c r="C40" s="96" t="s">
        <v>3503</v>
      </c>
      <c r="F40" t="s">
        <v>3520</v>
      </c>
      <c r="P40" t="s">
        <v>580</v>
      </c>
    </row>
    <row r="41" spans="1:16">
      <c r="A41" s="3" t="s">
        <v>3521</v>
      </c>
      <c r="B41" s="3" t="s">
        <v>3522</v>
      </c>
      <c r="C41" s="96" t="s">
        <v>3507</v>
      </c>
      <c r="F41" t="s">
        <v>3523</v>
      </c>
      <c r="P41" t="s">
        <v>584</v>
      </c>
    </row>
    <row r="42" spans="1:16">
      <c r="A42" s="3" t="s">
        <v>3524</v>
      </c>
      <c r="B42" s="3" t="s">
        <v>3525</v>
      </c>
      <c r="C42" s="96" t="s">
        <v>3511</v>
      </c>
      <c r="F42" t="s">
        <v>3526</v>
      </c>
      <c r="P42" t="s">
        <v>588</v>
      </c>
    </row>
    <row r="43" spans="1:16">
      <c r="A43" s="3" t="s">
        <v>3527</v>
      </c>
      <c r="B43" s="3" t="s">
        <v>3528</v>
      </c>
      <c r="C43" s="96" t="s">
        <v>3515</v>
      </c>
      <c r="F43" t="s">
        <v>654</v>
      </c>
      <c r="P43" t="s">
        <v>592</v>
      </c>
    </row>
    <row r="44" spans="1:16">
      <c r="A44" s="3" t="s">
        <v>3529</v>
      </c>
      <c r="B44" s="3" t="s">
        <v>3530</v>
      </c>
      <c r="C44" s="96" t="s">
        <v>3519</v>
      </c>
      <c r="D44" s="2" t="s">
        <v>3531</v>
      </c>
      <c r="P44" t="s">
        <v>596</v>
      </c>
    </row>
    <row r="45" spans="1:16">
      <c r="A45" s="3" t="s">
        <v>3532</v>
      </c>
      <c r="B45" s="3" t="s">
        <v>3533</v>
      </c>
      <c r="D45" t="s">
        <v>4253</v>
      </c>
      <c r="P45" t="s">
        <v>600</v>
      </c>
    </row>
    <row r="46" spans="1:16">
      <c r="A46" s="3" t="s">
        <v>3534</v>
      </c>
      <c r="B46" s="3" t="s">
        <v>3535</v>
      </c>
      <c r="D46" t="s">
        <v>4254</v>
      </c>
      <c r="P46" t="s">
        <v>604</v>
      </c>
    </row>
    <row r="47" spans="1:16">
      <c r="A47" s="3" t="s">
        <v>3536</v>
      </c>
      <c r="B47" s="3" t="s">
        <v>3537</v>
      </c>
      <c r="D47" t="s">
        <v>4255</v>
      </c>
      <c r="P47" t="s">
        <v>608</v>
      </c>
    </row>
    <row r="48" spans="1:16">
      <c r="A48" s="3" t="s">
        <v>3538</v>
      </c>
      <c r="B48" s="3" t="s">
        <v>3539</v>
      </c>
      <c r="D48" t="s">
        <v>4256</v>
      </c>
      <c r="P48" t="s">
        <v>612</v>
      </c>
    </row>
    <row r="49" spans="1:16">
      <c r="A49" s="3" t="s">
        <v>3540</v>
      </c>
      <c r="B49" s="3" t="s">
        <v>3541</v>
      </c>
      <c r="P49" t="s">
        <v>616</v>
      </c>
    </row>
    <row r="50" spans="1:16">
      <c r="A50" s="3" t="s">
        <v>3542</v>
      </c>
      <c r="B50" s="3" t="s">
        <v>3543</v>
      </c>
      <c r="P50" t="s">
        <v>620</v>
      </c>
    </row>
    <row r="51" spans="1:16">
      <c r="A51" s="3" t="s">
        <v>3544</v>
      </c>
      <c r="B51" s="3" t="s">
        <v>3545</v>
      </c>
      <c r="P51" t="s">
        <v>624</v>
      </c>
    </row>
    <row r="52" spans="1:16">
      <c r="A52" s="3" t="s">
        <v>3546</v>
      </c>
      <c r="B52" s="3" t="s">
        <v>3547</v>
      </c>
      <c r="P52" t="s">
        <v>628</v>
      </c>
    </row>
    <row r="53" spans="1:16">
      <c r="A53" s="3" t="s">
        <v>3548</v>
      </c>
      <c r="B53" s="3" t="s">
        <v>3549</v>
      </c>
      <c r="P53" t="s">
        <v>632</v>
      </c>
    </row>
    <row r="54" spans="1:16">
      <c r="A54" s="3" t="s">
        <v>3550</v>
      </c>
      <c r="B54" s="3" t="s">
        <v>3551</v>
      </c>
      <c r="P54" t="s">
        <v>636</v>
      </c>
    </row>
    <row r="55" spans="1:16">
      <c r="A55" s="3" t="s">
        <v>3552</v>
      </c>
      <c r="B55" s="3" t="s">
        <v>3553</v>
      </c>
      <c r="P55" t="s">
        <v>640</v>
      </c>
    </row>
    <row r="56" spans="1:16">
      <c r="A56" s="3" t="s">
        <v>3554</v>
      </c>
      <c r="B56" s="3" t="s">
        <v>3555</v>
      </c>
      <c r="P56" t="s">
        <v>644</v>
      </c>
    </row>
    <row r="57" spans="1:16">
      <c r="A57" s="3" t="s">
        <v>3556</v>
      </c>
      <c r="B57" s="3" t="s">
        <v>3557</v>
      </c>
      <c r="P57" t="s">
        <v>648</v>
      </c>
    </row>
    <row r="58" spans="1:16">
      <c r="A58" s="3" t="s">
        <v>3558</v>
      </c>
      <c r="B58" s="3" t="s">
        <v>3559</v>
      </c>
      <c r="P58" t="s">
        <v>652</v>
      </c>
    </row>
    <row r="59" spans="1:16">
      <c r="A59" s="3" t="s">
        <v>3560</v>
      </c>
      <c r="B59" s="3" t="s">
        <v>3561</v>
      </c>
      <c r="P59" t="s">
        <v>656</v>
      </c>
    </row>
    <row r="60" spans="1:16">
      <c r="A60" s="3" t="s">
        <v>3562</v>
      </c>
      <c r="B60" s="3" t="s">
        <v>3563</v>
      </c>
      <c r="P60" t="s">
        <v>660</v>
      </c>
    </row>
    <row r="61" spans="1:16">
      <c r="A61" s="3" t="s">
        <v>3564</v>
      </c>
      <c r="B61" s="3" t="s">
        <v>3565</v>
      </c>
      <c r="P61" t="s">
        <v>663</v>
      </c>
    </row>
    <row r="62" spans="1:16">
      <c r="A62" s="3" t="s">
        <v>3566</v>
      </c>
      <c r="B62" s="3" t="s">
        <v>3567</v>
      </c>
      <c r="P62" t="s">
        <v>666</v>
      </c>
    </row>
    <row r="63" spans="1:16">
      <c r="A63" s="3" t="s">
        <v>3568</v>
      </c>
      <c r="B63" s="3" t="s">
        <v>3569</v>
      </c>
      <c r="P63" t="s">
        <v>669</v>
      </c>
    </row>
    <row r="64" spans="1:16">
      <c r="A64" s="3" t="s">
        <v>3570</v>
      </c>
      <c r="B64" s="3" t="s">
        <v>3571</v>
      </c>
      <c r="P64" t="s">
        <v>671</v>
      </c>
    </row>
    <row r="65" spans="1:16">
      <c r="A65" s="3" t="s">
        <v>3572</v>
      </c>
      <c r="B65" s="3" t="s">
        <v>3573</v>
      </c>
      <c r="P65" t="s">
        <v>673</v>
      </c>
    </row>
    <row r="66" spans="1:16">
      <c r="A66" s="3" t="s">
        <v>3574</v>
      </c>
      <c r="B66" s="3" t="s">
        <v>3575</v>
      </c>
      <c r="P66" t="s">
        <v>675</v>
      </c>
    </row>
    <row r="67" spans="1:16">
      <c r="A67" s="3" t="s">
        <v>3576</v>
      </c>
      <c r="B67" s="3" t="s">
        <v>3577</v>
      </c>
      <c r="P67" t="s">
        <v>677</v>
      </c>
    </row>
    <row r="68" spans="1:16">
      <c r="A68" s="3" t="s">
        <v>3578</v>
      </c>
      <c r="B68" s="3" t="s">
        <v>3579</v>
      </c>
      <c r="P68" t="s">
        <v>679</v>
      </c>
    </row>
    <row r="69" spans="1:16">
      <c r="A69" s="3" t="s">
        <v>3580</v>
      </c>
      <c r="B69" s="3" t="s">
        <v>3581</v>
      </c>
      <c r="P69" t="s">
        <v>681</v>
      </c>
    </row>
    <row r="70" spans="1:16">
      <c r="A70" s="3" t="s">
        <v>3582</v>
      </c>
      <c r="P70" t="s">
        <v>683</v>
      </c>
    </row>
    <row r="71" spans="1:16">
      <c r="A71" s="3" t="s">
        <v>3583</v>
      </c>
      <c r="P71" t="s">
        <v>685</v>
      </c>
    </row>
    <row r="72" spans="1:16">
      <c r="A72" s="3" t="s">
        <v>3584</v>
      </c>
      <c r="P72" t="s">
        <v>687</v>
      </c>
    </row>
    <row r="73" spans="1:16">
      <c r="A73" s="3" t="s">
        <v>3585</v>
      </c>
      <c r="P73" t="s">
        <v>689</v>
      </c>
    </row>
    <row r="74" spans="1:16">
      <c r="A74" s="3" t="s">
        <v>3586</v>
      </c>
      <c r="P74" t="s">
        <v>691</v>
      </c>
    </row>
    <row r="75" spans="1:16">
      <c r="A75" s="3" t="s">
        <v>3587</v>
      </c>
      <c r="P75" t="s">
        <v>693</v>
      </c>
    </row>
    <row r="76" spans="1:16">
      <c r="A76" s="3" t="s">
        <v>3588</v>
      </c>
      <c r="P76" t="s">
        <v>695</v>
      </c>
    </row>
    <row r="77" spans="1:16">
      <c r="A77" s="3" t="s">
        <v>3589</v>
      </c>
      <c r="P77" t="s">
        <v>697</v>
      </c>
    </row>
    <row r="78" spans="1:16">
      <c r="A78" s="3" t="s">
        <v>3590</v>
      </c>
      <c r="P78" t="s">
        <v>699</v>
      </c>
    </row>
    <row r="79" spans="1:16">
      <c r="A79" s="3" t="s">
        <v>3591</v>
      </c>
      <c r="P79" t="s">
        <v>701</v>
      </c>
    </row>
    <row r="80" spans="1:16">
      <c r="A80" s="3" t="s">
        <v>3592</v>
      </c>
      <c r="P80" t="s">
        <v>703</v>
      </c>
    </row>
    <row r="81" spans="1:16">
      <c r="A81" s="3" t="s">
        <v>3593</v>
      </c>
      <c r="P81" t="s">
        <v>705</v>
      </c>
    </row>
    <row r="82" spans="1:16">
      <c r="A82" s="3" t="s">
        <v>3594</v>
      </c>
      <c r="P82" t="s">
        <v>707</v>
      </c>
    </row>
    <row r="83" spans="1:16">
      <c r="A83" s="3" t="s">
        <v>3595</v>
      </c>
      <c r="P83" t="s">
        <v>709</v>
      </c>
    </row>
    <row r="84" spans="1:16">
      <c r="A84" s="3" t="s">
        <v>3596</v>
      </c>
      <c r="P84" t="s">
        <v>711</v>
      </c>
    </row>
    <row r="85" spans="1:16">
      <c r="A85" s="3" t="s">
        <v>3597</v>
      </c>
      <c r="P85" t="s">
        <v>713</v>
      </c>
    </row>
    <row r="86" spans="1:16">
      <c r="A86" s="3" t="s">
        <v>3598</v>
      </c>
      <c r="P86" t="s">
        <v>715</v>
      </c>
    </row>
    <row r="87" spans="1:16">
      <c r="A87" s="3" t="s">
        <v>3599</v>
      </c>
      <c r="P87" t="s">
        <v>717</v>
      </c>
    </row>
    <row r="88" spans="1:16">
      <c r="A88" s="3" t="s">
        <v>3600</v>
      </c>
      <c r="P88" t="s">
        <v>719</v>
      </c>
    </row>
    <row r="89" spans="1:16">
      <c r="A89" s="3" t="s">
        <v>3601</v>
      </c>
      <c r="P89" t="s">
        <v>721</v>
      </c>
    </row>
    <row r="90" spans="1:16">
      <c r="A90" s="3" t="s">
        <v>3602</v>
      </c>
      <c r="P90" t="s">
        <v>723</v>
      </c>
    </row>
    <row r="91" spans="1:16">
      <c r="A91" s="3" t="s">
        <v>3603</v>
      </c>
      <c r="P91" t="s">
        <v>725</v>
      </c>
    </row>
    <row r="92" spans="1:16">
      <c r="A92" s="3" t="s">
        <v>3604</v>
      </c>
      <c r="P92" t="s">
        <v>727</v>
      </c>
    </row>
    <row r="93" spans="1:16">
      <c r="A93" s="3" t="s">
        <v>3605</v>
      </c>
      <c r="P93" t="s">
        <v>729</v>
      </c>
    </row>
    <row r="94" spans="1:16">
      <c r="A94" s="3" t="s">
        <v>3606</v>
      </c>
      <c r="P94" t="s">
        <v>731</v>
      </c>
    </row>
    <row r="95" spans="1:16">
      <c r="A95" s="3" t="s">
        <v>3607</v>
      </c>
      <c r="P95" t="s">
        <v>733</v>
      </c>
    </row>
    <row r="96" spans="1:16">
      <c r="A96" s="3" t="s">
        <v>3608</v>
      </c>
      <c r="P96" t="s">
        <v>735</v>
      </c>
    </row>
    <row r="97" spans="1:16">
      <c r="A97" s="3" t="s">
        <v>3609</v>
      </c>
      <c r="P97" t="s">
        <v>737</v>
      </c>
    </row>
    <row r="98" spans="1:16">
      <c r="A98" s="3" t="s">
        <v>3610</v>
      </c>
      <c r="P98" t="s">
        <v>739</v>
      </c>
    </row>
    <row r="99" spans="1:16">
      <c r="A99" s="3" t="s">
        <v>3611</v>
      </c>
      <c r="P99" t="s">
        <v>741</v>
      </c>
    </row>
    <row r="100" spans="1:16">
      <c r="A100" s="3" t="s">
        <v>3612</v>
      </c>
      <c r="P100" t="s">
        <v>743</v>
      </c>
    </row>
    <row r="101" spans="1:16">
      <c r="A101" s="3" t="s">
        <v>3613</v>
      </c>
      <c r="P101" t="s">
        <v>745</v>
      </c>
    </row>
    <row r="102" spans="1:16">
      <c r="A102" s="3" t="s">
        <v>3614</v>
      </c>
      <c r="P102" t="s">
        <v>747</v>
      </c>
    </row>
    <row r="103" spans="1:16">
      <c r="A103" s="3" t="s">
        <v>3615</v>
      </c>
      <c r="P103" t="s">
        <v>749</v>
      </c>
    </row>
    <row r="104" spans="1:16">
      <c r="A104" s="3" t="s">
        <v>3616</v>
      </c>
      <c r="P104" t="s">
        <v>751</v>
      </c>
    </row>
    <row r="105" spans="1:16">
      <c r="A105" s="3" t="s">
        <v>3617</v>
      </c>
      <c r="P105" t="s">
        <v>753</v>
      </c>
    </row>
    <row r="106" spans="1:16">
      <c r="A106" s="3" t="s">
        <v>3618</v>
      </c>
    </row>
    <row r="107" spans="1:16">
      <c r="A107" s="3" t="s">
        <v>3619</v>
      </c>
    </row>
    <row r="108" spans="1:16">
      <c r="A108" s="3" t="s">
        <v>3620</v>
      </c>
    </row>
    <row r="109" spans="1:16">
      <c r="A109" s="3" t="s">
        <v>3621</v>
      </c>
    </row>
    <row r="110" spans="1:16">
      <c r="A110" s="3" t="s">
        <v>3622</v>
      </c>
    </row>
    <row r="111" spans="1:16">
      <c r="A111" s="3" t="s">
        <v>3623</v>
      </c>
    </row>
    <row r="112" spans="1:16">
      <c r="A112" s="3" t="s">
        <v>3624</v>
      </c>
    </row>
    <row r="113" spans="1:1">
      <c r="A113" s="3" t="s">
        <v>3625</v>
      </c>
    </row>
    <row r="114" spans="1:1">
      <c r="A114" s="3" t="s">
        <v>3626</v>
      </c>
    </row>
    <row r="115" spans="1:1">
      <c r="A115" s="3" t="s">
        <v>3627</v>
      </c>
    </row>
    <row r="116" spans="1:1">
      <c r="A116" s="3" t="s">
        <v>3628</v>
      </c>
    </row>
    <row r="117" spans="1:1">
      <c r="A117" s="3" t="s">
        <v>3629</v>
      </c>
    </row>
    <row r="118" spans="1:1">
      <c r="A118" s="3" t="s">
        <v>3630</v>
      </c>
    </row>
    <row r="119" spans="1:1">
      <c r="A119" s="3" t="s">
        <v>3631</v>
      </c>
    </row>
    <row r="120" spans="1:1">
      <c r="A120" s="3" t="s">
        <v>3632</v>
      </c>
    </row>
    <row r="121" spans="1:1">
      <c r="A121" s="3" t="s">
        <v>3633</v>
      </c>
    </row>
    <row r="122" spans="1:1">
      <c r="A122" s="3" t="s">
        <v>3634</v>
      </c>
    </row>
    <row r="123" spans="1:1">
      <c r="A123" s="3" t="s">
        <v>3635</v>
      </c>
    </row>
    <row r="124" spans="1:1">
      <c r="A124" s="3" t="s">
        <v>3636</v>
      </c>
    </row>
    <row r="125" spans="1:1">
      <c r="A125" s="3" t="s">
        <v>3637</v>
      </c>
    </row>
    <row r="126" spans="1:1">
      <c r="A126" s="3" t="s">
        <v>3638</v>
      </c>
    </row>
    <row r="127" spans="1:1">
      <c r="A127" s="3" t="s">
        <v>3639</v>
      </c>
    </row>
    <row r="128" spans="1:1">
      <c r="A128" s="3" t="s">
        <v>3640</v>
      </c>
    </row>
    <row r="129" spans="1:1">
      <c r="A129" s="3" t="s">
        <v>3641</v>
      </c>
    </row>
    <row r="130" spans="1:1">
      <c r="A130" s="3" t="s">
        <v>3642</v>
      </c>
    </row>
    <row r="131" spans="1:1">
      <c r="A131" s="3" t="s">
        <v>3643</v>
      </c>
    </row>
    <row r="132" spans="1:1">
      <c r="A132" s="3" t="s">
        <v>3644</v>
      </c>
    </row>
    <row r="133" spans="1:1">
      <c r="A133" s="3" t="s">
        <v>3645</v>
      </c>
    </row>
    <row r="134" spans="1:1">
      <c r="A134" s="3" t="s">
        <v>3646</v>
      </c>
    </row>
    <row r="135" spans="1:1">
      <c r="A135" s="3" t="s">
        <v>3647</v>
      </c>
    </row>
    <row r="136" spans="1:1">
      <c r="A136" s="3" t="s">
        <v>3648</v>
      </c>
    </row>
    <row r="137" spans="1:1">
      <c r="A137" s="3" t="s">
        <v>3649</v>
      </c>
    </row>
    <row r="138" spans="1:1">
      <c r="A138" s="3" t="s">
        <v>3650</v>
      </c>
    </row>
    <row r="139" spans="1:1">
      <c r="A139" s="3" t="s">
        <v>3651</v>
      </c>
    </row>
    <row r="140" spans="1:1">
      <c r="A140" s="3" t="s">
        <v>3652</v>
      </c>
    </row>
    <row r="141" spans="1:1">
      <c r="A141" s="3" t="s">
        <v>3653</v>
      </c>
    </row>
    <row r="142" spans="1:1">
      <c r="A142" s="3" t="s">
        <v>3654</v>
      </c>
    </row>
    <row r="143" spans="1:1">
      <c r="A143" s="3" t="s">
        <v>3655</v>
      </c>
    </row>
    <row r="144" spans="1:1">
      <c r="A144" s="3" t="s">
        <v>3656</v>
      </c>
    </row>
    <row r="145" spans="1:1">
      <c r="A145" s="3" t="s">
        <v>3657</v>
      </c>
    </row>
    <row r="146" spans="1:1">
      <c r="A146" s="3" t="s">
        <v>3658</v>
      </c>
    </row>
    <row r="147" spans="1:1">
      <c r="A147" s="3" t="s">
        <v>3659</v>
      </c>
    </row>
    <row r="148" spans="1:1">
      <c r="A148" s="3" t="s">
        <v>3660</v>
      </c>
    </row>
    <row r="149" spans="1:1">
      <c r="A149" s="3" t="s">
        <v>3661</v>
      </c>
    </row>
    <row r="150" spans="1:1">
      <c r="A150" s="3" t="s">
        <v>3662</v>
      </c>
    </row>
    <row r="151" spans="1:1">
      <c r="A151" s="3" t="s">
        <v>3663</v>
      </c>
    </row>
    <row r="152" spans="1:1">
      <c r="A152" s="3" t="s">
        <v>3664</v>
      </c>
    </row>
    <row r="153" spans="1:1">
      <c r="A153" s="3" t="s">
        <v>3665</v>
      </c>
    </row>
    <row r="154" spans="1:1">
      <c r="A154" s="3" t="s">
        <v>3666</v>
      </c>
    </row>
    <row r="155" spans="1:1">
      <c r="A155" s="3" t="s">
        <v>3667</v>
      </c>
    </row>
    <row r="156" spans="1:1">
      <c r="A156" s="3" t="s">
        <v>3668</v>
      </c>
    </row>
    <row r="157" spans="1:1">
      <c r="A157" s="3" t="s">
        <v>3669</v>
      </c>
    </row>
    <row r="158" spans="1:1">
      <c r="A158" s="3" t="s">
        <v>3670</v>
      </c>
    </row>
    <row r="159" spans="1:1">
      <c r="A159" s="3" t="s">
        <v>3671</v>
      </c>
    </row>
    <row r="160" spans="1:1">
      <c r="A160" s="3" t="s">
        <v>3672</v>
      </c>
    </row>
    <row r="161" spans="1:1">
      <c r="A161" s="3" t="s">
        <v>3673</v>
      </c>
    </row>
    <row r="162" spans="1:1">
      <c r="A162" s="3" t="s">
        <v>3674</v>
      </c>
    </row>
    <row r="163" spans="1:1">
      <c r="A163" s="3" t="s">
        <v>3675</v>
      </c>
    </row>
    <row r="164" spans="1:1">
      <c r="A164" s="3" t="s">
        <v>3676</v>
      </c>
    </row>
    <row r="165" spans="1:1">
      <c r="A165" s="3" t="s">
        <v>3677</v>
      </c>
    </row>
    <row r="166" spans="1:1">
      <c r="A166" s="3" t="s">
        <v>3678</v>
      </c>
    </row>
    <row r="167" spans="1:1">
      <c r="A167" s="3" t="s">
        <v>3679</v>
      </c>
    </row>
    <row r="168" spans="1:1">
      <c r="A168" s="3" t="s">
        <v>3680</v>
      </c>
    </row>
    <row r="169" spans="1:1">
      <c r="A169" s="3" t="s">
        <v>3681</v>
      </c>
    </row>
    <row r="170" spans="1:1">
      <c r="A170" s="3" t="s">
        <v>3682</v>
      </c>
    </row>
    <row r="171" spans="1:1">
      <c r="A171" s="3" t="s">
        <v>3683</v>
      </c>
    </row>
    <row r="172" spans="1:1">
      <c r="A172" s="3" t="s">
        <v>3684</v>
      </c>
    </row>
    <row r="173" spans="1:1">
      <c r="A173" s="3" t="s">
        <v>3685</v>
      </c>
    </row>
    <row r="174" spans="1:1">
      <c r="A174" s="3" t="s">
        <v>3686</v>
      </c>
    </row>
    <row r="175" spans="1:1">
      <c r="A175" s="3" t="s">
        <v>3687</v>
      </c>
    </row>
    <row r="176" spans="1:1">
      <c r="A176" s="3" t="s">
        <v>3688</v>
      </c>
    </row>
    <row r="177" spans="1:1">
      <c r="A177" s="3" t="s">
        <v>3689</v>
      </c>
    </row>
    <row r="178" spans="1:1">
      <c r="A178" s="3" t="s">
        <v>3690</v>
      </c>
    </row>
    <row r="179" spans="1:1">
      <c r="A179" s="3" t="s">
        <v>3691</v>
      </c>
    </row>
    <row r="180" spans="1:1">
      <c r="A180" s="3" t="s">
        <v>3692</v>
      </c>
    </row>
    <row r="181" spans="1:1">
      <c r="A181" s="3" t="s">
        <v>3693</v>
      </c>
    </row>
    <row r="182" spans="1:1">
      <c r="A182" s="3" t="s">
        <v>3694</v>
      </c>
    </row>
    <row r="183" spans="1:1">
      <c r="A183" s="3" t="s">
        <v>3695</v>
      </c>
    </row>
    <row r="184" spans="1:1">
      <c r="A184" s="3" t="s">
        <v>3696</v>
      </c>
    </row>
    <row r="185" spans="1:1">
      <c r="A185" s="3" t="s">
        <v>3697</v>
      </c>
    </row>
    <row r="186" spans="1:1">
      <c r="A186" s="3" t="s">
        <v>3698</v>
      </c>
    </row>
    <row r="187" spans="1:1">
      <c r="A187" s="3" t="s">
        <v>3699</v>
      </c>
    </row>
    <row r="188" spans="1:1">
      <c r="A188" s="3" t="s">
        <v>3700</v>
      </c>
    </row>
    <row r="189" spans="1:1">
      <c r="A189" s="3" t="s">
        <v>3701</v>
      </c>
    </row>
    <row r="190" spans="1:1">
      <c r="A190" s="3" t="s">
        <v>3702</v>
      </c>
    </row>
    <row r="191" spans="1:1">
      <c r="A191" s="3" t="s">
        <v>3703</v>
      </c>
    </row>
    <row r="192" spans="1:1">
      <c r="A192" s="3" t="s">
        <v>3704</v>
      </c>
    </row>
    <row r="193" spans="1:1">
      <c r="A193" s="3" t="s">
        <v>3705</v>
      </c>
    </row>
    <row r="194" spans="1:1">
      <c r="A194" s="3" t="s">
        <v>3706</v>
      </c>
    </row>
    <row r="195" spans="1:1">
      <c r="A195" s="3" t="s">
        <v>3707</v>
      </c>
    </row>
    <row r="196" spans="1:1">
      <c r="A196" s="3" t="s">
        <v>3708</v>
      </c>
    </row>
    <row r="197" spans="1:1">
      <c r="A197" s="3" t="s">
        <v>3709</v>
      </c>
    </row>
    <row r="198" spans="1:1">
      <c r="A198" s="3" t="s">
        <v>3710</v>
      </c>
    </row>
    <row r="199" spans="1:1">
      <c r="A199" s="3" t="s">
        <v>3711</v>
      </c>
    </row>
    <row r="200" spans="1:1">
      <c r="A200" s="3" t="s">
        <v>3712</v>
      </c>
    </row>
    <row r="201" spans="1:1">
      <c r="A201" s="3" t="s">
        <v>3713</v>
      </c>
    </row>
    <row r="202" spans="1:1">
      <c r="A202" s="3" t="s">
        <v>3714</v>
      </c>
    </row>
    <row r="203" spans="1:1">
      <c r="A203" s="3" t="s">
        <v>3715</v>
      </c>
    </row>
    <row r="204" spans="1:1">
      <c r="A204" s="3" t="s">
        <v>3716</v>
      </c>
    </row>
    <row r="205" spans="1:1">
      <c r="A205" s="3" t="s">
        <v>3717</v>
      </c>
    </row>
    <row r="206" spans="1:1">
      <c r="A206" s="3" t="s">
        <v>3718</v>
      </c>
    </row>
    <row r="207" spans="1:1">
      <c r="A207" s="3" t="s">
        <v>3719</v>
      </c>
    </row>
    <row r="208" spans="1:1">
      <c r="A208" s="3" t="s">
        <v>3720</v>
      </c>
    </row>
    <row r="209" spans="1:1">
      <c r="A209" s="3" t="s">
        <v>3721</v>
      </c>
    </row>
    <row r="210" spans="1:1">
      <c r="A210" s="3" t="s">
        <v>3722</v>
      </c>
    </row>
    <row r="211" spans="1:1">
      <c r="A211" s="3" t="s">
        <v>3723</v>
      </c>
    </row>
    <row r="212" spans="1:1">
      <c r="A212" s="3" t="s">
        <v>3724</v>
      </c>
    </row>
    <row r="213" spans="1:1">
      <c r="A213" s="3" t="s">
        <v>3725</v>
      </c>
    </row>
    <row r="214" spans="1:1">
      <c r="A214" s="3" t="s">
        <v>3726</v>
      </c>
    </row>
    <row r="215" spans="1:1">
      <c r="A215" s="3" t="s">
        <v>3727</v>
      </c>
    </row>
    <row r="216" spans="1:1">
      <c r="A216" s="3" t="s">
        <v>3728</v>
      </c>
    </row>
    <row r="217" spans="1:1">
      <c r="A217" s="3" t="s">
        <v>3729</v>
      </c>
    </row>
    <row r="218" spans="1:1">
      <c r="A218" s="3" t="s">
        <v>3730</v>
      </c>
    </row>
    <row r="219" spans="1:1">
      <c r="A219" s="3" t="s">
        <v>3731</v>
      </c>
    </row>
    <row r="220" spans="1:1">
      <c r="A220" s="3" t="s">
        <v>3732</v>
      </c>
    </row>
    <row r="221" spans="1:1">
      <c r="A221" s="3" t="s">
        <v>3733</v>
      </c>
    </row>
    <row r="222" spans="1:1">
      <c r="A222" s="3" t="s">
        <v>3734</v>
      </c>
    </row>
    <row r="223" spans="1:1">
      <c r="A223" s="3" t="s">
        <v>3735</v>
      </c>
    </row>
    <row r="224" spans="1:1">
      <c r="A224" s="3" t="s">
        <v>3736</v>
      </c>
    </row>
    <row r="225" spans="1:1">
      <c r="A225" s="3" t="s">
        <v>3737</v>
      </c>
    </row>
    <row r="226" spans="1:1">
      <c r="A226" s="3" t="s">
        <v>3738</v>
      </c>
    </row>
    <row r="227" spans="1:1">
      <c r="A227" s="3" t="s">
        <v>3739</v>
      </c>
    </row>
    <row r="228" spans="1:1">
      <c r="A228" s="3" t="s">
        <v>3740</v>
      </c>
    </row>
    <row r="229" spans="1:1">
      <c r="A229" s="3" t="s">
        <v>3741</v>
      </c>
    </row>
    <row r="230" spans="1:1">
      <c r="A230" s="3" t="s">
        <v>3742</v>
      </c>
    </row>
    <row r="231" spans="1:1">
      <c r="A231" s="3" t="s">
        <v>3743</v>
      </c>
    </row>
    <row r="232" spans="1:1">
      <c r="A232" s="3" t="s">
        <v>3744</v>
      </c>
    </row>
    <row r="233" spans="1:1">
      <c r="A233" s="3" t="s">
        <v>3745</v>
      </c>
    </row>
    <row r="234" spans="1:1">
      <c r="A234" s="3" t="s">
        <v>3746</v>
      </c>
    </row>
    <row r="235" spans="1:1">
      <c r="A235" s="3" t="s">
        <v>3747</v>
      </c>
    </row>
    <row r="236" spans="1:1">
      <c r="A236" s="3" t="s">
        <v>3748</v>
      </c>
    </row>
    <row r="237" spans="1:1">
      <c r="A237" s="3" t="s">
        <v>3749</v>
      </c>
    </row>
    <row r="238" spans="1:1">
      <c r="A238" s="3" t="s">
        <v>3750</v>
      </c>
    </row>
    <row r="239" spans="1:1">
      <c r="A239" s="3" t="s">
        <v>3751</v>
      </c>
    </row>
    <row r="240" spans="1:1">
      <c r="A240" s="3" t="s">
        <v>3752</v>
      </c>
    </row>
    <row r="241" spans="1:1">
      <c r="A241" s="3" t="s">
        <v>3753</v>
      </c>
    </row>
    <row r="242" spans="1:1">
      <c r="A242" s="3" t="s">
        <v>3754</v>
      </c>
    </row>
    <row r="243" spans="1:1">
      <c r="A243" s="3" t="s">
        <v>3755</v>
      </c>
    </row>
    <row r="244" spans="1:1">
      <c r="A244" s="3" t="s">
        <v>3756</v>
      </c>
    </row>
    <row r="245" spans="1:1">
      <c r="A245" s="3" t="s">
        <v>3757</v>
      </c>
    </row>
    <row r="246" spans="1:1">
      <c r="A246" s="3" t="s">
        <v>3758</v>
      </c>
    </row>
    <row r="247" spans="1:1">
      <c r="A247" s="3" t="s">
        <v>3759</v>
      </c>
    </row>
    <row r="248" spans="1:1">
      <c r="A248" s="3" t="s">
        <v>3760</v>
      </c>
    </row>
    <row r="249" spans="1:1">
      <c r="A249" s="3" t="s">
        <v>3761</v>
      </c>
    </row>
    <row r="250" spans="1:1">
      <c r="A250" s="3" t="s">
        <v>3762</v>
      </c>
    </row>
    <row r="251" spans="1:1">
      <c r="A251" s="3" t="s">
        <v>3763</v>
      </c>
    </row>
    <row r="252" spans="1:1">
      <c r="A252" s="3" t="s">
        <v>3764</v>
      </c>
    </row>
    <row r="253" spans="1:1">
      <c r="A253" s="3" t="s">
        <v>3765</v>
      </c>
    </row>
    <row r="254" spans="1:1">
      <c r="A254" s="3" t="s">
        <v>3766</v>
      </c>
    </row>
    <row r="255" spans="1:1">
      <c r="A255" s="3" t="s">
        <v>3767</v>
      </c>
    </row>
    <row r="256" spans="1:1">
      <c r="A256" s="3" t="s">
        <v>3768</v>
      </c>
    </row>
    <row r="257" spans="1:1">
      <c r="A257" s="3" t="s">
        <v>3769</v>
      </c>
    </row>
    <row r="258" spans="1:1">
      <c r="A258" s="3" t="s">
        <v>3770</v>
      </c>
    </row>
    <row r="259" spans="1:1">
      <c r="A259" s="3" t="s">
        <v>3771</v>
      </c>
    </row>
    <row r="260" spans="1:1">
      <c r="A260" s="3" t="s">
        <v>3772</v>
      </c>
    </row>
    <row r="261" spans="1:1">
      <c r="A261" s="3" t="s">
        <v>3773</v>
      </c>
    </row>
    <row r="262" spans="1:1">
      <c r="A262" s="3" t="s">
        <v>3774</v>
      </c>
    </row>
    <row r="263" spans="1:1">
      <c r="A263" s="3" t="s">
        <v>3775</v>
      </c>
    </row>
    <row r="264" spans="1:1">
      <c r="A264" s="3" t="s">
        <v>3776</v>
      </c>
    </row>
    <row r="265" spans="1:1">
      <c r="A265" s="3" t="s">
        <v>3777</v>
      </c>
    </row>
    <row r="266" spans="1:1">
      <c r="A266" s="3" t="s">
        <v>3778</v>
      </c>
    </row>
    <row r="267" spans="1:1">
      <c r="A267" s="3" t="s">
        <v>3779</v>
      </c>
    </row>
    <row r="268" spans="1:1">
      <c r="A268" s="3" t="s">
        <v>3780</v>
      </c>
    </row>
    <row r="269" spans="1:1">
      <c r="A269" s="3" t="s">
        <v>3781</v>
      </c>
    </row>
    <row r="270" spans="1:1">
      <c r="A270" s="3" t="s">
        <v>3782</v>
      </c>
    </row>
    <row r="271" spans="1:1">
      <c r="A271" s="3" t="s">
        <v>3783</v>
      </c>
    </row>
    <row r="272" spans="1:1">
      <c r="A272" s="3" t="s">
        <v>3784</v>
      </c>
    </row>
    <row r="273" spans="1:1">
      <c r="A273" s="3" t="s">
        <v>3785</v>
      </c>
    </row>
    <row r="274" spans="1:1">
      <c r="A274" s="3" t="s">
        <v>3786</v>
      </c>
    </row>
    <row r="275" spans="1:1">
      <c r="A275" s="3" t="s">
        <v>3787</v>
      </c>
    </row>
    <row r="276" spans="1:1">
      <c r="A276" s="3" t="s">
        <v>3788</v>
      </c>
    </row>
    <row r="277" spans="1:1">
      <c r="A277" s="3" t="s">
        <v>3789</v>
      </c>
    </row>
    <row r="278" spans="1:1">
      <c r="A278" s="3" t="s">
        <v>3790</v>
      </c>
    </row>
    <row r="279" spans="1:1">
      <c r="A279" s="3" t="s">
        <v>3791</v>
      </c>
    </row>
    <row r="280" spans="1:1">
      <c r="A280" s="3" t="s">
        <v>3792</v>
      </c>
    </row>
    <row r="281" spans="1:1">
      <c r="A281" s="3" t="s">
        <v>3793</v>
      </c>
    </row>
    <row r="282" spans="1:1">
      <c r="A282" s="3" t="s">
        <v>3794</v>
      </c>
    </row>
    <row r="283" spans="1:1">
      <c r="A283" s="3" t="s">
        <v>3795</v>
      </c>
    </row>
    <row r="284" spans="1:1">
      <c r="A284" s="3" t="s">
        <v>3796</v>
      </c>
    </row>
    <row r="285" spans="1:1">
      <c r="A285" s="3" t="s">
        <v>3797</v>
      </c>
    </row>
    <row r="286" spans="1:1">
      <c r="A286" s="3" t="s">
        <v>3798</v>
      </c>
    </row>
    <row r="287" spans="1:1">
      <c r="A287" s="3" t="s">
        <v>3799</v>
      </c>
    </row>
    <row r="288" spans="1:1">
      <c r="A288" s="3" t="s">
        <v>3800</v>
      </c>
    </row>
    <row r="289" spans="1:1">
      <c r="A289" s="3" t="s">
        <v>3801</v>
      </c>
    </row>
    <row r="290" spans="1:1">
      <c r="A290" s="3" t="s">
        <v>3802</v>
      </c>
    </row>
    <row r="291" spans="1:1">
      <c r="A291" s="3" t="s">
        <v>3803</v>
      </c>
    </row>
    <row r="292" spans="1:1">
      <c r="A292" s="3" t="s">
        <v>3804</v>
      </c>
    </row>
    <row r="293" spans="1:1">
      <c r="A293" s="3" t="s">
        <v>3805</v>
      </c>
    </row>
    <row r="294" spans="1:1">
      <c r="A294" s="3" t="s">
        <v>3806</v>
      </c>
    </row>
    <row r="295" spans="1:1">
      <c r="A295" s="3" t="s">
        <v>3807</v>
      </c>
    </row>
    <row r="296" spans="1:1">
      <c r="A296" s="3" t="s">
        <v>3808</v>
      </c>
    </row>
    <row r="297" spans="1:1">
      <c r="A297" s="3" t="s">
        <v>3809</v>
      </c>
    </row>
    <row r="298" spans="1:1">
      <c r="A298" s="3" t="s">
        <v>3810</v>
      </c>
    </row>
    <row r="299" spans="1:1">
      <c r="A299" s="3" t="s">
        <v>3811</v>
      </c>
    </row>
    <row r="300" spans="1:1">
      <c r="A300" s="3" t="s">
        <v>3812</v>
      </c>
    </row>
    <row r="301" spans="1:1">
      <c r="A301" s="3" t="s">
        <v>3813</v>
      </c>
    </row>
    <row r="302" spans="1:1">
      <c r="A302" s="3" t="s">
        <v>3814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7189-78D2-B949-9B3D-0BCD15952D44}">
  <dimension ref="A1:J44"/>
  <sheetViews>
    <sheetView zoomScale="120" zoomScaleNormal="120" workbookViewId="0">
      <selection activeCell="E9" sqref="E9"/>
    </sheetView>
  </sheetViews>
  <sheetFormatPr baseColWidth="10" defaultColWidth="11" defaultRowHeight="16"/>
  <cols>
    <col min="1" max="1" width="20" bestFit="1" customWidth="1"/>
    <col min="2" max="2" width="24.6640625" bestFit="1" customWidth="1"/>
    <col min="3" max="3" width="30" bestFit="1" customWidth="1"/>
    <col min="4" max="4" width="60.6640625" bestFit="1" customWidth="1"/>
    <col min="5" max="5" width="33.6640625" style="60" bestFit="1" customWidth="1"/>
    <col min="6" max="6" width="51.83203125" customWidth="1"/>
  </cols>
  <sheetData>
    <row r="1" spans="1:10" s="19" customFormat="1" ht="25" thickBot="1">
      <c r="A1" s="20" t="s">
        <v>78</v>
      </c>
      <c r="B1" s="15"/>
      <c r="C1" s="15"/>
      <c r="D1" s="16"/>
      <c r="E1" s="61"/>
    </row>
    <row r="2" spans="1:10" s="19" customFormat="1" ht="20">
      <c r="A2" s="17" t="s">
        <v>79</v>
      </c>
      <c r="B2" s="17" t="s">
        <v>80</v>
      </c>
      <c r="C2" s="17" t="s">
        <v>81</v>
      </c>
      <c r="D2" s="18" t="s">
        <v>82</v>
      </c>
      <c r="E2" s="62" t="s">
        <v>83</v>
      </c>
    </row>
    <row r="3" spans="1:10" s="19" customFormat="1" ht="17">
      <c r="A3" s="21"/>
      <c r="B3" s="24" t="s">
        <v>3815</v>
      </c>
      <c r="C3" s="19" t="s">
        <v>3816</v>
      </c>
      <c r="D3" s="14"/>
      <c r="E3" s="63" t="s">
        <v>3817</v>
      </c>
    </row>
    <row r="4" spans="1:10" s="19" customFormat="1">
      <c r="A4" s="21"/>
      <c r="D4" s="14"/>
      <c r="E4" s="64"/>
    </row>
    <row r="5" spans="1:10" s="19" customFormat="1" ht="20">
      <c r="A5" s="17" t="s">
        <v>102</v>
      </c>
      <c r="B5" s="17" t="s">
        <v>80</v>
      </c>
      <c r="C5" s="17" t="s">
        <v>81</v>
      </c>
      <c r="D5" s="18" t="s">
        <v>82</v>
      </c>
      <c r="E5" s="62" t="s">
        <v>83</v>
      </c>
      <c r="F5" s="25"/>
      <c r="G5" s="25"/>
      <c r="H5" s="65"/>
      <c r="I5" s="25"/>
      <c r="J5" s="25"/>
    </row>
    <row r="6" spans="1:10">
      <c r="B6" t="s">
        <v>3818</v>
      </c>
      <c r="C6" t="s">
        <v>3819</v>
      </c>
      <c r="E6" s="60" t="s">
        <v>3820</v>
      </c>
    </row>
    <row r="7" spans="1:10">
      <c r="B7" t="s">
        <v>3821</v>
      </c>
      <c r="C7" t="s">
        <v>103</v>
      </c>
      <c r="E7" s="60" t="s">
        <v>3822</v>
      </c>
    </row>
    <row r="8" spans="1:10">
      <c r="C8" t="s">
        <v>3823</v>
      </c>
      <c r="E8" s="60" t="s">
        <v>3824</v>
      </c>
    </row>
    <row r="9" spans="1:10">
      <c r="B9" t="s">
        <v>3825</v>
      </c>
      <c r="C9" t="s">
        <v>3826</v>
      </c>
      <c r="E9" s="60" t="s">
        <v>119</v>
      </c>
    </row>
    <row r="10" spans="1:10">
      <c r="B10" t="s">
        <v>3827</v>
      </c>
      <c r="C10" t="s">
        <v>124</v>
      </c>
      <c r="E10" s="60" t="s">
        <v>3828</v>
      </c>
    </row>
    <row r="11" spans="1:10">
      <c r="B11" t="s">
        <v>3829</v>
      </c>
      <c r="C11" t="s">
        <v>114</v>
      </c>
      <c r="E11" s="60" t="s">
        <v>3830</v>
      </c>
    </row>
    <row r="13" spans="1:10" s="19" customFormat="1" ht="20">
      <c r="A13" s="17" t="s">
        <v>3831</v>
      </c>
      <c r="B13" s="17" t="s">
        <v>80</v>
      </c>
      <c r="C13" s="17" t="s">
        <v>81</v>
      </c>
      <c r="D13" s="18" t="s">
        <v>82</v>
      </c>
      <c r="E13" s="62" t="s">
        <v>83</v>
      </c>
      <c r="F13" s="25"/>
      <c r="G13" s="25"/>
      <c r="H13" s="65"/>
      <c r="I13" s="25"/>
      <c r="J13" s="25"/>
    </row>
    <row r="14" spans="1:10" ht="19">
      <c r="A14" s="17" t="s">
        <v>347</v>
      </c>
      <c r="C14" t="s">
        <v>3832</v>
      </c>
      <c r="E14" s="60" t="s">
        <v>3833</v>
      </c>
    </row>
    <row r="15" spans="1:10">
      <c r="B15" t="s">
        <v>3834</v>
      </c>
      <c r="C15" t="s">
        <v>3835</v>
      </c>
      <c r="E15" s="60" t="s">
        <v>3836</v>
      </c>
    </row>
    <row r="16" spans="1:10">
      <c r="B16" t="s">
        <v>3837</v>
      </c>
      <c r="C16" t="s">
        <v>3838</v>
      </c>
      <c r="E16" s="60" t="s">
        <v>3839</v>
      </c>
    </row>
    <row r="17" spans="1:10">
      <c r="C17" t="s">
        <v>3840</v>
      </c>
      <c r="E17" s="60" t="s">
        <v>3841</v>
      </c>
    </row>
    <row r="18" spans="1:10">
      <c r="C18" t="s">
        <v>3842</v>
      </c>
      <c r="E18" s="60" t="s">
        <v>3843</v>
      </c>
    </row>
    <row r="19" spans="1:10">
      <c r="B19" t="s">
        <v>3844</v>
      </c>
      <c r="C19" t="s">
        <v>3845</v>
      </c>
      <c r="E19" s="60" t="s">
        <v>3846</v>
      </c>
    </row>
    <row r="20" spans="1:10">
      <c r="B20" t="s">
        <v>3847</v>
      </c>
      <c r="C20" s="93" t="s">
        <v>3848</v>
      </c>
      <c r="D20" s="93"/>
      <c r="E20" s="94" t="s">
        <v>3849</v>
      </c>
      <c r="F20" s="91"/>
    </row>
    <row r="22" spans="1:10" s="19" customFormat="1" ht="20">
      <c r="A22" s="17" t="s">
        <v>192</v>
      </c>
      <c r="B22" s="17" t="s">
        <v>80</v>
      </c>
      <c r="C22" s="17" t="s">
        <v>81</v>
      </c>
      <c r="D22" s="18" t="s">
        <v>82</v>
      </c>
      <c r="E22" s="62" t="s">
        <v>83</v>
      </c>
      <c r="F22" s="25"/>
      <c r="G22" s="25"/>
      <c r="H22" s="65"/>
      <c r="I22" s="25"/>
      <c r="J22" s="25"/>
    </row>
    <row r="23" spans="1:10">
      <c r="B23" t="s">
        <v>3850</v>
      </c>
      <c r="C23" t="s">
        <v>3851</v>
      </c>
      <c r="E23" s="60">
        <v>1016.77</v>
      </c>
    </row>
    <row r="24" spans="1:10">
      <c r="B24" t="s">
        <v>3852</v>
      </c>
      <c r="C24" t="s">
        <v>3853</v>
      </c>
      <c r="E24" s="60">
        <v>20</v>
      </c>
    </row>
    <row r="25" spans="1:10">
      <c r="C25" s="93" t="s">
        <v>186</v>
      </c>
      <c r="D25" s="93"/>
      <c r="E25" s="94" t="s">
        <v>396</v>
      </c>
      <c r="F25" t="s">
        <v>3854</v>
      </c>
    </row>
    <row r="26" spans="1:10">
      <c r="C26" s="93" t="s">
        <v>3855</v>
      </c>
      <c r="D26" s="93"/>
      <c r="E26" s="94" t="s">
        <v>396</v>
      </c>
    </row>
    <row r="27" spans="1:10">
      <c r="B27" t="s">
        <v>3856</v>
      </c>
      <c r="C27" t="s">
        <v>199</v>
      </c>
      <c r="E27" s="60" t="s">
        <v>3857</v>
      </c>
    </row>
    <row r="28" spans="1:10">
      <c r="B28" t="s">
        <v>3858</v>
      </c>
      <c r="C28" t="s">
        <v>193</v>
      </c>
      <c r="E28" s="60" t="s">
        <v>3859</v>
      </c>
    </row>
    <row r="29" spans="1:10">
      <c r="C29" t="s">
        <v>3860</v>
      </c>
      <c r="E29" s="60" t="s">
        <v>396</v>
      </c>
    </row>
    <row r="30" spans="1:10">
      <c r="C30" t="s">
        <v>3861</v>
      </c>
      <c r="E30" s="60" t="s">
        <v>396</v>
      </c>
    </row>
    <row r="31" spans="1:10">
      <c r="C31" s="93" t="s">
        <v>3862</v>
      </c>
      <c r="D31" s="93"/>
      <c r="E31" s="94" t="s">
        <v>396</v>
      </c>
    </row>
    <row r="32" spans="1:10">
      <c r="C32" s="93" t="s">
        <v>3863</v>
      </c>
      <c r="D32" s="93"/>
      <c r="E32" s="94" t="s">
        <v>396</v>
      </c>
    </row>
    <row r="33" spans="1:10">
      <c r="B33" t="s">
        <v>3864</v>
      </c>
      <c r="C33" t="s">
        <v>3865</v>
      </c>
      <c r="E33" s="60" t="s">
        <v>3866</v>
      </c>
    </row>
    <row r="34" spans="1:10">
      <c r="C34" t="s">
        <v>3867</v>
      </c>
      <c r="E34" s="60" t="s">
        <v>396</v>
      </c>
    </row>
    <row r="35" spans="1:10" s="19" customFormat="1" ht="20">
      <c r="A35" s="17" t="s">
        <v>380</v>
      </c>
      <c r="B35" s="17" t="s">
        <v>80</v>
      </c>
      <c r="C35" s="17" t="s">
        <v>81</v>
      </c>
      <c r="D35" s="18" t="s">
        <v>82</v>
      </c>
      <c r="E35" s="62" t="s">
        <v>83</v>
      </c>
      <c r="F35" s="25"/>
      <c r="G35" s="25"/>
      <c r="H35" s="65"/>
      <c r="I35" s="25"/>
      <c r="J35" s="25"/>
    </row>
    <row r="36" spans="1:10">
      <c r="C36" t="s">
        <v>391</v>
      </c>
      <c r="E36" s="60" t="s">
        <v>393</v>
      </c>
    </row>
    <row r="37" spans="1:10">
      <c r="C37" t="s">
        <v>394</v>
      </c>
      <c r="E37" s="60" t="s">
        <v>396</v>
      </c>
    </row>
    <row r="38" spans="1:10">
      <c r="C38" t="s">
        <v>387</v>
      </c>
      <c r="E38" s="60" t="s">
        <v>398</v>
      </c>
    </row>
    <row r="39" spans="1:10">
      <c r="C39" t="s">
        <v>400</v>
      </c>
      <c r="E39" s="60" t="s">
        <v>3868</v>
      </c>
    </row>
    <row r="40" spans="1:10">
      <c r="C40" t="s">
        <v>404</v>
      </c>
      <c r="E40" s="60" t="s">
        <v>396</v>
      </c>
    </row>
    <row r="41" spans="1:10">
      <c r="C41" t="s">
        <v>406</v>
      </c>
      <c r="E41" s="60" t="s">
        <v>396</v>
      </c>
    </row>
    <row r="42" spans="1:10">
      <c r="C42" t="s">
        <v>3869</v>
      </c>
      <c r="E42" s="60" t="s">
        <v>3870</v>
      </c>
    </row>
    <row r="43" spans="1:10">
      <c r="B43" t="s">
        <v>3864</v>
      </c>
      <c r="C43" t="s">
        <v>3871</v>
      </c>
      <c r="E43" s="60" t="s">
        <v>3866</v>
      </c>
    </row>
    <row r="44" spans="1:10">
      <c r="B44" t="s">
        <v>3872</v>
      </c>
      <c r="C44" t="s">
        <v>3873</v>
      </c>
      <c r="E44" s="60" t="s">
        <v>3874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8ED-86E1-584F-B3D8-D5BA792D44FF}">
  <dimension ref="A1:N335"/>
  <sheetViews>
    <sheetView workbookViewId="0">
      <selection activeCell="D7" sqref="D7"/>
    </sheetView>
  </sheetViews>
  <sheetFormatPr baseColWidth="10" defaultColWidth="11" defaultRowHeight="16"/>
  <cols>
    <col min="1" max="1" width="24.83203125" bestFit="1" customWidth="1"/>
    <col min="2" max="2" width="65.33203125" bestFit="1" customWidth="1"/>
    <col min="3" max="3" width="13" customWidth="1"/>
    <col min="4" max="4" width="14.83203125" bestFit="1" customWidth="1"/>
    <col min="5" max="5" width="9.5" customWidth="1"/>
    <col min="6" max="6" width="35.5" bestFit="1" customWidth="1"/>
    <col min="7" max="7" width="26.83203125" customWidth="1"/>
    <col min="8" max="8" width="9.5" customWidth="1"/>
    <col min="9" max="9" width="25.5" bestFit="1" customWidth="1"/>
    <col min="10" max="10" width="24.5" bestFit="1" customWidth="1"/>
    <col min="11" max="11" width="32.33203125" customWidth="1"/>
    <col min="12" max="12" width="25.6640625" bestFit="1" customWidth="1"/>
    <col min="13" max="13" width="25.1640625" bestFit="1" customWidth="1"/>
    <col min="14" max="14" width="15.5" bestFit="1" customWidth="1"/>
  </cols>
  <sheetData>
    <row r="1" spans="1:14">
      <c r="A1" t="s">
        <v>3875</v>
      </c>
      <c r="B1" t="s">
        <v>18</v>
      </c>
      <c r="C1" t="s">
        <v>21</v>
      </c>
      <c r="D1" t="s">
        <v>232</v>
      </c>
      <c r="E1" t="s">
        <v>237</v>
      </c>
      <c r="F1" t="s">
        <v>242</v>
      </c>
      <c r="G1" t="s">
        <v>266</v>
      </c>
      <c r="H1" t="s">
        <v>237</v>
      </c>
      <c r="I1" t="s">
        <v>246</v>
      </c>
      <c r="J1" t="s">
        <v>23</v>
      </c>
      <c r="K1" t="s">
        <v>26</v>
      </c>
      <c r="L1" t="s">
        <v>259</v>
      </c>
      <c r="M1" t="s">
        <v>269</v>
      </c>
      <c r="N1" s="99" t="s">
        <v>77</v>
      </c>
    </row>
    <row r="2" spans="1:14">
      <c r="A2" t="s">
        <v>18</v>
      </c>
      <c r="B2" t="s">
        <v>3876</v>
      </c>
      <c r="C2" t="s">
        <v>230</v>
      </c>
      <c r="D2" t="s">
        <v>3877</v>
      </c>
      <c r="E2" t="s">
        <v>484</v>
      </c>
      <c r="F2" t="s">
        <v>3437</v>
      </c>
      <c r="G2" t="s">
        <v>3878</v>
      </c>
      <c r="H2" t="s">
        <v>239</v>
      </c>
      <c r="I2" t="s">
        <v>3879</v>
      </c>
      <c r="J2" t="s">
        <v>3880</v>
      </c>
      <c r="K2" t="s">
        <v>3881</v>
      </c>
      <c r="L2" t="s">
        <v>3882</v>
      </c>
      <c r="M2" t="s">
        <v>3883</v>
      </c>
      <c r="N2" s="100" t="s">
        <v>253</v>
      </c>
    </row>
    <row r="3" spans="1:14">
      <c r="A3" t="s">
        <v>21</v>
      </c>
      <c r="B3" t="s">
        <v>3884</v>
      </c>
      <c r="C3" t="s">
        <v>3422</v>
      </c>
      <c r="E3" t="s">
        <v>239</v>
      </c>
      <c r="F3" t="s">
        <v>3444</v>
      </c>
      <c r="H3" t="s">
        <v>3321</v>
      </c>
      <c r="K3" t="s">
        <v>3885</v>
      </c>
      <c r="L3" t="s">
        <v>3886</v>
      </c>
      <c r="N3" s="124" t="s">
        <v>3887</v>
      </c>
    </row>
    <row r="4" spans="1:14">
      <c r="A4" t="s">
        <v>232</v>
      </c>
      <c r="B4" t="s">
        <v>3888</v>
      </c>
      <c r="C4" t="s">
        <v>3429</v>
      </c>
      <c r="E4" t="s">
        <v>3321</v>
      </c>
      <c r="F4" t="s">
        <v>3451</v>
      </c>
      <c r="H4" t="s">
        <v>3331</v>
      </c>
      <c r="K4" t="s">
        <v>3889</v>
      </c>
      <c r="L4" t="s">
        <v>3890</v>
      </c>
      <c r="N4" s="124" t="s">
        <v>3891</v>
      </c>
    </row>
    <row r="5" spans="1:14">
      <c r="A5" t="s">
        <v>237</v>
      </c>
      <c r="B5" t="s">
        <v>3892</v>
      </c>
      <c r="C5" t="s">
        <v>3435</v>
      </c>
      <c r="E5" t="s">
        <v>3331</v>
      </c>
      <c r="F5" t="s">
        <v>3458</v>
      </c>
      <c r="H5" t="s">
        <v>484</v>
      </c>
      <c r="K5" t="s">
        <v>3893</v>
      </c>
      <c r="L5" t="s">
        <v>3894</v>
      </c>
      <c r="N5" s="124" t="s">
        <v>3895</v>
      </c>
    </row>
    <row r="6" spans="1:14">
      <c r="A6" t="s">
        <v>242</v>
      </c>
      <c r="B6" t="s">
        <v>3896</v>
      </c>
      <c r="C6" t="s">
        <v>3897</v>
      </c>
      <c r="E6" t="s">
        <v>654</v>
      </c>
      <c r="F6" t="s">
        <v>3464</v>
      </c>
      <c r="H6" t="s">
        <v>654</v>
      </c>
      <c r="K6" t="s">
        <v>3898</v>
      </c>
      <c r="L6" t="s">
        <v>3899</v>
      </c>
      <c r="N6" s="3" t="s">
        <v>3900</v>
      </c>
    </row>
    <row r="7" spans="1:14">
      <c r="A7" t="s">
        <v>266</v>
      </c>
      <c r="B7" t="s">
        <v>3901</v>
      </c>
      <c r="C7" t="s">
        <v>3902</v>
      </c>
      <c r="F7" t="s">
        <v>3470</v>
      </c>
      <c r="K7" t="s">
        <v>3903</v>
      </c>
      <c r="N7" s="3" t="s">
        <v>3904</v>
      </c>
    </row>
    <row r="8" spans="1:14">
      <c r="A8" t="s">
        <v>237</v>
      </c>
      <c r="B8" t="s">
        <v>3905</v>
      </c>
      <c r="C8" t="s">
        <v>654</v>
      </c>
      <c r="F8" t="s">
        <v>658</v>
      </c>
      <c r="K8" t="s">
        <v>3906</v>
      </c>
      <c r="N8" s="98" t="s">
        <v>3907</v>
      </c>
    </row>
    <row r="9" spans="1:14">
      <c r="A9" t="s">
        <v>246</v>
      </c>
      <c r="B9" t="s">
        <v>3908</v>
      </c>
      <c r="C9" t="s">
        <v>658</v>
      </c>
      <c r="F9" t="s">
        <v>654</v>
      </c>
      <c r="K9" t="s">
        <v>3909</v>
      </c>
    </row>
    <row r="10" spans="1:14">
      <c r="A10" t="s">
        <v>23</v>
      </c>
      <c r="B10" t="s">
        <v>3910</v>
      </c>
      <c r="F10" t="s">
        <v>245</v>
      </c>
      <c r="K10" t="s">
        <v>3911</v>
      </c>
    </row>
    <row r="11" spans="1:14">
      <c r="A11" t="s">
        <v>26</v>
      </c>
      <c r="B11" t="s">
        <v>3912</v>
      </c>
      <c r="K11" t="s">
        <v>3913</v>
      </c>
    </row>
    <row r="12" spans="1:14">
      <c r="A12" t="s">
        <v>259</v>
      </c>
      <c r="B12" t="s">
        <v>3914</v>
      </c>
      <c r="K12" t="s">
        <v>3915</v>
      </c>
    </row>
    <row r="13" spans="1:14">
      <c r="A13" t="s">
        <v>269</v>
      </c>
      <c r="B13" t="s">
        <v>3916</v>
      </c>
      <c r="K13" t="s">
        <v>3917</v>
      </c>
    </row>
    <row r="14" spans="1:14">
      <c r="A14" t="s">
        <v>77</v>
      </c>
      <c r="B14" t="s">
        <v>3918</v>
      </c>
      <c r="K14" t="s">
        <v>3919</v>
      </c>
    </row>
    <row r="15" spans="1:14">
      <c r="B15" t="s">
        <v>3920</v>
      </c>
      <c r="K15" t="s">
        <v>3921</v>
      </c>
    </row>
    <row r="16" spans="1:14">
      <c r="B16" t="s">
        <v>3922</v>
      </c>
      <c r="K16" t="s">
        <v>3923</v>
      </c>
    </row>
    <row r="17" spans="2:11">
      <c r="B17" t="s">
        <v>3924</v>
      </c>
      <c r="K17" t="s">
        <v>3925</v>
      </c>
    </row>
    <row r="18" spans="2:11">
      <c r="B18" t="s">
        <v>3926</v>
      </c>
      <c r="K18" t="s">
        <v>3927</v>
      </c>
    </row>
    <row r="19" spans="2:11">
      <c r="B19" t="s">
        <v>3928</v>
      </c>
    </row>
    <row r="20" spans="2:11">
      <c r="B20" t="s">
        <v>3929</v>
      </c>
    </row>
    <row r="21" spans="2:11">
      <c r="B21" t="s">
        <v>3930</v>
      </c>
    </row>
    <row r="22" spans="2:11">
      <c r="B22" t="s">
        <v>3931</v>
      </c>
    </row>
    <row r="23" spans="2:11">
      <c r="B23" t="s">
        <v>3932</v>
      </c>
    </row>
    <row r="24" spans="2:11">
      <c r="B24" t="s">
        <v>3933</v>
      </c>
    </row>
    <row r="25" spans="2:11">
      <c r="B25" t="s">
        <v>3934</v>
      </c>
    </row>
    <row r="26" spans="2:11">
      <c r="B26" t="s">
        <v>3935</v>
      </c>
    </row>
    <row r="27" spans="2:11">
      <c r="B27" t="s">
        <v>3936</v>
      </c>
    </row>
    <row r="28" spans="2:11">
      <c r="B28" t="s">
        <v>3937</v>
      </c>
    </row>
    <row r="29" spans="2:11">
      <c r="B29" t="s">
        <v>3938</v>
      </c>
    </row>
    <row r="30" spans="2:11">
      <c r="B30" t="s">
        <v>3939</v>
      </c>
    </row>
    <row r="31" spans="2:11">
      <c r="B31" t="s">
        <v>3940</v>
      </c>
    </row>
    <row r="32" spans="2:11">
      <c r="B32" t="s">
        <v>3941</v>
      </c>
    </row>
    <row r="33" spans="2:2">
      <c r="B33" t="s">
        <v>3942</v>
      </c>
    </row>
    <row r="34" spans="2:2">
      <c r="B34" t="s">
        <v>3943</v>
      </c>
    </row>
    <row r="35" spans="2:2">
      <c r="B35" t="s">
        <v>3944</v>
      </c>
    </row>
    <row r="36" spans="2:2">
      <c r="B36" t="s">
        <v>3945</v>
      </c>
    </row>
    <row r="37" spans="2:2">
      <c r="B37" t="s">
        <v>3946</v>
      </c>
    </row>
    <row r="38" spans="2:2">
      <c r="B38" t="s">
        <v>3947</v>
      </c>
    </row>
    <row r="39" spans="2:2">
      <c r="B39" t="s">
        <v>3948</v>
      </c>
    </row>
    <row r="40" spans="2:2">
      <c r="B40" t="s">
        <v>3949</v>
      </c>
    </row>
    <row r="41" spans="2:2">
      <c r="B41" t="s">
        <v>3950</v>
      </c>
    </row>
    <row r="42" spans="2:2">
      <c r="B42" t="s">
        <v>3951</v>
      </c>
    </row>
    <row r="43" spans="2:2">
      <c r="B43" t="s">
        <v>3952</v>
      </c>
    </row>
    <row r="44" spans="2:2">
      <c r="B44" t="s">
        <v>3953</v>
      </c>
    </row>
    <row r="45" spans="2:2">
      <c r="B45" t="s">
        <v>3954</v>
      </c>
    </row>
    <row r="46" spans="2:2">
      <c r="B46" t="s">
        <v>3955</v>
      </c>
    </row>
    <row r="47" spans="2:2">
      <c r="B47" t="s">
        <v>3956</v>
      </c>
    </row>
    <row r="48" spans="2:2">
      <c r="B48" t="s">
        <v>3957</v>
      </c>
    </row>
    <row r="49" spans="2:2">
      <c r="B49" t="s">
        <v>3958</v>
      </c>
    </row>
    <row r="50" spans="2:2">
      <c r="B50" t="s">
        <v>3959</v>
      </c>
    </row>
    <row r="51" spans="2:2">
      <c r="B51" t="s">
        <v>3960</v>
      </c>
    </row>
    <row r="52" spans="2:2">
      <c r="B52" t="s">
        <v>3961</v>
      </c>
    </row>
    <row r="53" spans="2:2">
      <c r="B53" t="s">
        <v>3962</v>
      </c>
    </row>
    <row r="54" spans="2:2">
      <c r="B54" t="s">
        <v>3963</v>
      </c>
    </row>
    <row r="55" spans="2:2">
      <c r="B55" t="s">
        <v>3964</v>
      </c>
    </row>
    <row r="56" spans="2:2">
      <c r="B56" t="s">
        <v>3965</v>
      </c>
    </row>
    <row r="57" spans="2:2">
      <c r="B57" t="s">
        <v>3966</v>
      </c>
    </row>
    <row r="58" spans="2:2">
      <c r="B58" t="s">
        <v>3967</v>
      </c>
    </row>
    <row r="59" spans="2:2">
      <c r="B59" t="s">
        <v>3968</v>
      </c>
    </row>
    <row r="60" spans="2:2">
      <c r="B60" t="s">
        <v>3969</v>
      </c>
    </row>
    <row r="61" spans="2:2">
      <c r="B61" t="s">
        <v>3970</v>
      </c>
    </row>
    <row r="62" spans="2:2">
      <c r="B62" t="s">
        <v>3971</v>
      </c>
    </row>
    <row r="63" spans="2:2">
      <c r="B63" t="s">
        <v>3972</v>
      </c>
    </row>
    <row r="64" spans="2:2">
      <c r="B64" t="s">
        <v>3973</v>
      </c>
    </row>
    <row r="65" spans="2:2">
      <c r="B65" t="s">
        <v>3974</v>
      </c>
    </row>
    <row r="66" spans="2:2">
      <c r="B66" t="s">
        <v>3975</v>
      </c>
    </row>
    <row r="67" spans="2:2">
      <c r="B67" t="s">
        <v>3976</v>
      </c>
    </row>
    <row r="68" spans="2:2">
      <c r="B68" t="s">
        <v>3977</v>
      </c>
    </row>
    <row r="69" spans="2:2">
      <c r="B69" t="s">
        <v>3978</v>
      </c>
    </row>
    <row r="70" spans="2:2">
      <c r="B70" t="s">
        <v>3979</v>
      </c>
    </row>
    <row r="71" spans="2:2">
      <c r="B71" t="s">
        <v>3980</v>
      </c>
    </row>
    <row r="72" spans="2:2">
      <c r="B72" t="s">
        <v>3981</v>
      </c>
    </row>
    <row r="73" spans="2:2">
      <c r="B73" t="s">
        <v>3982</v>
      </c>
    </row>
    <row r="74" spans="2:2">
      <c r="B74" t="s">
        <v>3983</v>
      </c>
    </row>
    <row r="75" spans="2:2">
      <c r="B75" t="s">
        <v>3984</v>
      </c>
    </row>
    <row r="76" spans="2:2">
      <c r="B76" t="s">
        <v>3985</v>
      </c>
    </row>
    <row r="77" spans="2:2">
      <c r="B77" t="s">
        <v>3986</v>
      </c>
    </row>
    <row r="78" spans="2:2">
      <c r="B78" t="s">
        <v>3987</v>
      </c>
    </row>
    <row r="79" spans="2:2">
      <c r="B79" t="s">
        <v>3988</v>
      </c>
    </row>
    <row r="80" spans="2:2">
      <c r="B80" t="s">
        <v>3989</v>
      </c>
    </row>
    <row r="81" spans="2:2">
      <c r="B81" t="s">
        <v>3990</v>
      </c>
    </row>
    <row r="82" spans="2:2">
      <c r="B82" t="s">
        <v>3991</v>
      </c>
    </row>
    <row r="83" spans="2:2">
      <c r="B83" t="s">
        <v>3992</v>
      </c>
    </row>
    <row r="84" spans="2:2">
      <c r="B84" t="s">
        <v>3993</v>
      </c>
    </row>
    <row r="85" spans="2:2">
      <c r="B85" t="s">
        <v>3994</v>
      </c>
    </row>
    <row r="86" spans="2:2">
      <c r="B86" t="s">
        <v>3995</v>
      </c>
    </row>
    <row r="87" spans="2:2">
      <c r="B87" t="s">
        <v>3996</v>
      </c>
    </row>
    <row r="88" spans="2:2">
      <c r="B88" t="s">
        <v>3997</v>
      </c>
    </row>
    <row r="89" spans="2:2">
      <c r="B89" t="s">
        <v>3998</v>
      </c>
    </row>
    <row r="90" spans="2:2">
      <c r="B90" t="s">
        <v>3999</v>
      </c>
    </row>
    <row r="91" spans="2:2">
      <c r="B91" t="s">
        <v>4000</v>
      </c>
    </row>
    <row r="92" spans="2:2">
      <c r="B92" t="s">
        <v>4001</v>
      </c>
    </row>
    <row r="93" spans="2:2">
      <c r="B93" t="s">
        <v>4002</v>
      </c>
    </row>
    <row r="94" spans="2:2">
      <c r="B94" t="s">
        <v>4003</v>
      </c>
    </row>
    <row r="95" spans="2:2">
      <c r="B95" t="s">
        <v>4004</v>
      </c>
    </row>
    <row r="96" spans="2:2">
      <c r="B96" t="s">
        <v>4005</v>
      </c>
    </row>
    <row r="97" spans="2:2">
      <c r="B97" t="s">
        <v>4006</v>
      </c>
    </row>
    <row r="98" spans="2:2">
      <c r="B98" t="s">
        <v>4007</v>
      </c>
    </row>
    <row r="99" spans="2:2">
      <c r="B99" t="s">
        <v>4008</v>
      </c>
    </row>
    <row r="100" spans="2:2">
      <c r="B100" t="s">
        <v>4009</v>
      </c>
    </row>
    <row r="101" spans="2:2">
      <c r="B101" t="s">
        <v>4010</v>
      </c>
    </row>
    <row r="102" spans="2:2">
      <c r="B102" t="s">
        <v>4011</v>
      </c>
    </row>
    <row r="103" spans="2:2">
      <c r="B103" t="s">
        <v>4012</v>
      </c>
    </row>
    <row r="104" spans="2:2">
      <c r="B104" t="s">
        <v>4013</v>
      </c>
    </row>
    <row r="105" spans="2:2">
      <c r="B105" t="s">
        <v>4014</v>
      </c>
    </row>
    <row r="106" spans="2:2">
      <c r="B106" t="s">
        <v>4015</v>
      </c>
    </row>
    <row r="107" spans="2:2">
      <c r="B107" t="s">
        <v>4016</v>
      </c>
    </row>
    <row r="108" spans="2:2">
      <c r="B108" t="s">
        <v>4017</v>
      </c>
    </row>
    <row r="109" spans="2:2">
      <c r="B109" t="s">
        <v>4018</v>
      </c>
    </row>
    <row r="110" spans="2:2">
      <c r="B110" t="s">
        <v>4019</v>
      </c>
    </row>
    <row r="111" spans="2:2">
      <c r="B111" t="s">
        <v>4020</v>
      </c>
    </row>
    <row r="112" spans="2:2">
      <c r="B112" t="s">
        <v>4021</v>
      </c>
    </row>
    <row r="113" spans="2:2">
      <c r="B113" t="s">
        <v>4022</v>
      </c>
    </row>
    <row r="114" spans="2:2">
      <c r="B114" t="s">
        <v>4023</v>
      </c>
    </row>
    <row r="115" spans="2:2">
      <c r="B115" t="s">
        <v>4024</v>
      </c>
    </row>
    <row r="116" spans="2:2">
      <c r="B116" t="s">
        <v>4025</v>
      </c>
    </row>
    <row r="117" spans="2:2">
      <c r="B117" t="s">
        <v>4026</v>
      </c>
    </row>
    <row r="118" spans="2:2">
      <c r="B118" t="s">
        <v>4027</v>
      </c>
    </row>
    <row r="119" spans="2:2">
      <c r="B119" t="s">
        <v>4028</v>
      </c>
    </row>
    <row r="120" spans="2:2">
      <c r="B120" t="s">
        <v>4029</v>
      </c>
    </row>
    <row r="121" spans="2:2">
      <c r="B121" t="s">
        <v>4030</v>
      </c>
    </row>
    <row r="122" spans="2:2">
      <c r="B122" t="s">
        <v>4031</v>
      </c>
    </row>
    <row r="123" spans="2:2">
      <c r="B123" t="s">
        <v>4032</v>
      </c>
    </row>
    <row r="124" spans="2:2">
      <c r="B124" t="s">
        <v>4033</v>
      </c>
    </row>
    <row r="125" spans="2:2">
      <c r="B125" t="s">
        <v>4034</v>
      </c>
    </row>
    <row r="126" spans="2:2">
      <c r="B126" t="s">
        <v>4035</v>
      </c>
    </row>
    <row r="127" spans="2:2">
      <c r="B127" t="s">
        <v>4036</v>
      </c>
    </row>
    <row r="128" spans="2:2">
      <c r="B128" t="s">
        <v>4037</v>
      </c>
    </row>
    <row r="129" spans="2:2">
      <c r="B129" t="s">
        <v>4038</v>
      </c>
    </row>
    <row r="130" spans="2:2">
      <c r="B130" t="s">
        <v>4039</v>
      </c>
    </row>
    <row r="131" spans="2:2">
      <c r="B131" t="s">
        <v>4040</v>
      </c>
    </row>
    <row r="132" spans="2:2">
      <c r="B132" t="s">
        <v>4041</v>
      </c>
    </row>
    <row r="133" spans="2:2">
      <c r="B133" t="s">
        <v>4042</v>
      </c>
    </row>
    <row r="134" spans="2:2">
      <c r="B134" t="s">
        <v>4043</v>
      </c>
    </row>
    <row r="135" spans="2:2">
      <c r="B135" t="s">
        <v>4044</v>
      </c>
    </row>
    <row r="136" spans="2:2">
      <c r="B136" t="s">
        <v>4045</v>
      </c>
    </row>
    <row r="137" spans="2:2">
      <c r="B137" t="s">
        <v>4046</v>
      </c>
    </row>
    <row r="138" spans="2:2">
      <c r="B138" t="s">
        <v>4047</v>
      </c>
    </row>
    <row r="139" spans="2:2">
      <c r="B139" t="s">
        <v>4048</v>
      </c>
    </row>
    <row r="140" spans="2:2">
      <c r="B140" t="s">
        <v>4049</v>
      </c>
    </row>
    <row r="141" spans="2:2">
      <c r="B141" t="s">
        <v>4050</v>
      </c>
    </row>
    <row r="142" spans="2:2">
      <c r="B142" t="s">
        <v>4051</v>
      </c>
    </row>
    <row r="143" spans="2:2">
      <c r="B143" t="s">
        <v>4052</v>
      </c>
    </row>
    <row r="144" spans="2:2">
      <c r="B144" t="s">
        <v>4053</v>
      </c>
    </row>
    <row r="145" spans="2:2">
      <c r="B145" t="s">
        <v>4054</v>
      </c>
    </row>
    <row r="146" spans="2:2">
      <c r="B146" t="s">
        <v>4055</v>
      </c>
    </row>
    <row r="147" spans="2:2">
      <c r="B147" t="s">
        <v>4056</v>
      </c>
    </row>
    <row r="148" spans="2:2">
      <c r="B148" t="s">
        <v>4057</v>
      </c>
    </row>
    <row r="149" spans="2:2">
      <c r="B149" t="s">
        <v>4058</v>
      </c>
    </row>
    <row r="150" spans="2:2">
      <c r="B150" t="s">
        <v>4059</v>
      </c>
    </row>
    <row r="151" spans="2:2">
      <c r="B151" t="s">
        <v>4060</v>
      </c>
    </row>
    <row r="152" spans="2:2">
      <c r="B152" t="s">
        <v>4061</v>
      </c>
    </row>
    <row r="153" spans="2:2">
      <c r="B153" t="s">
        <v>4062</v>
      </c>
    </row>
    <row r="154" spans="2:2">
      <c r="B154" t="s">
        <v>4063</v>
      </c>
    </row>
    <row r="155" spans="2:2">
      <c r="B155" t="s">
        <v>4064</v>
      </c>
    </row>
    <row r="156" spans="2:2">
      <c r="B156" t="s">
        <v>4065</v>
      </c>
    </row>
    <row r="157" spans="2:2">
      <c r="B157" t="s">
        <v>4066</v>
      </c>
    </row>
    <row r="158" spans="2:2">
      <c r="B158" t="s">
        <v>4067</v>
      </c>
    </row>
    <row r="159" spans="2:2">
      <c r="B159" t="s">
        <v>4068</v>
      </c>
    </row>
    <row r="160" spans="2:2">
      <c r="B160" t="s">
        <v>4069</v>
      </c>
    </row>
    <row r="161" spans="2:2">
      <c r="B161" t="s">
        <v>4070</v>
      </c>
    </row>
    <row r="162" spans="2:2">
      <c r="B162" t="s">
        <v>4071</v>
      </c>
    </row>
    <row r="163" spans="2:2">
      <c r="B163" t="s">
        <v>4072</v>
      </c>
    </row>
    <row r="164" spans="2:2">
      <c r="B164" t="s">
        <v>4073</v>
      </c>
    </row>
    <row r="165" spans="2:2">
      <c r="B165" t="s">
        <v>4074</v>
      </c>
    </row>
    <row r="166" spans="2:2">
      <c r="B166" t="s">
        <v>4075</v>
      </c>
    </row>
    <row r="167" spans="2:2">
      <c r="B167" t="s">
        <v>4076</v>
      </c>
    </row>
    <row r="168" spans="2:2">
      <c r="B168" t="s">
        <v>4077</v>
      </c>
    </row>
    <row r="169" spans="2:2">
      <c r="B169" t="s">
        <v>4078</v>
      </c>
    </row>
    <row r="170" spans="2:2">
      <c r="B170" t="s">
        <v>4079</v>
      </c>
    </row>
    <row r="171" spans="2:2">
      <c r="B171" t="s">
        <v>4080</v>
      </c>
    </row>
    <row r="172" spans="2:2">
      <c r="B172" t="s">
        <v>4081</v>
      </c>
    </row>
    <row r="173" spans="2:2">
      <c r="B173" t="s">
        <v>4082</v>
      </c>
    </row>
    <row r="174" spans="2:2">
      <c r="B174" t="s">
        <v>4083</v>
      </c>
    </row>
    <row r="175" spans="2:2">
      <c r="B175" t="s">
        <v>4084</v>
      </c>
    </row>
    <row r="176" spans="2:2">
      <c r="B176" t="s">
        <v>4085</v>
      </c>
    </row>
    <row r="177" spans="2:2">
      <c r="B177" t="s">
        <v>4086</v>
      </c>
    </row>
    <row r="178" spans="2:2">
      <c r="B178" t="s">
        <v>4087</v>
      </c>
    </row>
    <row r="179" spans="2:2">
      <c r="B179" t="s">
        <v>4088</v>
      </c>
    </row>
    <row r="180" spans="2:2">
      <c r="B180" t="s">
        <v>4089</v>
      </c>
    </row>
    <row r="181" spans="2:2">
      <c r="B181" t="s">
        <v>4090</v>
      </c>
    </row>
    <row r="182" spans="2:2">
      <c r="B182" t="s">
        <v>4091</v>
      </c>
    </row>
    <row r="183" spans="2:2">
      <c r="B183" t="s">
        <v>4092</v>
      </c>
    </row>
    <row r="184" spans="2:2">
      <c r="B184" t="s">
        <v>4093</v>
      </c>
    </row>
    <row r="185" spans="2:2">
      <c r="B185" t="s">
        <v>4094</v>
      </c>
    </row>
    <row r="186" spans="2:2">
      <c r="B186" t="s">
        <v>4095</v>
      </c>
    </row>
    <row r="187" spans="2:2">
      <c r="B187" t="s">
        <v>4096</v>
      </c>
    </row>
    <row r="188" spans="2:2">
      <c r="B188" t="s">
        <v>4097</v>
      </c>
    </row>
    <row r="189" spans="2:2">
      <c r="B189" t="s">
        <v>4098</v>
      </c>
    </row>
    <row r="190" spans="2:2">
      <c r="B190" t="s">
        <v>4099</v>
      </c>
    </row>
    <row r="191" spans="2:2">
      <c r="B191" t="s">
        <v>4100</v>
      </c>
    </row>
    <row r="192" spans="2:2">
      <c r="B192" t="s">
        <v>4101</v>
      </c>
    </row>
    <row r="193" spans="2:2">
      <c r="B193" t="s">
        <v>4102</v>
      </c>
    </row>
    <row r="194" spans="2:2">
      <c r="B194" t="s">
        <v>4103</v>
      </c>
    </row>
    <row r="195" spans="2:2">
      <c r="B195" t="s">
        <v>4104</v>
      </c>
    </row>
    <row r="196" spans="2:2">
      <c r="B196" t="s">
        <v>4105</v>
      </c>
    </row>
    <row r="197" spans="2:2">
      <c r="B197" t="s">
        <v>4106</v>
      </c>
    </row>
    <row r="198" spans="2:2">
      <c r="B198" t="s">
        <v>4107</v>
      </c>
    </row>
    <row r="199" spans="2:2">
      <c r="B199" t="s">
        <v>4108</v>
      </c>
    </row>
    <row r="200" spans="2:2">
      <c r="B200" t="s">
        <v>4109</v>
      </c>
    </row>
    <row r="201" spans="2:2">
      <c r="B201" t="s">
        <v>4110</v>
      </c>
    </row>
    <row r="202" spans="2:2">
      <c r="B202" t="s">
        <v>4111</v>
      </c>
    </row>
    <row r="203" spans="2:2">
      <c r="B203" t="s">
        <v>4112</v>
      </c>
    </row>
    <row r="204" spans="2:2">
      <c r="B204" t="s">
        <v>4113</v>
      </c>
    </row>
    <row r="205" spans="2:2">
      <c r="B205" t="s">
        <v>4114</v>
      </c>
    </row>
    <row r="206" spans="2:2">
      <c r="B206" t="s">
        <v>4115</v>
      </c>
    </row>
    <row r="207" spans="2:2">
      <c r="B207" t="s">
        <v>4116</v>
      </c>
    </row>
    <row r="208" spans="2:2">
      <c r="B208" t="s">
        <v>4117</v>
      </c>
    </row>
    <row r="209" spans="2:2">
      <c r="B209" t="s">
        <v>4118</v>
      </c>
    </row>
    <row r="210" spans="2:2">
      <c r="B210" t="s">
        <v>4119</v>
      </c>
    </row>
    <row r="211" spans="2:2">
      <c r="B211" t="s">
        <v>4120</v>
      </c>
    </row>
    <row r="212" spans="2:2">
      <c r="B212" t="s">
        <v>4121</v>
      </c>
    </row>
    <row r="213" spans="2:2">
      <c r="B213" t="s">
        <v>4122</v>
      </c>
    </row>
    <row r="214" spans="2:2">
      <c r="B214" t="s">
        <v>4123</v>
      </c>
    </row>
    <row r="215" spans="2:2">
      <c r="B215" t="s">
        <v>4124</v>
      </c>
    </row>
    <row r="216" spans="2:2">
      <c r="B216" t="s">
        <v>4125</v>
      </c>
    </row>
    <row r="217" spans="2:2">
      <c r="B217" t="s">
        <v>4126</v>
      </c>
    </row>
    <row r="218" spans="2:2">
      <c r="B218" t="s">
        <v>4127</v>
      </c>
    </row>
    <row r="219" spans="2:2">
      <c r="B219" t="s">
        <v>4128</v>
      </c>
    </row>
    <row r="220" spans="2:2">
      <c r="B220" t="s">
        <v>4129</v>
      </c>
    </row>
    <row r="221" spans="2:2">
      <c r="B221" t="s">
        <v>4130</v>
      </c>
    </row>
    <row r="222" spans="2:2">
      <c r="B222" t="s">
        <v>4131</v>
      </c>
    </row>
    <row r="223" spans="2:2">
      <c r="B223" t="s">
        <v>4132</v>
      </c>
    </row>
    <row r="224" spans="2:2">
      <c r="B224" t="s">
        <v>4133</v>
      </c>
    </row>
    <row r="225" spans="2:2">
      <c r="B225" t="s">
        <v>4134</v>
      </c>
    </row>
    <row r="226" spans="2:2">
      <c r="B226" t="s">
        <v>4135</v>
      </c>
    </row>
    <row r="227" spans="2:2">
      <c r="B227" t="s">
        <v>4136</v>
      </c>
    </row>
    <row r="228" spans="2:2">
      <c r="B228" t="s">
        <v>4137</v>
      </c>
    </row>
    <row r="229" spans="2:2">
      <c r="B229" t="s">
        <v>4138</v>
      </c>
    </row>
    <row r="230" spans="2:2">
      <c r="B230" t="s">
        <v>4139</v>
      </c>
    </row>
    <row r="231" spans="2:2">
      <c r="B231" t="s">
        <v>4140</v>
      </c>
    </row>
    <row r="232" spans="2:2">
      <c r="B232" t="s">
        <v>4141</v>
      </c>
    </row>
    <row r="233" spans="2:2">
      <c r="B233" t="s">
        <v>4142</v>
      </c>
    </row>
    <row r="234" spans="2:2">
      <c r="B234" t="s">
        <v>4143</v>
      </c>
    </row>
    <row r="235" spans="2:2">
      <c r="B235" t="s">
        <v>4144</v>
      </c>
    </row>
    <row r="236" spans="2:2">
      <c r="B236" t="s">
        <v>4145</v>
      </c>
    </row>
    <row r="237" spans="2:2">
      <c r="B237" t="s">
        <v>4146</v>
      </c>
    </row>
    <row r="238" spans="2:2">
      <c r="B238" t="s">
        <v>4147</v>
      </c>
    </row>
    <row r="239" spans="2:2">
      <c r="B239" t="s">
        <v>4148</v>
      </c>
    </row>
    <row r="240" spans="2:2">
      <c r="B240" t="s">
        <v>4149</v>
      </c>
    </row>
    <row r="241" spans="2:2">
      <c r="B241" t="s">
        <v>4150</v>
      </c>
    </row>
    <row r="242" spans="2:2">
      <c r="B242" t="s">
        <v>4151</v>
      </c>
    </row>
    <row r="243" spans="2:2">
      <c r="B243" t="s">
        <v>4152</v>
      </c>
    </row>
    <row r="244" spans="2:2">
      <c r="B244" t="s">
        <v>4153</v>
      </c>
    </row>
    <row r="245" spans="2:2">
      <c r="B245" t="s">
        <v>4154</v>
      </c>
    </row>
    <row r="246" spans="2:2">
      <c r="B246" t="s">
        <v>4155</v>
      </c>
    </row>
    <row r="247" spans="2:2">
      <c r="B247" t="s">
        <v>4156</v>
      </c>
    </row>
    <row r="248" spans="2:2">
      <c r="B248" t="s">
        <v>4157</v>
      </c>
    </row>
    <row r="249" spans="2:2">
      <c r="B249" t="s">
        <v>4158</v>
      </c>
    </row>
    <row r="250" spans="2:2">
      <c r="B250" t="s">
        <v>4159</v>
      </c>
    </row>
    <row r="251" spans="2:2">
      <c r="B251" t="s">
        <v>4160</v>
      </c>
    </row>
    <row r="252" spans="2:2">
      <c r="B252" t="s">
        <v>4161</v>
      </c>
    </row>
    <row r="253" spans="2:2">
      <c r="B253" t="s">
        <v>4162</v>
      </c>
    </row>
    <row r="254" spans="2:2">
      <c r="B254" t="s">
        <v>4163</v>
      </c>
    </row>
    <row r="255" spans="2:2">
      <c r="B255" t="s">
        <v>4164</v>
      </c>
    </row>
    <row r="256" spans="2:2">
      <c r="B256" t="s">
        <v>4165</v>
      </c>
    </row>
    <row r="257" spans="2:2">
      <c r="B257" t="s">
        <v>4166</v>
      </c>
    </row>
    <row r="258" spans="2:2">
      <c r="B258" t="s">
        <v>4167</v>
      </c>
    </row>
    <row r="259" spans="2:2">
      <c r="B259" t="s">
        <v>4168</v>
      </c>
    </row>
    <row r="260" spans="2:2">
      <c r="B260" t="s">
        <v>4169</v>
      </c>
    </row>
    <row r="261" spans="2:2">
      <c r="B261" t="s">
        <v>4170</v>
      </c>
    </row>
    <row r="262" spans="2:2">
      <c r="B262" t="s">
        <v>4171</v>
      </c>
    </row>
    <row r="263" spans="2:2">
      <c r="B263" t="s">
        <v>4172</v>
      </c>
    </row>
    <row r="264" spans="2:2">
      <c r="B264" t="s">
        <v>4173</v>
      </c>
    </row>
    <row r="265" spans="2:2">
      <c r="B265" t="s">
        <v>4174</v>
      </c>
    </row>
    <row r="266" spans="2:2">
      <c r="B266" t="s">
        <v>4175</v>
      </c>
    </row>
    <row r="267" spans="2:2">
      <c r="B267" t="s">
        <v>4176</v>
      </c>
    </row>
    <row r="268" spans="2:2">
      <c r="B268" t="s">
        <v>4177</v>
      </c>
    </row>
    <row r="269" spans="2:2">
      <c r="B269" t="s">
        <v>4178</v>
      </c>
    </row>
    <row r="270" spans="2:2">
      <c r="B270" t="s">
        <v>4179</v>
      </c>
    </row>
    <row r="271" spans="2:2">
      <c r="B271" t="s">
        <v>4180</v>
      </c>
    </row>
    <row r="272" spans="2:2">
      <c r="B272" t="s">
        <v>4181</v>
      </c>
    </row>
    <row r="273" spans="2:2">
      <c r="B273" t="s">
        <v>4182</v>
      </c>
    </row>
    <row r="274" spans="2:2">
      <c r="B274" t="s">
        <v>4183</v>
      </c>
    </row>
    <row r="275" spans="2:2">
      <c r="B275" t="s">
        <v>4184</v>
      </c>
    </row>
    <row r="276" spans="2:2">
      <c r="B276" t="s">
        <v>4185</v>
      </c>
    </row>
    <row r="277" spans="2:2">
      <c r="B277" t="s">
        <v>4186</v>
      </c>
    </row>
    <row r="278" spans="2:2">
      <c r="B278" t="s">
        <v>4187</v>
      </c>
    </row>
    <row r="279" spans="2:2">
      <c r="B279" t="s">
        <v>4188</v>
      </c>
    </row>
    <row r="280" spans="2:2">
      <c r="B280" t="s">
        <v>4189</v>
      </c>
    </row>
    <row r="281" spans="2:2">
      <c r="B281" t="s">
        <v>4190</v>
      </c>
    </row>
    <row r="282" spans="2:2">
      <c r="B282" t="s">
        <v>4191</v>
      </c>
    </row>
    <row r="283" spans="2:2">
      <c r="B283" t="s">
        <v>4192</v>
      </c>
    </row>
    <row r="284" spans="2:2">
      <c r="B284" t="s">
        <v>4193</v>
      </c>
    </row>
    <row r="285" spans="2:2">
      <c r="B285" t="s">
        <v>4194</v>
      </c>
    </row>
    <row r="286" spans="2:2">
      <c r="B286" t="s">
        <v>4195</v>
      </c>
    </row>
    <row r="287" spans="2:2">
      <c r="B287" t="s">
        <v>4196</v>
      </c>
    </row>
    <row r="288" spans="2:2">
      <c r="B288" t="s">
        <v>4197</v>
      </c>
    </row>
    <row r="289" spans="2:2">
      <c r="B289" t="s">
        <v>4198</v>
      </c>
    </row>
    <row r="290" spans="2:2">
      <c r="B290" t="s">
        <v>4199</v>
      </c>
    </row>
    <row r="291" spans="2:2">
      <c r="B291" t="s">
        <v>4200</v>
      </c>
    </row>
    <row r="292" spans="2:2">
      <c r="B292" t="s">
        <v>4201</v>
      </c>
    </row>
    <row r="293" spans="2:2">
      <c r="B293" t="s">
        <v>4202</v>
      </c>
    </row>
    <row r="294" spans="2:2">
      <c r="B294" t="s">
        <v>4203</v>
      </c>
    </row>
    <row r="295" spans="2:2">
      <c r="B295" t="s">
        <v>4204</v>
      </c>
    </row>
    <row r="296" spans="2:2">
      <c r="B296" t="s">
        <v>4205</v>
      </c>
    </row>
    <row r="297" spans="2:2">
      <c r="B297" t="s">
        <v>4206</v>
      </c>
    </row>
    <row r="298" spans="2:2">
      <c r="B298" t="s">
        <v>4207</v>
      </c>
    </row>
    <row r="299" spans="2:2">
      <c r="B299" t="s">
        <v>4208</v>
      </c>
    </row>
    <row r="300" spans="2:2">
      <c r="B300" t="s">
        <v>4209</v>
      </c>
    </row>
    <row r="301" spans="2:2">
      <c r="B301" t="s">
        <v>4210</v>
      </c>
    </row>
    <row r="302" spans="2:2">
      <c r="B302" t="s">
        <v>4211</v>
      </c>
    </row>
    <row r="303" spans="2:2">
      <c r="B303" t="s">
        <v>4212</v>
      </c>
    </row>
    <row r="304" spans="2:2">
      <c r="B304" t="s">
        <v>4213</v>
      </c>
    </row>
    <row r="305" spans="2:2">
      <c r="B305" t="s">
        <v>4214</v>
      </c>
    </row>
    <row r="306" spans="2:2">
      <c r="B306" t="s">
        <v>4215</v>
      </c>
    </row>
    <row r="307" spans="2:2">
      <c r="B307" t="s">
        <v>4216</v>
      </c>
    </row>
    <row r="308" spans="2:2">
      <c r="B308" t="s">
        <v>4217</v>
      </c>
    </row>
    <row r="309" spans="2:2">
      <c r="B309" t="s">
        <v>4218</v>
      </c>
    </row>
    <row r="310" spans="2:2">
      <c r="B310" t="s">
        <v>4219</v>
      </c>
    </row>
    <row r="311" spans="2:2">
      <c r="B311" t="s">
        <v>4220</v>
      </c>
    </row>
    <row r="312" spans="2:2">
      <c r="B312" t="s">
        <v>4221</v>
      </c>
    </row>
    <row r="313" spans="2:2">
      <c r="B313" t="s">
        <v>4222</v>
      </c>
    </row>
    <row r="314" spans="2:2">
      <c r="B314" t="s">
        <v>4223</v>
      </c>
    </row>
    <row r="315" spans="2:2">
      <c r="B315" t="s">
        <v>4224</v>
      </c>
    </row>
    <row r="316" spans="2:2">
      <c r="B316" t="s">
        <v>4225</v>
      </c>
    </row>
    <row r="317" spans="2:2">
      <c r="B317" t="s">
        <v>4226</v>
      </c>
    </row>
    <row r="318" spans="2:2">
      <c r="B318" t="s">
        <v>4227</v>
      </c>
    </row>
    <row r="319" spans="2:2">
      <c r="B319" t="s">
        <v>4228</v>
      </c>
    </row>
    <row r="320" spans="2:2">
      <c r="B320" t="s">
        <v>4229</v>
      </c>
    </row>
    <row r="321" spans="2:2">
      <c r="B321" t="s">
        <v>4230</v>
      </c>
    </row>
    <row r="322" spans="2:2">
      <c r="B322" t="s">
        <v>4231</v>
      </c>
    </row>
    <row r="323" spans="2:2">
      <c r="B323" t="s">
        <v>4232</v>
      </c>
    </row>
    <row r="324" spans="2:2">
      <c r="B324" t="s">
        <v>4233</v>
      </c>
    </row>
    <row r="325" spans="2:2">
      <c r="B325" t="s">
        <v>4234</v>
      </c>
    </row>
    <row r="326" spans="2:2">
      <c r="B326" t="s">
        <v>4235</v>
      </c>
    </row>
    <row r="327" spans="2:2">
      <c r="B327" t="s">
        <v>4236</v>
      </c>
    </row>
    <row r="328" spans="2:2">
      <c r="B328" t="s">
        <v>4237</v>
      </c>
    </row>
    <row r="329" spans="2:2">
      <c r="B329" t="s">
        <v>4238</v>
      </c>
    </row>
    <row r="330" spans="2:2">
      <c r="B330" t="s">
        <v>4239</v>
      </c>
    </row>
    <row r="331" spans="2:2">
      <c r="B331" t="s">
        <v>4240</v>
      </c>
    </row>
    <row r="332" spans="2:2">
      <c r="B332" t="s">
        <v>4241</v>
      </c>
    </row>
    <row r="333" spans="2:2">
      <c r="B333" t="s">
        <v>4242</v>
      </c>
    </row>
    <row r="334" spans="2:2">
      <c r="B334" t="s">
        <v>654</v>
      </c>
    </row>
    <row r="335" spans="2:2">
      <c r="B335" t="s">
        <v>658</v>
      </c>
    </row>
  </sheetData>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91CE-CDD4-574D-8764-468B1B7D2744}">
  <sheetPr codeName="Sheet5">
    <tabColor rgb="FF7030A0"/>
  </sheetPr>
  <dimension ref="A1:Q556"/>
  <sheetViews>
    <sheetView showZeros="0" topLeftCell="J16" zoomScale="80" zoomScaleNormal="80" workbookViewId="0">
      <selection activeCell="K18" sqref="K18"/>
    </sheetView>
  </sheetViews>
  <sheetFormatPr baseColWidth="10" defaultColWidth="21.83203125" defaultRowHeight="19" outlineLevelRow="1"/>
  <cols>
    <col min="1" max="1" width="43.1640625" style="122" customWidth="1"/>
    <col min="2" max="2" width="20.1640625" style="116" customWidth="1"/>
    <col min="3" max="3" width="26.83203125" style="116" customWidth="1"/>
    <col min="4" max="4" width="34" style="116" customWidth="1"/>
    <col min="5" max="5" width="30.33203125" style="116" customWidth="1"/>
    <col min="6" max="6" width="25.5" style="116" customWidth="1"/>
    <col min="7" max="7" width="19.83203125" style="116" customWidth="1"/>
    <col min="8" max="8" width="22.33203125" style="116" customWidth="1"/>
    <col min="9" max="9" width="18.1640625" style="116" customWidth="1"/>
    <col min="10" max="10" width="22" style="116" customWidth="1"/>
    <col min="11" max="11" width="30.83203125" style="116" customWidth="1"/>
    <col min="12" max="12" width="30" style="116" customWidth="1"/>
    <col min="13" max="13" width="30.33203125" style="116" customWidth="1"/>
    <col min="14" max="14" width="31.33203125" style="116" customWidth="1"/>
    <col min="15" max="15" width="32.33203125" style="116" customWidth="1"/>
    <col min="16" max="16" width="28.5" style="116" customWidth="1"/>
    <col min="17" max="17" width="28.33203125" style="116" customWidth="1"/>
    <col min="18" max="16384" width="21.83203125" style="116"/>
  </cols>
  <sheetData>
    <row r="1" spans="1:13" ht="37" customHeight="1">
      <c r="A1" s="157" t="s">
        <v>27</v>
      </c>
      <c r="B1" s="158"/>
      <c r="C1" s="158"/>
      <c r="D1" s="159"/>
      <c r="F1" s="153" t="s">
        <v>4247</v>
      </c>
      <c r="G1" s="153"/>
      <c r="H1" s="153"/>
      <c r="I1" s="153"/>
      <c r="J1" s="153"/>
      <c r="K1" s="153"/>
      <c r="M1" s="123"/>
    </row>
    <row r="2" spans="1:13" ht="21">
      <c r="A2" s="146" t="s">
        <v>28</v>
      </c>
      <c r="B2" s="174" t="s">
        <v>3602</v>
      </c>
      <c r="C2" s="174"/>
      <c r="D2" s="174"/>
      <c r="F2" s="153"/>
      <c r="G2" s="153"/>
      <c r="H2" s="153"/>
      <c r="I2" s="153"/>
      <c r="J2" s="153"/>
      <c r="K2" s="153"/>
      <c r="L2" s="165" t="s">
        <v>29</v>
      </c>
    </row>
    <row r="3" spans="1:13" ht="21">
      <c r="A3" s="147" t="s">
        <v>30</v>
      </c>
      <c r="B3" s="174" t="s">
        <v>3510</v>
      </c>
      <c r="C3" s="174"/>
      <c r="D3" s="174"/>
      <c r="F3" s="153"/>
      <c r="G3" s="153"/>
      <c r="H3" s="153"/>
      <c r="I3" s="153"/>
      <c r="J3" s="153"/>
      <c r="K3" s="153"/>
      <c r="L3" s="165"/>
    </row>
    <row r="4" spans="1:13" ht="21">
      <c r="A4" s="147" t="s">
        <v>31</v>
      </c>
      <c r="B4" s="174" t="s">
        <v>3602</v>
      </c>
      <c r="C4" s="174"/>
      <c r="D4" s="174"/>
      <c r="F4" s="153"/>
      <c r="G4" s="153"/>
      <c r="H4" s="153"/>
      <c r="I4" s="153"/>
      <c r="J4" s="153"/>
      <c r="K4" s="153"/>
      <c r="L4" s="165"/>
    </row>
    <row r="5" spans="1:13" ht="21">
      <c r="A5" s="147" t="s">
        <v>32</v>
      </c>
      <c r="B5" s="174" t="s">
        <v>4260</v>
      </c>
      <c r="C5" s="174"/>
      <c r="D5" s="174"/>
      <c r="F5" s="153"/>
      <c r="G5" s="153"/>
      <c r="H5" s="153"/>
      <c r="I5" s="153"/>
      <c r="J5" s="153"/>
      <c r="K5" s="153"/>
      <c r="L5" s="165"/>
    </row>
    <row r="6" spans="1:13" ht="21">
      <c r="A6" s="147" t="s">
        <v>33</v>
      </c>
      <c r="B6" s="175" t="s">
        <v>108</v>
      </c>
      <c r="C6" s="175"/>
      <c r="D6" s="175"/>
      <c r="F6" s="153"/>
      <c r="G6" s="153"/>
      <c r="H6" s="153"/>
      <c r="I6" s="153"/>
      <c r="J6" s="153"/>
      <c r="K6" s="153"/>
      <c r="L6" s="165"/>
    </row>
    <row r="7" spans="1:13" ht="21">
      <c r="A7" s="147" t="s">
        <v>34</v>
      </c>
      <c r="B7" s="176" t="s">
        <v>4261</v>
      </c>
      <c r="C7" s="155"/>
      <c r="D7" s="156"/>
      <c r="F7" s="153"/>
      <c r="G7" s="153"/>
      <c r="H7" s="153"/>
      <c r="I7" s="153"/>
      <c r="J7" s="153"/>
      <c r="K7" s="153"/>
      <c r="L7" s="165"/>
    </row>
    <row r="8" spans="1:13" ht="21">
      <c r="A8" s="147" t="s">
        <v>35</v>
      </c>
      <c r="B8" s="169">
        <v>44909</v>
      </c>
      <c r="C8" s="170"/>
      <c r="D8" s="171"/>
      <c r="F8" s="153"/>
      <c r="G8" s="153"/>
      <c r="H8" s="153"/>
      <c r="I8" s="153"/>
      <c r="J8" s="153"/>
      <c r="K8" s="153"/>
      <c r="L8" s="165"/>
    </row>
    <row r="9" spans="1:13" ht="21">
      <c r="A9" s="147" t="s">
        <v>36</v>
      </c>
      <c r="B9" s="154" t="s">
        <v>4262</v>
      </c>
      <c r="C9" s="155"/>
      <c r="D9" s="156"/>
      <c r="F9" s="153"/>
      <c r="G9" s="153"/>
      <c r="H9" s="153"/>
      <c r="I9" s="153"/>
      <c r="J9" s="153"/>
      <c r="K9" s="153"/>
    </row>
    <row r="10" spans="1:13" ht="21">
      <c r="A10" s="148" t="s">
        <v>37</v>
      </c>
      <c r="B10" s="162" t="s">
        <v>4263</v>
      </c>
      <c r="C10" s="163"/>
      <c r="D10" s="164"/>
      <c r="F10" s="153"/>
      <c r="G10" s="153"/>
      <c r="H10" s="153"/>
      <c r="I10" s="153"/>
      <c r="J10" s="153"/>
      <c r="K10" s="153"/>
    </row>
    <row r="11" spans="1:13" ht="131" customHeight="1">
      <c r="A11" s="148" t="s">
        <v>38</v>
      </c>
      <c r="B11" s="166" t="s">
        <v>4264</v>
      </c>
      <c r="C11" s="167"/>
      <c r="D11" s="168"/>
      <c r="F11" s="153"/>
      <c r="G11" s="153"/>
      <c r="H11" s="153"/>
      <c r="I11" s="153"/>
      <c r="J11" s="153"/>
      <c r="K11" s="153"/>
    </row>
    <row r="12" spans="1:13" ht="21">
      <c r="A12" s="147" t="s">
        <v>140</v>
      </c>
      <c r="B12" s="160" t="s">
        <v>4254</v>
      </c>
      <c r="C12" s="160"/>
      <c r="D12" s="160"/>
      <c r="E12" s="128"/>
    </row>
    <row r="13" spans="1:13" ht="21">
      <c r="A13" s="147" t="s">
        <v>40</v>
      </c>
      <c r="B13" s="160" t="s">
        <v>3428</v>
      </c>
      <c r="C13" s="160"/>
      <c r="D13" s="160"/>
      <c r="E13" s="127" t="s">
        <v>300</v>
      </c>
    </row>
    <row r="14" spans="1:13" ht="21">
      <c r="A14" s="147" t="s">
        <v>132</v>
      </c>
      <c r="B14" s="161" t="b">
        <v>0</v>
      </c>
      <c r="C14" s="161"/>
      <c r="D14" s="161"/>
      <c r="E14" s="129" t="s">
        <v>39</v>
      </c>
    </row>
    <row r="15" spans="1:13" ht="21">
      <c r="A15" s="149" t="s">
        <v>135</v>
      </c>
      <c r="B15" s="160" t="s">
        <v>138</v>
      </c>
      <c r="C15" s="160"/>
      <c r="D15" s="160"/>
      <c r="E15" s="129" t="s">
        <v>39</v>
      </c>
      <c r="F15" s="117"/>
    </row>
    <row r="16" spans="1:13" ht="16">
      <c r="A16" s="116"/>
      <c r="B16" s="118"/>
      <c r="C16" s="118"/>
      <c r="D16" s="118"/>
      <c r="H16" s="118"/>
      <c r="I16" s="118"/>
      <c r="M16" s="118"/>
    </row>
    <row r="17" spans="1:17" ht="32" customHeight="1">
      <c r="A17" s="157" t="s">
        <v>4252</v>
      </c>
      <c r="B17" s="158"/>
      <c r="C17" s="158"/>
      <c r="D17" s="158"/>
      <c r="E17" s="158"/>
      <c r="F17" s="158"/>
      <c r="G17" s="158"/>
      <c r="H17" s="158"/>
      <c r="I17" s="158"/>
      <c r="J17" s="159"/>
      <c r="K17" s="152" t="s">
        <v>4259</v>
      </c>
      <c r="L17" s="150"/>
      <c r="M17" s="150" t="s">
        <v>4257</v>
      </c>
      <c r="N17" s="150"/>
      <c r="O17" s="150"/>
      <c r="P17" s="150"/>
      <c r="Q17" s="151"/>
    </row>
    <row r="18" spans="1:17" s="119" customFormat="1" ht="41" customHeight="1">
      <c r="A18" s="138" t="str">
        <f>'sample fields'!A1</f>
        <v>Sample Name</v>
      </c>
      <c r="B18" s="138" t="str">
        <f>'sample fields'!B1</f>
        <v>Subject ID</v>
      </c>
      <c r="C18" s="138" t="str">
        <f>'sample fields'!C1</f>
        <v>Disease</v>
      </c>
      <c r="D18" s="138" t="str">
        <f>'sample fields'!D1</f>
        <v>Library Strategy</v>
      </c>
      <c r="E18" s="138" t="str">
        <f>'sample fields'!E1</f>
        <v>Analyte Type</v>
      </c>
      <c r="F18" s="138" t="str">
        <f>'sample fields'!F1</f>
        <v>Tissue</v>
      </c>
      <c r="G18" s="139" t="str">
        <f>'sample fields'!G1</f>
        <v>Tissue Type</v>
      </c>
      <c r="H18" s="138" t="str">
        <f>'sample fields'!H1</f>
        <v>Age</v>
      </c>
      <c r="I18" s="138" t="str">
        <f>'sample fields'!I1</f>
        <v>Gender</v>
      </c>
      <c r="J18" s="138" t="str">
        <f>'sample fields'!J1</f>
        <v>Race</v>
      </c>
      <c r="K18" s="130" t="str">
        <f>'sample fields'!L1</f>
        <v>Raw Data Sample Name</v>
      </c>
      <c r="L18" s="137" t="str">
        <f>'sample fields'!M1</f>
        <v>Paired Normal Sample Name</v>
      </c>
      <c r="M18" s="130" t="str">
        <f>'sample fields'!K1</f>
        <v>Batch</v>
      </c>
      <c r="N18" s="130" t="str">
        <f>'sample fields'!N1</f>
        <v>Condition</v>
      </c>
      <c r="O18" s="130" t="str">
        <f>'sample fields'!O1</f>
        <v>Condition</v>
      </c>
      <c r="P18" s="130" t="str">
        <f>'sample fields'!P1</f>
        <v>Condition</v>
      </c>
      <c r="Q18" s="130" t="str">
        <f>'sample fields'!Q1</f>
        <v>Condition</v>
      </c>
    </row>
    <row r="19" spans="1:17" s="120" customFormat="1" ht="267" customHeight="1" outlineLevel="1">
      <c r="A19" s="140" t="str">
        <f>'sample fields'!A2</f>
        <v>See Note above for Sample Name Description. (Hover cursor over Sample Name field)</v>
      </c>
      <c r="B19" s="141" t="str">
        <f>'sample fields'!B2</f>
        <v>See Note above for Subject ID Description. (Hover cursor over Subject ID field)</v>
      </c>
      <c r="C19" s="141" t="str">
        <f>'sample fields'!C2</f>
        <v>The type of malignant disease.</v>
      </c>
      <c r="D19" s="141" t="str">
        <f>'sample fields'!D2</f>
        <v>Sequencing method used for this project. For multimodal single cell experiments, please use one row per Library Strategy method. ChIP-seq, Exome-seq, and Whole Genome-seq will require additional fields in the Conditions section (blue).</v>
      </c>
      <c r="E19" s="141" t="str">
        <f>'sample fields'!E2</f>
        <v>The kind of molecular specimen analyte.</v>
      </c>
      <c r="F19" s="141" t="str">
        <f>'sample fields'!F2</f>
        <v>Please select name of the studied tissue or organ.  NOS is "Not otherwise specified."</v>
      </c>
      <c r="G19" s="141" t="str">
        <f>'sample fields'!G2</f>
        <v xml:space="preserve">The kind of tissue collected with respect to disease status or proximity to tumor tissue. </v>
      </c>
      <c r="H19" s="141" t="str">
        <f>'sample fields'!H2</f>
        <v>Age of the sample before extraction in Years. Please enter a numerical value.</v>
      </c>
      <c r="I19" s="141" t="str">
        <f>'sample fields'!I2</f>
        <v xml:space="preserve">Biological sex of the derived sample. </v>
      </c>
      <c r="J19" s="141" t="str">
        <f>'sample fields'!J2</f>
        <v>A classification that is characterized by shared heredity, physical attributes and behavior, by common history, nationality, or geographic distribution.</v>
      </c>
      <c r="K19" s="131" t="str">
        <f>'sample fields'!L2</f>
        <v>Name of the raw data sample. For WES or WGS data, please provide when applicable, the Paired Normal Sample name in the next column. Typically this is the prefix to ".R1.fastq" or ".R2.fastq.gz"</v>
      </c>
      <c r="L19" s="131" t="str">
        <f>'sample fields'!M2</f>
        <v>Optional - If Paired Normal Sample is available</v>
      </c>
      <c r="M19" s="131" t="str">
        <f>'sample fields'!K2</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N19" s="131" t="str">
        <f>'sample fields'!N2</f>
        <v>Any experimental and/or technical condition that would be required for analysis of samples.</v>
      </c>
      <c r="O19" s="131" t="str">
        <f>'sample fields'!O2</f>
        <v>Any experimental and/or technical condition that would be required for analysis of samples.</v>
      </c>
      <c r="P19" s="131" t="str">
        <f>'sample fields'!P2</f>
        <v>Any experimental and/or technical condition that would be required for analysis of samples.</v>
      </c>
      <c r="Q19" s="131" t="str">
        <f>'sample fields'!Q2</f>
        <v>Any experimental and/or technical condition that would be required for analysis of samples.</v>
      </c>
    </row>
    <row r="20" spans="1:17" s="126" customFormat="1" ht="84" customHeight="1" outlineLevel="1">
      <c r="A20" s="142" t="str">
        <f>'sample fields'!A3</f>
        <v>See Note above for Sample Name Examples.</v>
      </c>
      <c r="B20" s="143" t="str">
        <f>'sample fields'!B3</f>
        <v>See Note above for Subject ID Examples.</v>
      </c>
      <c r="C20" s="144" t="str">
        <f>'sample fields'!C3</f>
        <v>e.g. Breast Cancer</v>
      </c>
      <c r="D20" s="144" t="str">
        <f>'sample fields'!D3</f>
        <v>e.g. RNA-Seq</v>
      </c>
      <c r="E20" s="144" t="str">
        <f>'sample fields'!E3</f>
        <v>e.g. DNA</v>
      </c>
      <c r="F20" s="145" t="str">
        <f>'sample fields'!F3</f>
        <v>e.g. Lung</v>
      </c>
      <c r="G20" s="145" t="str">
        <f>'sample fields'!G3</f>
        <v>e.g. Tumor</v>
      </c>
      <c r="H20" s="145" t="str">
        <f>'sample fields'!H3</f>
        <v>e.g. 32</v>
      </c>
      <c r="I20" s="145" t="str">
        <f>'sample fields'!I3</f>
        <v>e.g. Female</v>
      </c>
      <c r="J20" s="144" t="str">
        <f>'sample fields'!J3</f>
        <v>e.g. White</v>
      </c>
      <c r="K20" s="136" t="str">
        <f>'sample fields'!L3</f>
        <v>e.g. T12345_M_AA_C_NSCLC_RU</v>
      </c>
      <c r="L20" s="136" t="str">
        <f>'sample fields'!L3</f>
        <v>e.g. T12345_M_AA_C_NSCLC_RU</v>
      </c>
      <c r="M20" s="136" t="str">
        <f>'sample fields'!K3</f>
        <v>e.g. “Batch_1”, “Batch_2”; “Person_A”, “Person_B”; “Date_A”, “Date_B”.</v>
      </c>
      <c r="N20" s="136" t="str">
        <f>'sample fields'!N3</f>
        <v>e.g. Tumor Stage, Treatment, Drug, Response, Time, or Genotype Description</v>
      </c>
      <c r="O20" s="136" t="str">
        <f>'sample fields'!O3</f>
        <v>e.g. Tumor Stage, Treatment, Drug, Response, Time, or Genotype Description</v>
      </c>
      <c r="P20" s="136" t="str">
        <f>'sample fields'!P3</f>
        <v>e.g. Tumor Stage, Treatment, Drug, Response, Time, or Genotype Description</v>
      </c>
      <c r="Q20" s="136" t="str">
        <f>'sample fields'!Q3</f>
        <v>e.g. Tumor Stage, Treatment, Drug, Response, Time, or Genotype Description</v>
      </c>
    </row>
    <row r="21" spans="1:17" ht="21">
      <c r="A21" t="s">
        <v>4265</v>
      </c>
      <c r="B21" s="6" t="s">
        <v>4267</v>
      </c>
      <c r="C21" s="133" t="s">
        <v>430</v>
      </c>
      <c r="D21" s="133" t="s">
        <v>3301</v>
      </c>
      <c r="E21" s="133" t="s">
        <v>3443</v>
      </c>
      <c r="F21" s="133" t="s">
        <v>3901</v>
      </c>
      <c r="G21" s="133" t="s">
        <v>3429</v>
      </c>
      <c r="H21" s="133">
        <v>55</v>
      </c>
      <c r="I21" s="134" t="s">
        <v>484</v>
      </c>
      <c r="J21" s="133" t="s">
        <v>658</v>
      </c>
      <c r="K21" t="s">
        <v>4265</v>
      </c>
      <c r="L21" t="s">
        <v>4265</v>
      </c>
      <c r="M21" t="s">
        <v>4265</v>
      </c>
      <c r="N21" s="135" t="s">
        <v>3430</v>
      </c>
      <c r="O21" s="135" t="s">
        <v>82</v>
      </c>
      <c r="P21" s="135" t="s">
        <v>3445</v>
      </c>
      <c r="Q21" s="135" t="s">
        <v>4269</v>
      </c>
    </row>
    <row r="22" spans="1:17" ht="21">
      <c r="A22" t="s">
        <v>4266</v>
      </c>
      <c r="B22" s="6" t="s">
        <v>4268</v>
      </c>
      <c r="C22" s="133" t="s">
        <v>430</v>
      </c>
      <c r="D22" s="133" t="s">
        <v>3301</v>
      </c>
      <c r="E22" s="133" t="s">
        <v>3443</v>
      </c>
      <c r="F22" s="133" t="s">
        <v>3901</v>
      </c>
      <c r="G22" s="133" t="s">
        <v>3429</v>
      </c>
      <c r="H22" s="133">
        <v>55</v>
      </c>
      <c r="I22" s="134" t="s">
        <v>484</v>
      </c>
      <c r="J22" s="133" t="s">
        <v>658</v>
      </c>
      <c r="K22" t="s">
        <v>4266</v>
      </c>
      <c r="L22" t="s">
        <v>4266</v>
      </c>
      <c r="M22" t="s">
        <v>4266</v>
      </c>
      <c r="N22" s="135" t="s">
        <v>3430</v>
      </c>
      <c r="O22" s="135" t="s">
        <v>82</v>
      </c>
      <c r="P22" s="135" t="s">
        <v>3445</v>
      </c>
      <c r="Q22" s="135" t="s">
        <v>4269</v>
      </c>
    </row>
    <row r="23" spans="1:17" ht="21">
      <c r="A23"/>
      <c r="B23" s="6"/>
      <c r="C23" s="133"/>
      <c r="D23" s="133"/>
      <c r="E23" s="133"/>
      <c r="F23" s="133"/>
      <c r="G23" s="133"/>
      <c r="H23" s="133"/>
      <c r="I23" s="134"/>
      <c r="J23" s="133"/>
      <c r="K23"/>
      <c r="L23"/>
      <c r="M23"/>
      <c r="N23" s="135"/>
      <c r="O23" s="135"/>
      <c r="P23" s="135"/>
      <c r="Q23" s="135"/>
    </row>
    <row r="24" spans="1:17" ht="21">
      <c r="A24"/>
      <c r="B24" s="6"/>
      <c r="C24" s="133"/>
      <c r="D24" s="133"/>
      <c r="E24" s="133"/>
      <c r="F24" s="133"/>
      <c r="G24" s="133"/>
      <c r="H24" s="133"/>
      <c r="I24" s="134"/>
      <c r="J24" s="133"/>
      <c r="K24"/>
      <c r="L24"/>
      <c r="M24"/>
      <c r="N24" s="135"/>
      <c r="O24" s="135"/>
      <c r="P24" s="135"/>
      <c r="Q24" s="135"/>
    </row>
    <row r="25" spans="1:17" ht="21">
      <c r="A25"/>
      <c r="B25" s="6"/>
      <c r="C25" s="133"/>
      <c r="D25" s="133"/>
      <c r="E25" s="133"/>
      <c r="F25" s="133"/>
      <c r="G25" s="133"/>
      <c r="H25" s="133"/>
      <c r="I25" s="134"/>
      <c r="J25" s="133"/>
      <c r="K25"/>
      <c r="L25"/>
      <c r="M25"/>
      <c r="N25" s="135"/>
      <c r="O25" s="135"/>
      <c r="P25" s="135"/>
      <c r="Q25" s="135"/>
    </row>
    <row r="26" spans="1:17" ht="21">
      <c r="A26"/>
      <c r="B26" s="6"/>
      <c r="C26" s="133"/>
      <c r="D26" s="133"/>
      <c r="E26" s="133"/>
      <c r="F26" s="133"/>
      <c r="G26" s="133"/>
      <c r="H26" s="133"/>
      <c r="I26" s="134"/>
      <c r="J26" s="133"/>
      <c r="K26"/>
      <c r="L26"/>
      <c r="M26"/>
      <c r="N26" s="135"/>
      <c r="O26" s="135"/>
      <c r="P26" s="135"/>
      <c r="Q26" s="135"/>
    </row>
    <row r="27" spans="1:17" ht="21">
      <c r="A27"/>
      <c r="B27" s="6"/>
      <c r="C27" s="133"/>
      <c r="D27" s="133"/>
      <c r="E27" s="133"/>
      <c r="F27" s="133"/>
      <c r="G27" s="133"/>
      <c r="H27" s="133"/>
      <c r="I27" s="134"/>
      <c r="J27" s="133"/>
      <c r="K27"/>
      <c r="L27"/>
      <c r="M27"/>
      <c r="N27" s="135"/>
      <c r="O27" s="135"/>
      <c r="P27" s="135"/>
      <c r="Q27" s="135"/>
    </row>
    <row r="28" spans="1:17" ht="21">
      <c r="A28"/>
      <c r="B28" s="6"/>
      <c r="C28" s="133"/>
      <c r="D28" s="133"/>
      <c r="E28" s="133"/>
      <c r="F28" s="133"/>
      <c r="G28" s="133"/>
      <c r="H28" s="133"/>
      <c r="I28" s="134"/>
      <c r="J28" s="133"/>
      <c r="K28"/>
      <c r="L28"/>
      <c r="M28"/>
      <c r="N28" s="135"/>
      <c r="O28" s="135"/>
      <c r="P28" s="135"/>
      <c r="Q28" s="135"/>
    </row>
    <row r="29" spans="1:17" ht="21">
      <c r="A29"/>
      <c r="B29" s="6"/>
      <c r="C29" s="133"/>
      <c r="D29" s="133"/>
      <c r="E29" s="133"/>
      <c r="F29" s="133"/>
      <c r="G29" s="133"/>
      <c r="H29" s="133"/>
      <c r="I29" s="134"/>
      <c r="J29" s="133"/>
      <c r="K29"/>
      <c r="L29"/>
      <c r="M29"/>
      <c r="N29" s="135"/>
      <c r="O29" s="135"/>
      <c r="P29" s="135"/>
      <c r="Q29" s="135"/>
    </row>
    <row r="30" spans="1:17" ht="21">
      <c r="A30"/>
      <c r="B30" s="6"/>
      <c r="C30" s="133"/>
      <c r="D30" s="133"/>
      <c r="E30" s="133"/>
      <c r="F30" s="133"/>
      <c r="G30" s="133"/>
      <c r="H30" s="133"/>
      <c r="I30" s="134"/>
      <c r="J30" s="133"/>
      <c r="K30"/>
      <c r="L30"/>
      <c r="M30"/>
      <c r="N30" s="135"/>
      <c r="O30" s="135"/>
      <c r="P30" s="135"/>
      <c r="Q30" s="135"/>
    </row>
    <row r="31" spans="1:17" ht="21">
      <c r="A31"/>
      <c r="B31" s="6"/>
      <c r="C31" s="133"/>
      <c r="D31" s="133"/>
      <c r="E31" s="133"/>
      <c r="F31" s="133"/>
      <c r="G31" s="133"/>
      <c r="H31" s="133"/>
      <c r="I31" s="134"/>
      <c r="J31" s="133"/>
      <c r="K31"/>
      <c r="L31"/>
      <c r="M31"/>
      <c r="N31" s="135"/>
      <c r="O31" s="135"/>
      <c r="P31" s="135"/>
      <c r="Q31" s="135"/>
    </row>
    <row r="32" spans="1:17" ht="21">
      <c r="A32"/>
      <c r="B32" s="6"/>
      <c r="C32" s="133"/>
      <c r="D32" s="133"/>
      <c r="E32" s="133"/>
      <c r="F32" s="133"/>
      <c r="G32" s="133"/>
      <c r="H32" s="133"/>
      <c r="I32" s="134"/>
      <c r="J32" s="133"/>
      <c r="K32"/>
      <c r="L32"/>
      <c r="M32"/>
      <c r="N32" s="135"/>
      <c r="O32" s="135"/>
      <c r="P32" s="135"/>
      <c r="Q32" s="135"/>
    </row>
    <row r="33" spans="1:17" ht="21">
      <c r="A33"/>
      <c r="B33" s="6"/>
      <c r="C33" s="133"/>
      <c r="D33" s="133"/>
      <c r="E33" s="133"/>
      <c r="F33" s="133"/>
      <c r="G33" s="133"/>
      <c r="H33" s="133"/>
      <c r="I33" s="134"/>
      <c r="J33" s="133"/>
      <c r="K33"/>
      <c r="L33"/>
      <c r="M33"/>
      <c r="N33" s="135"/>
      <c r="O33" s="135"/>
      <c r="P33" s="135"/>
      <c r="Q33" s="135"/>
    </row>
    <row r="34" spans="1:17" ht="21">
      <c r="A34"/>
      <c r="B34" s="6"/>
      <c r="C34" s="133"/>
      <c r="D34" s="133"/>
      <c r="E34" s="133"/>
      <c r="F34" s="133"/>
      <c r="G34" s="133"/>
      <c r="H34" s="133"/>
      <c r="I34" s="134"/>
      <c r="J34" s="133"/>
      <c r="K34"/>
      <c r="L34"/>
      <c r="M34"/>
      <c r="N34" s="135"/>
      <c r="O34" s="135"/>
      <c r="P34" s="135"/>
      <c r="Q34" s="135"/>
    </row>
    <row r="35" spans="1:17" ht="21">
      <c r="A35"/>
      <c r="B35" s="6"/>
      <c r="C35" s="133"/>
      <c r="D35" s="133"/>
      <c r="E35" s="133"/>
      <c r="F35" s="133"/>
      <c r="G35" s="133"/>
      <c r="H35" s="133"/>
      <c r="I35" s="134"/>
      <c r="J35" s="133"/>
      <c r="K35" s="132"/>
      <c r="L35" s="132"/>
      <c r="M35" s="135"/>
      <c r="N35" s="135" t="str">
        <f>'sample fields'!N21</f>
        <v/>
      </c>
      <c r="O35" s="135" t="str">
        <f>'sample fields'!O21</f>
        <v/>
      </c>
      <c r="P35" s="135" t="str">
        <f>'sample fields'!P21</f>
        <v/>
      </c>
      <c r="Q35" s="135" t="str">
        <f>'sample fields'!Q21</f>
        <v/>
      </c>
    </row>
    <row r="36" spans="1:17" ht="21">
      <c r="A36"/>
      <c r="B36" s="6"/>
      <c r="C36" s="133"/>
      <c r="D36" s="133"/>
      <c r="E36" s="133"/>
      <c r="F36" s="133"/>
      <c r="G36" s="133"/>
      <c r="H36" s="133"/>
      <c r="I36" s="134"/>
      <c r="J36" s="133"/>
      <c r="K36" s="132"/>
      <c r="L36" s="132"/>
      <c r="M36" s="135"/>
      <c r="N36" s="135" t="str">
        <f>'sample fields'!N22</f>
        <v/>
      </c>
      <c r="O36" s="135" t="str">
        <f>'sample fields'!O22</f>
        <v/>
      </c>
      <c r="P36" s="135" t="str">
        <f>'sample fields'!P22</f>
        <v/>
      </c>
      <c r="Q36" s="135" t="str">
        <f>'sample fields'!Q22</f>
        <v/>
      </c>
    </row>
    <row r="37" spans="1:17" ht="21">
      <c r="A37"/>
      <c r="B37" s="6"/>
      <c r="C37" s="133"/>
      <c r="D37" s="133"/>
      <c r="E37" s="133"/>
      <c r="F37" s="133"/>
      <c r="G37" s="133"/>
      <c r="H37" s="133"/>
      <c r="I37" s="134"/>
      <c r="J37" s="133"/>
      <c r="K37" s="132"/>
      <c r="L37" s="132"/>
      <c r="M37" s="135"/>
      <c r="N37" s="135" t="str">
        <f>'sample fields'!N23</f>
        <v/>
      </c>
      <c r="O37" s="135" t="str">
        <f>'sample fields'!O23</f>
        <v/>
      </c>
      <c r="P37" s="135" t="str">
        <f>'sample fields'!P23</f>
        <v/>
      </c>
      <c r="Q37" s="135" t="str">
        <f>'sample fields'!Q23</f>
        <v/>
      </c>
    </row>
    <row r="38" spans="1:17" ht="21">
      <c r="A38"/>
      <c r="B38" s="6"/>
      <c r="C38" s="133"/>
      <c r="D38" s="133"/>
      <c r="E38" s="133"/>
      <c r="F38" s="133"/>
      <c r="G38" s="133"/>
      <c r="H38" s="133"/>
      <c r="I38" s="134"/>
      <c r="J38" s="133"/>
      <c r="K38" s="132"/>
      <c r="L38" s="132"/>
      <c r="M38" s="135"/>
      <c r="N38" s="135" t="str">
        <f>'sample fields'!N24</f>
        <v/>
      </c>
      <c r="O38" s="135" t="str">
        <f>'sample fields'!O24</f>
        <v/>
      </c>
      <c r="P38" s="135" t="str">
        <f>'sample fields'!P24</f>
        <v/>
      </c>
      <c r="Q38" s="135" t="str">
        <f>'sample fields'!Q24</f>
        <v/>
      </c>
    </row>
    <row r="39" spans="1:17" ht="21">
      <c r="A39"/>
      <c r="B39" s="6"/>
      <c r="C39" s="133"/>
      <c r="D39" s="133"/>
      <c r="E39" s="133"/>
      <c r="F39" s="133"/>
      <c r="G39" s="133"/>
      <c r="H39" s="133"/>
      <c r="I39" s="134"/>
      <c r="J39" s="133"/>
      <c r="K39" s="132"/>
      <c r="L39" s="132"/>
      <c r="M39" s="135"/>
      <c r="N39" s="135" t="str">
        <f>'sample fields'!N25</f>
        <v/>
      </c>
      <c r="O39" s="135" t="str">
        <f>'sample fields'!O25</f>
        <v/>
      </c>
      <c r="P39" s="135" t="str">
        <f>'sample fields'!P25</f>
        <v/>
      </c>
      <c r="Q39" s="135" t="str">
        <f>'sample fields'!Q25</f>
        <v/>
      </c>
    </row>
    <row r="40" spans="1:17" ht="21">
      <c r="A40"/>
      <c r="B40" s="6"/>
      <c r="C40" s="133"/>
      <c r="D40" s="133"/>
      <c r="E40" s="133"/>
      <c r="F40" s="133"/>
      <c r="G40" s="133"/>
      <c r="H40" s="133"/>
      <c r="I40" s="134"/>
      <c r="J40" s="133"/>
      <c r="K40" s="132"/>
      <c r="L40" s="132"/>
      <c r="M40" s="135"/>
      <c r="N40" s="135" t="str">
        <f>'sample fields'!N26</f>
        <v/>
      </c>
      <c r="O40" s="135" t="str">
        <f>'sample fields'!O26</f>
        <v/>
      </c>
      <c r="P40" s="135" t="str">
        <f>'sample fields'!P26</f>
        <v/>
      </c>
      <c r="Q40" s="135" t="str">
        <f>'sample fields'!Q26</f>
        <v/>
      </c>
    </row>
    <row r="41" spans="1:17" ht="21">
      <c r="A41"/>
      <c r="B41" s="6"/>
      <c r="C41" s="133"/>
      <c r="D41" s="133"/>
      <c r="E41" s="133"/>
      <c r="F41" s="133"/>
      <c r="G41" s="133"/>
      <c r="H41" s="133"/>
      <c r="I41" s="134"/>
      <c r="J41" s="133"/>
      <c r="K41" s="132"/>
      <c r="L41" s="132"/>
      <c r="M41" s="135"/>
      <c r="N41" s="135" t="str">
        <f>'sample fields'!N27</f>
        <v/>
      </c>
      <c r="O41" s="135" t="str">
        <f>'sample fields'!O27</f>
        <v/>
      </c>
      <c r="P41" s="135" t="str">
        <f>'sample fields'!P27</f>
        <v/>
      </c>
      <c r="Q41" s="135" t="str">
        <f>'sample fields'!Q27</f>
        <v/>
      </c>
    </row>
    <row r="42" spans="1:17" ht="21">
      <c r="A42"/>
      <c r="B42" s="6"/>
      <c r="C42" s="133"/>
      <c r="D42" s="133"/>
      <c r="E42" s="133"/>
      <c r="F42" s="133"/>
      <c r="G42" s="133"/>
      <c r="H42" s="133"/>
      <c r="I42" s="134"/>
      <c r="J42" s="133"/>
      <c r="K42" s="132"/>
      <c r="L42" s="132"/>
      <c r="M42" s="135"/>
      <c r="N42" s="135" t="str">
        <f>'sample fields'!N28</f>
        <v/>
      </c>
      <c r="O42" s="135" t="str">
        <f>'sample fields'!O28</f>
        <v/>
      </c>
      <c r="P42" s="135" t="str">
        <f>'sample fields'!P28</f>
        <v/>
      </c>
      <c r="Q42" s="135" t="str">
        <f>'sample fields'!Q28</f>
        <v/>
      </c>
    </row>
    <row r="43" spans="1:17" ht="21">
      <c r="A43"/>
      <c r="B43" s="6"/>
      <c r="C43" s="133"/>
      <c r="D43" s="133"/>
      <c r="E43" s="133"/>
      <c r="F43" s="133"/>
      <c r="G43" s="133"/>
      <c r="H43" s="133"/>
      <c r="I43" s="134"/>
      <c r="J43" s="133"/>
      <c r="K43" s="132"/>
      <c r="L43" s="132"/>
      <c r="M43" s="135"/>
      <c r="N43" s="135" t="str">
        <f>'sample fields'!N29</f>
        <v/>
      </c>
      <c r="O43" s="135" t="str">
        <f>'sample fields'!O29</f>
        <v/>
      </c>
      <c r="P43" s="135" t="str">
        <f>'sample fields'!P29</f>
        <v/>
      </c>
      <c r="Q43" s="135" t="str">
        <f>'sample fields'!Q29</f>
        <v/>
      </c>
    </row>
    <row r="44" spans="1:17" ht="21">
      <c r="A44"/>
      <c r="B44" s="6"/>
      <c r="C44" s="133"/>
      <c r="D44" s="133"/>
      <c r="E44" s="133"/>
      <c r="F44" s="133"/>
      <c r="G44" s="133"/>
      <c r="H44" s="133"/>
      <c r="I44" s="134"/>
      <c r="J44" s="133"/>
      <c r="K44" s="132"/>
      <c r="L44" s="132"/>
      <c r="M44" s="135"/>
      <c r="N44" s="135" t="str">
        <f>'sample fields'!N30</f>
        <v/>
      </c>
      <c r="O44" s="135" t="str">
        <f>'sample fields'!O30</f>
        <v/>
      </c>
      <c r="P44" s="135" t="str">
        <f>'sample fields'!P30</f>
        <v/>
      </c>
      <c r="Q44" s="135" t="str">
        <f>'sample fields'!Q30</f>
        <v/>
      </c>
    </row>
    <row r="45" spans="1:17" ht="21">
      <c r="A45"/>
      <c r="B45" s="6"/>
      <c r="C45" s="133"/>
      <c r="D45" s="133"/>
      <c r="E45" s="133"/>
      <c r="F45" s="133"/>
      <c r="G45" s="133"/>
      <c r="H45" s="133"/>
      <c r="I45" s="134"/>
      <c r="J45" s="133"/>
      <c r="K45" s="132"/>
      <c r="L45" s="132"/>
      <c r="M45" s="135"/>
      <c r="N45" s="135" t="str">
        <f>'sample fields'!N31</f>
        <v/>
      </c>
      <c r="O45" s="135" t="str">
        <f>'sample fields'!O31</f>
        <v/>
      </c>
      <c r="P45" s="135" t="str">
        <f>'sample fields'!P31</f>
        <v/>
      </c>
      <c r="Q45" s="135" t="str">
        <f>'sample fields'!Q31</f>
        <v/>
      </c>
    </row>
    <row r="46" spans="1:17" ht="21">
      <c r="A46"/>
      <c r="B46" s="6"/>
      <c r="C46" s="133"/>
      <c r="D46" s="133"/>
      <c r="E46" s="133"/>
      <c r="F46" s="133"/>
      <c r="G46" s="133"/>
      <c r="H46" s="133"/>
      <c r="I46" s="134"/>
      <c r="J46" s="133"/>
      <c r="K46" s="132"/>
      <c r="L46" s="132"/>
      <c r="M46" s="135"/>
      <c r="N46" s="135" t="str">
        <f>'sample fields'!N32</f>
        <v/>
      </c>
      <c r="O46" s="135" t="str">
        <f>'sample fields'!O32</f>
        <v/>
      </c>
      <c r="P46" s="135" t="str">
        <f>'sample fields'!P32</f>
        <v/>
      </c>
      <c r="Q46" s="135" t="str">
        <f>'sample fields'!Q32</f>
        <v/>
      </c>
    </row>
    <row r="47" spans="1:17" ht="21">
      <c r="A47"/>
      <c r="B47" s="6"/>
      <c r="C47" s="133"/>
      <c r="D47" s="133"/>
      <c r="E47" s="133"/>
      <c r="F47" s="133"/>
      <c r="G47" s="133"/>
      <c r="H47" s="133"/>
      <c r="I47" s="134"/>
      <c r="J47" s="133"/>
      <c r="K47" s="132"/>
      <c r="L47" s="132"/>
      <c r="M47" s="135"/>
      <c r="N47" s="135" t="str">
        <f>'sample fields'!N33</f>
        <v/>
      </c>
      <c r="O47" s="135" t="str">
        <f>'sample fields'!O33</f>
        <v/>
      </c>
      <c r="P47" s="135" t="str">
        <f>'sample fields'!P33</f>
        <v/>
      </c>
      <c r="Q47" s="135" t="str">
        <f>'sample fields'!Q33</f>
        <v/>
      </c>
    </row>
    <row r="48" spans="1:17" ht="21">
      <c r="A48"/>
      <c r="B48" s="6"/>
      <c r="C48" s="133"/>
      <c r="D48" s="133"/>
      <c r="E48" s="133"/>
      <c r="F48" s="133"/>
      <c r="G48" s="133"/>
      <c r="H48" s="133"/>
      <c r="I48" s="134"/>
      <c r="J48" s="133"/>
      <c r="K48" s="132"/>
      <c r="L48" s="132"/>
      <c r="M48" s="135"/>
      <c r="N48" s="135" t="str">
        <f>'sample fields'!N34</f>
        <v/>
      </c>
      <c r="O48" s="135" t="str">
        <f>'sample fields'!O34</f>
        <v/>
      </c>
      <c r="P48" s="135" t="str">
        <f>'sample fields'!P34</f>
        <v/>
      </c>
      <c r="Q48" s="135" t="str">
        <f>'sample fields'!Q34</f>
        <v/>
      </c>
    </row>
    <row r="49" spans="1:17" ht="21">
      <c r="A49"/>
      <c r="B49" s="6"/>
      <c r="C49" s="133"/>
      <c r="D49" s="133"/>
      <c r="E49" s="133"/>
      <c r="F49" s="133"/>
      <c r="G49" s="133"/>
      <c r="H49" s="133"/>
      <c r="I49" s="134"/>
      <c r="J49" s="133"/>
      <c r="K49" s="132"/>
      <c r="L49" s="132"/>
      <c r="M49" s="135"/>
      <c r="N49" s="135" t="str">
        <f>'sample fields'!N35</f>
        <v/>
      </c>
      <c r="O49" s="135" t="str">
        <f>'sample fields'!O35</f>
        <v/>
      </c>
      <c r="P49" s="135" t="str">
        <f>'sample fields'!P35</f>
        <v/>
      </c>
      <c r="Q49" s="135" t="str">
        <f>'sample fields'!Q35</f>
        <v/>
      </c>
    </row>
    <row r="50" spans="1:17" ht="21">
      <c r="A50"/>
      <c r="B50" s="6"/>
      <c r="C50" s="133"/>
      <c r="D50" s="133"/>
      <c r="E50" s="133"/>
      <c r="F50" s="133"/>
      <c r="G50" s="133"/>
      <c r="H50" s="133"/>
      <c r="I50" s="134"/>
      <c r="J50" s="133"/>
      <c r="K50" s="132"/>
      <c r="L50" s="132"/>
      <c r="M50" s="135"/>
      <c r="N50" s="135" t="str">
        <f>'sample fields'!N36</f>
        <v/>
      </c>
      <c r="O50" s="135" t="str">
        <f>'sample fields'!O36</f>
        <v/>
      </c>
      <c r="P50" s="135" t="str">
        <f>'sample fields'!P36</f>
        <v/>
      </c>
      <c r="Q50" s="135" t="str">
        <f>'sample fields'!Q36</f>
        <v/>
      </c>
    </row>
    <row r="51" spans="1:17" ht="21">
      <c r="A51" s="132"/>
      <c r="B51" s="132"/>
      <c r="C51" s="133"/>
      <c r="D51" s="133"/>
      <c r="E51" s="133"/>
      <c r="F51" s="133"/>
      <c r="G51" s="133"/>
      <c r="H51" s="133"/>
      <c r="I51" s="134"/>
      <c r="J51" s="133"/>
      <c r="K51" s="132"/>
      <c r="L51" s="132"/>
      <c r="M51" s="135"/>
      <c r="N51" s="135" t="str">
        <f>'sample fields'!N37</f>
        <v/>
      </c>
      <c r="O51" s="135" t="str">
        <f>'sample fields'!O37</f>
        <v/>
      </c>
      <c r="P51" s="135" t="str">
        <f>'sample fields'!P37</f>
        <v/>
      </c>
      <c r="Q51" s="135" t="str">
        <f>'sample fields'!Q37</f>
        <v/>
      </c>
    </row>
    <row r="52" spans="1:17" ht="21">
      <c r="A52" s="132"/>
      <c r="B52" s="132"/>
      <c r="C52" s="133"/>
      <c r="D52" s="133"/>
      <c r="E52" s="133"/>
      <c r="F52" s="133"/>
      <c r="G52" s="133"/>
      <c r="H52" s="133"/>
      <c r="I52" s="134"/>
      <c r="J52" s="133"/>
      <c r="K52" s="132"/>
      <c r="L52" s="132"/>
      <c r="M52" s="135"/>
      <c r="N52" s="135" t="str">
        <f>'sample fields'!N38</f>
        <v/>
      </c>
      <c r="O52" s="135" t="str">
        <f>'sample fields'!O38</f>
        <v/>
      </c>
      <c r="P52" s="135" t="str">
        <f>'sample fields'!P38</f>
        <v/>
      </c>
      <c r="Q52" s="135" t="str">
        <f>'sample fields'!Q38</f>
        <v/>
      </c>
    </row>
    <row r="53" spans="1:17" ht="21">
      <c r="A53" s="132"/>
      <c r="B53" s="132"/>
      <c r="C53" s="133"/>
      <c r="D53" s="133"/>
      <c r="E53" s="133"/>
      <c r="F53" s="133"/>
      <c r="G53" s="133"/>
      <c r="H53" s="133"/>
      <c r="I53" s="134"/>
      <c r="J53" s="133"/>
      <c r="K53" s="132"/>
      <c r="L53" s="132"/>
      <c r="M53" s="135"/>
      <c r="N53" s="135" t="str">
        <f>'sample fields'!N39</f>
        <v/>
      </c>
      <c r="O53" s="135" t="str">
        <f>'sample fields'!O39</f>
        <v/>
      </c>
      <c r="P53" s="135" t="str">
        <f>'sample fields'!P39</f>
        <v/>
      </c>
      <c r="Q53" s="135" t="str">
        <f>'sample fields'!Q39</f>
        <v/>
      </c>
    </row>
    <row r="54" spans="1:17" ht="21">
      <c r="A54" s="132"/>
      <c r="B54" s="132"/>
      <c r="C54" s="133"/>
      <c r="D54" s="133"/>
      <c r="E54" s="133"/>
      <c r="F54" s="133"/>
      <c r="G54" s="133"/>
      <c r="H54" s="133"/>
      <c r="I54" s="134"/>
      <c r="J54" s="133"/>
      <c r="K54" s="132"/>
      <c r="L54" s="132"/>
      <c r="M54" s="135"/>
      <c r="N54" s="135" t="str">
        <f>'sample fields'!N40</f>
        <v/>
      </c>
      <c r="O54" s="135" t="str">
        <f>'sample fields'!O40</f>
        <v/>
      </c>
      <c r="P54" s="135" t="str">
        <f>'sample fields'!P40</f>
        <v/>
      </c>
      <c r="Q54" s="135" t="str">
        <f>'sample fields'!Q40</f>
        <v/>
      </c>
    </row>
    <row r="55" spans="1:17" ht="21">
      <c r="A55" s="132"/>
      <c r="B55" s="132"/>
      <c r="C55" s="133"/>
      <c r="D55" s="133"/>
      <c r="E55" s="133"/>
      <c r="F55" s="133"/>
      <c r="G55" s="133"/>
      <c r="H55" s="133"/>
      <c r="I55" s="134"/>
      <c r="J55" s="133"/>
      <c r="K55" s="132"/>
      <c r="L55" s="132"/>
      <c r="M55" s="135"/>
      <c r="N55" s="135" t="str">
        <f>'sample fields'!N41</f>
        <v/>
      </c>
      <c r="O55" s="135" t="str">
        <f>'sample fields'!O41</f>
        <v/>
      </c>
      <c r="P55" s="135" t="str">
        <f>'sample fields'!P41</f>
        <v/>
      </c>
      <c r="Q55" s="135" t="str">
        <f>'sample fields'!Q41</f>
        <v/>
      </c>
    </row>
    <row r="56" spans="1:17" ht="21">
      <c r="A56" s="132"/>
      <c r="B56" s="132"/>
      <c r="C56" s="133"/>
      <c r="D56" s="133"/>
      <c r="E56" s="133"/>
      <c r="F56" s="133"/>
      <c r="G56" s="133"/>
      <c r="H56" s="133"/>
      <c r="I56" s="134"/>
      <c r="J56" s="133"/>
      <c r="K56" s="132"/>
      <c r="L56" s="132"/>
      <c r="M56" s="135"/>
      <c r="N56" s="135" t="str">
        <f>'sample fields'!N42</f>
        <v/>
      </c>
      <c r="O56" s="135" t="str">
        <f>'sample fields'!O42</f>
        <v/>
      </c>
      <c r="P56" s="135" t="str">
        <f>'sample fields'!P42</f>
        <v/>
      </c>
      <c r="Q56" s="135" t="str">
        <f>'sample fields'!Q42</f>
        <v/>
      </c>
    </row>
    <row r="57" spans="1:17" ht="21">
      <c r="A57" s="132"/>
      <c r="B57" s="132"/>
      <c r="C57" s="133"/>
      <c r="D57" s="133"/>
      <c r="E57" s="133"/>
      <c r="F57" s="133"/>
      <c r="G57" s="133"/>
      <c r="H57" s="133"/>
      <c r="I57" s="134"/>
      <c r="J57" s="133"/>
      <c r="K57" s="132"/>
      <c r="L57" s="132"/>
      <c r="M57" s="135"/>
      <c r="N57" s="135" t="str">
        <f>'sample fields'!N43</f>
        <v/>
      </c>
      <c r="O57" s="135" t="str">
        <f>'sample fields'!O43</f>
        <v/>
      </c>
      <c r="P57" s="135" t="str">
        <f>'sample fields'!P43</f>
        <v/>
      </c>
      <c r="Q57" s="135" t="str">
        <f>'sample fields'!Q43</f>
        <v/>
      </c>
    </row>
    <row r="58" spans="1:17" ht="21">
      <c r="A58" s="132"/>
      <c r="B58" s="132"/>
      <c r="C58" s="133"/>
      <c r="D58" s="133"/>
      <c r="E58" s="133"/>
      <c r="F58" s="133"/>
      <c r="G58" s="133"/>
      <c r="H58" s="133"/>
      <c r="I58" s="134"/>
      <c r="J58" s="133"/>
      <c r="K58" s="132"/>
      <c r="L58" s="132"/>
      <c r="M58" s="135"/>
      <c r="N58" s="135" t="str">
        <f>'sample fields'!N44</f>
        <v/>
      </c>
      <c r="O58" s="135" t="str">
        <f>'sample fields'!O44</f>
        <v/>
      </c>
      <c r="P58" s="135" t="str">
        <f>'sample fields'!P44</f>
        <v/>
      </c>
      <c r="Q58" s="135" t="str">
        <f>'sample fields'!Q44</f>
        <v/>
      </c>
    </row>
    <row r="59" spans="1:17" ht="21">
      <c r="A59" s="132"/>
      <c r="B59" s="132"/>
      <c r="C59" s="133"/>
      <c r="D59" s="133"/>
      <c r="E59" s="133"/>
      <c r="F59" s="133"/>
      <c r="G59" s="133"/>
      <c r="H59" s="133"/>
      <c r="I59" s="134"/>
      <c r="J59" s="133"/>
      <c r="K59" s="132"/>
      <c r="L59" s="132"/>
      <c r="M59" s="135"/>
      <c r="N59" s="135" t="str">
        <f>'sample fields'!N45</f>
        <v/>
      </c>
      <c r="O59" s="135" t="str">
        <f>'sample fields'!O45</f>
        <v/>
      </c>
      <c r="P59" s="135" t="str">
        <f>'sample fields'!P45</f>
        <v/>
      </c>
      <c r="Q59" s="135" t="str">
        <f>'sample fields'!Q45</f>
        <v/>
      </c>
    </row>
    <row r="60" spans="1:17" ht="21">
      <c r="A60" s="132"/>
      <c r="B60" s="132"/>
      <c r="C60" s="133"/>
      <c r="D60" s="133"/>
      <c r="E60" s="133"/>
      <c r="F60" s="133"/>
      <c r="G60" s="133"/>
      <c r="H60" s="133"/>
      <c r="I60" s="134"/>
      <c r="J60" s="133"/>
      <c r="K60" s="132"/>
      <c r="L60" s="132"/>
      <c r="M60" s="135"/>
      <c r="N60" s="135" t="str">
        <f>'sample fields'!N46</f>
        <v/>
      </c>
      <c r="O60" s="135" t="str">
        <f>'sample fields'!O46</f>
        <v/>
      </c>
      <c r="P60" s="135" t="str">
        <f>'sample fields'!P46</f>
        <v/>
      </c>
      <c r="Q60" s="135" t="str">
        <f>'sample fields'!Q46</f>
        <v/>
      </c>
    </row>
    <row r="61" spans="1:17" ht="21">
      <c r="A61" s="132"/>
      <c r="B61" s="132"/>
      <c r="C61" s="133"/>
      <c r="D61" s="133"/>
      <c r="E61" s="133"/>
      <c r="F61" s="133"/>
      <c r="G61" s="133"/>
      <c r="H61" s="133"/>
      <c r="I61" s="134"/>
      <c r="J61" s="133"/>
      <c r="K61" s="132"/>
      <c r="L61" s="132"/>
      <c r="M61" s="135"/>
      <c r="N61" s="135" t="str">
        <f>'sample fields'!N47</f>
        <v/>
      </c>
      <c r="O61" s="135" t="str">
        <f>'sample fields'!O47</f>
        <v/>
      </c>
      <c r="P61" s="135" t="str">
        <f>'sample fields'!P47</f>
        <v/>
      </c>
      <c r="Q61" s="135" t="str">
        <f>'sample fields'!Q47</f>
        <v/>
      </c>
    </row>
    <row r="62" spans="1:17" ht="21">
      <c r="A62" s="132"/>
      <c r="B62" s="132"/>
      <c r="C62" s="133"/>
      <c r="D62" s="133"/>
      <c r="E62" s="133"/>
      <c r="F62" s="133"/>
      <c r="G62" s="133"/>
      <c r="H62" s="133"/>
      <c r="I62" s="134"/>
      <c r="J62" s="133"/>
      <c r="K62" s="132"/>
      <c r="L62" s="132"/>
      <c r="M62" s="135"/>
      <c r="N62" s="135" t="str">
        <f>'sample fields'!N48</f>
        <v/>
      </c>
      <c r="O62" s="135" t="str">
        <f>'sample fields'!O48</f>
        <v/>
      </c>
      <c r="P62" s="135" t="str">
        <f>'sample fields'!P48</f>
        <v/>
      </c>
      <c r="Q62" s="135" t="str">
        <f>'sample fields'!Q48</f>
        <v/>
      </c>
    </row>
    <row r="63" spans="1:17" ht="21">
      <c r="A63" s="132"/>
      <c r="B63" s="132"/>
      <c r="C63" s="133"/>
      <c r="D63" s="133"/>
      <c r="E63" s="133"/>
      <c r="F63" s="133"/>
      <c r="G63" s="133"/>
      <c r="H63" s="133"/>
      <c r="I63" s="134"/>
      <c r="J63" s="133"/>
      <c r="K63" s="132"/>
      <c r="L63" s="132"/>
      <c r="M63" s="135"/>
      <c r="N63" s="135" t="str">
        <f>'sample fields'!N49</f>
        <v/>
      </c>
      <c r="O63" s="135" t="str">
        <f>'sample fields'!O49</f>
        <v/>
      </c>
      <c r="P63" s="135" t="str">
        <f>'sample fields'!P49</f>
        <v/>
      </c>
      <c r="Q63" s="135" t="str">
        <f>'sample fields'!Q49</f>
        <v/>
      </c>
    </row>
    <row r="64" spans="1:17" ht="21">
      <c r="A64" s="132"/>
      <c r="B64" s="132"/>
      <c r="C64" s="133"/>
      <c r="D64" s="133"/>
      <c r="E64" s="133"/>
      <c r="F64" s="133"/>
      <c r="G64" s="133"/>
      <c r="H64" s="133"/>
      <c r="I64" s="134"/>
      <c r="J64" s="133"/>
      <c r="K64" s="132"/>
      <c r="L64" s="132"/>
      <c r="M64" s="135"/>
      <c r="N64" s="135" t="str">
        <f>'sample fields'!N50</f>
        <v/>
      </c>
      <c r="O64" s="135" t="str">
        <f>'sample fields'!O50</f>
        <v/>
      </c>
      <c r="P64" s="135" t="str">
        <f>'sample fields'!P50</f>
        <v/>
      </c>
      <c r="Q64" s="135" t="str">
        <f>'sample fields'!Q50</f>
        <v/>
      </c>
    </row>
    <row r="65" spans="1:17" ht="21">
      <c r="A65" s="132"/>
      <c r="B65" s="132"/>
      <c r="C65" s="133"/>
      <c r="D65" s="133"/>
      <c r="E65" s="133"/>
      <c r="F65" s="133"/>
      <c r="G65" s="133"/>
      <c r="H65" s="133"/>
      <c r="I65" s="134"/>
      <c r="J65" s="133"/>
      <c r="K65" s="132"/>
      <c r="L65" s="132"/>
      <c r="M65" s="135"/>
      <c r="N65" s="135" t="str">
        <f>'sample fields'!N51</f>
        <v/>
      </c>
      <c r="O65" s="135" t="str">
        <f>'sample fields'!O51</f>
        <v/>
      </c>
      <c r="P65" s="135" t="str">
        <f>'sample fields'!P51</f>
        <v/>
      </c>
      <c r="Q65" s="135" t="str">
        <f>'sample fields'!Q51</f>
        <v/>
      </c>
    </row>
    <row r="66" spans="1:17" ht="21">
      <c r="A66" s="132"/>
      <c r="B66" s="132"/>
      <c r="C66" s="133"/>
      <c r="D66" s="133"/>
      <c r="E66" s="133"/>
      <c r="F66" s="133"/>
      <c r="G66" s="133"/>
      <c r="H66" s="133"/>
      <c r="I66" s="134"/>
      <c r="J66" s="133"/>
      <c r="K66" s="132"/>
      <c r="L66" s="132"/>
      <c r="M66" s="135"/>
      <c r="N66" s="135" t="str">
        <f>'sample fields'!N52</f>
        <v/>
      </c>
      <c r="O66" s="135" t="str">
        <f>'sample fields'!O52</f>
        <v/>
      </c>
      <c r="P66" s="135" t="str">
        <f>'sample fields'!P52</f>
        <v/>
      </c>
      <c r="Q66" s="135" t="str">
        <f>'sample fields'!Q52</f>
        <v/>
      </c>
    </row>
    <row r="67" spans="1:17" ht="21">
      <c r="A67" s="132"/>
      <c r="B67" s="132"/>
      <c r="C67" s="133"/>
      <c r="D67" s="133"/>
      <c r="E67" s="133"/>
      <c r="F67" s="133"/>
      <c r="G67" s="133"/>
      <c r="H67" s="133"/>
      <c r="I67" s="134"/>
      <c r="J67" s="133"/>
      <c r="K67" s="132"/>
      <c r="L67" s="132"/>
      <c r="M67" s="135"/>
      <c r="N67" s="135" t="str">
        <f>'sample fields'!N53</f>
        <v/>
      </c>
      <c r="O67" s="135" t="str">
        <f>'sample fields'!O53</f>
        <v/>
      </c>
      <c r="P67" s="135" t="str">
        <f>'sample fields'!P53</f>
        <v/>
      </c>
      <c r="Q67" s="135" t="str">
        <f>'sample fields'!Q53</f>
        <v/>
      </c>
    </row>
    <row r="68" spans="1:17" ht="21">
      <c r="A68" s="132"/>
      <c r="B68" s="132"/>
      <c r="C68" s="133"/>
      <c r="D68" s="133"/>
      <c r="E68" s="133"/>
      <c r="F68" s="133"/>
      <c r="G68" s="133"/>
      <c r="H68" s="133"/>
      <c r="I68" s="134"/>
      <c r="J68" s="133"/>
      <c r="K68" s="132"/>
      <c r="L68" s="132"/>
      <c r="M68" s="135"/>
      <c r="N68" s="135" t="str">
        <f>'sample fields'!N54</f>
        <v/>
      </c>
      <c r="O68" s="135" t="str">
        <f>'sample fields'!O54</f>
        <v/>
      </c>
      <c r="P68" s="135" t="str">
        <f>'sample fields'!P54</f>
        <v/>
      </c>
      <c r="Q68" s="135" t="str">
        <f>'sample fields'!Q54</f>
        <v/>
      </c>
    </row>
    <row r="69" spans="1:17" ht="21">
      <c r="A69" s="132"/>
      <c r="B69" s="132"/>
      <c r="C69" s="133"/>
      <c r="D69" s="133"/>
      <c r="E69" s="133"/>
      <c r="F69" s="133"/>
      <c r="G69" s="133"/>
      <c r="H69" s="133"/>
      <c r="I69" s="134"/>
      <c r="J69" s="133"/>
      <c r="K69" s="132"/>
      <c r="L69" s="132"/>
      <c r="M69" s="135"/>
      <c r="N69" s="135" t="str">
        <f>'sample fields'!N55</f>
        <v/>
      </c>
      <c r="O69" s="135" t="str">
        <f>'sample fields'!O55</f>
        <v/>
      </c>
      <c r="P69" s="135" t="str">
        <f>'sample fields'!P55</f>
        <v/>
      </c>
      <c r="Q69" s="135" t="str">
        <f>'sample fields'!Q55</f>
        <v/>
      </c>
    </row>
    <row r="70" spans="1:17" ht="21">
      <c r="A70" s="132"/>
      <c r="B70" s="132"/>
      <c r="C70" s="133"/>
      <c r="D70" s="133"/>
      <c r="E70" s="133"/>
      <c r="F70" s="133"/>
      <c r="G70" s="133"/>
      <c r="H70" s="133"/>
      <c r="I70" s="134"/>
      <c r="J70" s="133"/>
      <c r="K70" s="132"/>
      <c r="L70" s="132"/>
      <c r="M70" s="135"/>
      <c r="N70" s="135" t="str">
        <f>'sample fields'!N56</f>
        <v/>
      </c>
      <c r="O70" s="135" t="str">
        <f>'sample fields'!O56</f>
        <v/>
      </c>
      <c r="P70" s="135" t="str">
        <f>'sample fields'!P56</f>
        <v/>
      </c>
      <c r="Q70" s="135" t="str">
        <f>'sample fields'!Q56</f>
        <v/>
      </c>
    </row>
    <row r="71" spans="1:17" ht="21">
      <c r="A71" s="132"/>
      <c r="B71" s="132"/>
      <c r="C71" s="133"/>
      <c r="D71" s="133"/>
      <c r="E71" s="133"/>
      <c r="F71" s="133"/>
      <c r="G71" s="133"/>
      <c r="H71" s="133"/>
      <c r="I71" s="134"/>
      <c r="J71" s="133"/>
      <c r="K71" s="132"/>
      <c r="L71" s="132"/>
      <c r="M71" s="135"/>
      <c r="N71" s="135" t="str">
        <f>'sample fields'!N57</f>
        <v/>
      </c>
      <c r="O71" s="135" t="str">
        <f>'sample fields'!O57</f>
        <v/>
      </c>
      <c r="P71" s="135" t="str">
        <f>'sample fields'!P57</f>
        <v/>
      </c>
      <c r="Q71" s="135" t="str">
        <f>'sample fields'!Q57</f>
        <v/>
      </c>
    </row>
    <row r="72" spans="1:17" ht="21">
      <c r="A72" s="132"/>
      <c r="B72" s="132"/>
      <c r="C72" s="133"/>
      <c r="D72" s="133"/>
      <c r="E72" s="133"/>
      <c r="F72" s="133"/>
      <c r="G72" s="133"/>
      <c r="H72" s="133"/>
      <c r="I72" s="134"/>
      <c r="J72" s="133"/>
      <c r="K72" s="132"/>
      <c r="L72" s="132"/>
      <c r="M72" s="135"/>
      <c r="N72" s="135" t="str">
        <f>'sample fields'!N58</f>
        <v/>
      </c>
      <c r="O72" s="135" t="str">
        <f>'sample fields'!O58</f>
        <v/>
      </c>
      <c r="P72" s="135" t="str">
        <f>'sample fields'!P58</f>
        <v/>
      </c>
      <c r="Q72" s="135" t="str">
        <f>'sample fields'!Q58</f>
        <v/>
      </c>
    </row>
    <row r="73" spans="1:17" ht="21">
      <c r="A73" s="132"/>
      <c r="B73" s="132"/>
      <c r="C73" s="133"/>
      <c r="D73" s="133"/>
      <c r="E73" s="133"/>
      <c r="F73" s="133"/>
      <c r="G73" s="133"/>
      <c r="H73" s="133"/>
      <c r="I73" s="134"/>
      <c r="J73" s="133"/>
      <c r="K73" s="132"/>
      <c r="L73" s="132"/>
      <c r="M73" s="135"/>
      <c r="N73" s="135" t="str">
        <f>'sample fields'!N59</f>
        <v/>
      </c>
      <c r="O73" s="135" t="str">
        <f>'sample fields'!O59</f>
        <v/>
      </c>
      <c r="P73" s="135" t="str">
        <f>'sample fields'!P59</f>
        <v/>
      </c>
      <c r="Q73" s="135" t="str">
        <f>'sample fields'!Q59</f>
        <v/>
      </c>
    </row>
    <row r="74" spans="1:17" ht="21">
      <c r="A74" s="132"/>
      <c r="B74" s="132"/>
      <c r="C74" s="133"/>
      <c r="D74" s="133"/>
      <c r="E74" s="133"/>
      <c r="F74" s="133"/>
      <c r="G74" s="133"/>
      <c r="H74" s="133"/>
      <c r="I74" s="134"/>
      <c r="J74" s="133"/>
      <c r="K74" s="132"/>
      <c r="L74" s="132"/>
      <c r="M74" s="135"/>
      <c r="N74" s="135" t="str">
        <f>'sample fields'!N60</f>
        <v/>
      </c>
      <c r="O74" s="135" t="str">
        <f>'sample fields'!O60</f>
        <v/>
      </c>
      <c r="P74" s="135" t="str">
        <f>'sample fields'!P60</f>
        <v/>
      </c>
      <c r="Q74" s="135" t="str">
        <f>'sample fields'!Q60</f>
        <v/>
      </c>
    </row>
    <row r="75" spans="1:17" ht="21">
      <c r="A75" s="132"/>
      <c r="B75" s="132"/>
      <c r="C75" s="133"/>
      <c r="D75" s="133"/>
      <c r="E75" s="133"/>
      <c r="F75" s="133"/>
      <c r="G75" s="133"/>
      <c r="H75" s="133"/>
      <c r="I75" s="134"/>
      <c r="J75" s="133"/>
      <c r="K75" s="132"/>
      <c r="L75" s="132"/>
      <c r="M75" s="135"/>
      <c r="N75" s="135" t="str">
        <f>'sample fields'!N61</f>
        <v/>
      </c>
      <c r="O75" s="135" t="str">
        <f>'sample fields'!O61</f>
        <v/>
      </c>
      <c r="P75" s="135" t="str">
        <f>'sample fields'!P61</f>
        <v/>
      </c>
      <c r="Q75" s="135" t="str">
        <f>'sample fields'!Q61</f>
        <v/>
      </c>
    </row>
    <row r="76" spans="1:17" ht="21">
      <c r="A76" s="132"/>
      <c r="B76" s="132"/>
      <c r="C76" s="133"/>
      <c r="D76" s="133"/>
      <c r="E76" s="133"/>
      <c r="F76" s="133"/>
      <c r="G76" s="133"/>
      <c r="H76" s="133"/>
      <c r="I76" s="134"/>
      <c r="J76" s="133"/>
      <c r="K76" s="132"/>
      <c r="L76" s="132"/>
      <c r="M76" s="135"/>
      <c r="N76" s="135" t="str">
        <f>'sample fields'!N62</f>
        <v/>
      </c>
      <c r="O76" s="135" t="str">
        <f>'sample fields'!O62</f>
        <v/>
      </c>
      <c r="P76" s="135" t="str">
        <f>'sample fields'!P62</f>
        <v/>
      </c>
      <c r="Q76" s="135" t="str">
        <f>'sample fields'!Q62</f>
        <v/>
      </c>
    </row>
    <row r="77" spans="1:17" ht="21">
      <c r="A77" s="132"/>
      <c r="B77" s="132"/>
      <c r="C77" s="133"/>
      <c r="D77" s="133"/>
      <c r="E77" s="133"/>
      <c r="F77" s="133"/>
      <c r="G77" s="133"/>
      <c r="H77" s="133"/>
      <c r="I77" s="134"/>
      <c r="J77" s="133"/>
      <c r="K77" s="132"/>
      <c r="L77" s="132"/>
      <c r="M77" s="135"/>
      <c r="N77" s="135" t="str">
        <f>'sample fields'!N63</f>
        <v/>
      </c>
      <c r="O77" s="135" t="str">
        <f>'sample fields'!O63</f>
        <v/>
      </c>
      <c r="P77" s="135" t="str">
        <f>'sample fields'!P63</f>
        <v/>
      </c>
      <c r="Q77" s="135" t="str">
        <f>'sample fields'!Q63</f>
        <v/>
      </c>
    </row>
    <row r="78" spans="1:17" ht="21">
      <c r="A78" s="132"/>
      <c r="B78" s="132"/>
      <c r="C78" s="133"/>
      <c r="D78" s="133"/>
      <c r="E78" s="133"/>
      <c r="F78" s="133"/>
      <c r="G78" s="133"/>
      <c r="H78" s="133"/>
      <c r="I78" s="134"/>
      <c r="J78" s="133"/>
      <c r="K78" s="132"/>
      <c r="L78" s="132"/>
      <c r="M78" s="135"/>
      <c r="N78" s="135" t="str">
        <f>'sample fields'!N64</f>
        <v/>
      </c>
      <c r="O78" s="135" t="str">
        <f>'sample fields'!O64</f>
        <v/>
      </c>
      <c r="P78" s="135" t="str">
        <f>'sample fields'!P64</f>
        <v/>
      </c>
      <c r="Q78" s="135" t="str">
        <f>'sample fields'!Q64</f>
        <v/>
      </c>
    </row>
    <row r="79" spans="1:17" ht="21">
      <c r="A79" s="132"/>
      <c r="B79" s="132"/>
      <c r="C79" s="133"/>
      <c r="D79" s="133"/>
      <c r="E79" s="133"/>
      <c r="F79" s="133"/>
      <c r="G79" s="133"/>
      <c r="H79" s="133"/>
      <c r="I79" s="134"/>
      <c r="J79" s="133"/>
      <c r="K79" s="132"/>
      <c r="L79" s="132"/>
      <c r="M79" s="135"/>
      <c r="N79" s="135" t="str">
        <f>'sample fields'!N65</f>
        <v/>
      </c>
      <c r="O79" s="135" t="str">
        <f>'sample fields'!O65</f>
        <v/>
      </c>
      <c r="P79" s="135" t="str">
        <f>'sample fields'!P65</f>
        <v/>
      </c>
      <c r="Q79" s="135" t="str">
        <f>'sample fields'!Q65</f>
        <v/>
      </c>
    </row>
    <row r="80" spans="1:17" ht="21">
      <c r="A80" s="132"/>
      <c r="B80" s="132"/>
      <c r="C80" s="133"/>
      <c r="D80" s="133"/>
      <c r="E80" s="133"/>
      <c r="F80" s="133"/>
      <c r="G80" s="133"/>
      <c r="H80" s="133"/>
      <c r="I80" s="134"/>
      <c r="J80" s="133"/>
      <c r="K80" s="132"/>
      <c r="L80" s="132"/>
      <c r="M80" s="135"/>
      <c r="N80" s="135" t="str">
        <f>'sample fields'!N66</f>
        <v/>
      </c>
      <c r="O80" s="135" t="str">
        <f>'sample fields'!O66</f>
        <v/>
      </c>
      <c r="P80" s="135" t="str">
        <f>'sample fields'!P66</f>
        <v/>
      </c>
      <c r="Q80" s="135" t="str">
        <f>'sample fields'!Q66</f>
        <v/>
      </c>
    </row>
    <row r="81" spans="1:17" ht="21">
      <c r="A81" s="132"/>
      <c r="B81" s="132"/>
      <c r="C81" s="133"/>
      <c r="D81" s="133"/>
      <c r="E81" s="133"/>
      <c r="F81" s="133"/>
      <c r="G81" s="133"/>
      <c r="H81" s="133"/>
      <c r="I81" s="134"/>
      <c r="J81" s="133"/>
      <c r="K81" s="132"/>
      <c r="L81" s="132"/>
      <c r="M81" s="135"/>
      <c r="N81" s="135" t="str">
        <f>'sample fields'!N67</f>
        <v/>
      </c>
      <c r="O81" s="135" t="str">
        <f>'sample fields'!O67</f>
        <v/>
      </c>
      <c r="P81" s="135" t="str">
        <f>'sample fields'!P67</f>
        <v/>
      </c>
      <c r="Q81" s="135" t="str">
        <f>'sample fields'!Q67</f>
        <v/>
      </c>
    </row>
    <row r="82" spans="1:17" ht="21">
      <c r="A82" s="132"/>
      <c r="B82" s="132"/>
      <c r="C82" s="133"/>
      <c r="D82" s="133"/>
      <c r="E82" s="133"/>
      <c r="F82" s="133"/>
      <c r="G82" s="133"/>
      <c r="H82" s="133"/>
      <c r="I82" s="134"/>
      <c r="J82" s="133"/>
      <c r="K82" s="132"/>
      <c r="L82" s="132"/>
      <c r="M82" s="135"/>
      <c r="N82" s="135" t="str">
        <f>'sample fields'!N68</f>
        <v/>
      </c>
      <c r="O82" s="135" t="str">
        <f>'sample fields'!O68</f>
        <v/>
      </c>
      <c r="P82" s="135" t="str">
        <f>'sample fields'!P68</f>
        <v/>
      </c>
      <c r="Q82" s="135" t="str">
        <f>'sample fields'!Q68</f>
        <v/>
      </c>
    </row>
    <row r="83" spans="1:17" ht="21">
      <c r="A83" s="132"/>
      <c r="B83" s="132"/>
      <c r="C83" s="133"/>
      <c r="D83" s="133"/>
      <c r="E83" s="133"/>
      <c r="F83" s="133"/>
      <c r="G83" s="133"/>
      <c r="H83" s="133"/>
      <c r="I83" s="134"/>
      <c r="J83" s="133"/>
      <c r="K83" s="132"/>
      <c r="L83" s="132"/>
      <c r="M83" s="135"/>
      <c r="N83" s="135" t="str">
        <f>'sample fields'!N69</f>
        <v/>
      </c>
      <c r="O83" s="135" t="str">
        <f>'sample fields'!O69</f>
        <v/>
      </c>
      <c r="P83" s="135" t="str">
        <f>'sample fields'!P69</f>
        <v/>
      </c>
      <c r="Q83" s="135" t="str">
        <f>'sample fields'!Q69</f>
        <v/>
      </c>
    </row>
    <row r="84" spans="1:17" ht="21">
      <c r="A84" s="132"/>
      <c r="B84" s="132"/>
      <c r="C84" s="133"/>
      <c r="D84" s="133"/>
      <c r="E84" s="133"/>
      <c r="F84" s="133"/>
      <c r="G84" s="133"/>
      <c r="H84" s="133"/>
      <c r="I84" s="134"/>
      <c r="J84" s="133"/>
      <c r="K84" s="132"/>
      <c r="L84" s="132"/>
      <c r="M84" s="135"/>
      <c r="N84" s="135" t="str">
        <f>'sample fields'!N70</f>
        <v/>
      </c>
      <c r="O84" s="135" t="str">
        <f>'sample fields'!O70</f>
        <v/>
      </c>
      <c r="P84" s="135" t="str">
        <f>'sample fields'!P70</f>
        <v/>
      </c>
      <c r="Q84" s="135" t="str">
        <f>'sample fields'!Q70</f>
        <v/>
      </c>
    </row>
    <row r="85" spans="1:17" ht="21">
      <c r="A85" s="132"/>
      <c r="B85" s="132"/>
      <c r="C85" s="133"/>
      <c r="D85" s="133"/>
      <c r="E85" s="133"/>
      <c r="F85" s="133"/>
      <c r="G85" s="133"/>
      <c r="H85" s="133"/>
      <c r="I85" s="134"/>
      <c r="J85" s="133"/>
      <c r="K85" s="132"/>
      <c r="L85" s="132"/>
      <c r="M85" s="135"/>
      <c r="N85" s="135" t="str">
        <f>'sample fields'!N71</f>
        <v/>
      </c>
      <c r="O85" s="135" t="str">
        <f>'sample fields'!O71</f>
        <v/>
      </c>
      <c r="P85" s="135" t="str">
        <f>'sample fields'!P71</f>
        <v/>
      </c>
      <c r="Q85" s="135" t="str">
        <f>'sample fields'!Q71</f>
        <v/>
      </c>
    </row>
    <row r="86" spans="1:17" ht="21">
      <c r="A86" s="132"/>
      <c r="B86" s="132"/>
      <c r="C86" s="133"/>
      <c r="D86" s="133"/>
      <c r="E86" s="133"/>
      <c r="F86" s="133"/>
      <c r="G86" s="133"/>
      <c r="H86" s="133"/>
      <c r="I86" s="134"/>
      <c r="J86" s="133"/>
      <c r="K86" s="132"/>
      <c r="L86" s="132"/>
      <c r="M86" s="135"/>
      <c r="N86" s="135" t="str">
        <f>'sample fields'!N72</f>
        <v/>
      </c>
      <c r="O86" s="135" t="str">
        <f>'sample fields'!O72</f>
        <v/>
      </c>
      <c r="P86" s="135" t="str">
        <f>'sample fields'!P72</f>
        <v/>
      </c>
      <c r="Q86" s="135" t="str">
        <f>'sample fields'!Q72</f>
        <v/>
      </c>
    </row>
    <row r="87" spans="1:17" ht="21">
      <c r="A87" s="132"/>
      <c r="B87" s="132"/>
      <c r="C87" s="133"/>
      <c r="D87" s="133"/>
      <c r="E87" s="133"/>
      <c r="F87" s="133"/>
      <c r="G87" s="133"/>
      <c r="H87" s="133"/>
      <c r="I87" s="134"/>
      <c r="J87" s="133"/>
      <c r="K87" s="132"/>
      <c r="L87" s="132"/>
      <c r="M87" s="135"/>
      <c r="N87" s="135" t="str">
        <f>'sample fields'!N73</f>
        <v/>
      </c>
      <c r="O87" s="135" t="str">
        <f>'sample fields'!O73</f>
        <v/>
      </c>
      <c r="P87" s="135" t="str">
        <f>'sample fields'!P73</f>
        <v/>
      </c>
      <c r="Q87" s="135" t="str">
        <f>'sample fields'!Q73</f>
        <v/>
      </c>
    </row>
    <row r="88" spans="1:17" ht="21">
      <c r="A88" s="132"/>
      <c r="B88" s="132"/>
      <c r="C88" s="133"/>
      <c r="D88" s="133"/>
      <c r="E88" s="133"/>
      <c r="F88" s="133"/>
      <c r="G88" s="133"/>
      <c r="H88" s="133"/>
      <c r="I88" s="134"/>
      <c r="J88" s="133"/>
      <c r="K88" s="132"/>
      <c r="L88" s="132"/>
      <c r="M88" s="135"/>
      <c r="N88" s="135" t="str">
        <f>'sample fields'!N74</f>
        <v/>
      </c>
      <c r="O88" s="135" t="str">
        <f>'sample fields'!O74</f>
        <v/>
      </c>
      <c r="P88" s="135" t="str">
        <f>'sample fields'!P74</f>
        <v/>
      </c>
      <c r="Q88" s="135" t="str">
        <f>'sample fields'!Q74</f>
        <v/>
      </c>
    </row>
    <row r="89" spans="1:17" ht="21">
      <c r="A89" s="132"/>
      <c r="B89" s="132"/>
      <c r="C89" s="133"/>
      <c r="D89" s="133"/>
      <c r="E89" s="133"/>
      <c r="F89" s="133"/>
      <c r="G89" s="133"/>
      <c r="H89" s="133"/>
      <c r="I89" s="134"/>
      <c r="J89" s="133"/>
      <c r="K89" s="132"/>
      <c r="L89" s="132"/>
      <c r="M89" s="135"/>
      <c r="N89" s="135" t="str">
        <f>'sample fields'!N75</f>
        <v/>
      </c>
      <c r="O89" s="135" t="str">
        <f>'sample fields'!O75</f>
        <v/>
      </c>
      <c r="P89" s="135" t="str">
        <f>'sample fields'!P75</f>
        <v/>
      </c>
      <c r="Q89" s="135" t="str">
        <f>'sample fields'!Q75</f>
        <v/>
      </c>
    </row>
    <row r="90" spans="1:17" ht="21">
      <c r="A90" s="132"/>
      <c r="B90" s="132"/>
      <c r="C90" s="133"/>
      <c r="D90" s="133"/>
      <c r="E90" s="133"/>
      <c r="F90" s="133"/>
      <c r="G90" s="133"/>
      <c r="H90" s="133"/>
      <c r="I90" s="134"/>
      <c r="J90" s="133"/>
      <c r="K90" s="132"/>
      <c r="L90" s="132"/>
      <c r="M90" s="135"/>
      <c r="N90" s="135" t="str">
        <f>'sample fields'!N76</f>
        <v/>
      </c>
      <c r="O90" s="135" t="str">
        <f>'sample fields'!O76</f>
        <v/>
      </c>
      <c r="P90" s="135" t="str">
        <f>'sample fields'!P76</f>
        <v/>
      </c>
      <c r="Q90" s="135" t="str">
        <f>'sample fields'!Q76</f>
        <v/>
      </c>
    </row>
    <row r="91" spans="1:17" ht="21">
      <c r="A91" s="132"/>
      <c r="B91" s="132"/>
      <c r="C91" s="133"/>
      <c r="D91" s="133"/>
      <c r="E91" s="133"/>
      <c r="F91" s="133"/>
      <c r="G91" s="133"/>
      <c r="H91" s="133"/>
      <c r="I91" s="134"/>
      <c r="J91" s="133"/>
      <c r="K91" s="132"/>
      <c r="L91" s="132"/>
      <c r="M91" s="135"/>
      <c r="N91" s="135" t="str">
        <f>'sample fields'!N77</f>
        <v/>
      </c>
      <c r="O91" s="135" t="str">
        <f>'sample fields'!O77</f>
        <v/>
      </c>
      <c r="P91" s="135" t="str">
        <f>'sample fields'!P77</f>
        <v/>
      </c>
      <c r="Q91" s="135" t="str">
        <f>'sample fields'!Q77</f>
        <v/>
      </c>
    </row>
    <row r="92" spans="1:17" ht="21">
      <c r="A92" s="132"/>
      <c r="B92" s="132"/>
      <c r="C92" s="133"/>
      <c r="D92" s="133"/>
      <c r="E92" s="133"/>
      <c r="F92" s="133"/>
      <c r="G92" s="133"/>
      <c r="H92" s="133"/>
      <c r="I92" s="134"/>
      <c r="J92" s="133"/>
      <c r="K92" s="132"/>
      <c r="L92" s="132"/>
      <c r="M92" s="135"/>
      <c r="N92" s="135" t="str">
        <f>'sample fields'!N78</f>
        <v/>
      </c>
      <c r="O92" s="135" t="str">
        <f>'sample fields'!O78</f>
        <v/>
      </c>
      <c r="P92" s="135" t="str">
        <f>'sample fields'!P78</f>
        <v/>
      </c>
      <c r="Q92" s="135" t="str">
        <f>'sample fields'!Q78</f>
        <v/>
      </c>
    </row>
    <row r="93" spans="1:17" ht="21">
      <c r="A93" s="132"/>
      <c r="B93" s="132"/>
      <c r="C93" s="133"/>
      <c r="D93" s="133"/>
      <c r="E93" s="133"/>
      <c r="F93" s="133"/>
      <c r="G93" s="133"/>
      <c r="H93" s="133"/>
      <c r="I93" s="134"/>
      <c r="J93" s="133"/>
      <c r="K93" s="132"/>
      <c r="L93" s="132"/>
      <c r="M93" s="135"/>
      <c r="N93" s="135" t="str">
        <f>'sample fields'!N79</f>
        <v/>
      </c>
      <c r="O93" s="135" t="str">
        <f>'sample fields'!O79</f>
        <v/>
      </c>
      <c r="P93" s="135" t="str">
        <f>'sample fields'!P79</f>
        <v/>
      </c>
      <c r="Q93" s="135" t="str">
        <f>'sample fields'!Q79</f>
        <v/>
      </c>
    </row>
    <row r="94" spans="1:17" ht="21">
      <c r="A94" s="132"/>
      <c r="B94" s="132"/>
      <c r="C94" s="133"/>
      <c r="D94" s="133"/>
      <c r="E94" s="133"/>
      <c r="F94" s="133"/>
      <c r="G94" s="133"/>
      <c r="H94" s="133"/>
      <c r="I94" s="134"/>
      <c r="J94" s="133"/>
      <c r="K94" s="132"/>
      <c r="L94" s="132"/>
      <c r="M94" s="135"/>
      <c r="N94" s="135" t="str">
        <f>'sample fields'!N80</f>
        <v/>
      </c>
      <c r="O94" s="135" t="str">
        <f>'sample fields'!O80</f>
        <v/>
      </c>
      <c r="P94" s="135" t="str">
        <f>'sample fields'!P80</f>
        <v/>
      </c>
      <c r="Q94" s="135" t="str">
        <f>'sample fields'!Q80</f>
        <v/>
      </c>
    </row>
    <row r="95" spans="1:17" ht="21">
      <c r="A95" s="132"/>
      <c r="B95" s="132"/>
      <c r="C95" s="133"/>
      <c r="D95" s="133"/>
      <c r="E95" s="133"/>
      <c r="F95" s="133"/>
      <c r="G95" s="133"/>
      <c r="H95" s="133"/>
      <c r="I95" s="134"/>
      <c r="J95" s="133"/>
      <c r="K95" s="132"/>
      <c r="L95" s="132"/>
      <c r="M95" s="135"/>
      <c r="N95" s="135" t="str">
        <f>'sample fields'!N81</f>
        <v/>
      </c>
      <c r="O95" s="135" t="str">
        <f>'sample fields'!O81</f>
        <v/>
      </c>
      <c r="P95" s="135" t="str">
        <f>'sample fields'!P81</f>
        <v/>
      </c>
      <c r="Q95" s="135" t="str">
        <f>'sample fields'!Q81</f>
        <v/>
      </c>
    </row>
    <row r="96" spans="1:17" ht="21">
      <c r="A96" s="132"/>
      <c r="B96" s="132"/>
      <c r="C96" s="133"/>
      <c r="D96" s="133"/>
      <c r="E96" s="133"/>
      <c r="F96" s="133"/>
      <c r="G96" s="133"/>
      <c r="H96" s="133"/>
      <c r="I96" s="134"/>
      <c r="J96" s="133"/>
      <c r="K96" s="132"/>
      <c r="L96" s="132"/>
      <c r="M96" s="135"/>
      <c r="N96" s="135" t="str">
        <f>'sample fields'!N82</f>
        <v/>
      </c>
      <c r="O96" s="135" t="str">
        <f>'sample fields'!O82</f>
        <v/>
      </c>
      <c r="P96" s="135" t="str">
        <f>'sample fields'!P82</f>
        <v/>
      </c>
      <c r="Q96" s="135" t="str">
        <f>'sample fields'!Q82</f>
        <v/>
      </c>
    </row>
    <row r="97" spans="1:17" ht="21">
      <c r="A97" s="132"/>
      <c r="B97" s="132"/>
      <c r="C97" s="133"/>
      <c r="D97" s="133"/>
      <c r="E97" s="133"/>
      <c r="F97" s="133"/>
      <c r="G97" s="133"/>
      <c r="H97" s="133"/>
      <c r="I97" s="134"/>
      <c r="J97" s="133"/>
      <c r="K97" s="132"/>
      <c r="L97" s="132"/>
      <c r="M97" s="135"/>
      <c r="N97" s="135" t="str">
        <f>'sample fields'!N83</f>
        <v/>
      </c>
      <c r="O97" s="135" t="str">
        <f>'sample fields'!O83</f>
        <v/>
      </c>
      <c r="P97" s="135" t="str">
        <f>'sample fields'!P83</f>
        <v/>
      </c>
      <c r="Q97" s="135" t="str">
        <f>'sample fields'!Q83</f>
        <v/>
      </c>
    </row>
    <row r="98" spans="1:17" ht="21">
      <c r="A98" s="132"/>
      <c r="B98" s="132"/>
      <c r="C98" s="133"/>
      <c r="D98" s="133"/>
      <c r="E98" s="133"/>
      <c r="F98" s="133"/>
      <c r="G98" s="133"/>
      <c r="H98" s="133"/>
      <c r="I98" s="134"/>
      <c r="J98" s="133"/>
      <c r="K98" s="132"/>
      <c r="L98" s="132"/>
      <c r="M98" s="135"/>
      <c r="N98" s="135" t="str">
        <f>'sample fields'!N84</f>
        <v/>
      </c>
      <c r="O98" s="135" t="str">
        <f>'sample fields'!O84</f>
        <v/>
      </c>
      <c r="P98" s="135" t="str">
        <f>'sample fields'!P84</f>
        <v/>
      </c>
      <c r="Q98" s="135" t="str">
        <f>'sample fields'!Q84</f>
        <v/>
      </c>
    </row>
    <row r="99" spans="1:17" ht="21">
      <c r="A99" s="132"/>
      <c r="B99" s="132"/>
      <c r="C99" s="133"/>
      <c r="D99" s="133"/>
      <c r="E99" s="133"/>
      <c r="F99" s="133"/>
      <c r="G99" s="133"/>
      <c r="H99" s="133"/>
      <c r="I99" s="134"/>
      <c r="J99" s="133"/>
      <c r="K99" s="132"/>
      <c r="L99" s="132"/>
      <c r="M99" s="135"/>
      <c r="N99" s="135" t="str">
        <f>'sample fields'!N85</f>
        <v/>
      </c>
      <c r="O99" s="135" t="str">
        <f>'sample fields'!O85</f>
        <v/>
      </c>
      <c r="P99" s="135" t="str">
        <f>'sample fields'!P85</f>
        <v/>
      </c>
      <c r="Q99" s="135" t="str">
        <f>'sample fields'!Q85</f>
        <v/>
      </c>
    </row>
    <row r="100" spans="1:17" ht="21">
      <c r="A100" s="132"/>
      <c r="B100" s="132"/>
      <c r="C100" s="133"/>
      <c r="D100" s="133"/>
      <c r="E100" s="133"/>
      <c r="F100" s="133"/>
      <c r="G100" s="133"/>
      <c r="H100" s="133"/>
      <c r="I100" s="134"/>
      <c r="J100" s="133"/>
      <c r="K100" s="132"/>
      <c r="L100" s="132"/>
      <c r="M100" s="135"/>
      <c r="N100" s="135" t="str">
        <f>'sample fields'!N86</f>
        <v/>
      </c>
      <c r="O100" s="135" t="str">
        <f>'sample fields'!O86</f>
        <v/>
      </c>
      <c r="P100" s="135" t="str">
        <f>'sample fields'!P86</f>
        <v/>
      </c>
      <c r="Q100" s="135" t="str">
        <f>'sample fields'!Q86</f>
        <v/>
      </c>
    </row>
    <row r="101" spans="1:17" ht="21">
      <c r="A101" s="132"/>
      <c r="B101" s="132"/>
      <c r="C101" s="133"/>
      <c r="D101" s="133"/>
      <c r="E101" s="133"/>
      <c r="F101" s="133"/>
      <c r="G101" s="133"/>
      <c r="H101" s="133"/>
      <c r="I101" s="134"/>
      <c r="J101" s="133"/>
      <c r="K101" s="132"/>
      <c r="L101" s="132"/>
      <c r="M101" s="135"/>
      <c r="N101" s="135" t="str">
        <f>'sample fields'!N87</f>
        <v/>
      </c>
      <c r="O101" s="135" t="str">
        <f>'sample fields'!O87</f>
        <v/>
      </c>
      <c r="P101" s="135" t="str">
        <f>'sample fields'!P87</f>
        <v/>
      </c>
      <c r="Q101" s="135" t="str">
        <f>'sample fields'!Q87</f>
        <v/>
      </c>
    </row>
    <row r="102" spans="1:17" ht="21">
      <c r="A102" s="132"/>
      <c r="B102" s="132"/>
      <c r="C102" s="133"/>
      <c r="D102" s="133"/>
      <c r="E102" s="133"/>
      <c r="F102" s="133"/>
      <c r="G102" s="133"/>
      <c r="H102" s="133"/>
      <c r="I102" s="134"/>
      <c r="J102" s="133"/>
      <c r="K102" s="132"/>
      <c r="L102" s="132"/>
      <c r="M102" s="135"/>
      <c r="N102" s="135" t="str">
        <f>'sample fields'!N88</f>
        <v/>
      </c>
      <c r="O102" s="135" t="str">
        <f>'sample fields'!O88</f>
        <v/>
      </c>
      <c r="P102" s="135" t="str">
        <f>'sample fields'!P88</f>
        <v/>
      </c>
      <c r="Q102" s="135" t="str">
        <f>'sample fields'!Q88</f>
        <v/>
      </c>
    </row>
    <row r="103" spans="1:17" ht="21">
      <c r="A103" s="132"/>
      <c r="B103" s="132"/>
      <c r="C103" s="133"/>
      <c r="D103" s="133"/>
      <c r="E103" s="133"/>
      <c r="F103" s="133"/>
      <c r="G103" s="133"/>
      <c r="H103" s="133"/>
      <c r="I103" s="134"/>
      <c r="J103" s="133"/>
      <c r="K103" s="132"/>
      <c r="L103" s="132"/>
      <c r="M103" s="135"/>
      <c r="N103" s="135" t="str">
        <f>'sample fields'!N89</f>
        <v/>
      </c>
      <c r="O103" s="135" t="str">
        <f>'sample fields'!O89</f>
        <v/>
      </c>
      <c r="P103" s="135" t="str">
        <f>'sample fields'!P89</f>
        <v/>
      </c>
      <c r="Q103" s="135" t="str">
        <f>'sample fields'!Q89</f>
        <v/>
      </c>
    </row>
    <row r="104" spans="1:17" ht="21">
      <c r="A104" s="132"/>
      <c r="B104" s="132"/>
      <c r="C104" s="133"/>
      <c r="D104" s="133"/>
      <c r="E104" s="133"/>
      <c r="F104" s="133"/>
      <c r="G104" s="133"/>
      <c r="H104" s="133"/>
      <c r="I104" s="134"/>
      <c r="J104" s="133"/>
      <c r="K104" s="132"/>
      <c r="L104" s="132"/>
      <c r="M104" s="135"/>
      <c r="N104" s="135" t="str">
        <f>'sample fields'!N90</f>
        <v/>
      </c>
      <c r="O104" s="135" t="str">
        <f>'sample fields'!O90</f>
        <v/>
      </c>
      <c r="P104" s="135" t="str">
        <f>'sample fields'!P90</f>
        <v/>
      </c>
      <c r="Q104" s="135" t="str">
        <f>'sample fields'!Q90</f>
        <v/>
      </c>
    </row>
    <row r="105" spans="1:17" ht="21">
      <c r="A105" s="132"/>
      <c r="B105" s="132"/>
      <c r="C105" s="133"/>
      <c r="D105" s="133"/>
      <c r="E105" s="133"/>
      <c r="F105" s="133"/>
      <c r="G105" s="133"/>
      <c r="H105" s="133"/>
      <c r="I105" s="134"/>
      <c r="J105" s="133"/>
      <c r="K105" s="132"/>
      <c r="L105" s="132"/>
      <c r="M105" s="135"/>
      <c r="N105" s="135" t="str">
        <f>'sample fields'!N91</f>
        <v/>
      </c>
      <c r="O105" s="135" t="str">
        <f>'sample fields'!O91</f>
        <v/>
      </c>
      <c r="P105" s="135" t="str">
        <f>'sample fields'!P91</f>
        <v/>
      </c>
      <c r="Q105" s="135" t="str">
        <f>'sample fields'!Q91</f>
        <v/>
      </c>
    </row>
    <row r="106" spans="1:17" ht="21">
      <c r="A106" s="132"/>
      <c r="B106" s="132"/>
      <c r="C106" s="133"/>
      <c r="D106" s="133"/>
      <c r="E106" s="133"/>
      <c r="F106" s="133"/>
      <c r="G106" s="133"/>
      <c r="H106" s="133"/>
      <c r="I106" s="134"/>
      <c r="J106" s="133"/>
      <c r="K106" s="132"/>
      <c r="L106" s="132"/>
      <c r="M106" s="135"/>
      <c r="N106" s="135" t="str">
        <f>'sample fields'!N92</f>
        <v/>
      </c>
      <c r="O106" s="135" t="str">
        <f>'sample fields'!O92</f>
        <v/>
      </c>
      <c r="P106" s="135" t="str">
        <f>'sample fields'!P92</f>
        <v/>
      </c>
      <c r="Q106" s="135" t="str">
        <f>'sample fields'!Q92</f>
        <v/>
      </c>
    </row>
    <row r="107" spans="1:17" ht="21">
      <c r="A107" s="132"/>
      <c r="B107" s="132"/>
      <c r="C107" s="133"/>
      <c r="D107" s="133"/>
      <c r="E107" s="133"/>
      <c r="F107" s="133"/>
      <c r="G107" s="133"/>
      <c r="H107" s="133"/>
      <c r="I107" s="134"/>
      <c r="J107" s="133"/>
      <c r="K107" s="132"/>
      <c r="L107" s="132"/>
      <c r="M107" s="135"/>
      <c r="N107" s="135" t="str">
        <f>'sample fields'!N93</f>
        <v/>
      </c>
      <c r="O107" s="135" t="str">
        <f>'sample fields'!O93</f>
        <v/>
      </c>
      <c r="P107" s="135" t="str">
        <f>'sample fields'!P93</f>
        <v/>
      </c>
      <c r="Q107" s="135" t="str">
        <f>'sample fields'!Q93</f>
        <v/>
      </c>
    </row>
    <row r="108" spans="1:17" ht="21">
      <c r="A108" s="132"/>
      <c r="B108" s="132"/>
      <c r="C108" s="133"/>
      <c r="D108" s="133"/>
      <c r="E108" s="133"/>
      <c r="F108" s="133"/>
      <c r="G108" s="133"/>
      <c r="H108" s="133"/>
      <c r="I108" s="134"/>
      <c r="J108" s="133"/>
      <c r="K108" s="132"/>
      <c r="L108" s="132"/>
      <c r="M108" s="135"/>
      <c r="N108" s="135" t="str">
        <f>'sample fields'!N94</f>
        <v/>
      </c>
      <c r="O108" s="135" t="str">
        <f>'sample fields'!O94</f>
        <v/>
      </c>
      <c r="P108" s="135" t="str">
        <f>'sample fields'!P94</f>
        <v/>
      </c>
      <c r="Q108" s="135" t="str">
        <f>'sample fields'!Q94</f>
        <v/>
      </c>
    </row>
    <row r="109" spans="1:17" ht="21">
      <c r="A109" s="132"/>
      <c r="B109" s="132"/>
      <c r="C109" s="133"/>
      <c r="D109" s="133"/>
      <c r="E109" s="133"/>
      <c r="F109" s="133"/>
      <c r="G109" s="133"/>
      <c r="H109" s="133"/>
      <c r="I109" s="134"/>
      <c r="J109" s="133"/>
      <c r="K109" s="132"/>
      <c r="L109" s="132"/>
      <c r="M109" s="135"/>
      <c r="N109" s="135" t="str">
        <f>'sample fields'!N95</f>
        <v/>
      </c>
      <c r="O109" s="135" t="str">
        <f>'sample fields'!O95</f>
        <v/>
      </c>
      <c r="P109" s="135" t="str">
        <f>'sample fields'!P95</f>
        <v/>
      </c>
      <c r="Q109" s="135" t="str">
        <f>'sample fields'!Q95</f>
        <v/>
      </c>
    </row>
    <row r="110" spans="1:17" ht="21">
      <c r="A110" s="132"/>
      <c r="B110" s="132"/>
      <c r="C110" s="133"/>
      <c r="D110" s="133"/>
      <c r="E110" s="133"/>
      <c r="F110" s="133"/>
      <c r="G110" s="133"/>
      <c r="H110" s="133"/>
      <c r="I110" s="134"/>
      <c r="J110" s="133"/>
      <c r="K110" s="132"/>
      <c r="L110" s="132"/>
      <c r="M110" s="135"/>
      <c r="N110" s="135" t="str">
        <f>'sample fields'!N96</f>
        <v/>
      </c>
      <c r="O110" s="135" t="str">
        <f>'sample fields'!O96</f>
        <v/>
      </c>
      <c r="P110" s="135" t="str">
        <f>'sample fields'!P96</f>
        <v/>
      </c>
      <c r="Q110" s="135" t="str">
        <f>'sample fields'!Q96</f>
        <v/>
      </c>
    </row>
    <row r="111" spans="1:17" ht="21">
      <c r="A111" s="132"/>
      <c r="B111" s="132"/>
      <c r="C111" s="133"/>
      <c r="D111" s="133"/>
      <c r="E111" s="133"/>
      <c r="F111" s="133"/>
      <c r="G111" s="133"/>
      <c r="H111" s="133"/>
      <c r="I111" s="134"/>
      <c r="J111" s="133"/>
      <c r="K111" s="132"/>
      <c r="L111" s="132"/>
      <c r="M111" s="135"/>
      <c r="N111" s="135" t="str">
        <f>'sample fields'!N97</f>
        <v/>
      </c>
      <c r="O111" s="135" t="str">
        <f>'sample fields'!O97</f>
        <v/>
      </c>
      <c r="P111" s="135" t="str">
        <f>'sample fields'!P97</f>
        <v/>
      </c>
      <c r="Q111" s="135" t="str">
        <f>'sample fields'!Q97</f>
        <v/>
      </c>
    </row>
    <row r="112" spans="1:17" ht="21">
      <c r="A112" s="132"/>
      <c r="B112" s="132"/>
      <c r="C112" s="133"/>
      <c r="D112" s="133"/>
      <c r="E112" s="133"/>
      <c r="F112" s="133"/>
      <c r="G112" s="133"/>
      <c r="H112" s="133"/>
      <c r="I112" s="134"/>
      <c r="J112" s="133"/>
      <c r="K112" s="132"/>
      <c r="L112" s="132"/>
      <c r="M112" s="135"/>
      <c r="N112" s="135" t="str">
        <f>'sample fields'!N98</f>
        <v/>
      </c>
      <c r="O112" s="135" t="str">
        <f>'sample fields'!O98</f>
        <v/>
      </c>
      <c r="P112" s="135" t="str">
        <f>'sample fields'!P98</f>
        <v/>
      </c>
      <c r="Q112" s="135" t="str">
        <f>'sample fields'!Q98</f>
        <v/>
      </c>
    </row>
    <row r="113" spans="1:17" ht="21">
      <c r="A113" s="132"/>
      <c r="B113" s="132"/>
      <c r="C113" s="133"/>
      <c r="D113" s="133"/>
      <c r="E113" s="133"/>
      <c r="F113" s="133"/>
      <c r="G113" s="133"/>
      <c r="H113" s="133"/>
      <c r="I113" s="134"/>
      <c r="J113" s="133"/>
      <c r="K113" s="132"/>
      <c r="L113" s="132"/>
      <c r="M113" s="135"/>
      <c r="N113" s="135" t="str">
        <f>'sample fields'!N99</f>
        <v/>
      </c>
      <c r="O113" s="135" t="str">
        <f>'sample fields'!O99</f>
        <v/>
      </c>
      <c r="P113" s="135" t="str">
        <f>'sample fields'!P99</f>
        <v/>
      </c>
      <c r="Q113" s="135" t="str">
        <f>'sample fields'!Q99</f>
        <v/>
      </c>
    </row>
    <row r="114" spans="1:17" ht="21">
      <c r="A114" s="132"/>
      <c r="B114" s="132"/>
      <c r="C114" s="133"/>
      <c r="D114" s="133"/>
      <c r="E114" s="133"/>
      <c r="F114" s="133"/>
      <c r="G114" s="133"/>
      <c r="H114" s="133"/>
      <c r="I114" s="134"/>
      <c r="J114" s="133"/>
      <c r="K114" s="132"/>
      <c r="L114" s="132"/>
      <c r="M114" s="135"/>
      <c r="N114" s="135" t="str">
        <f>'sample fields'!N100</f>
        <v/>
      </c>
      <c r="O114" s="135" t="str">
        <f>'sample fields'!O100</f>
        <v/>
      </c>
      <c r="P114" s="135" t="str">
        <f>'sample fields'!P100</f>
        <v/>
      </c>
      <c r="Q114" s="135" t="str">
        <f>'sample fields'!Q100</f>
        <v/>
      </c>
    </row>
    <row r="115" spans="1:17" ht="21">
      <c r="A115" s="132"/>
      <c r="B115" s="132"/>
      <c r="C115" s="133"/>
      <c r="D115" s="133"/>
      <c r="E115" s="133"/>
      <c r="F115" s="133"/>
      <c r="G115" s="133"/>
      <c r="H115" s="133"/>
      <c r="I115" s="134"/>
      <c r="J115" s="133"/>
      <c r="K115" s="132"/>
      <c r="L115" s="132"/>
      <c r="M115" s="135"/>
      <c r="N115" s="135" t="str">
        <f>'sample fields'!N101</f>
        <v/>
      </c>
      <c r="O115" s="135" t="str">
        <f>'sample fields'!O101</f>
        <v/>
      </c>
      <c r="P115" s="135" t="str">
        <f>'sample fields'!P101</f>
        <v/>
      </c>
      <c r="Q115" s="135" t="str">
        <f>'sample fields'!Q101</f>
        <v/>
      </c>
    </row>
    <row r="116" spans="1:17" ht="21">
      <c r="A116" s="132"/>
      <c r="B116" s="132"/>
      <c r="C116" s="133"/>
      <c r="D116" s="133"/>
      <c r="E116" s="133"/>
      <c r="F116" s="133"/>
      <c r="G116" s="133"/>
      <c r="H116" s="133"/>
      <c r="I116" s="134"/>
      <c r="J116" s="133"/>
      <c r="K116" s="132"/>
      <c r="L116" s="132"/>
      <c r="M116" s="135"/>
      <c r="N116" s="135" t="str">
        <f>'sample fields'!N102</f>
        <v/>
      </c>
      <c r="O116" s="135" t="str">
        <f>'sample fields'!O102</f>
        <v/>
      </c>
      <c r="P116" s="135" t="str">
        <f>'sample fields'!P102</f>
        <v/>
      </c>
      <c r="Q116" s="135" t="str">
        <f>'sample fields'!Q102</f>
        <v/>
      </c>
    </row>
    <row r="117" spans="1:17" ht="21">
      <c r="A117" s="132"/>
      <c r="B117" s="132"/>
      <c r="C117" s="133"/>
      <c r="D117" s="133"/>
      <c r="E117" s="133"/>
      <c r="F117" s="133"/>
      <c r="G117" s="133"/>
      <c r="H117" s="133"/>
      <c r="I117" s="134"/>
      <c r="J117" s="133"/>
      <c r="K117" s="132"/>
      <c r="L117" s="132"/>
      <c r="M117" s="135"/>
      <c r="N117" s="135" t="str">
        <f>'sample fields'!N103</f>
        <v/>
      </c>
      <c r="O117" s="135" t="str">
        <f>'sample fields'!O103</f>
        <v/>
      </c>
      <c r="P117" s="135" t="str">
        <f>'sample fields'!P103</f>
        <v/>
      </c>
      <c r="Q117" s="135" t="str">
        <f>'sample fields'!Q103</f>
        <v/>
      </c>
    </row>
    <row r="118" spans="1:17" ht="21">
      <c r="A118" s="132"/>
      <c r="B118" s="132"/>
      <c r="C118" s="133"/>
      <c r="D118" s="133"/>
      <c r="E118" s="133"/>
      <c r="F118" s="133"/>
      <c r="G118" s="133"/>
      <c r="H118" s="133"/>
      <c r="I118" s="134"/>
      <c r="J118" s="133"/>
      <c r="K118" s="132"/>
      <c r="L118" s="132"/>
      <c r="M118" s="135"/>
      <c r="N118" s="135" t="str">
        <f>'sample fields'!N104</f>
        <v/>
      </c>
      <c r="O118" s="135" t="str">
        <f>'sample fields'!O104</f>
        <v/>
      </c>
      <c r="P118" s="135" t="str">
        <f>'sample fields'!P104</f>
        <v/>
      </c>
      <c r="Q118" s="135" t="str">
        <f>'sample fields'!Q104</f>
        <v/>
      </c>
    </row>
    <row r="119" spans="1:17" ht="21">
      <c r="A119" s="132"/>
      <c r="B119" s="132"/>
      <c r="C119" s="133"/>
      <c r="D119" s="133"/>
      <c r="E119" s="133"/>
      <c r="F119" s="133"/>
      <c r="G119" s="133"/>
      <c r="H119" s="133"/>
      <c r="I119" s="134"/>
      <c r="J119" s="133"/>
      <c r="K119" s="132"/>
      <c r="L119" s="132"/>
      <c r="M119" s="135"/>
      <c r="N119" s="135" t="str">
        <f>'sample fields'!N105</f>
        <v/>
      </c>
      <c r="O119" s="135" t="str">
        <f>'sample fields'!O105</f>
        <v/>
      </c>
      <c r="P119" s="135" t="str">
        <f>'sample fields'!P105</f>
        <v/>
      </c>
      <c r="Q119" s="135" t="str">
        <f>'sample fields'!Q105</f>
        <v/>
      </c>
    </row>
    <row r="120" spans="1:17" ht="21">
      <c r="A120" s="132"/>
      <c r="B120" s="132"/>
      <c r="C120" s="133"/>
      <c r="D120" s="133"/>
      <c r="E120" s="133"/>
      <c r="F120" s="133"/>
      <c r="G120" s="133"/>
      <c r="H120" s="133"/>
      <c r="I120" s="134"/>
      <c r="J120" s="133"/>
      <c r="K120" s="132"/>
      <c r="L120" s="132"/>
      <c r="M120" s="135"/>
      <c r="N120" s="135" t="str">
        <f>'sample fields'!N106</f>
        <v/>
      </c>
      <c r="O120" s="135" t="str">
        <f>'sample fields'!O106</f>
        <v/>
      </c>
      <c r="P120" s="135" t="str">
        <f>'sample fields'!P106</f>
        <v/>
      </c>
      <c r="Q120" s="135" t="str">
        <f>'sample fields'!Q106</f>
        <v/>
      </c>
    </row>
    <row r="121" spans="1:17" ht="21">
      <c r="A121" s="132"/>
      <c r="B121" s="132"/>
      <c r="C121" s="133"/>
      <c r="D121" s="133"/>
      <c r="E121" s="133"/>
      <c r="F121" s="133"/>
      <c r="G121" s="133"/>
      <c r="H121" s="133"/>
      <c r="I121" s="134"/>
      <c r="J121" s="133"/>
      <c r="K121" s="132"/>
      <c r="L121" s="132"/>
      <c r="M121" s="135"/>
      <c r="N121" s="135" t="str">
        <f>'sample fields'!N107</f>
        <v/>
      </c>
      <c r="O121" s="135" t="str">
        <f>'sample fields'!O107</f>
        <v/>
      </c>
      <c r="P121" s="135" t="str">
        <f>'sample fields'!P107</f>
        <v/>
      </c>
      <c r="Q121" s="135" t="str">
        <f>'sample fields'!Q107</f>
        <v/>
      </c>
    </row>
    <row r="122" spans="1:17" ht="21">
      <c r="A122" s="132"/>
      <c r="B122" s="132"/>
      <c r="C122" s="133"/>
      <c r="D122" s="133"/>
      <c r="E122" s="133"/>
      <c r="F122" s="133"/>
      <c r="G122" s="133"/>
      <c r="H122" s="133"/>
      <c r="I122" s="134"/>
      <c r="J122" s="133"/>
      <c r="K122" s="132"/>
      <c r="L122" s="132"/>
      <c r="M122" s="135"/>
      <c r="N122" s="135" t="str">
        <f>'sample fields'!N108</f>
        <v/>
      </c>
      <c r="O122" s="135" t="str">
        <f>'sample fields'!O108</f>
        <v/>
      </c>
      <c r="P122" s="135" t="str">
        <f>'sample fields'!P108</f>
        <v/>
      </c>
      <c r="Q122" s="135" t="str">
        <f>'sample fields'!Q108</f>
        <v/>
      </c>
    </row>
    <row r="123" spans="1:17" ht="21">
      <c r="A123" s="132"/>
      <c r="B123" s="132"/>
      <c r="C123" s="133"/>
      <c r="D123" s="133"/>
      <c r="E123" s="133"/>
      <c r="F123" s="133"/>
      <c r="G123" s="133"/>
      <c r="H123" s="133"/>
      <c r="I123" s="134"/>
      <c r="J123" s="133"/>
      <c r="K123" s="132"/>
      <c r="L123" s="132"/>
      <c r="M123" s="135"/>
      <c r="N123" s="135" t="str">
        <f>'sample fields'!N109</f>
        <v/>
      </c>
      <c r="O123" s="135" t="str">
        <f>'sample fields'!O109</f>
        <v/>
      </c>
      <c r="P123" s="135" t="str">
        <f>'sample fields'!P109</f>
        <v/>
      </c>
      <c r="Q123" s="135" t="str">
        <f>'sample fields'!Q109</f>
        <v/>
      </c>
    </row>
    <row r="124" spans="1:17" ht="21">
      <c r="A124" s="132"/>
      <c r="B124" s="132"/>
      <c r="C124" s="133"/>
      <c r="D124" s="133"/>
      <c r="E124" s="133"/>
      <c r="F124" s="133"/>
      <c r="G124" s="133"/>
      <c r="H124" s="133"/>
      <c r="I124" s="134"/>
      <c r="J124" s="133"/>
      <c r="K124" s="132"/>
      <c r="L124" s="132"/>
      <c r="M124" s="135"/>
      <c r="N124" s="135" t="str">
        <f>'sample fields'!N110</f>
        <v/>
      </c>
      <c r="O124" s="135" t="str">
        <f>'sample fields'!O110</f>
        <v/>
      </c>
      <c r="P124" s="135" t="str">
        <f>'sample fields'!P110</f>
        <v/>
      </c>
      <c r="Q124" s="135" t="str">
        <f>'sample fields'!Q110</f>
        <v/>
      </c>
    </row>
    <row r="125" spans="1:17" ht="21">
      <c r="A125" s="132"/>
      <c r="B125" s="132"/>
      <c r="C125" s="133"/>
      <c r="D125" s="133"/>
      <c r="E125" s="133"/>
      <c r="F125" s="133"/>
      <c r="G125" s="133"/>
      <c r="H125" s="133"/>
      <c r="I125" s="134"/>
      <c r="J125" s="133"/>
      <c r="K125" s="132"/>
      <c r="L125" s="132"/>
      <c r="M125" s="135"/>
      <c r="N125" s="135" t="str">
        <f>'sample fields'!N111</f>
        <v/>
      </c>
      <c r="O125" s="135" t="str">
        <f>'sample fields'!O111</f>
        <v/>
      </c>
      <c r="P125" s="135" t="str">
        <f>'sample fields'!P111</f>
        <v/>
      </c>
      <c r="Q125" s="135" t="str">
        <f>'sample fields'!Q111</f>
        <v/>
      </c>
    </row>
    <row r="126" spans="1:17" ht="21">
      <c r="A126" s="132"/>
      <c r="B126" s="132"/>
      <c r="C126" s="133"/>
      <c r="D126" s="133"/>
      <c r="E126" s="133"/>
      <c r="F126" s="133"/>
      <c r="G126" s="133"/>
      <c r="H126" s="133"/>
      <c r="I126" s="134"/>
      <c r="J126" s="133"/>
      <c r="K126" s="132"/>
      <c r="L126" s="132"/>
      <c r="M126" s="135"/>
      <c r="N126" s="135" t="str">
        <f>'sample fields'!N112</f>
        <v/>
      </c>
      <c r="O126" s="135" t="str">
        <f>'sample fields'!O112</f>
        <v/>
      </c>
      <c r="P126" s="135" t="str">
        <f>'sample fields'!P112</f>
        <v/>
      </c>
      <c r="Q126" s="135" t="str">
        <f>'sample fields'!Q112</f>
        <v/>
      </c>
    </row>
    <row r="127" spans="1:17" ht="21">
      <c r="A127" s="132"/>
      <c r="B127" s="132"/>
      <c r="C127" s="133"/>
      <c r="D127" s="133"/>
      <c r="E127" s="133"/>
      <c r="F127" s="133"/>
      <c r="G127" s="133"/>
      <c r="H127" s="133"/>
      <c r="I127" s="134"/>
      <c r="J127" s="133"/>
      <c r="K127" s="132"/>
      <c r="L127" s="132"/>
      <c r="M127" s="135"/>
      <c r="N127" s="135" t="str">
        <f>'sample fields'!N113</f>
        <v/>
      </c>
      <c r="O127" s="135" t="str">
        <f>'sample fields'!O113</f>
        <v/>
      </c>
      <c r="P127" s="135" t="str">
        <f>'sample fields'!P113</f>
        <v/>
      </c>
      <c r="Q127" s="135" t="str">
        <f>'sample fields'!Q113</f>
        <v/>
      </c>
    </row>
    <row r="128" spans="1:17" ht="21">
      <c r="A128" s="132"/>
      <c r="B128" s="132"/>
      <c r="C128" s="133"/>
      <c r="D128" s="133"/>
      <c r="E128" s="133"/>
      <c r="F128" s="133"/>
      <c r="G128" s="133"/>
      <c r="H128" s="133"/>
      <c r="I128" s="134"/>
      <c r="J128" s="133"/>
      <c r="K128" s="132"/>
      <c r="L128" s="132"/>
      <c r="M128" s="135"/>
      <c r="N128" s="135" t="str">
        <f>'sample fields'!N114</f>
        <v/>
      </c>
      <c r="O128" s="135" t="str">
        <f>'sample fields'!O114</f>
        <v/>
      </c>
      <c r="P128" s="135" t="str">
        <f>'sample fields'!P114</f>
        <v/>
      </c>
      <c r="Q128" s="135" t="str">
        <f>'sample fields'!Q114</f>
        <v/>
      </c>
    </row>
    <row r="129" spans="1:17" ht="21">
      <c r="A129" s="132"/>
      <c r="B129" s="132"/>
      <c r="C129" s="133"/>
      <c r="D129" s="133"/>
      <c r="E129" s="133"/>
      <c r="F129" s="133"/>
      <c r="G129" s="133"/>
      <c r="H129" s="133"/>
      <c r="I129" s="134"/>
      <c r="J129" s="133"/>
      <c r="K129" s="132"/>
      <c r="L129" s="132"/>
      <c r="M129" s="135"/>
      <c r="N129" s="135" t="str">
        <f>'sample fields'!N115</f>
        <v/>
      </c>
      <c r="O129" s="135" t="str">
        <f>'sample fields'!O115</f>
        <v/>
      </c>
      <c r="P129" s="135" t="str">
        <f>'sample fields'!P115</f>
        <v/>
      </c>
      <c r="Q129" s="135" t="str">
        <f>'sample fields'!Q115</f>
        <v/>
      </c>
    </row>
    <row r="130" spans="1:17" ht="21">
      <c r="A130" s="132"/>
      <c r="B130" s="132"/>
      <c r="C130" s="133"/>
      <c r="D130" s="133"/>
      <c r="E130" s="133"/>
      <c r="F130" s="133"/>
      <c r="G130" s="133"/>
      <c r="H130" s="133"/>
      <c r="I130" s="134"/>
      <c r="J130" s="133"/>
      <c r="K130" s="132"/>
      <c r="L130" s="132"/>
      <c r="M130" s="135"/>
      <c r="N130" s="135" t="str">
        <f>'sample fields'!N116</f>
        <v/>
      </c>
      <c r="O130" s="135" t="str">
        <f>'sample fields'!O116</f>
        <v/>
      </c>
      <c r="P130" s="135" t="str">
        <f>'sample fields'!P116</f>
        <v/>
      </c>
      <c r="Q130" s="135" t="str">
        <f>'sample fields'!Q116</f>
        <v/>
      </c>
    </row>
    <row r="131" spans="1:17" ht="21">
      <c r="A131" s="132"/>
      <c r="B131" s="132"/>
      <c r="C131" s="133"/>
      <c r="D131" s="133"/>
      <c r="E131" s="133"/>
      <c r="F131" s="133"/>
      <c r="G131" s="133"/>
      <c r="H131" s="133"/>
      <c r="I131" s="134"/>
      <c r="J131" s="133"/>
      <c r="K131" s="132"/>
      <c r="L131" s="132"/>
      <c r="M131" s="135"/>
      <c r="N131" s="135" t="str">
        <f>'sample fields'!N117</f>
        <v/>
      </c>
      <c r="O131" s="135" t="str">
        <f>'sample fields'!O117</f>
        <v/>
      </c>
      <c r="P131" s="135" t="str">
        <f>'sample fields'!P117</f>
        <v/>
      </c>
      <c r="Q131" s="135" t="str">
        <f>'sample fields'!Q117</f>
        <v/>
      </c>
    </row>
    <row r="132" spans="1:17" ht="21">
      <c r="A132" s="132"/>
      <c r="B132" s="132"/>
      <c r="C132" s="133"/>
      <c r="D132" s="133"/>
      <c r="E132" s="133"/>
      <c r="F132" s="133"/>
      <c r="G132" s="133"/>
      <c r="H132" s="133"/>
      <c r="I132" s="134"/>
      <c r="J132" s="133"/>
      <c r="K132" s="132"/>
      <c r="L132" s="132"/>
      <c r="M132" s="135"/>
      <c r="N132" s="135" t="str">
        <f>'sample fields'!N118</f>
        <v/>
      </c>
      <c r="O132" s="135" t="str">
        <f>'sample fields'!O118</f>
        <v/>
      </c>
      <c r="P132" s="135" t="str">
        <f>'sample fields'!P118</f>
        <v/>
      </c>
      <c r="Q132" s="135" t="str">
        <f>'sample fields'!Q118</f>
        <v/>
      </c>
    </row>
    <row r="133" spans="1:17" ht="21">
      <c r="A133" s="132"/>
      <c r="B133" s="132"/>
      <c r="C133" s="133"/>
      <c r="D133" s="133"/>
      <c r="E133" s="133"/>
      <c r="F133" s="133"/>
      <c r="G133" s="133"/>
      <c r="H133" s="133"/>
      <c r="I133" s="134"/>
      <c r="J133" s="133"/>
      <c r="K133" s="132"/>
      <c r="L133" s="132"/>
      <c r="M133" s="135"/>
      <c r="N133" s="135" t="str">
        <f>'sample fields'!N119</f>
        <v/>
      </c>
      <c r="O133" s="135" t="str">
        <f>'sample fields'!O119</f>
        <v/>
      </c>
      <c r="P133" s="135" t="str">
        <f>'sample fields'!P119</f>
        <v/>
      </c>
      <c r="Q133" s="135" t="str">
        <f>'sample fields'!Q119</f>
        <v/>
      </c>
    </row>
    <row r="134" spans="1:17" ht="21">
      <c r="A134" s="132"/>
      <c r="B134" s="132"/>
      <c r="C134" s="133"/>
      <c r="D134" s="133"/>
      <c r="E134" s="133"/>
      <c r="F134" s="133"/>
      <c r="G134" s="133"/>
      <c r="H134" s="133"/>
      <c r="I134" s="134"/>
      <c r="J134" s="133"/>
      <c r="K134" s="132"/>
      <c r="L134" s="132"/>
      <c r="M134" s="135"/>
      <c r="N134" s="135" t="str">
        <f>'sample fields'!N120</f>
        <v/>
      </c>
      <c r="O134" s="135" t="str">
        <f>'sample fields'!O120</f>
        <v/>
      </c>
      <c r="P134" s="135" t="str">
        <f>'sample fields'!P120</f>
        <v/>
      </c>
      <c r="Q134" s="135" t="str">
        <f>'sample fields'!Q120</f>
        <v/>
      </c>
    </row>
    <row r="135" spans="1:17" ht="21">
      <c r="A135" s="132"/>
      <c r="B135" s="132"/>
      <c r="C135" s="133"/>
      <c r="D135" s="133"/>
      <c r="E135" s="133"/>
      <c r="F135" s="133"/>
      <c r="G135" s="133"/>
      <c r="H135" s="133"/>
      <c r="I135" s="134"/>
      <c r="J135" s="133"/>
      <c r="K135" s="132"/>
      <c r="L135" s="132"/>
      <c r="M135" s="135"/>
      <c r="N135" s="135" t="str">
        <f>'sample fields'!N121</f>
        <v/>
      </c>
      <c r="O135" s="135" t="str">
        <f>'sample fields'!O121</f>
        <v/>
      </c>
      <c r="P135" s="135" t="str">
        <f>'sample fields'!P121</f>
        <v/>
      </c>
      <c r="Q135" s="135" t="str">
        <f>'sample fields'!Q121</f>
        <v/>
      </c>
    </row>
    <row r="136" spans="1:17" ht="21">
      <c r="A136" s="132"/>
      <c r="B136" s="132"/>
      <c r="C136" s="133"/>
      <c r="D136" s="133"/>
      <c r="E136" s="133"/>
      <c r="F136" s="133"/>
      <c r="G136" s="133"/>
      <c r="H136" s="133"/>
      <c r="I136" s="134"/>
      <c r="J136" s="133"/>
      <c r="K136" s="132"/>
      <c r="L136" s="132"/>
      <c r="M136" s="135"/>
      <c r="N136" s="135" t="str">
        <f>'sample fields'!N122</f>
        <v/>
      </c>
      <c r="O136" s="135" t="str">
        <f>'sample fields'!O122</f>
        <v/>
      </c>
      <c r="P136" s="135" t="str">
        <f>'sample fields'!P122</f>
        <v/>
      </c>
      <c r="Q136" s="135" t="str">
        <f>'sample fields'!Q122</f>
        <v/>
      </c>
    </row>
    <row r="137" spans="1:17" ht="21">
      <c r="A137" s="132"/>
      <c r="B137" s="132"/>
      <c r="C137" s="133"/>
      <c r="D137" s="133"/>
      <c r="E137" s="133"/>
      <c r="F137" s="133"/>
      <c r="G137" s="133"/>
      <c r="H137" s="133"/>
      <c r="I137" s="134"/>
      <c r="J137" s="133"/>
      <c r="K137" s="132"/>
      <c r="L137" s="132"/>
      <c r="M137" s="135"/>
      <c r="N137" s="135" t="str">
        <f>'sample fields'!N123</f>
        <v/>
      </c>
      <c r="O137" s="135" t="str">
        <f>'sample fields'!O123</f>
        <v/>
      </c>
      <c r="P137" s="135" t="str">
        <f>'sample fields'!P123</f>
        <v/>
      </c>
      <c r="Q137" s="135" t="str">
        <f>'sample fields'!Q123</f>
        <v/>
      </c>
    </row>
    <row r="138" spans="1:17" ht="21">
      <c r="A138" s="132"/>
      <c r="B138" s="132"/>
      <c r="C138" s="133"/>
      <c r="D138" s="133"/>
      <c r="E138" s="133"/>
      <c r="F138" s="133"/>
      <c r="G138" s="133"/>
      <c r="H138" s="133"/>
      <c r="I138" s="134"/>
      <c r="J138" s="133"/>
      <c r="K138" s="132"/>
      <c r="L138" s="132"/>
      <c r="M138" s="135"/>
      <c r="N138" s="135" t="str">
        <f>'sample fields'!N124</f>
        <v/>
      </c>
      <c r="O138" s="135" t="str">
        <f>'sample fields'!O124</f>
        <v/>
      </c>
      <c r="P138" s="135" t="str">
        <f>'sample fields'!P124</f>
        <v/>
      </c>
      <c r="Q138" s="135" t="str">
        <f>'sample fields'!Q124</f>
        <v/>
      </c>
    </row>
    <row r="139" spans="1:17" ht="21">
      <c r="A139" s="132"/>
      <c r="B139" s="132"/>
      <c r="C139" s="133"/>
      <c r="D139" s="133"/>
      <c r="E139" s="133"/>
      <c r="F139" s="133"/>
      <c r="G139" s="133"/>
      <c r="H139" s="133"/>
      <c r="I139" s="134"/>
      <c r="J139" s="133"/>
      <c r="K139" s="132"/>
      <c r="L139" s="132"/>
      <c r="M139" s="135"/>
      <c r="N139" s="135" t="str">
        <f>'sample fields'!N125</f>
        <v/>
      </c>
      <c r="O139" s="135" t="str">
        <f>'sample fields'!O125</f>
        <v/>
      </c>
      <c r="P139" s="135" t="str">
        <f>'sample fields'!P125</f>
        <v/>
      </c>
      <c r="Q139" s="135" t="str">
        <f>'sample fields'!Q125</f>
        <v/>
      </c>
    </row>
    <row r="140" spans="1:17" ht="21">
      <c r="A140" s="132"/>
      <c r="B140" s="132"/>
      <c r="C140" s="133"/>
      <c r="D140" s="133"/>
      <c r="E140" s="133"/>
      <c r="F140" s="133"/>
      <c r="G140" s="133"/>
      <c r="H140" s="133"/>
      <c r="I140" s="134"/>
      <c r="J140" s="133"/>
      <c r="K140" s="132"/>
      <c r="L140" s="132"/>
      <c r="M140" s="135"/>
      <c r="N140" s="135" t="str">
        <f>'sample fields'!N126</f>
        <v/>
      </c>
      <c r="O140" s="135" t="str">
        <f>'sample fields'!O126</f>
        <v/>
      </c>
      <c r="P140" s="135" t="str">
        <f>'sample fields'!P126</f>
        <v/>
      </c>
      <c r="Q140" s="135" t="str">
        <f>'sample fields'!Q126</f>
        <v/>
      </c>
    </row>
    <row r="141" spans="1:17" ht="21">
      <c r="A141" s="132"/>
      <c r="B141" s="132"/>
      <c r="C141" s="133"/>
      <c r="D141" s="133"/>
      <c r="E141" s="133"/>
      <c r="F141" s="133"/>
      <c r="G141" s="133"/>
      <c r="H141" s="133"/>
      <c r="I141" s="134"/>
      <c r="J141" s="133"/>
      <c r="K141" s="132"/>
      <c r="L141" s="132"/>
      <c r="M141" s="135"/>
      <c r="N141" s="135" t="str">
        <f>'sample fields'!N127</f>
        <v/>
      </c>
      <c r="O141" s="135" t="str">
        <f>'sample fields'!O127</f>
        <v/>
      </c>
      <c r="P141" s="135" t="str">
        <f>'sample fields'!P127</f>
        <v/>
      </c>
      <c r="Q141" s="135" t="str">
        <f>'sample fields'!Q127</f>
        <v/>
      </c>
    </row>
    <row r="142" spans="1:17" ht="21">
      <c r="A142" s="132"/>
      <c r="B142" s="132"/>
      <c r="C142" s="133"/>
      <c r="D142" s="133"/>
      <c r="E142" s="133"/>
      <c r="F142" s="133"/>
      <c r="G142" s="133"/>
      <c r="H142" s="133"/>
      <c r="I142" s="134"/>
      <c r="J142" s="133"/>
      <c r="K142" s="132"/>
      <c r="L142" s="132"/>
      <c r="M142" s="135"/>
      <c r="N142" s="135" t="str">
        <f>'sample fields'!N128</f>
        <v/>
      </c>
      <c r="O142" s="135" t="str">
        <f>'sample fields'!O128</f>
        <v/>
      </c>
      <c r="P142" s="135" t="str">
        <f>'sample fields'!P128</f>
        <v/>
      </c>
      <c r="Q142" s="135" t="str">
        <f>'sample fields'!Q128</f>
        <v/>
      </c>
    </row>
    <row r="143" spans="1:17" ht="21">
      <c r="A143" s="132"/>
      <c r="B143" s="132"/>
      <c r="C143" s="133"/>
      <c r="D143" s="133"/>
      <c r="E143" s="133"/>
      <c r="F143" s="133"/>
      <c r="G143" s="133"/>
      <c r="H143" s="133"/>
      <c r="I143" s="134"/>
      <c r="J143" s="133"/>
      <c r="K143" s="132"/>
      <c r="L143" s="132"/>
      <c r="M143" s="135"/>
      <c r="N143" s="135" t="str">
        <f>'sample fields'!N129</f>
        <v/>
      </c>
      <c r="O143" s="135" t="str">
        <f>'sample fields'!O129</f>
        <v/>
      </c>
      <c r="P143" s="135" t="str">
        <f>'sample fields'!P129</f>
        <v/>
      </c>
      <c r="Q143" s="135" t="str">
        <f>'sample fields'!Q129</f>
        <v/>
      </c>
    </row>
    <row r="144" spans="1:17" ht="21">
      <c r="A144" s="132"/>
      <c r="B144" s="132"/>
      <c r="C144" s="133"/>
      <c r="D144" s="133"/>
      <c r="E144" s="133"/>
      <c r="F144" s="133"/>
      <c r="G144" s="133"/>
      <c r="H144" s="133"/>
      <c r="I144" s="134"/>
      <c r="J144" s="133"/>
      <c r="K144" s="132"/>
      <c r="L144" s="132"/>
      <c r="M144" s="135"/>
      <c r="N144" s="135" t="str">
        <f>'sample fields'!N130</f>
        <v/>
      </c>
      <c r="O144" s="135" t="str">
        <f>'sample fields'!O130</f>
        <v/>
      </c>
      <c r="P144" s="135" t="str">
        <f>'sample fields'!P130</f>
        <v/>
      </c>
      <c r="Q144" s="135" t="str">
        <f>'sample fields'!Q130</f>
        <v/>
      </c>
    </row>
    <row r="145" spans="1:17" ht="21">
      <c r="A145" s="132"/>
      <c r="B145" s="132"/>
      <c r="C145" s="133"/>
      <c r="D145" s="133"/>
      <c r="E145" s="133"/>
      <c r="F145" s="133"/>
      <c r="G145" s="133"/>
      <c r="H145" s="133"/>
      <c r="I145" s="134"/>
      <c r="J145" s="133"/>
      <c r="K145" s="132"/>
      <c r="L145" s="132"/>
      <c r="M145" s="135"/>
      <c r="N145" s="135" t="str">
        <f>'sample fields'!N131</f>
        <v/>
      </c>
      <c r="O145" s="135" t="str">
        <f>'sample fields'!O131</f>
        <v/>
      </c>
      <c r="P145" s="135" t="str">
        <f>'sample fields'!P131</f>
        <v/>
      </c>
      <c r="Q145" s="135" t="str">
        <f>'sample fields'!Q131</f>
        <v/>
      </c>
    </row>
    <row r="146" spans="1:17" ht="21">
      <c r="A146" s="132"/>
      <c r="B146" s="132"/>
      <c r="C146" s="133"/>
      <c r="D146" s="133"/>
      <c r="E146" s="133"/>
      <c r="F146" s="133"/>
      <c r="G146" s="133"/>
      <c r="H146" s="133"/>
      <c r="I146" s="134"/>
      <c r="J146" s="133"/>
      <c r="K146" s="132"/>
      <c r="L146" s="132"/>
      <c r="M146" s="135"/>
      <c r="N146" s="135" t="str">
        <f>'sample fields'!N132</f>
        <v/>
      </c>
      <c r="O146" s="135" t="str">
        <f>'sample fields'!O132</f>
        <v/>
      </c>
      <c r="P146" s="135" t="str">
        <f>'sample fields'!P132</f>
        <v/>
      </c>
      <c r="Q146" s="135" t="str">
        <f>'sample fields'!Q132</f>
        <v/>
      </c>
    </row>
    <row r="147" spans="1:17" ht="21">
      <c r="A147" s="132"/>
      <c r="B147" s="132"/>
      <c r="C147" s="133"/>
      <c r="D147" s="133"/>
      <c r="E147" s="133"/>
      <c r="F147" s="133"/>
      <c r="G147" s="133"/>
      <c r="H147" s="133"/>
      <c r="I147" s="134"/>
      <c r="J147" s="133"/>
      <c r="K147" s="132"/>
      <c r="L147" s="132"/>
      <c r="M147" s="135"/>
      <c r="N147" s="135" t="str">
        <f>'sample fields'!N133</f>
        <v/>
      </c>
      <c r="O147" s="135" t="str">
        <f>'sample fields'!O133</f>
        <v/>
      </c>
      <c r="P147" s="135" t="str">
        <f>'sample fields'!P133</f>
        <v/>
      </c>
      <c r="Q147" s="135" t="str">
        <f>'sample fields'!Q133</f>
        <v/>
      </c>
    </row>
    <row r="148" spans="1:17" ht="21">
      <c r="A148" s="132"/>
      <c r="B148" s="132"/>
      <c r="C148" s="133"/>
      <c r="D148" s="133"/>
      <c r="E148" s="133"/>
      <c r="F148" s="133"/>
      <c r="G148" s="133"/>
      <c r="H148" s="133"/>
      <c r="I148" s="134"/>
      <c r="J148" s="133"/>
      <c r="K148" s="132"/>
      <c r="L148" s="132"/>
      <c r="M148" s="135"/>
      <c r="N148" s="135" t="str">
        <f>'sample fields'!N134</f>
        <v/>
      </c>
      <c r="O148" s="135" t="str">
        <f>'sample fields'!O134</f>
        <v/>
      </c>
      <c r="P148" s="135" t="str">
        <f>'sample fields'!P134</f>
        <v/>
      </c>
      <c r="Q148" s="135" t="str">
        <f>'sample fields'!Q134</f>
        <v/>
      </c>
    </row>
    <row r="149" spans="1:17" ht="21">
      <c r="A149" s="132"/>
      <c r="B149" s="132"/>
      <c r="C149" s="133"/>
      <c r="D149" s="133"/>
      <c r="E149" s="133"/>
      <c r="F149" s="133"/>
      <c r="G149" s="133"/>
      <c r="H149" s="133"/>
      <c r="I149" s="134"/>
      <c r="J149" s="133"/>
      <c r="K149" s="132"/>
      <c r="L149" s="132"/>
      <c r="M149" s="135"/>
      <c r="N149" s="135" t="str">
        <f>'sample fields'!N135</f>
        <v/>
      </c>
      <c r="O149" s="135" t="str">
        <f>'sample fields'!O135</f>
        <v/>
      </c>
      <c r="P149" s="135" t="str">
        <f>'sample fields'!P135</f>
        <v/>
      </c>
      <c r="Q149" s="135" t="str">
        <f>'sample fields'!Q135</f>
        <v/>
      </c>
    </row>
    <row r="150" spans="1:17" ht="21">
      <c r="A150" s="132"/>
      <c r="B150" s="132"/>
      <c r="C150" s="133"/>
      <c r="D150" s="133"/>
      <c r="E150" s="133"/>
      <c r="F150" s="133"/>
      <c r="G150" s="133"/>
      <c r="H150" s="133"/>
      <c r="I150" s="134"/>
      <c r="J150" s="133"/>
      <c r="K150" s="132"/>
      <c r="L150" s="132"/>
      <c r="M150" s="135"/>
      <c r="N150" s="135" t="str">
        <f>'sample fields'!N136</f>
        <v/>
      </c>
      <c r="O150" s="135" t="str">
        <f>'sample fields'!O136</f>
        <v/>
      </c>
      <c r="P150" s="135" t="str">
        <f>'sample fields'!P136</f>
        <v/>
      </c>
      <c r="Q150" s="135" t="str">
        <f>'sample fields'!Q136</f>
        <v/>
      </c>
    </row>
    <row r="151" spans="1:17" ht="21">
      <c r="A151" s="132"/>
      <c r="B151" s="132"/>
      <c r="C151" s="133"/>
      <c r="D151" s="133"/>
      <c r="E151" s="133"/>
      <c r="F151" s="133"/>
      <c r="G151" s="133"/>
      <c r="H151" s="133"/>
      <c r="I151" s="134"/>
      <c r="J151" s="133"/>
      <c r="K151" s="132"/>
      <c r="L151" s="132"/>
      <c r="M151" s="135"/>
      <c r="N151" s="135" t="str">
        <f>'sample fields'!N137</f>
        <v/>
      </c>
      <c r="O151" s="135" t="str">
        <f>'sample fields'!O137</f>
        <v/>
      </c>
      <c r="P151" s="135" t="str">
        <f>'sample fields'!P137</f>
        <v/>
      </c>
      <c r="Q151" s="135" t="str">
        <f>'sample fields'!Q137</f>
        <v/>
      </c>
    </row>
    <row r="152" spans="1:17" ht="21">
      <c r="A152" s="132"/>
      <c r="B152" s="132"/>
      <c r="C152" s="133"/>
      <c r="D152" s="133"/>
      <c r="E152" s="133"/>
      <c r="F152" s="133"/>
      <c r="G152" s="133"/>
      <c r="H152" s="133"/>
      <c r="I152" s="134"/>
      <c r="J152" s="133"/>
      <c r="K152" s="132"/>
      <c r="L152" s="132"/>
      <c r="M152" s="135"/>
      <c r="N152" s="135" t="str">
        <f>'sample fields'!N138</f>
        <v/>
      </c>
      <c r="O152" s="135" t="str">
        <f>'sample fields'!O138</f>
        <v/>
      </c>
      <c r="P152" s="135" t="str">
        <f>'sample fields'!P138</f>
        <v/>
      </c>
      <c r="Q152" s="135" t="str">
        <f>'sample fields'!Q138</f>
        <v/>
      </c>
    </row>
    <row r="153" spans="1:17" ht="21">
      <c r="A153" s="132"/>
      <c r="B153" s="132"/>
      <c r="C153" s="133"/>
      <c r="D153" s="133"/>
      <c r="E153" s="133"/>
      <c r="F153" s="133"/>
      <c r="G153" s="133"/>
      <c r="H153" s="133"/>
      <c r="I153" s="134"/>
      <c r="J153" s="133"/>
      <c r="K153" s="132"/>
      <c r="L153" s="132"/>
      <c r="M153" s="135"/>
      <c r="N153" s="135" t="str">
        <f>'sample fields'!N139</f>
        <v/>
      </c>
      <c r="O153" s="135" t="str">
        <f>'sample fields'!O139</f>
        <v/>
      </c>
      <c r="P153" s="135" t="str">
        <f>'sample fields'!P139</f>
        <v/>
      </c>
      <c r="Q153" s="135" t="str">
        <f>'sample fields'!Q139</f>
        <v/>
      </c>
    </row>
    <row r="154" spans="1:17" ht="21">
      <c r="A154" s="132"/>
      <c r="B154" s="132"/>
      <c r="C154" s="133"/>
      <c r="D154" s="133"/>
      <c r="E154" s="133"/>
      <c r="F154" s="133"/>
      <c r="G154" s="133"/>
      <c r="H154" s="133"/>
      <c r="I154" s="134"/>
      <c r="J154" s="133"/>
      <c r="K154" s="132"/>
      <c r="L154" s="132"/>
      <c r="M154" s="135"/>
      <c r="N154" s="135" t="str">
        <f>'sample fields'!N140</f>
        <v/>
      </c>
      <c r="O154" s="135" t="str">
        <f>'sample fields'!O140</f>
        <v/>
      </c>
      <c r="P154" s="135" t="str">
        <f>'sample fields'!P140</f>
        <v/>
      </c>
      <c r="Q154" s="135" t="str">
        <f>'sample fields'!Q140</f>
        <v/>
      </c>
    </row>
    <row r="155" spans="1:17" ht="21">
      <c r="A155" s="132"/>
      <c r="B155" s="132"/>
      <c r="C155" s="133"/>
      <c r="D155" s="133"/>
      <c r="E155" s="133"/>
      <c r="F155" s="133"/>
      <c r="G155" s="133"/>
      <c r="H155" s="133"/>
      <c r="I155" s="134"/>
      <c r="J155" s="133"/>
      <c r="K155" s="132"/>
      <c r="L155" s="132"/>
      <c r="M155" s="135"/>
      <c r="N155" s="135" t="str">
        <f>'sample fields'!N141</f>
        <v/>
      </c>
      <c r="O155" s="135" t="str">
        <f>'sample fields'!O141</f>
        <v/>
      </c>
      <c r="P155" s="135" t="str">
        <f>'sample fields'!P141</f>
        <v/>
      </c>
      <c r="Q155" s="135" t="str">
        <f>'sample fields'!Q141</f>
        <v/>
      </c>
    </row>
    <row r="156" spans="1:17" ht="21">
      <c r="A156" s="132"/>
      <c r="B156" s="132"/>
      <c r="C156" s="133"/>
      <c r="D156" s="133"/>
      <c r="E156" s="133"/>
      <c r="F156" s="133"/>
      <c r="G156" s="133"/>
      <c r="H156" s="133"/>
      <c r="I156" s="134"/>
      <c r="J156" s="133"/>
      <c r="K156" s="132"/>
      <c r="L156" s="132"/>
      <c r="M156" s="135"/>
      <c r="N156" s="135" t="str">
        <f>'sample fields'!N142</f>
        <v/>
      </c>
      <c r="O156" s="135" t="str">
        <f>'sample fields'!O142</f>
        <v/>
      </c>
      <c r="P156" s="135" t="str">
        <f>'sample fields'!P142</f>
        <v/>
      </c>
      <c r="Q156" s="135" t="str">
        <f>'sample fields'!Q142</f>
        <v/>
      </c>
    </row>
    <row r="157" spans="1:17" ht="21">
      <c r="A157" s="132"/>
      <c r="B157" s="132"/>
      <c r="C157" s="133"/>
      <c r="D157" s="133"/>
      <c r="E157" s="133"/>
      <c r="F157" s="133"/>
      <c r="G157" s="133"/>
      <c r="H157" s="133"/>
      <c r="I157" s="134"/>
      <c r="J157" s="133"/>
      <c r="K157" s="132"/>
      <c r="L157" s="132"/>
      <c r="M157" s="135"/>
      <c r="N157" s="135" t="str">
        <f>'sample fields'!N143</f>
        <v/>
      </c>
      <c r="O157" s="135" t="str">
        <f>'sample fields'!O143</f>
        <v/>
      </c>
      <c r="P157" s="135" t="str">
        <f>'sample fields'!P143</f>
        <v/>
      </c>
      <c r="Q157" s="135" t="str">
        <f>'sample fields'!Q143</f>
        <v/>
      </c>
    </row>
    <row r="158" spans="1:17" ht="21">
      <c r="A158" s="132"/>
      <c r="B158" s="132"/>
      <c r="C158" s="133"/>
      <c r="D158" s="133"/>
      <c r="E158" s="133"/>
      <c r="F158" s="133"/>
      <c r="G158" s="133"/>
      <c r="H158" s="133"/>
      <c r="I158" s="134"/>
      <c r="J158" s="133"/>
      <c r="K158" s="132"/>
      <c r="L158" s="132"/>
      <c r="M158" s="135"/>
      <c r="N158" s="135" t="str">
        <f>'sample fields'!N144</f>
        <v/>
      </c>
      <c r="O158" s="135" t="str">
        <f>'sample fields'!O144</f>
        <v/>
      </c>
      <c r="P158" s="135" t="str">
        <f>'sample fields'!P144</f>
        <v/>
      </c>
      <c r="Q158" s="135" t="str">
        <f>'sample fields'!Q144</f>
        <v/>
      </c>
    </row>
    <row r="159" spans="1:17" ht="21">
      <c r="A159" s="132"/>
      <c r="B159" s="132"/>
      <c r="C159" s="133"/>
      <c r="D159" s="133"/>
      <c r="E159" s="133"/>
      <c r="F159" s="133"/>
      <c r="G159" s="133"/>
      <c r="H159" s="133"/>
      <c r="I159" s="134"/>
      <c r="J159" s="133"/>
      <c r="K159" s="132"/>
      <c r="L159" s="132"/>
      <c r="M159" s="135"/>
      <c r="N159" s="135" t="str">
        <f>'sample fields'!N145</f>
        <v/>
      </c>
      <c r="O159" s="135" t="str">
        <f>'sample fields'!O145</f>
        <v/>
      </c>
      <c r="P159" s="135" t="str">
        <f>'sample fields'!P145</f>
        <v/>
      </c>
      <c r="Q159" s="135" t="str">
        <f>'sample fields'!Q145</f>
        <v/>
      </c>
    </row>
    <row r="160" spans="1:17" ht="21">
      <c r="A160" s="132"/>
      <c r="B160" s="132"/>
      <c r="C160" s="133"/>
      <c r="D160" s="133"/>
      <c r="E160" s="133"/>
      <c r="F160" s="133"/>
      <c r="G160" s="133"/>
      <c r="H160" s="133"/>
      <c r="I160" s="134"/>
      <c r="J160" s="133"/>
      <c r="K160" s="132"/>
      <c r="L160" s="132"/>
      <c r="M160" s="135"/>
      <c r="N160" s="135" t="str">
        <f>'sample fields'!N146</f>
        <v/>
      </c>
      <c r="O160" s="135" t="str">
        <f>'sample fields'!O146</f>
        <v/>
      </c>
      <c r="P160" s="135" t="str">
        <f>'sample fields'!P146</f>
        <v/>
      </c>
      <c r="Q160" s="135" t="str">
        <f>'sample fields'!Q146</f>
        <v/>
      </c>
    </row>
    <row r="161" spans="1:17" ht="21">
      <c r="A161" s="132"/>
      <c r="B161" s="132"/>
      <c r="C161" s="133"/>
      <c r="D161" s="133"/>
      <c r="E161" s="133"/>
      <c r="F161" s="133"/>
      <c r="G161" s="133"/>
      <c r="H161" s="133"/>
      <c r="I161" s="134"/>
      <c r="J161" s="133"/>
      <c r="K161" s="132"/>
      <c r="L161" s="132"/>
      <c r="M161" s="135"/>
      <c r="N161" s="135" t="str">
        <f>'sample fields'!N147</f>
        <v/>
      </c>
      <c r="O161" s="135" t="str">
        <f>'sample fields'!O147</f>
        <v/>
      </c>
      <c r="P161" s="135" t="str">
        <f>'sample fields'!P147</f>
        <v/>
      </c>
      <c r="Q161" s="135" t="str">
        <f>'sample fields'!Q147</f>
        <v/>
      </c>
    </row>
    <row r="162" spans="1:17" ht="21">
      <c r="A162" s="132"/>
      <c r="B162" s="132"/>
      <c r="C162" s="133"/>
      <c r="D162" s="133"/>
      <c r="E162" s="133"/>
      <c r="F162" s="133"/>
      <c r="G162" s="133"/>
      <c r="H162" s="133"/>
      <c r="I162" s="134"/>
      <c r="J162" s="133"/>
      <c r="K162" s="132"/>
      <c r="L162" s="132"/>
      <c r="M162" s="135"/>
      <c r="N162" s="135" t="str">
        <f>'sample fields'!N148</f>
        <v/>
      </c>
      <c r="O162" s="135" t="str">
        <f>'sample fields'!O148</f>
        <v/>
      </c>
      <c r="P162" s="135" t="str">
        <f>'sample fields'!P148</f>
        <v/>
      </c>
      <c r="Q162" s="135" t="str">
        <f>'sample fields'!Q148</f>
        <v/>
      </c>
    </row>
    <row r="163" spans="1:17" ht="21">
      <c r="A163" s="132"/>
      <c r="B163" s="132"/>
      <c r="C163" s="133"/>
      <c r="D163" s="133"/>
      <c r="E163" s="133"/>
      <c r="F163" s="133"/>
      <c r="G163" s="133"/>
      <c r="H163" s="133"/>
      <c r="I163" s="134"/>
      <c r="J163" s="133"/>
      <c r="K163" s="132"/>
      <c r="L163" s="132"/>
      <c r="M163" s="135"/>
      <c r="N163" s="135" t="str">
        <f>'sample fields'!N149</f>
        <v/>
      </c>
      <c r="O163" s="135" t="str">
        <f>'sample fields'!O149</f>
        <v/>
      </c>
      <c r="P163" s="135" t="str">
        <f>'sample fields'!P149</f>
        <v/>
      </c>
      <c r="Q163" s="135" t="str">
        <f>'sample fields'!Q149</f>
        <v/>
      </c>
    </row>
    <row r="164" spans="1:17" ht="21">
      <c r="A164" s="132"/>
      <c r="B164" s="132"/>
      <c r="C164" s="133"/>
      <c r="D164" s="133"/>
      <c r="E164" s="133"/>
      <c r="F164" s="133"/>
      <c r="G164" s="133"/>
      <c r="H164" s="133"/>
      <c r="I164" s="134"/>
      <c r="J164" s="133"/>
      <c r="K164" s="132"/>
      <c r="L164" s="132"/>
      <c r="M164" s="135"/>
      <c r="N164" s="135" t="str">
        <f>'sample fields'!N150</f>
        <v/>
      </c>
      <c r="O164" s="135" t="str">
        <f>'sample fields'!O150</f>
        <v/>
      </c>
      <c r="P164" s="135" t="str">
        <f>'sample fields'!P150</f>
        <v/>
      </c>
      <c r="Q164" s="135" t="str">
        <f>'sample fields'!Q150</f>
        <v/>
      </c>
    </row>
    <row r="165" spans="1:17" ht="21">
      <c r="A165" s="132"/>
      <c r="B165" s="132"/>
      <c r="C165" s="133"/>
      <c r="D165" s="133"/>
      <c r="E165" s="133"/>
      <c r="F165" s="133"/>
      <c r="G165" s="133"/>
      <c r="H165" s="133"/>
      <c r="I165" s="134"/>
      <c r="J165" s="133"/>
      <c r="K165" s="132"/>
      <c r="L165" s="132"/>
      <c r="M165" s="135"/>
      <c r="N165" s="135" t="str">
        <f>'sample fields'!N151</f>
        <v/>
      </c>
      <c r="O165" s="135" t="str">
        <f>'sample fields'!O151</f>
        <v/>
      </c>
      <c r="P165" s="135" t="str">
        <f>'sample fields'!P151</f>
        <v/>
      </c>
      <c r="Q165" s="135" t="str">
        <f>'sample fields'!Q151</f>
        <v/>
      </c>
    </row>
    <row r="166" spans="1:17" ht="21">
      <c r="A166" s="132"/>
      <c r="B166" s="132"/>
      <c r="C166" s="133"/>
      <c r="D166" s="133"/>
      <c r="E166" s="133"/>
      <c r="F166" s="133"/>
      <c r="G166" s="133"/>
      <c r="H166" s="133"/>
      <c r="I166" s="134"/>
      <c r="J166" s="133"/>
      <c r="K166" s="132"/>
      <c r="L166" s="132"/>
      <c r="M166" s="135"/>
      <c r="N166" s="135" t="str">
        <f>'sample fields'!N152</f>
        <v/>
      </c>
      <c r="O166" s="135" t="str">
        <f>'sample fields'!O152</f>
        <v/>
      </c>
      <c r="P166" s="135" t="str">
        <f>'sample fields'!P152</f>
        <v/>
      </c>
      <c r="Q166" s="135" t="str">
        <f>'sample fields'!Q152</f>
        <v/>
      </c>
    </row>
    <row r="167" spans="1:17" ht="21">
      <c r="A167" s="132"/>
      <c r="B167" s="132"/>
      <c r="C167" s="133"/>
      <c r="D167" s="133"/>
      <c r="E167" s="133"/>
      <c r="F167" s="133"/>
      <c r="G167" s="133"/>
      <c r="H167" s="133"/>
      <c r="I167" s="134"/>
      <c r="J167" s="133"/>
      <c r="K167" s="132"/>
      <c r="L167" s="132"/>
      <c r="M167" s="135"/>
      <c r="N167" s="135" t="str">
        <f>'sample fields'!N153</f>
        <v/>
      </c>
      <c r="O167" s="135" t="str">
        <f>'sample fields'!O153</f>
        <v/>
      </c>
      <c r="P167" s="135" t="str">
        <f>'sample fields'!P153</f>
        <v/>
      </c>
      <c r="Q167" s="135" t="str">
        <f>'sample fields'!Q153</f>
        <v/>
      </c>
    </row>
    <row r="168" spans="1:17" ht="21">
      <c r="A168" s="132"/>
      <c r="B168" s="132"/>
      <c r="C168" s="133"/>
      <c r="D168" s="133"/>
      <c r="E168" s="133"/>
      <c r="F168" s="133"/>
      <c r="G168" s="133"/>
      <c r="H168" s="133"/>
      <c r="I168" s="134"/>
      <c r="J168" s="133"/>
      <c r="K168" s="132"/>
      <c r="L168" s="132"/>
      <c r="M168" s="135"/>
      <c r="N168" s="135" t="str">
        <f>'sample fields'!N154</f>
        <v/>
      </c>
      <c r="O168" s="135" t="str">
        <f>'sample fields'!O154</f>
        <v/>
      </c>
      <c r="P168" s="135" t="str">
        <f>'sample fields'!P154</f>
        <v/>
      </c>
      <c r="Q168" s="135" t="str">
        <f>'sample fields'!Q154</f>
        <v/>
      </c>
    </row>
    <row r="169" spans="1:17" ht="21">
      <c r="A169" s="132"/>
      <c r="B169" s="132"/>
      <c r="C169" s="133"/>
      <c r="D169" s="133"/>
      <c r="E169" s="133"/>
      <c r="F169" s="133"/>
      <c r="G169" s="133"/>
      <c r="H169" s="133"/>
      <c r="I169" s="134"/>
      <c r="J169" s="133"/>
      <c r="K169" s="132"/>
      <c r="L169" s="132"/>
      <c r="M169" s="135"/>
      <c r="N169" s="135" t="str">
        <f>'sample fields'!N155</f>
        <v/>
      </c>
      <c r="O169" s="135" t="str">
        <f>'sample fields'!O155</f>
        <v/>
      </c>
      <c r="P169" s="135" t="str">
        <f>'sample fields'!P155</f>
        <v/>
      </c>
      <c r="Q169" s="135" t="str">
        <f>'sample fields'!Q155</f>
        <v/>
      </c>
    </row>
    <row r="170" spans="1:17" ht="21">
      <c r="A170" s="132"/>
      <c r="B170" s="132"/>
      <c r="C170" s="133"/>
      <c r="D170" s="133"/>
      <c r="E170" s="133"/>
      <c r="F170" s="133"/>
      <c r="G170" s="133"/>
      <c r="H170" s="133"/>
      <c r="I170" s="134"/>
      <c r="J170" s="133"/>
      <c r="K170" s="132"/>
      <c r="L170" s="132"/>
      <c r="M170" s="135"/>
      <c r="N170" s="135" t="str">
        <f>'sample fields'!N156</f>
        <v/>
      </c>
      <c r="O170" s="135" t="str">
        <f>'sample fields'!O156</f>
        <v/>
      </c>
      <c r="P170" s="135" t="str">
        <f>'sample fields'!P156</f>
        <v/>
      </c>
      <c r="Q170" s="135" t="str">
        <f>'sample fields'!Q156</f>
        <v/>
      </c>
    </row>
    <row r="171" spans="1:17" ht="21">
      <c r="A171" s="132"/>
      <c r="B171" s="132"/>
      <c r="C171" s="133"/>
      <c r="D171" s="133"/>
      <c r="E171" s="133"/>
      <c r="F171" s="133"/>
      <c r="G171" s="133"/>
      <c r="H171" s="133"/>
      <c r="I171" s="134"/>
      <c r="J171" s="133"/>
      <c r="K171" s="132"/>
      <c r="L171" s="132"/>
      <c r="M171" s="135"/>
      <c r="N171" s="135" t="str">
        <f>'sample fields'!N157</f>
        <v/>
      </c>
      <c r="O171" s="135" t="str">
        <f>'sample fields'!O157</f>
        <v/>
      </c>
      <c r="P171" s="135" t="str">
        <f>'sample fields'!P157</f>
        <v/>
      </c>
      <c r="Q171" s="135" t="str">
        <f>'sample fields'!Q157</f>
        <v/>
      </c>
    </row>
    <row r="172" spans="1:17" ht="21">
      <c r="A172" s="132"/>
      <c r="B172" s="132"/>
      <c r="C172" s="133"/>
      <c r="D172" s="133"/>
      <c r="E172" s="133"/>
      <c r="F172" s="133"/>
      <c r="G172" s="133"/>
      <c r="H172" s="133"/>
      <c r="I172" s="134"/>
      <c r="J172" s="133"/>
      <c r="K172" s="132"/>
      <c r="L172" s="132"/>
      <c r="M172" s="135"/>
      <c r="N172" s="135" t="str">
        <f>'sample fields'!N158</f>
        <v/>
      </c>
      <c r="O172" s="135" t="str">
        <f>'sample fields'!O158</f>
        <v/>
      </c>
      <c r="P172" s="135" t="str">
        <f>'sample fields'!P158</f>
        <v/>
      </c>
      <c r="Q172" s="135" t="str">
        <f>'sample fields'!Q158</f>
        <v/>
      </c>
    </row>
    <row r="173" spans="1:17" ht="21">
      <c r="A173" s="132"/>
      <c r="B173" s="132"/>
      <c r="C173" s="133"/>
      <c r="D173" s="133"/>
      <c r="E173" s="133"/>
      <c r="F173" s="133"/>
      <c r="G173" s="133"/>
      <c r="H173" s="133"/>
      <c r="I173" s="134"/>
      <c r="J173" s="133"/>
      <c r="K173" s="132"/>
      <c r="L173" s="132"/>
      <c r="M173" s="135"/>
      <c r="N173" s="135" t="str">
        <f>'sample fields'!N159</f>
        <v/>
      </c>
      <c r="O173" s="135" t="str">
        <f>'sample fields'!O159</f>
        <v/>
      </c>
      <c r="P173" s="135" t="str">
        <f>'sample fields'!P159</f>
        <v/>
      </c>
      <c r="Q173" s="135" t="str">
        <f>'sample fields'!Q159</f>
        <v/>
      </c>
    </row>
    <row r="174" spans="1:17" ht="21">
      <c r="A174" s="132"/>
      <c r="B174" s="132"/>
      <c r="C174" s="133"/>
      <c r="D174" s="133"/>
      <c r="E174" s="133"/>
      <c r="F174" s="133"/>
      <c r="G174" s="133"/>
      <c r="H174" s="133"/>
      <c r="I174" s="134"/>
      <c r="J174" s="133"/>
      <c r="K174" s="132"/>
      <c r="L174" s="132"/>
      <c r="M174" s="135"/>
      <c r="N174" s="135" t="str">
        <f>'sample fields'!N160</f>
        <v/>
      </c>
      <c r="O174" s="135" t="str">
        <f>'sample fields'!O160</f>
        <v/>
      </c>
      <c r="P174" s="135" t="str">
        <f>'sample fields'!P160</f>
        <v/>
      </c>
      <c r="Q174" s="135" t="str">
        <f>'sample fields'!Q160</f>
        <v/>
      </c>
    </row>
    <row r="175" spans="1:17" ht="21">
      <c r="A175" s="132"/>
      <c r="B175" s="132"/>
      <c r="C175" s="133"/>
      <c r="D175" s="133"/>
      <c r="E175" s="133"/>
      <c r="F175" s="133"/>
      <c r="G175" s="133"/>
      <c r="H175" s="133"/>
      <c r="I175" s="134"/>
      <c r="J175" s="133"/>
      <c r="K175" s="132"/>
      <c r="L175" s="132"/>
      <c r="M175" s="135"/>
      <c r="N175" s="135" t="str">
        <f>'sample fields'!N161</f>
        <v/>
      </c>
      <c r="O175" s="135" t="str">
        <f>'sample fields'!O161</f>
        <v/>
      </c>
      <c r="P175" s="135" t="str">
        <f>'sample fields'!P161</f>
        <v/>
      </c>
      <c r="Q175" s="135" t="str">
        <f>'sample fields'!Q161</f>
        <v/>
      </c>
    </row>
    <row r="176" spans="1:17" ht="21">
      <c r="A176" s="132"/>
      <c r="B176" s="132"/>
      <c r="C176" s="133"/>
      <c r="D176" s="133"/>
      <c r="E176" s="133"/>
      <c r="F176" s="133"/>
      <c r="G176" s="133"/>
      <c r="H176" s="133"/>
      <c r="I176" s="134"/>
      <c r="J176" s="133"/>
      <c r="K176" s="132"/>
      <c r="L176" s="132"/>
      <c r="M176" s="135"/>
      <c r="N176" s="135" t="str">
        <f>'sample fields'!N162</f>
        <v/>
      </c>
      <c r="O176" s="135" t="str">
        <f>'sample fields'!O162</f>
        <v/>
      </c>
      <c r="P176" s="135" t="str">
        <f>'sample fields'!P162</f>
        <v/>
      </c>
      <c r="Q176" s="135" t="str">
        <f>'sample fields'!Q162</f>
        <v/>
      </c>
    </row>
    <row r="177" spans="1:17" ht="21">
      <c r="A177" s="132"/>
      <c r="B177" s="132"/>
      <c r="C177" s="133"/>
      <c r="D177" s="133"/>
      <c r="E177" s="133"/>
      <c r="F177" s="133"/>
      <c r="G177" s="133"/>
      <c r="H177" s="133"/>
      <c r="I177" s="134"/>
      <c r="J177" s="133"/>
      <c r="K177" s="132"/>
      <c r="L177" s="132"/>
      <c r="M177" s="135"/>
      <c r="N177" s="135" t="str">
        <f>'sample fields'!N163</f>
        <v/>
      </c>
      <c r="O177" s="135" t="str">
        <f>'sample fields'!O163</f>
        <v/>
      </c>
      <c r="P177" s="135" t="str">
        <f>'sample fields'!P163</f>
        <v/>
      </c>
      <c r="Q177" s="135" t="str">
        <f>'sample fields'!Q163</f>
        <v/>
      </c>
    </row>
    <row r="178" spans="1:17" ht="21">
      <c r="A178" s="132"/>
      <c r="B178" s="132"/>
      <c r="C178" s="133"/>
      <c r="D178" s="133"/>
      <c r="E178" s="133"/>
      <c r="F178" s="133"/>
      <c r="G178" s="133"/>
      <c r="H178" s="133"/>
      <c r="I178" s="134"/>
      <c r="J178" s="133"/>
      <c r="K178" s="132"/>
      <c r="L178" s="132"/>
      <c r="M178" s="135"/>
      <c r="N178" s="135" t="str">
        <f>'sample fields'!N164</f>
        <v/>
      </c>
      <c r="O178" s="135" t="str">
        <f>'sample fields'!O164</f>
        <v/>
      </c>
      <c r="P178" s="135" t="str">
        <f>'sample fields'!P164</f>
        <v/>
      </c>
      <c r="Q178" s="135" t="str">
        <f>'sample fields'!Q164</f>
        <v/>
      </c>
    </row>
    <row r="179" spans="1:17" ht="21">
      <c r="A179" s="132"/>
      <c r="B179" s="132"/>
      <c r="C179" s="133"/>
      <c r="D179" s="133"/>
      <c r="E179" s="133"/>
      <c r="F179" s="133"/>
      <c r="G179" s="133"/>
      <c r="H179" s="133"/>
      <c r="I179" s="134"/>
      <c r="J179" s="133"/>
      <c r="K179" s="132"/>
      <c r="L179" s="132"/>
      <c r="M179" s="135"/>
      <c r="N179" s="135" t="str">
        <f>'sample fields'!N165</f>
        <v/>
      </c>
      <c r="O179" s="135" t="str">
        <f>'sample fields'!O165</f>
        <v/>
      </c>
      <c r="P179" s="135" t="str">
        <f>'sample fields'!P165</f>
        <v/>
      </c>
      <c r="Q179" s="135" t="str">
        <f>'sample fields'!Q165</f>
        <v/>
      </c>
    </row>
    <row r="180" spans="1:17" ht="21">
      <c r="A180" s="132"/>
      <c r="B180" s="132"/>
      <c r="C180" s="133"/>
      <c r="D180" s="133"/>
      <c r="E180" s="133"/>
      <c r="F180" s="133"/>
      <c r="G180" s="133"/>
      <c r="H180" s="133"/>
      <c r="I180" s="134"/>
      <c r="J180" s="133"/>
      <c r="K180" s="132"/>
      <c r="L180" s="132"/>
      <c r="M180" s="135"/>
      <c r="N180" s="135" t="str">
        <f>'sample fields'!N166</f>
        <v/>
      </c>
      <c r="O180" s="135" t="str">
        <f>'sample fields'!O166</f>
        <v/>
      </c>
      <c r="P180" s="135" t="str">
        <f>'sample fields'!P166</f>
        <v/>
      </c>
      <c r="Q180" s="135" t="str">
        <f>'sample fields'!Q166</f>
        <v/>
      </c>
    </row>
    <row r="181" spans="1:17" ht="21">
      <c r="A181" s="132"/>
      <c r="B181" s="132"/>
      <c r="C181" s="133"/>
      <c r="D181" s="133"/>
      <c r="E181" s="133"/>
      <c r="F181" s="133"/>
      <c r="G181" s="133"/>
      <c r="H181" s="133"/>
      <c r="I181" s="134"/>
      <c r="J181" s="133"/>
      <c r="K181" s="132"/>
      <c r="L181" s="132"/>
      <c r="M181" s="135"/>
      <c r="N181" s="135" t="str">
        <f>'sample fields'!N167</f>
        <v/>
      </c>
      <c r="O181" s="135" t="str">
        <f>'sample fields'!O167</f>
        <v/>
      </c>
      <c r="P181" s="135" t="str">
        <f>'sample fields'!P167</f>
        <v/>
      </c>
      <c r="Q181" s="135" t="str">
        <f>'sample fields'!Q167</f>
        <v/>
      </c>
    </row>
    <row r="182" spans="1:17" ht="21">
      <c r="A182" s="132"/>
      <c r="B182" s="132"/>
      <c r="C182" s="133"/>
      <c r="D182" s="133"/>
      <c r="E182" s="133"/>
      <c r="F182" s="133"/>
      <c r="G182" s="133"/>
      <c r="H182" s="133"/>
      <c r="I182" s="134"/>
      <c r="J182" s="133"/>
      <c r="K182" s="132"/>
      <c r="L182" s="132"/>
      <c r="M182" s="135"/>
      <c r="N182" s="135" t="str">
        <f>'sample fields'!N168</f>
        <v/>
      </c>
      <c r="O182" s="135" t="str">
        <f>'sample fields'!O168</f>
        <v/>
      </c>
      <c r="P182" s="135" t="str">
        <f>'sample fields'!P168</f>
        <v/>
      </c>
      <c r="Q182" s="135" t="str">
        <f>'sample fields'!Q168</f>
        <v/>
      </c>
    </row>
    <row r="183" spans="1:17" ht="21">
      <c r="A183" s="132"/>
      <c r="B183" s="132"/>
      <c r="C183" s="133"/>
      <c r="D183" s="133"/>
      <c r="E183" s="133"/>
      <c r="F183" s="133"/>
      <c r="G183" s="133"/>
      <c r="H183" s="133"/>
      <c r="I183" s="134"/>
      <c r="J183" s="133"/>
      <c r="K183" s="132"/>
      <c r="L183" s="132"/>
      <c r="M183" s="135"/>
      <c r="N183" s="135" t="str">
        <f>'sample fields'!N169</f>
        <v/>
      </c>
      <c r="O183" s="135" t="str">
        <f>'sample fields'!O169</f>
        <v/>
      </c>
      <c r="P183" s="135" t="str">
        <f>'sample fields'!P169</f>
        <v/>
      </c>
      <c r="Q183" s="135" t="str">
        <f>'sample fields'!Q169</f>
        <v/>
      </c>
    </row>
    <row r="184" spans="1:17" ht="21">
      <c r="A184" s="132"/>
      <c r="B184" s="132"/>
      <c r="C184" s="133"/>
      <c r="D184" s="133"/>
      <c r="E184" s="133"/>
      <c r="F184" s="133"/>
      <c r="G184" s="133"/>
      <c r="H184" s="133"/>
      <c r="I184" s="134"/>
      <c r="J184" s="133"/>
      <c r="K184" s="132"/>
      <c r="L184" s="132"/>
      <c r="M184" s="135"/>
      <c r="N184" s="135" t="str">
        <f>'sample fields'!N170</f>
        <v/>
      </c>
      <c r="O184" s="135" t="str">
        <f>'sample fields'!O170</f>
        <v/>
      </c>
      <c r="P184" s="135" t="str">
        <f>'sample fields'!P170</f>
        <v/>
      </c>
      <c r="Q184" s="135" t="str">
        <f>'sample fields'!Q170</f>
        <v/>
      </c>
    </row>
    <row r="185" spans="1:17" ht="21">
      <c r="A185" s="132"/>
      <c r="B185" s="132"/>
      <c r="C185" s="133"/>
      <c r="D185" s="133"/>
      <c r="E185" s="133"/>
      <c r="F185" s="133"/>
      <c r="G185" s="133"/>
      <c r="H185" s="133"/>
      <c r="I185" s="134"/>
      <c r="J185" s="133"/>
      <c r="K185" s="132"/>
      <c r="L185" s="132"/>
      <c r="M185" s="135"/>
      <c r="N185" s="135" t="str">
        <f>'sample fields'!N171</f>
        <v/>
      </c>
      <c r="O185" s="135" t="str">
        <f>'sample fields'!O171</f>
        <v/>
      </c>
      <c r="P185" s="135" t="str">
        <f>'sample fields'!P171</f>
        <v/>
      </c>
      <c r="Q185" s="135" t="str">
        <f>'sample fields'!Q171</f>
        <v/>
      </c>
    </row>
    <row r="186" spans="1:17" ht="21">
      <c r="A186" s="132"/>
      <c r="B186" s="132"/>
      <c r="C186" s="133"/>
      <c r="D186" s="133"/>
      <c r="E186" s="133"/>
      <c r="F186" s="133"/>
      <c r="G186" s="133"/>
      <c r="H186" s="133"/>
      <c r="I186" s="134"/>
      <c r="J186" s="133"/>
      <c r="K186" s="132"/>
      <c r="L186" s="132"/>
      <c r="M186" s="135"/>
      <c r="N186" s="135" t="str">
        <f>'sample fields'!N172</f>
        <v/>
      </c>
      <c r="O186" s="135" t="str">
        <f>'sample fields'!O172</f>
        <v/>
      </c>
      <c r="P186" s="135" t="str">
        <f>'sample fields'!P172</f>
        <v/>
      </c>
      <c r="Q186" s="135" t="str">
        <f>'sample fields'!Q172</f>
        <v/>
      </c>
    </row>
    <row r="187" spans="1:17" ht="21">
      <c r="A187" s="132"/>
      <c r="B187" s="132"/>
      <c r="C187" s="133"/>
      <c r="D187" s="133"/>
      <c r="E187" s="133"/>
      <c r="F187" s="133"/>
      <c r="G187" s="133"/>
      <c r="H187" s="133"/>
      <c r="I187" s="134"/>
      <c r="J187" s="133"/>
      <c r="K187" s="132"/>
      <c r="L187" s="132"/>
      <c r="M187" s="135"/>
      <c r="N187" s="135" t="str">
        <f>'sample fields'!N173</f>
        <v/>
      </c>
      <c r="O187" s="135" t="str">
        <f>'sample fields'!O173</f>
        <v/>
      </c>
      <c r="P187" s="135" t="str">
        <f>'sample fields'!P173</f>
        <v/>
      </c>
      <c r="Q187" s="135" t="str">
        <f>'sample fields'!Q173</f>
        <v/>
      </c>
    </row>
    <row r="188" spans="1:17" ht="21">
      <c r="A188" s="132"/>
      <c r="B188" s="132"/>
      <c r="C188" s="133"/>
      <c r="D188" s="133"/>
      <c r="E188" s="133"/>
      <c r="F188" s="133"/>
      <c r="G188" s="133"/>
      <c r="H188" s="133"/>
      <c r="I188" s="134"/>
      <c r="J188" s="133"/>
      <c r="K188" s="132"/>
      <c r="L188" s="132"/>
      <c r="M188" s="135"/>
      <c r="N188" s="135" t="str">
        <f>'sample fields'!N174</f>
        <v/>
      </c>
      <c r="O188" s="135" t="str">
        <f>'sample fields'!O174</f>
        <v/>
      </c>
      <c r="P188" s="135" t="str">
        <f>'sample fields'!P174</f>
        <v/>
      </c>
      <c r="Q188" s="135" t="str">
        <f>'sample fields'!Q174</f>
        <v/>
      </c>
    </row>
    <row r="189" spans="1:17" ht="21">
      <c r="A189" s="132"/>
      <c r="B189" s="132"/>
      <c r="C189" s="133"/>
      <c r="D189" s="133"/>
      <c r="E189" s="133"/>
      <c r="F189" s="133"/>
      <c r="G189" s="133"/>
      <c r="H189" s="133"/>
      <c r="I189" s="134"/>
      <c r="J189" s="133"/>
      <c r="K189" s="132"/>
      <c r="L189" s="132"/>
      <c r="M189" s="135"/>
      <c r="N189" s="135" t="str">
        <f>'sample fields'!N175</f>
        <v/>
      </c>
      <c r="O189" s="135" t="str">
        <f>'sample fields'!O175</f>
        <v/>
      </c>
      <c r="P189" s="135" t="str">
        <f>'sample fields'!P175</f>
        <v/>
      </c>
      <c r="Q189" s="135" t="str">
        <f>'sample fields'!Q175</f>
        <v/>
      </c>
    </row>
    <row r="190" spans="1:17" ht="21">
      <c r="A190" s="132"/>
      <c r="B190" s="132"/>
      <c r="C190" s="133"/>
      <c r="D190" s="133"/>
      <c r="E190" s="133"/>
      <c r="F190" s="133"/>
      <c r="G190" s="133"/>
      <c r="H190" s="133"/>
      <c r="I190" s="134"/>
      <c r="J190" s="133"/>
      <c r="K190" s="132"/>
      <c r="L190" s="132"/>
      <c r="M190" s="135"/>
      <c r="N190" s="135" t="str">
        <f>'sample fields'!N176</f>
        <v/>
      </c>
      <c r="O190" s="135" t="str">
        <f>'sample fields'!O176</f>
        <v/>
      </c>
      <c r="P190" s="135" t="str">
        <f>'sample fields'!P176</f>
        <v/>
      </c>
      <c r="Q190" s="135" t="str">
        <f>'sample fields'!Q176</f>
        <v/>
      </c>
    </row>
    <row r="191" spans="1:17" ht="21">
      <c r="A191" s="132"/>
      <c r="B191" s="132"/>
      <c r="C191" s="133"/>
      <c r="D191" s="133"/>
      <c r="E191" s="133"/>
      <c r="F191" s="133"/>
      <c r="G191" s="133"/>
      <c r="H191" s="133"/>
      <c r="I191" s="134"/>
      <c r="J191" s="133"/>
      <c r="K191" s="132"/>
      <c r="L191" s="132"/>
      <c r="M191" s="135"/>
      <c r="N191" s="135" t="str">
        <f>'sample fields'!N177</f>
        <v/>
      </c>
      <c r="O191" s="135" t="str">
        <f>'sample fields'!O177</f>
        <v/>
      </c>
      <c r="P191" s="135" t="str">
        <f>'sample fields'!P177</f>
        <v/>
      </c>
      <c r="Q191" s="135" t="str">
        <f>'sample fields'!Q177</f>
        <v/>
      </c>
    </row>
    <row r="192" spans="1:17" ht="21">
      <c r="A192" s="132"/>
      <c r="B192" s="132"/>
      <c r="C192" s="133"/>
      <c r="D192" s="133"/>
      <c r="E192" s="133"/>
      <c r="F192" s="133"/>
      <c r="G192" s="133"/>
      <c r="H192" s="133"/>
      <c r="I192" s="134"/>
      <c r="J192" s="133"/>
      <c r="K192" s="132"/>
      <c r="L192" s="132"/>
      <c r="M192" s="135"/>
      <c r="N192" s="135" t="str">
        <f>'sample fields'!N178</f>
        <v/>
      </c>
      <c r="O192" s="135" t="str">
        <f>'sample fields'!O178</f>
        <v/>
      </c>
      <c r="P192" s="135" t="str">
        <f>'sample fields'!P178</f>
        <v/>
      </c>
      <c r="Q192" s="135" t="str">
        <f>'sample fields'!Q178</f>
        <v/>
      </c>
    </row>
    <row r="193" spans="1:17" ht="21">
      <c r="A193" s="132"/>
      <c r="B193" s="132"/>
      <c r="C193" s="133"/>
      <c r="D193" s="133"/>
      <c r="E193" s="133"/>
      <c r="F193" s="133"/>
      <c r="G193" s="133"/>
      <c r="H193" s="133"/>
      <c r="I193" s="134"/>
      <c r="J193" s="133"/>
      <c r="K193" s="132"/>
      <c r="L193" s="132"/>
      <c r="M193" s="135"/>
      <c r="N193" s="135" t="str">
        <f>'sample fields'!N179</f>
        <v/>
      </c>
      <c r="O193" s="135" t="str">
        <f>'sample fields'!O179</f>
        <v/>
      </c>
      <c r="P193" s="135" t="str">
        <f>'sample fields'!P179</f>
        <v/>
      </c>
      <c r="Q193" s="135" t="str">
        <f>'sample fields'!Q179</f>
        <v/>
      </c>
    </row>
    <row r="194" spans="1:17" ht="21">
      <c r="A194" s="132"/>
      <c r="B194" s="132"/>
      <c r="C194" s="133"/>
      <c r="D194" s="133"/>
      <c r="E194" s="133"/>
      <c r="F194" s="133"/>
      <c r="G194" s="133"/>
      <c r="H194" s="133"/>
      <c r="I194" s="134"/>
      <c r="J194" s="133"/>
      <c r="K194" s="132"/>
      <c r="L194" s="132"/>
      <c r="M194" s="135"/>
      <c r="N194" s="135" t="str">
        <f>'sample fields'!N180</f>
        <v/>
      </c>
      <c r="O194" s="135" t="str">
        <f>'sample fields'!O180</f>
        <v/>
      </c>
      <c r="P194" s="135" t="str">
        <f>'sample fields'!P180</f>
        <v/>
      </c>
      <c r="Q194" s="135" t="str">
        <f>'sample fields'!Q180</f>
        <v/>
      </c>
    </row>
    <row r="195" spans="1:17" ht="21">
      <c r="A195" s="132"/>
      <c r="B195" s="132"/>
      <c r="C195" s="133"/>
      <c r="D195" s="133"/>
      <c r="E195" s="133"/>
      <c r="F195" s="133"/>
      <c r="G195" s="133"/>
      <c r="H195" s="133"/>
      <c r="I195" s="134"/>
      <c r="J195" s="133"/>
      <c r="K195" s="132"/>
      <c r="L195" s="132"/>
      <c r="M195" s="135"/>
      <c r="N195" s="135" t="str">
        <f>'sample fields'!N181</f>
        <v/>
      </c>
      <c r="O195" s="135" t="str">
        <f>'sample fields'!O181</f>
        <v/>
      </c>
      <c r="P195" s="135" t="str">
        <f>'sample fields'!P181</f>
        <v/>
      </c>
      <c r="Q195" s="135" t="str">
        <f>'sample fields'!Q181</f>
        <v/>
      </c>
    </row>
    <row r="196" spans="1:17" ht="21">
      <c r="A196" s="132"/>
      <c r="B196" s="132"/>
      <c r="C196" s="133"/>
      <c r="D196" s="133"/>
      <c r="E196" s="133"/>
      <c r="F196" s="133"/>
      <c r="G196" s="133"/>
      <c r="H196" s="133"/>
      <c r="I196" s="134"/>
      <c r="J196" s="133"/>
      <c r="K196" s="132"/>
      <c r="L196" s="132"/>
      <c r="M196" s="135"/>
      <c r="N196" s="135" t="str">
        <f>'sample fields'!N182</f>
        <v/>
      </c>
      <c r="O196" s="135" t="str">
        <f>'sample fields'!O182</f>
        <v/>
      </c>
      <c r="P196" s="135" t="str">
        <f>'sample fields'!P182</f>
        <v/>
      </c>
      <c r="Q196" s="135" t="str">
        <f>'sample fields'!Q182</f>
        <v/>
      </c>
    </row>
    <row r="197" spans="1:17" ht="21">
      <c r="A197" s="132"/>
      <c r="B197" s="132"/>
      <c r="C197" s="133"/>
      <c r="D197" s="133"/>
      <c r="E197" s="133"/>
      <c r="F197" s="133"/>
      <c r="G197" s="133"/>
      <c r="H197" s="133"/>
      <c r="I197" s="134"/>
      <c r="J197" s="133"/>
      <c r="K197" s="132"/>
      <c r="L197" s="132"/>
      <c r="M197" s="135"/>
      <c r="N197" s="135" t="str">
        <f>'sample fields'!N183</f>
        <v/>
      </c>
      <c r="O197" s="135" t="str">
        <f>'sample fields'!O183</f>
        <v/>
      </c>
      <c r="P197" s="135" t="str">
        <f>'sample fields'!P183</f>
        <v/>
      </c>
      <c r="Q197" s="135" t="str">
        <f>'sample fields'!Q183</f>
        <v/>
      </c>
    </row>
    <row r="198" spans="1:17" ht="21">
      <c r="A198" s="132"/>
      <c r="B198" s="132"/>
      <c r="C198" s="133"/>
      <c r="D198" s="133"/>
      <c r="E198" s="133"/>
      <c r="F198" s="133"/>
      <c r="G198" s="133"/>
      <c r="H198" s="133"/>
      <c r="I198" s="134"/>
      <c r="J198" s="133"/>
      <c r="K198" s="132"/>
      <c r="L198" s="132"/>
      <c r="M198" s="135"/>
      <c r="N198" s="135" t="str">
        <f>'sample fields'!N184</f>
        <v/>
      </c>
      <c r="O198" s="135" t="str">
        <f>'sample fields'!O184</f>
        <v/>
      </c>
      <c r="P198" s="135" t="str">
        <f>'sample fields'!P184</f>
        <v/>
      </c>
      <c r="Q198" s="135" t="str">
        <f>'sample fields'!Q184</f>
        <v/>
      </c>
    </row>
    <row r="199" spans="1:17" ht="21">
      <c r="A199" s="132"/>
      <c r="B199" s="132"/>
      <c r="C199" s="133"/>
      <c r="D199" s="133"/>
      <c r="E199" s="133"/>
      <c r="F199" s="133"/>
      <c r="G199" s="133"/>
      <c r="H199" s="133"/>
      <c r="I199" s="134"/>
      <c r="J199" s="133"/>
      <c r="K199" s="132"/>
      <c r="L199" s="132"/>
      <c r="M199" s="135"/>
      <c r="N199" s="135" t="str">
        <f>'sample fields'!N185</f>
        <v/>
      </c>
      <c r="O199" s="135" t="str">
        <f>'sample fields'!O185</f>
        <v/>
      </c>
      <c r="P199" s="135" t="str">
        <f>'sample fields'!P185</f>
        <v/>
      </c>
      <c r="Q199" s="135" t="str">
        <f>'sample fields'!Q185</f>
        <v/>
      </c>
    </row>
    <row r="200" spans="1:17" ht="21">
      <c r="A200" s="132"/>
      <c r="B200" s="132"/>
      <c r="C200" s="133"/>
      <c r="D200" s="133"/>
      <c r="E200" s="133"/>
      <c r="F200" s="133"/>
      <c r="G200" s="133"/>
      <c r="H200" s="133"/>
      <c r="I200" s="134"/>
      <c r="J200" s="133"/>
      <c r="K200" s="132"/>
      <c r="L200" s="132"/>
      <c r="M200" s="135"/>
      <c r="N200" s="135" t="str">
        <f>'sample fields'!N186</f>
        <v/>
      </c>
      <c r="O200" s="135" t="str">
        <f>'sample fields'!O186</f>
        <v/>
      </c>
      <c r="P200" s="135" t="str">
        <f>'sample fields'!P186</f>
        <v/>
      </c>
      <c r="Q200" s="135" t="str">
        <f>'sample fields'!Q186</f>
        <v/>
      </c>
    </row>
    <row r="201" spans="1:17" ht="21">
      <c r="A201" s="132"/>
      <c r="B201" s="132"/>
      <c r="C201" s="133"/>
      <c r="D201" s="133"/>
      <c r="E201" s="133"/>
      <c r="F201" s="133"/>
      <c r="G201" s="133"/>
      <c r="H201" s="133"/>
      <c r="I201" s="134"/>
      <c r="J201" s="133"/>
      <c r="K201" s="132"/>
      <c r="L201" s="132"/>
      <c r="M201" s="135"/>
      <c r="N201" s="135" t="str">
        <f>'sample fields'!N187</f>
        <v/>
      </c>
      <c r="O201" s="135" t="str">
        <f>'sample fields'!O187</f>
        <v/>
      </c>
      <c r="P201" s="135" t="str">
        <f>'sample fields'!P187</f>
        <v/>
      </c>
      <c r="Q201" s="135" t="str">
        <f>'sample fields'!Q187</f>
        <v/>
      </c>
    </row>
    <row r="202" spans="1:17" ht="21">
      <c r="A202" s="132"/>
      <c r="B202" s="132"/>
      <c r="C202" s="133"/>
      <c r="D202" s="133"/>
      <c r="E202" s="133"/>
      <c r="F202" s="133"/>
      <c r="G202" s="133"/>
      <c r="H202" s="133"/>
      <c r="I202" s="134"/>
      <c r="J202" s="133"/>
      <c r="K202" s="132"/>
      <c r="L202" s="132"/>
      <c r="M202" s="135"/>
      <c r="N202" s="135" t="str">
        <f>'sample fields'!N188</f>
        <v/>
      </c>
      <c r="O202" s="135" t="str">
        <f>'sample fields'!O188</f>
        <v/>
      </c>
      <c r="P202" s="135" t="str">
        <f>'sample fields'!P188</f>
        <v/>
      </c>
      <c r="Q202" s="135" t="str">
        <f>'sample fields'!Q188</f>
        <v/>
      </c>
    </row>
    <row r="203" spans="1:17" ht="21">
      <c r="A203" s="132"/>
      <c r="B203" s="132"/>
      <c r="C203" s="133"/>
      <c r="D203" s="133"/>
      <c r="E203" s="133"/>
      <c r="F203" s="133"/>
      <c r="G203" s="133"/>
      <c r="H203" s="133"/>
      <c r="I203" s="134"/>
      <c r="J203" s="133"/>
      <c r="K203" s="132"/>
      <c r="L203" s="132"/>
      <c r="M203" s="135"/>
      <c r="N203" s="135" t="str">
        <f>'sample fields'!N189</f>
        <v/>
      </c>
      <c r="O203" s="135" t="str">
        <f>'sample fields'!O189</f>
        <v/>
      </c>
      <c r="P203" s="135" t="str">
        <f>'sample fields'!P189</f>
        <v/>
      </c>
      <c r="Q203" s="135" t="str">
        <f>'sample fields'!Q189</f>
        <v/>
      </c>
    </row>
    <row r="204" spans="1:17" ht="21">
      <c r="A204" s="132"/>
      <c r="B204" s="132"/>
      <c r="C204" s="132"/>
      <c r="D204" s="132"/>
      <c r="E204" s="132"/>
      <c r="F204" s="132"/>
      <c r="G204" s="132"/>
      <c r="H204" s="132"/>
      <c r="I204" s="132"/>
      <c r="J204" s="132"/>
      <c r="K204" s="132"/>
      <c r="L204" s="132"/>
      <c r="M204" s="135"/>
      <c r="N204" s="135" t="str">
        <f>'sample fields'!N190</f>
        <v/>
      </c>
      <c r="O204" s="135" t="str">
        <f>'sample fields'!O190</f>
        <v/>
      </c>
      <c r="P204" s="135" t="str">
        <f>'sample fields'!P190</f>
        <v/>
      </c>
      <c r="Q204" s="135" t="str">
        <f>'sample fields'!Q190</f>
        <v/>
      </c>
    </row>
    <row r="205" spans="1:17" ht="21">
      <c r="A205" s="132"/>
      <c r="B205" s="132"/>
      <c r="C205" s="132"/>
      <c r="D205" s="132"/>
      <c r="E205" s="132"/>
      <c r="F205" s="132"/>
      <c r="G205" s="132"/>
      <c r="H205" s="132"/>
      <c r="I205" s="132"/>
      <c r="J205" s="132"/>
      <c r="K205" s="132"/>
      <c r="L205" s="132"/>
      <c r="M205" s="135"/>
      <c r="N205" s="135" t="str">
        <f>'sample fields'!N191</f>
        <v/>
      </c>
      <c r="O205" s="135" t="str">
        <f>'sample fields'!O191</f>
        <v/>
      </c>
      <c r="P205" s="135" t="str">
        <f>'sample fields'!P191</f>
        <v/>
      </c>
      <c r="Q205" s="135" t="str">
        <f>'sample fields'!Q191</f>
        <v/>
      </c>
    </row>
    <row r="206" spans="1:17" ht="21">
      <c r="A206" s="132"/>
      <c r="B206" s="132"/>
      <c r="C206" s="132"/>
      <c r="D206" s="132"/>
      <c r="E206" s="132"/>
      <c r="F206" s="132"/>
      <c r="G206" s="132"/>
      <c r="H206" s="132"/>
      <c r="I206" s="132"/>
      <c r="J206" s="132"/>
      <c r="K206" s="132"/>
      <c r="L206" s="132"/>
      <c r="M206" s="135"/>
      <c r="N206" s="135" t="str">
        <f>'sample fields'!N192</f>
        <v/>
      </c>
      <c r="O206" s="135" t="str">
        <f>'sample fields'!O192</f>
        <v/>
      </c>
      <c r="P206" s="135" t="str">
        <f>'sample fields'!P192</f>
        <v/>
      </c>
      <c r="Q206" s="135" t="str">
        <f>'sample fields'!Q192</f>
        <v/>
      </c>
    </row>
    <row r="207" spans="1:17" ht="21">
      <c r="A207" s="132"/>
      <c r="B207" s="132"/>
      <c r="C207" s="132"/>
      <c r="D207" s="132"/>
      <c r="E207" s="132"/>
      <c r="F207" s="132"/>
      <c r="G207" s="132"/>
      <c r="H207" s="132"/>
      <c r="I207" s="132"/>
      <c r="J207" s="132"/>
      <c r="K207" s="132"/>
      <c r="L207" s="132"/>
      <c r="M207" s="135"/>
      <c r="N207" s="135" t="str">
        <f>'sample fields'!N193</f>
        <v/>
      </c>
      <c r="O207" s="135" t="str">
        <f>'sample fields'!O193</f>
        <v/>
      </c>
      <c r="P207" s="135" t="str">
        <f>'sample fields'!P193</f>
        <v/>
      </c>
      <c r="Q207" s="135" t="str">
        <f>'sample fields'!Q193</f>
        <v/>
      </c>
    </row>
    <row r="208" spans="1:17" ht="21">
      <c r="A208" s="132"/>
      <c r="B208" s="132"/>
      <c r="C208" s="132"/>
      <c r="D208" s="132"/>
      <c r="E208" s="132"/>
      <c r="F208" s="132"/>
      <c r="G208" s="132"/>
      <c r="H208" s="132"/>
      <c r="I208" s="132"/>
      <c r="J208" s="132"/>
      <c r="K208" s="132"/>
      <c r="L208" s="132"/>
      <c r="M208" s="135"/>
      <c r="N208" s="135" t="str">
        <f>'sample fields'!N194</f>
        <v/>
      </c>
      <c r="O208" s="135" t="str">
        <f>'sample fields'!O194</f>
        <v/>
      </c>
      <c r="P208" s="135" t="str">
        <f>'sample fields'!P194</f>
        <v/>
      </c>
      <c r="Q208" s="135" t="str">
        <f>'sample fields'!Q194</f>
        <v/>
      </c>
    </row>
    <row r="209" spans="1:17" ht="21">
      <c r="A209" s="132"/>
      <c r="B209" s="132"/>
      <c r="C209" s="132"/>
      <c r="D209" s="132"/>
      <c r="E209" s="132"/>
      <c r="F209" s="132"/>
      <c r="G209" s="132"/>
      <c r="H209" s="132"/>
      <c r="I209" s="132"/>
      <c r="J209" s="132"/>
      <c r="K209" s="132"/>
      <c r="L209" s="132"/>
      <c r="M209" s="135"/>
      <c r="N209" s="135" t="str">
        <f>'sample fields'!N195</f>
        <v/>
      </c>
      <c r="O209" s="135" t="str">
        <f>'sample fields'!O195</f>
        <v/>
      </c>
      <c r="P209" s="135" t="str">
        <f>'sample fields'!P195</f>
        <v/>
      </c>
      <c r="Q209" s="135" t="str">
        <f>'sample fields'!Q195</f>
        <v/>
      </c>
    </row>
    <row r="210" spans="1:17" ht="21">
      <c r="A210" s="132"/>
      <c r="B210" s="132"/>
      <c r="C210" s="132"/>
      <c r="D210" s="132"/>
      <c r="E210" s="132"/>
      <c r="F210" s="132"/>
      <c r="G210" s="132"/>
      <c r="H210" s="132"/>
      <c r="I210" s="132"/>
      <c r="J210" s="132"/>
      <c r="K210" s="132"/>
      <c r="L210" s="132"/>
      <c r="M210" s="135"/>
      <c r="N210" s="135" t="str">
        <f>'sample fields'!N196</f>
        <v/>
      </c>
      <c r="O210" s="135" t="str">
        <f>'sample fields'!O196</f>
        <v/>
      </c>
      <c r="P210" s="135" t="str">
        <f>'sample fields'!P196</f>
        <v/>
      </c>
      <c r="Q210" s="135" t="str">
        <f>'sample fields'!Q196</f>
        <v/>
      </c>
    </row>
    <row r="211" spans="1:17" ht="21">
      <c r="A211" s="132"/>
      <c r="B211" s="132"/>
      <c r="C211" s="132"/>
      <c r="D211" s="132"/>
      <c r="E211" s="132"/>
      <c r="F211" s="132"/>
      <c r="G211" s="132"/>
      <c r="H211" s="132"/>
      <c r="I211" s="132"/>
      <c r="J211" s="132"/>
      <c r="K211" s="132"/>
      <c r="L211" s="132"/>
      <c r="M211" s="135"/>
      <c r="N211" s="135" t="str">
        <f>'sample fields'!N197</f>
        <v/>
      </c>
      <c r="O211" s="135" t="str">
        <f>'sample fields'!O197</f>
        <v/>
      </c>
      <c r="P211" s="135" t="str">
        <f>'sample fields'!P197</f>
        <v/>
      </c>
      <c r="Q211" s="135" t="str">
        <f>'sample fields'!Q197</f>
        <v/>
      </c>
    </row>
    <row r="212" spans="1:17" ht="21">
      <c r="A212" s="132"/>
      <c r="B212" s="132"/>
      <c r="C212" s="132"/>
      <c r="D212" s="132"/>
      <c r="E212" s="132"/>
      <c r="F212" s="132"/>
      <c r="G212" s="132"/>
      <c r="H212" s="132"/>
      <c r="I212" s="132"/>
      <c r="J212" s="132"/>
      <c r="K212" s="132"/>
      <c r="L212" s="132"/>
      <c r="M212" s="135"/>
      <c r="N212" s="135" t="str">
        <f>'sample fields'!N198</f>
        <v/>
      </c>
      <c r="O212" s="135" t="str">
        <f>'sample fields'!O198</f>
        <v/>
      </c>
      <c r="P212" s="135" t="str">
        <f>'sample fields'!P198</f>
        <v/>
      </c>
      <c r="Q212" s="135" t="str">
        <f>'sample fields'!Q198</f>
        <v/>
      </c>
    </row>
    <row r="213" spans="1:17" ht="21">
      <c r="A213" s="132"/>
      <c r="B213" s="132"/>
      <c r="C213" s="132"/>
      <c r="D213" s="132"/>
      <c r="E213" s="132"/>
      <c r="F213" s="132"/>
      <c r="G213" s="132"/>
      <c r="H213" s="132"/>
      <c r="I213" s="132"/>
      <c r="J213" s="132"/>
      <c r="K213" s="132"/>
      <c r="L213" s="132"/>
      <c r="M213" s="135"/>
      <c r="N213" s="135" t="str">
        <f>'sample fields'!N199</f>
        <v/>
      </c>
      <c r="O213" s="135" t="str">
        <f>'sample fields'!O199</f>
        <v/>
      </c>
      <c r="P213" s="135" t="str">
        <f>'sample fields'!P199</f>
        <v/>
      </c>
      <c r="Q213" s="135" t="str">
        <f>'sample fields'!Q199</f>
        <v/>
      </c>
    </row>
    <row r="214" spans="1:17" ht="21">
      <c r="A214" s="132"/>
      <c r="B214" s="132"/>
      <c r="C214" s="132"/>
      <c r="D214" s="132"/>
      <c r="E214" s="132"/>
      <c r="F214" s="132"/>
      <c r="G214" s="132"/>
      <c r="H214" s="132"/>
      <c r="I214" s="132"/>
      <c r="J214" s="132"/>
      <c r="K214" s="132"/>
      <c r="L214" s="132"/>
      <c r="M214" s="135"/>
      <c r="N214" s="135" t="str">
        <f>'sample fields'!N200</f>
        <v/>
      </c>
      <c r="O214" s="135" t="str">
        <f>'sample fields'!O200</f>
        <v/>
      </c>
      <c r="P214" s="135" t="str">
        <f>'sample fields'!P200</f>
        <v/>
      </c>
      <c r="Q214" s="135" t="str">
        <f>'sample fields'!Q200</f>
        <v/>
      </c>
    </row>
    <row r="215" spans="1:17" ht="21">
      <c r="A215" s="132"/>
      <c r="B215" s="132"/>
      <c r="C215" s="132"/>
      <c r="D215" s="132"/>
      <c r="E215" s="132"/>
      <c r="F215" s="132"/>
      <c r="G215" s="132"/>
      <c r="H215" s="132"/>
      <c r="I215" s="132"/>
      <c r="J215" s="132"/>
      <c r="K215" s="132"/>
      <c r="L215" s="132"/>
      <c r="M215" s="135"/>
      <c r="N215" s="135" t="str">
        <f>'sample fields'!N201</f>
        <v/>
      </c>
      <c r="O215" s="135" t="str">
        <f>'sample fields'!O201</f>
        <v/>
      </c>
      <c r="P215" s="135" t="str">
        <f>'sample fields'!P201</f>
        <v/>
      </c>
      <c r="Q215" s="135" t="str">
        <f>'sample fields'!Q201</f>
        <v/>
      </c>
    </row>
    <row r="216" spans="1:17" ht="21">
      <c r="A216" s="132"/>
      <c r="B216" s="132"/>
      <c r="C216" s="132"/>
      <c r="D216" s="132"/>
      <c r="E216" s="132"/>
      <c r="F216" s="132"/>
      <c r="G216" s="132"/>
      <c r="H216" s="132"/>
      <c r="I216" s="132"/>
      <c r="J216" s="132"/>
      <c r="K216" s="132"/>
      <c r="L216" s="132"/>
      <c r="M216" s="135"/>
      <c r="N216" s="135" t="str">
        <f>'sample fields'!N202</f>
        <v/>
      </c>
      <c r="O216" s="135" t="str">
        <f>'sample fields'!O202</f>
        <v/>
      </c>
      <c r="P216" s="135" t="str">
        <f>'sample fields'!P202</f>
        <v/>
      </c>
      <c r="Q216" s="135" t="str">
        <f>'sample fields'!Q202</f>
        <v/>
      </c>
    </row>
    <row r="217" spans="1:17" ht="21">
      <c r="A217" s="132"/>
      <c r="B217" s="132"/>
      <c r="C217" s="132"/>
      <c r="D217" s="132"/>
      <c r="E217" s="132"/>
      <c r="F217" s="132"/>
      <c r="G217" s="132"/>
      <c r="H217" s="132"/>
      <c r="I217" s="132"/>
      <c r="J217" s="132"/>
      <c r="K217" s="132"/>
      <c r="L217" s="132"/>
      <c r="M217" s="135"/>
      <c r="N217" s="135" t="str">
        <f>'sample fields'!N203</f>
        <v/>
      </c>
      <c r="O217" s="135" t="str">
        <f>'sample fields'!O203</f>
        <v/>
      </c>
      <c r="P217" s="135" t="str">
        <f>'sample fields'!P203</f>
        <v/>
      </c>
      <c r="Q217" s="135" t="str">
        <f>'sample fields'!Q203</f>
        <v/>
      </c>
    </row>
    <row r="218" spans="1:17" ht="21">
      <c r="A218" s="132"/>
      <c r="B218" s="132"/>
      <c r="C218" s="132"/>
      <c r="D218" s="132"/>
      <c r="E218" s="132"/>
      <c r="F218" s="132"/>
      <c r="G218" s="132"/>
      <c r="H218" s="132"/>
      <c r="I218" s="132"/>
      <c r="J218" s="132"/>
      <c r="K218" s="132"/>
      <c r="L218" s="132"/>
      <c r="M218" s="135"/>
      <c r="N218" s="135" t="str">
        <f>'sample fields'!N204</f>
        <v/>
      </c>
      <c r="O218" s="135" t="str">
        <f>'sample fields'!O204</f>
        <v/>
      </c>
      <c r="P218" s="135" t="str">
        <f>'sample fields'!P204</f>
        <v/>
      </c>
      <c r="Q218" s="135" t="str">
        <f>'sample fields'!Q204</f>
        <v/>
      </c>
    </row>
    <row r="219" spans="1:17" ht="21">
      <c r="A219" s="132"/>
      <c r="B219" s="132"/>
      <c r="C219" s="132"/>
      <c r="D219" s="132"/>
      <c r="E219" s="132"/>
      <c r="F219" s="132"/>
      <c r="G219" s="132"/>
      <c r="H219" s="132"/>
      <c r="I219" s="132"/>
      <c r="J219" s="132"/>
      <c r="K219" s="132"/>
      <c r="L219" s="132"/>
      <c r="M219" s="135"/>
      <c r="N219" s="135" t="str">
        <f>'sample fields'!N205</f>
        <v/>
      </c>
      <c r="O219" s="135" t="str">
        <f>'sample fields'!O205</f>
        <v/>
      </c>
      <c r="P219" s="135" t="str">
        <f>'sample fields'!P205</f>
        <v/>
      </c>
      <c r="Q219" s="135" t="str">
        <f>'sample fields'!Q205</f>
        <v/>
      </c>
    </row>
    <row r="220" spans="1:17" ht="21">
      <c r="A220" s="132"/>
      <c r="B220" s="132"/>
      <c r="C220" s="132"/>
      <c r="D220" s="132"/>
      <c r="E220" s="132"/>
      <c r="F220" s="132"/>
      <c r="G220" s="132"/>
      <c r="H220" s="132"/>
      <c r="I220" s="132"/>
      <c r="J220" s="132"/>
      <c r="K220" s="132"/>
      <c r="L220" s="132"/>
      <c r="M220" s="135"/>
      <c r="N220" s="135" t="str">
        <f>'sample fields'!N206</f>
        <v/>
      </c>
      <c r="O220" s="135" t="str">
        <f>'sample fields'!O206</f>
        <v/>
      </c>
      <c r="P220" s="135" t="str">
        <f>'sample fields'!P206</f>
        <v/>
      </c>
      <c r="Q220" s="135" t="str">
        <f>'sample fields'!Q206</f>
        <v/>
      </c>
    </row>
    <row r="221" spans="1:17" ht="21">
      <c r="A221" s="132"/>
      <c r="B221" s="132"/>
      <c r="C221" s="132"/>
      <c r="D221" s="132"/>
      <c r="E221" s="132"/>
      <c r="F221" s="132"/>
      <c r="G221" s="132"/>
      <c r="H221" s="132"/>
      <c r="I221" s="132"/>
      <c r="J221" s="132"/>
      <c r="K221" s="132"/>
      <c r="L221" s="132"/>
      <c r="M221" s="135"/>
      <c r="N221" s="135" t="str">
        <f>'sample fields'!N207</f>
        <v/>
      </c>
      <c r="O221" s="135" t="str">
        <f>'sample fields'!O207</f>
        <v/>
      </c>
      <c r="P221" s="135" t="str">
        <f>'sample fields'!P207</f>
        <v/>
      </c>
      <c r="Q221" s="135" t="str">
        <f>'sample fields'!Q207</f>
        <v/>
      </c>
    </row>
    <row r="222" spans="1:17" ht="21">
      <c r="A222" s="132"/>
      <c r="B222" s="132"/>
      <c r="C222" s="132"/>
      <c r="D222" s="132"/>
      <c r="E222" s="132"/>
      <c r="F222" s="132"/>
      <c r="G222" s="132"/>
      <c r="H222" s="132"/>
      <c r="I222" s="132"/>
      <c r="J222" s="132"/>
      <c r="K222" s="132"/>
      <c r="L222" s="132"/>
      <c r="M222" s="135"/>
      <c r="N222" s="135" t="str">
        <f>'sample fields'!N208</f>
        <v/>
      </c>
      <c r="O222" s="135" t="str">
        <f>'sample fields'!O208</f>
        <v/>
      </c>
      <c r="P222" s="135" t="str">
        <f>'sample fields'!P208</f>
        <v/>
      </c>
      <c r="Q222" s="135" t="str">
        <f>'sample fields'!Q208</f>
        <v/>
      </c>
    </row>
    <row r="223" spans="1:17" ht="21">
      <c r="A223" s="132"/>
      <c r="B223" s="132"/>
      <c r="C223" s="132"/>
      <c r="D223" s="132"/>
      <c r="E223" s="132"/>
      <c r="F223" s="132"/>
      <c r="G223" s="132"/>
      <c r="H223" s="132"/>
      <c r="I223" s="132"/>
      <c r="J223" s="132"/>
      <c r="K223" s="132"/>
      <c r="L223" s="132"/>
      <c r="M223" s="135"/>
      <c r="N223" s="135" t="str">
        <f>'sample fields'!N209</f>
        <v/>
      </c>
      <c r="O223" s="135" t="str">
        <f>'sample fields'!O209</f>
        <v/>
      </c>
      <c r="P223" s="135" t="str">
        <f>'sample fields'!P209</f>
        <v/>
      </c>
      <c r="Q223" s="135" t="str">
        <f>'sample fields'!Q209</f>
        <v/>
      </c>
    </row>
    <row r="224" spans="1:17" ht="21">
      <c r="A224" s="132"/>
      <c r="B224" s="132"/>
      <c r="C224" s="132"/>
      <c r="D224" s="132"/>
      <c r="E224" s="132"/>
      <c r="F224" s="132"/>
      <c r="G224" s="132"/>
      <c r="H224" s="132"/>
      <c r="I224" s="132"/>
      <c r="J224" s="132"/>
      <c r="K224" s="132"/>
      <c r="L224" s="132"/>
      <c r="M224" s="135"/>
      <c r="N224" s="135" t="str">
        <f>'sample fields'!N210</f>
        <v/>
      </c>
      <c r="O224" s="135" t="str">
        <f>'sample fields'!O210</f>
        <v/>
      </c>
      <c r="P224" s="135" t="str">
        <f>'sample fields'!P210</f>
        <v/>
      </c>
      <c r="Q224" s="135" t="str">
        <f>'sample fields'!Q210</f>
        <v/>
      </c>
    </row>
    <row r="225" spans="1:17" ht="21">
      <c r="A225" s="132"/>
      <c r="B225" s="132"/>
      <c r="C225" s="132"/>
      <c r="D225" s="132"/>
      <c r="E225" s="132"/>
      <c r="F225" s="132"/>
      <c r="G225" s="132"/>
      <c r="H225" s="132"/>
      <c r="I225" s="132"/>
      <c r="J225" s="132"/>
      <c r="K225" s="132"/>
      <c r="L225" s="132"/>
      <c r="M225" s="135"/>
      <c r="N225" s="135" t="str">
        <f>'sample fields'!N211</f>
        <v/>
      </c>
      <c r="O225" s="135" t="str">
        <f>'sample fields'!O211</f>
        <v/>
      </c>
      <c r="P225" s="135" t="str">
        <f>'sample fields'!P211</f>
        <v/>
      </c>
      <c r="Q225" s="135" t="str">
        <f>'sample fields'!Q211</f>
        <v/>
      </c>
    </row>
    <row r="226" spans="1:17" ht="21">
      <c r="A226" s="132"/>
      <c r="B226" s="132"/>
      <c r="C226" s="132"/>
      <c r="D226" s="132"/>
      <c r="E226" s="132"/>
      <c r="F226" s="132"/>
      <c r="G226" s="132"/>
      <c r="H226" s="132"/>
      <c r="I226" s="132"/>
      <c r="J226" s="132"/>
      <c r="K226" s="132"/>
      <c r="L226" s="132"/>
      <c r="M226" s="135"/>
      <c r="N226" s="135" t="str">
        <f>'sample fields'!N212</f>
        <v/>
      </c>
      <c r="O226" s="135" t="str">
        <f>'sample fields'!O212</f>
        <v/>
      </c>
      <c r="P226" s="135" t="str">
        <f>'sample fields'!P212</f>
        <v/>
      </c>
      <c r="Q226" s="135" t="str">
        <f>'sample fields'!Q212</f>
        <v/>
      </c>
    </row>
    <row r="227" spans="1:17" ht="21">
      <c r="A227" s="132"/>
      <c r="B227" s="132"/>
      <c r="C227" s="132"/>
      <c r="D227" s="132"/>
      <c r="E227" s="132"/>
      <c r="F227" s="132"/>
      <c r="G227" s="132"/>
      <c r="H227" s="132"/>
      <c r="I227" s="132"/>
      <c r="J227" s="132"/>
      <c r="K227" s="132"/>
      <c r="L227" s="132"/>
      <c r="M227" s="135"/>
      <c r="N227" s="135" t="str">
        <f>'sample fields'!N213</f>
        <v/>
      </c>
      <c r="O227" s="135" t="str">
        <f>'sample fields'!O213</f>
        <v/>
      </c>
      <c r="P227" s="135" t="str">
        <f>'sample fields'!P213</f>
        <v/>
      </c>
      <c r="Q227" s="135" t="str">
        <f>'sample fields'!Q213</f>
        <v/>
      </c>
    </row>
    <row r="228" spans="1:17" ht="21">
      <c r="A228" s="132"/>
      <c r="B228" s="132"/>
      <c r="C228" s="132"/>
      <c r="D228" s="132"/>
      <c r="E228" s="132"/>
      <c r="F228" s="132"/>
      <c r="G228" s="132"/>
      <c r="H228" s="132"/>
      <c r="I228" s="132"/>
      <c r="J228" s="132"/>
      <c r="K228" s="132"/>
      <c r="L228" s="132"/>
      <c r="M228" s="135"/>
      <c r="N228" s="135" t="str">
        <f>'sample fields'!N214</f>
        <v/>
      </c>
      <c r="O228" s="135" t="str">
        <f>'sample fields'!O214</f>
        <v/>
      </c>
      <c r="P228" s="135" t="str">
        <f>'sample fields'!P214</f>
        <v/>
      </c>
      <c r="Q228" s="135" t="str">
        <f>'sample fields'!Q214</f>
        <v/>
      </c>
    </row>
    <row r="229" spans="1:17" ht="21">
      <c r="A229" s="132"/>
      <c r="B229" s="132"/>
      <c r="C229" s="132"/>
      <c r="D229" s="132"/>
      <c r="E229" s="132"/>
      <c r="F229" s="132"/>
      <c r="G229" s="132"/>
      <c r="H229" s="132"/>
      <c r="I229" s="132"/>
      <c r="J229" s="132"/>
      <c r="K229" s="132"/>
      <c r="L229" s="132"/>
      <c r="M229" s="135"/>
      <c r="N229" s="135" t="str">
        <f>'sample fields'!N215</f>
        <v/>
      </c>
      <c r="O229" s="135" t="str">
        <f>'sample fields'!O215</f>
        <v/>
      </c>
      <c r="P229" s="135" t="str">
        <f>'sample fields'!P215</f>
        <v/>
      </c>
      <c r="Q229" s="135" t="str">
        <f>'sample fields'!Q215</f>
        <v/>
      </c>
    </row>
    <row r="230" spans="1:17" ht="21">
      <c r="A230" s="132"/>
      <c r="B230" s="132"/>
      <c r="C230" s="132"/>
      <c r="D230" s="132"/>
      <c r="E230" s="132"/>
      <c r="F230" s="132"/>
      <c r="G230" s="132"/>
      <c r="H230" s="132"/>
      <c r="I230" s="132"/>
      <c r="J230" s="132"/>
      <c r="K230" s="132"/>
      <c r="L230" s="132"/>
      <c r="M230" s="135"/>
      <c r="N230" s="135" t="str">
        <f>'sample fields'!N216</f>
        <v/>
      </c>
      <c r="O230" s="135" t="str">
        <f>'sample fields'!O216</f>
        <v/>
      </c>
      <c r="P230" s="135" t="str">
        <f>'sample fields'!P216</f>
        <v/>
      </c>
      <c r="Q230" s="135" t="str">
        <f>'sample fields'!Q216</f>
        <v/>
      </c>
    </row>
    <row r="231" spans="1:17" ht="21">
      <c r="A231" s="132"/>
      <c r="B231" s="132"/>
      <c r="C231" s="132"/>
      <c r="D231" s="132"/>
      <c r="E231" s="132"/>
      <c r="F231" s="132"/>
      <c r="G231" s="132"/>
      <c r="H231" s="132"/>
      <c r="I231" s="132"/>
      <c r="J231" s="132"/>
      <c r="K231" s="132"/>
      <c r="L231" s="132"/>
      <c r="M231" s="135"/>
      <c r="N231" s="135" t="str">
        <f>'sample fields'!N217</f>
        <v/>
      </c>
      <c r="O231" s="135" t="str">
        <f>'sample fields'!O217</f>
        <v/>
      </c>
      <c r="P231" s="135" t="str">
        <f>'sample fields'!P217</f>
        <v/>
      </c>
      <c r="Q231" s="135" t="str">
        <f>'sample fields'!Q217</f>
        <v/>
      </c>
    </row>
    <row r="232" spans="1:17" ht="21">
      <c r="A232" s="132"/>
      <c r="B232" s="132"/>
      <c r="C232" s="132"/>
      <c r="D232" s="132"/>
      <c r="E232" s="132"/>
      <c r="F232" s="132"/>
      <c r="G232" s="132"/>
      <c r="H232" s="132"/>
      <c r="I232" s="132"/>
      <c r="J232" s="132"/>
      <c r="K232" s="132"/>
      <c r="L232" s="132"/>
      <c r="M232" s="135"/>
      <c r="N232" s="135" t="str">
        <f>'sample fields'!N218</f>
        <v/>
      </c>
      <c r="O232" s="135" t="str">
        <f>'sample fields'!O218</f>
        <v/>
      </c>
      <c r="P232" s="135" t="str">
        <f>'sample fields'!P218</f>
        <v/>
      </c>
      <c r="Q232" s="135" t="str">
        <f>'sample fields'!Q218</f>
        <v/>
      </c>
    </row>
    <row r="233" spans="1:17" ht="21">
      <c r="A233" s="132"/>
      <c r="B233" s="132"/>
      <c r="C233" s="132"/>
      <c r="D233" s="132"/>
      <c r="E233" s="132"/>
      <c r="F233" s="132"/>
      <c r="G233" s="132"/>
      <c r="H233" s="132"/>
      <c r="I233" s="132"/>
      <c r="J233" s="132"/>
      <c r="K233" s="132"/>
      <c r="L233" s="132"/>
      <c r="M233" s="135"/>
      <c r="N233" s="135" t="str">
        <f>'sample fields'!N219</f>
        <v/>
      </c>
      <c r="O233" s="135" t="str">
        <f>'sample fields'!O219</f>
        <v/>
      </c>
      <c r="P233" s="135" t="str">
        <f>'sample fields'!P219</f>
        <v/>
      </c>
      <c r="Q233" s="135" t="str">
        <f>'sample fields'!Q219</f>
        <v/>
      </c>
    </row>
    <row r="234" spans="1:17" ht="21">
      <c r="A234" s="132"/>
      <c r="B234" s="132"/>
      <c r="C234" s="132"/>
      <c r="D234" s="132"/>
      <c r="E234" s="132"/>
      <c r="F234" s="132"/>
      <c r="G234" s="132"/>
      <c r="H234" s="132"/>
      <c r="I234" s="132"/>
      <c r="J234" s="132"/>
      <c r="K234" s="132"/>
      <c r="L234" s="132"/>
      <c r="M234" s="135"/>
      <c r="N234" s="135" t="str">
        <f>'sample fields'!N220</f>
        <v/>
      </c>
      <c r="O234" s="135" t="str">
        <f>'sample fields'!O220</f>
        <v/>
      </c>
      <c r="P234" s="135" t="str">
        <f>'sample fields'!P220</f>
        <v/>
      </c>
      <c r="Q234" s="135" t="str">
        <f>'sample fields'!Q220</f>
        <v/>
      </c>
    </row>
    <row r="235" spans="1:17" ht="21">
      <c r="A235" s="132"/>
      <c r="B235" s="132"/>
      <c r="C235" s="132"/>
      <c r="D235" s="132"/>
      <c r="E235" s="132"/>
      <c r="F235" s="132"/>
      <c r="G235" s="132"/>
      <c r="H235" s="132"/>
      <c r="I235" s="132"/>
      <c r="J235" s="132"/>
      <c r="K235" s="132"/>
      <c r="L235" s="132"/>
      <c r="M235" s="135"/>
      <c r="N235" s="135" t="str">
        <f>'sample fields'!N221</f>
        <v/>
      </c>
      <c r="O235" s="135" t="str">
        <f>'sample fields'!O221</f>
        <v/>
      </c>
      <c r="P235" s="135" t="str">
        <f>'sample fields'!P221</f>
        <v/>
      </c>
      <c r="Q235" s="135" t="str">
        <f>'sample fields'!Q221</f>
        <v/>
      </c>
    </row>
    <row r="236" spans="1:17" ht="21">
      <c r="A236" s="132"/>
      <c r="B236" s="132"/>
      <c r="C236" s="132"/>
      <c r="D236" s="132"/>
      <c r="E236" s="132"/>
      <c r="F236" s="132"/>
      <c r="G236" s="132"/>
      <c r="H236" s="132"/>
      <c r="I236" s="132"/>
      <c r="J236" s="132"/>
      <c r="K236" s="132"/>
      <c r="L236" s="132"/>
      <c r="M236" s="135"/>
      <c r="N236" s="135" t="str">
        <f>'sample fields'!N222</f>
        <v/>
      </c>
      <c r="O236" s="135" t="str">
        <f>'sample fields'!O222</f>
        <v/>
      </c>
      <c r="P236" s="135" t="str">
        <f>'sample fields'!P222</f>
        <v/>
      </c>
      <c r="Q236" s="135" t="str">
        <f>'sample fields'!Q222</f>
        <v/>
      </c>
    </row>
    <row r="237" spans="1:17" ht="21">
      <c r="A237" s="132"/>
      <c r="B237" s="132"/>
      <c r="C237" s="132"/>
      <c r="D237" s="132"/>
      <c r="E237" s="132"/>
      <c r="F237" s="132"/>
      <c r="G237" s="132"/>
      <c r="H237" s="132"/>
      <c r="I237" s="132"/>
      <c r="J237" s="132"/>
      <c r="K237" s="132"/>
      <c r="L237" s="132"/>
      <c r="M237" s="135"/>
      <c r="N237" s="135" t="str">
        <f>'sample fields'!N223</f>
        <v/>
      </c>
      <c r="O237" s="135" t="str">
        <f>'sample fields'!O223</f>
        <v/>
      </c>
      <c r="P237" s="135" t="str">
        <f>'sample fields'!P223</f>
        <v/>
      </c>
      <c r="Q237" s="135" t="str">
        <f>'sample fields'!Q223</f>
        <v/>
      </c>
    </row>
    <row r="238" spans="1:17" ht="21">
      <c r="A238" s="132"/>
      <c r="B238" s="132"/>
      <c r="C238" s="132"/>
      <c r="D238" s="132"/>
      <c r="E238" s="132"/>
      <c r="F238" s="132"/>
      <c r="G238" s="132"/>
      <c r="H238" s="132"/>
      <c r="I238" s="132"/>
      <c r="J238" s="132"/>
      <c r="K238" s="132"/>
      <c r="L238" s="132"/>
      <c r="M238" s="135"/>
      <c r="N238" s="135" t="str">
        <f>'sample fields'!N224</f>
        <v/>
      </c>
      <c r="O238" s="135" t="str">
        <f>'sample fields'!O224</f>
        <v/>
      </c>
      <c r="P238" s="135" t="str">
        <f>'sample fields'!P224</f>
        <v/>
      </c>
      <c r="Q238" s="135" t="str">
        <f>'sample fields'!Q224</f>
        <v/>
      </c>
    </row>
    <row r="239" spans="1:17" ht="21">
      <c r="A239" s="132"/>
      <c r="B239" s="132"/>
      <c r="C239" s="132"/>
      <c r="D239" s="132"/>
      <c r="E239" s="132"/>
      <c r="F239" s="132"/>
      <c r="G239" s="132"/>
      <c r="H239" s="132"/>
      <c r="I239" s="132"/>
      <c r="J239" s="132"/>
      <c r="K239" s="132"/>
      <c r="L239" s="132"/>
      <c r="M239" s="135"/>
      <c r="N239" s="135" t="str">
        <f>'sample fields'!N225</f>
        <v/>
      </c>
      <c r="O239" s="135" t="str">
        <f>'sample fields'!O225</f>
        <v/>
      </c>
      <c r="P239" s="135" t="str">
        <f>'sample fields'!P225</f>
        <v/>
      </c>
      <c r="Q239" s="135" t="str">
        <f>'sample fields'!Q225</f>
        <v/>
      </c>
    </row>
    <row r="240" spans="1:17" ht="21">
      <c r="A240" s="132"/>
      <c r="B240" s="132"/>
      <c r="C240" s="132"/>
      <c r="D240" s="132"/>
      <c r="E240" s="132"/>
      <c r="F240" s="132"/>
      <c r="G240" s="132"/>
      <c r="H240" s="132"/>
      <c r="I240" s="132"/>
      <c r="J240" s="132"/>
      <c r="K240" s="132"/>
      <c r="L240" s="132"/>
      <c r="M240" s="135"/>
      <c r="N240" s="135" t="str">
        <f>'sample fields'!N226</f>
        <v/>
      </c>
      <c r="O240" s="135" t="str">
        <f>'sample fields'!O226</f>
        <v/>
      </c>
      <c r="P240" s="135" t="str">
        <f>'sample fields'!P226</f>
        <v/>
      </c>
      <c r="Q240" s="135" t="str">
        <f>'sample fields'!Q226</f>
        <v/>
      </c>
    </row>
    <row r="241" spans="1:17" ht="21">
      <c r="A241" s="132"/>
      <c r="B241" s="132"/>
      <c r="C241" s="132"/>
      <c r="D241" s="132"/>
      <c r="E241" s="132"/>
      <c r="F241" s="132"/>
      <c r="G241" s="132"/>
      <c r="H241" s="132"/>
      <c r="I241" s="132"/>
      <c r="J241" s="132"/>
      <c r="K241" s="132"/>
      <c r="L241" s="132"/>
      <c r="M241" s="135"/>
      <c r="N241" s="135" t="str">
        <f>'sample fields'!N227</f>
        <v/>
      </c>
      <c r="O241" s="135" t="str">
        <f>'sample fields'!O227</f>
        <v/>
      </c>
      <c r="P241" s="135" t="str">
        <f>'sample fields'!P227</f>
        <v/>
      </c>
      <c r="Q241" s="135" t="str">
        <f>'sample fields'!Q227</f>
        <v/>
      </c>
    </row>
    <row r="242" spans="1:17" ht="21">
      <c r="A242" s="132"/>
      <c r="B242" s="132"/>
      <c r="C242" s="132"/>
      <c r="D242" s="132"/>
      <c r="E242" s="132"/>
      <c r="F242" s="132"/>
      <c r="G242" s="132"/>
      <c r="H242" s="132"/>
      <c r="I242" s="132"/>
      <c r="J242" s="132"/>
      <c r="K242" s="132"/>
      <c r="L242" s="132"/>
      <c r="M242" s="135"/>
      <c r="N242" s="135" t="str">
        <f>'sample fields'!N228</f>
        <v/>
      </c>
      <c r="O242" s="135" t="str">
        <f>'sample fields'!O228</f>
        <v/>
      </c>
      <c r="P242" s="135" t="str">
        <f>'sample fields'!P228</f>
        <v/>
      </c>
      <c r="Q242" s="135" t="str">
        <f>'sample fields'!Q228</f>
        <v/>
      </c>
    </row>
    <row r="243" spans="1:17" ht="21">
      <c r="A243" s="132"/>
      <c r="B243" s="132"/>
      <c r="C243" s="132"/>
      <c r="D243" s="132"/>
      <c r="E243" s="132"/>
      <c r="F243" s="132"/>
      <c r="G243" s="132"/>
      <c r="H243" s="132"/>
      <c r="I243" s="132"/>
      <c r="J243" s="132"/>
      <c r="K243" s="132"/>
      <c r="L243" s="132"/>
      <c r="M243" s="135"/>
      <c r="N243" s="135" t="str">
        <f>'sample fields'!N229</f>
        <v/>
      </c>
      <c r="O243" s="135" t="str">
        <f>'sample fields'!O229</f>
        <v/>
      </c>
      <c r="P243" s="135" t="str">
        <f>'sample fields'!P229</f>
        <v/>
      </c>
      <c r="Q243" s="135" t="str">
        <f>'sample fields'!Q229</f>
        <v/>
      </c>
    </row>
    <row r="244" spans="1:17" ht="21">
      <c r="A244" s="132"/>
      <c r="B244" s="132"/>
      <c r="C244" s="132"/>
      <c r="D244" s="132"/>
      <c r="E244" s="132"/>
      <c r="F244" s="132"/>
      <c r="G244" s="132"/>
      <c r="H244" s="132"/>
      <c r="I244" s="132"/>
      <c r="J244" s="132"/>
      <c r="K244" s="132"/>
      <c r="L244" s="132"/>
      <c r="M244" s="135"/>
      <c r="N244" s="135" t="str">
        <f>'sample fields'!N230</f>
        <v/>
      </c>
      <c r="O244" s="135" t="str">
        <f>'sample fields'!O230</f>
        <v/>
      </c>
      <c r="P244" s="135" t="str">
        <f>'sample fields'!P230</f>
        <v/>
      </c>
      <c r="Q244" s="135" t="str">
        <f>'sample fields'!Q230</f>
        <v/>
      </c>
    </row>
    <row r="245" spans="1:17" ht="21">
      <c r="A245" s="132"/>
      <c r="B245" s="132"/>
      <c r="C245" s="132"/>
      <c r="D245" s="132"/>
      <c r="E245" s="132"/>
      <c r="F245" s="132"/>
      <c r="G245" s="132"/>
      <c r="H245" s="132"/>
      <c r="I245" s="132"/>
      <c r="J245" s="132"/>
      <c r="K245" s="132"/>
      <c r="L245" s="132"/>
      <c r="M245" s="135"/>
      <c r="N245" s="135" t="str">
        <f>'sample fields'!N231</f>
        <v/>
      </c>
      <c r="O245" s="135" t="str">
        <f>'sample fields'!O231</f>
        <v/>
      </c>
      <c r="P245" s="135" t="str">
        <f>'sample fields'!P231</f>
        <v/>
      </c>
      <c r="Q245" s="135" t="str">
        <f>'sample fields'!Q231</f>
        <v/>
      </c>
    </row>
    <row r="246" spans="1:17" ht="16">
      <c r="A246" s="116"/>
      <c r="M246" s="121"/>
      <c r="N246" s="121" t="str">
        <f>'sample fields'!N232</f>
        <v/>
      </c>
      <c r="O246" s="121" t="str">
        <f>'sample fields'!O232</f>
        <v/>
      </c>
      <c r="P246" s="121" t="str">
        <f>'sample fields'!P232</f>
        <v/>
      </c>
      <c r="Q246" s="121" t="str">
        <f>'sample fields'!Q232</f>
        <v/>
      </c>
    </row>
    <row r="247" spans="1:17" ht="16">
      <c r="A247" s="116"/>
      <c r="M247" s="121"/>
      <c r="N247" s="121" t="str">
        <f>'sample fields'!N233</f>
        <v/>
      </c>
      <c r="O247" s="121" t="str">
        <f>'sample fields'!O233</f>
        <v/>
      </c>
      <c r="P247" s="121" t="str">
        <f>'sample fields'!P233</f>
        <v/>
      </c>
      <c r="Q247" s="121" t="str">
        <f>'sample fields'!Q233</f>
        <v/>
      </c>
    </row>
    <row r="248" spans="1:17" ht="16">
      <c r="A248" s="116"/>
      <c r="M248" s="121"/>
      <c r="N248" s="121" t="str">
        <f>'sample fields'!N234</f>
        <v/>
      </c>
      <c r="O248" s="121" t="str">
        <f>'sample fields'!O234</f>
        <v/>
      </c>
      <c r="P248" s="121" t="str">
        <f>'sample fields'!P234</f>
        <v/>
      </c>
      <c r="Q248" s="121" t="str">
        <f>'sample fields'!Q234</f>
        <v/>
      </c>
    </row>
    <row r="249" spans="1:17" ht="16">
      <c r="A249" s="116"/>
      <c r="M249" s="121"/>
      <c r="N249" s="121" t="str">
        <f>'sample fields'!N235</f>
        <v/>
      </c>
      <c r="O249" s="121" t="str">
        <f>'sample fields'!O235</f>
        <v/>
      </c>
      <c r="P249" s="121" t="str">
        <f>'sample fields'!P235</f>
        <v/>
      </c>
      <c r="Q249" s="121" t="str">
        <f>'sample fields'!Q235</f>
        <v/>
      </c>
    </row>
    <row r="250" spans="1:17" ht="16">
      <c r="A250" s="116"/>
      <c r="M250" s="121"/>
      <c r="N250" s="121" t="str">
        <f>'sample fields'!N236</f>
        <v/>
      </c>
      <c r="O250" s="121" t="str">
        <f>'sample fields'!O236</f>
        <v/>
      </c>
      <c r="P250" s="121" t="str">
        <f>'sample fields'!P236</f>
        <v/>
      </c>
      <c r="Q250" s="121" t="str">
        <f>'sample fields'!Q236</f>
        <v/>
      </c>
    </row>
    <row r="251" spans="1:17" ht="16">
      <c r="A251" s="116"/>
      <c r="M251" s="121"/>
      <c r="N251" s="121" t="str">
        <f>'sample fields'!N237</f>
        <v/>
      </c>
      <c r="O251" s="121" t="str">
        <f>'sample fields'!O237</f>
        <v/>
      </c>
      <c r="P251" s="121" t="str">
        <f>'sample fields'!P237</f>
        <v/>
      </c>
      <c r="Q251" s="121" t="str">
        <f>'sample fields'!Q237</f>
        <v/>
      </c>
    </row>
    <row r="252" spans="1:17" ht="16">
      <c r="A252" s="116"/>
      <c r="M252" s="121"/>
      <c r="N252" s="121" t="str">
        <f>'sample fields'!N238</f>
        <v/>
      </c>
      <c r="O252" s="121" t="str">
        <f>'sample fields'!O238</f>
        <v/>
      </c>
      <c r="P252" s="121" t="str">
        <f>'sample fields'!P238</f>
        <v/>
      </c>
      <c r="Q252" s="121" t="str">
        <f>'sample fields'!Q238</f>
        <v/>
      </c>
    </row>
    <row r="253" spans="1:17" ht="16">
      <c r="A253" s="116"/>
      <c r="M253" s="121"/>
      <c r="N253" s="121" t="str">
        <f>'sample fields'!N239</f>
        <v/>
      </c>
      <c r="O253" s="121" t="str">
        <f>'sample fields'!O239</f>
        <v/>
      </c>
      <c r="P253" s="121" t="str">
        <f>'sample fields'!P239</f>
        <v/>
      </c>
      <c r="Q253" s="121" t="str">
        <f>'sample fields'!Q239</f>
        <v/>
      </c>
    </row>
    <row r="254" spans="1:17" ht="16">
      <c r="A254" s="116"/>
      <c r="M254" s="121"/>
      <c r="N254" s="121" t="str">
        <f>'sample fields'!N240</f>
        <v/>
      </c>
      <c r="O254" s="121" t="str">
        <f>'sample fields'!O240</f>
        <v/>
      </c>
      <c r="P254" s="121" t="str">
        <f>'sample fields'!P240</f>
        <v/>
      </c>
      <c r="Q254" s="121" t="str">
        <f>'sample fields'!Q240</f>
        <v/>
      </c>
    </row>
    <row r="255" spans="1:17" ht="16">
      <c r="A255" s="116"/>
      <c r="M255" s="121"/>
      <c r="N255" s="121" t="str">
        <f>'sample fields'!N241</f>
        <v/>
      </c>
      <c r="O255" s="121" t="str">
        <f>'sample fields'!O241</f>
        <v/>
      </c>
      <c r="P255" s="121" t="str">
        <f>'sample fields'!P241</f>
        <v/>
      </c>
      <c r="Q255" s="121" t="str">
        <f>'sample fields'!Q241</f>
        <v/>
      </c>
    </row>
    <row r="256" spans="1:17" ht="16">
      <c r="A256" s="116"/>
      <c r="M256" s="121"/>
      <c r="N256" s="121" t="str">
        <f>'sample fields'!N242</f>
        <v/>
      </c>
      <c r="O256" s="121" t="str">
        <f>'sample fields'!O242</f>
        <v/>
      </c>
      <c r="P256" s="121" t="str">
        <f>'sample fields'!P242</f>
        <v/>
      </c>
      <c r="Q256" s="121" t="str">
        <f>'sample fields'!Q242</f>
        <v/>
      </c>
    </row>
    <row r="257" spans="1:17" ht="16">
      <c r="A257" s="116"/>
      <c r="M257" s="121"/>
      <c r="N257" s="121" t="str">
        <f>'sample fields'!N243</f>
        <v/>
      </c>
      <c r="O257" s="121" t="str">
        <f>'sample fields'!O243</f>
        <v/>
      </c>
      <c r="P257" s="121" t="str">
        <f>'sample fields'!P243</f>
        <v/>
      </c>
      <c r="Q257" s="121" t="str">
        <f>'sample fields'!Q243</f>
        <v/>
      </c>
    </row>
    <row r="258" spans="1:17" ht="16">
      <c r="A258" s="116"/>
      <c r="M258" s="121"/>
      <c r="N258" s="121" t="str">
        <f>'sample fields'!N244</f>
        <v/>
      </c>
      <c r="O258" s="121" t="str">
        <f>'sample fields'!O244</f>
        <v/>
      </c>
      <c r="P258" s="121" t="str">
        <f>'sample fields'!P244</f>
        <v/>
      </c>
      <c r="Q258" s="121" t="str">
        <f>'sample fields'!Q244</f>
        <v/>
      </c>
    </row>
    <row r="259" spans="1:17" ht="16">
      <c r="A259" s="116"/>
      <c r="M259" s="121"/>
      <c r="N259" s="121" t="str">
        <f>'sample fields'!N245</f>
        <v/>
      </c>
      <c r="O259" s="121" t="str">
        <f>'sample fields'!O245</f>
        <v/>
      </c>
      <c r="P259" s="121" t="str">
        <f>'sample fields'!P245</f>
        <v/>
      </c>
      <c r="Q259" s="121" t="str">
        <f>'sample fields'!Q245</f>
        <v/>
      </c>
    </row>
    <row r="260" spans="1:17" ht="16">
      <c r="A260" s="116"/>
      <c r="M260" s="121"/>
      <c r="N260" s="121" t="str">
        <f>'sample fields'!N246</f>
        <v/>
      </c>
      <c r="O260" s="121" t="str">
        <f>'sample fields'!O246</f>
        <v/>
      </c>
      <c r="P260" s="121" t="str">
        <f>'sample fields'!P246</f>
        <v/>
      </c>
      <c r="Q260" s="121" t="str">
        <f>'sample fields'!Q246</f>
        <v/>
      </c>
    </row>
    <row r="261" spans="1:17" ht="16">
      <c r="A261" s="116"/>
      <c r="M261" s="121"/>
      <c r="N261" s="121" t="str">
        <f>'sample fields'!N247</f>
        <v/>
      </c>
      <c r="O261" s="121" t="str">
        <f>'sample fields'!O247</f>
        <v/>
      </c>
      <c r="P261" s="121" t="str">
        <f>'sample fields'!P247</f>
        <v/>
      </c>
      <c r="Q261" s="121" t="str">
        <f>'sample fields'!Q247</f>
        <v/>
      </c>
    </row>
    <row r="262" spans="1:17" ht="16">
      <c r="A262" s="116"/>
      <c r="M262" s="121"/>
      <c r="N262" s="121" t="str">
        <f>'sample fields'!N248</f>
        <v/>
      </c>
      <c r="O262" s="121" t="str">
        <f>'sample fields'!O248</f>
        <v/>
      </c>
      <c r="P262" s="121" t="str">
        <f>'sample fields'!P248</f>
        <v/>
      </c>
      <c r="Q262" s="121" t="str">
        <f>'sample fields'!Q248</f>
        <v/>
      </c>
    </row>
    <row r="263" spans="1:17" ht="16">
      <c r="A263" s="116"/>
      <c r="M263" s="121"/>
      <c r="N263" s="121" t="str">
        <f>'sample fields'!N249</f>
        <v/>
      </c>
      <c r="O263" s="121" t="str">
        <f>'sample fields'!O249</f>
        <v/>
      </c>
      <c r="P263" s="121" t="str">
        <f>'sample fields'!P249</f>
        <v/>
      </c>
      <c r="Q263" s="121" t="str">
        <f>'sample fields'!Q249</f>
        <v/>
      </c>
    </row>
    <row r="264" spans="1:17" ht="16">
      <c r="A264" s="116"/>
      <c r="M264" s="121"/>
      <c r="N264" s="121" t="str">
        <f>'sample fields'!N250</f>
        <v/>
      </c>
      <c r="O264" s="121" t="str">
        <f>'sample fields'!O250</f>
        <v/>
      </c>
      <c r="P264" s="121" t="str">
        <f>'sample fields'!P250</f>
        <v/>
      </c>
      <c r="Q264" s="121" t="str">
        <f>'sample fields'!Q250</f>
        <v/>
      </c>
    </row>
    <row r="265" spans="1:17" ht="16">
      <c r="A265" s="116"/>
      <c r="M265" s="121"/>
      <c r="N265" s="121" t="str">
        <f>'sample fields'!N251</f>
        <v/>
      </c>
      <c r="O265" s="121" t="str">
        <f>'sample fields'!O251</f>
        <v/>
      </c>
      <c r="P265" s="121" t="str">
        <f>'sample fields'!P251</f>
        <v/>
      </c>
      <c r="Q265" s="121" t="str">
        <f>'sample fields'!Q251</f>
        <v/>
      </c>
    </row>
    <row r="266" spans="1:17" ht="16">
      <c r="A266" s="116"/>
      <c r="M266" s="121"/>
      <c r="N266" s="121" t="str">
        <f>'sample fields'!N252</f>
        <v/>
      </c>
      <c r="O266" s="121" t="str">
        <f>'sample fields'!O252</f>
        <v/>
      </c>
      <c r="P266" s="121" t="str">
        <f>'sample fields'!P252</f>
        <v/>
      </c>
      <c r="Q266" s="121" t="str">
        <f>'sample fields'!Q252</f>
        <v/>
      </c>
    </row>
    <row r="267" spans="1:17" ht="16">
      <c r="A267" s="116"/>
      <c r="M267" s="121"/>
      <c r="N267" s="121" t="str">
        <f>'sample fields'!N253</f>
        <v/>
      </c>
      <c r="O267" s="121" t="str">
        <f>'sample fields'!O253</f>
        <v/>
      </c>
      <c r="P267" s="121" t="str">
        <f>'sample fields'!P253</f>
        <v/>
      </c>
      <c r="Q267" s="121" t="str">
        <f>'sample fields'!Q253</f>
        <v/>
      </c>
    </row>
    <row r="268" spans="1:17" ht="16">
      <c r="A268" s="116"/>
      <c r="M268" s="121"/>
      <c r="N268" s="121" t="str">
        <f>'sample fields'!N254</f>
        <v/>
      </c>
      <c r="O268" s="121" t="str">
        <f>'sample fields'!O254</f>
        <v/>
      </c>
      <c r="P268" s="121" t="str">
        <f>'sample fields'!P254</f>
        <v/>
      </c>
      <c r="Q268" s="121" t="str">
        <f>'sample fields'!Q254</f>
        <v/>
      </c>
    </row>
    <row r="269" spans="1:17" ht="16">
      <c r="A269" s="116"/>
      <c r="M269" s="121"/>
      <c r="N269" s="121" t="str">
        <f>'sample fields'!N255</f>
        <v/>
      </c>
      <c r="O269" s="121" t="str">
        <f>'sample fields'!O255</f>
        <v/>
      </c>
      <c r="P269" s="121" t="str">
        <f>'sample fields'!P255</f>
        <v/>
      </c>
      <c r="Q269" s="121" t="str">
        <f>'sample fields'!Q255</f>
        <v/>
      </c>
    </row>
    <row r="270" spans="1:17" ht="16">
      <c r="A270" s="116"/>
      <c r="M270" s="121"/>
      <c r="N270" s="121" t="str">
        <f>'sample fields'!N256</f>
        <v/>
      </c>
      <c r="O270" s="121" t="str">
        <f>'sample fields'!O256</f>
        <v/>
      </c>
      <c r="P270" s="121" t="str">
        <f>'sample fields'!P256</f>
        <v/>
      </c>
      <c r="Q270" s="121" t="str">
        <f>'sample fields'!Q256</f>
        <v/>
      </c>
    </row>
    <row r="271" spans="1:17" ht="16">
      <c r="A271" s="116"/>
      <c r="M271" s="121"/>
      <c r="N271" s="121" t="str">
        <f>'sample fields'!N257</f>
        <v/>
      </c>
      <c r="O271" s="121" t="str">
        <f>'sample fields'!O257</f>
        <v/>
      </c>
      <c r="P271" s="121" t="str">
        <f>'sample fields'!P257</f>
        <v/>
      </c>
      <c r="Q271" s="121" t="str">
        <f>'sample fields'!Q257</f>
        <v/>
      </c>
    </row>
    <row r="272" spans="1:17" ht="16">
      <c r="A272" s="116"/>
      <c r="M272" s="121"/>
      <c r="N272" s="121" t="str">
        <f>'sample fields'!N258</f>
        <v/>
      </c>
      <c r="O272" s="121" t="str">
        <f>'sample fields'!O258</f>
        <v/>
      </c>
      <c r="P272" s="121" t="str">
        <f>'sample fields'!P258</f>
        <v/>
      </c>
      <c r="Q272" s="121" t="str">
        <f>'sample fields'!Q258</f>
        <v/>
      </c>
    </row>
    <row r="273" spans="1:17" ht="16">
      <c r="A273" s="116"/>
      <c r="M273" s="121"/>
      <c r="N273" s="121" t="str">
        <f>'sample fields'!N259</f>
        <v/>
      </c>
      <c r="O273" s="121" t="str">
        <f>'sample fields'!O259</f>
        <v/>
      </c>
      <c r="P273" s="121" t="str">
        <f>'sample fields'!P259</f>
        <v/>
      </c>
      <c r="Q273" s="121" t="str">
        <f>'sample fields'!Q259</f>
        <v/>
      </c>
    </row>
    <row r="274" spans="1:17" ht="16">
      <c r="A274" s="116"/>
      <c r="M274" s="121"/>
      <c r="N274" s="121" t="str">
        <f>'sample fields'!N260</f>
        <v/>
      </c>
      <c r="O274" s="121" t="str">
        <f>'sample fields'!O260</f>
        <v/>
      </c>
      <c r="P274" s="121" t="str">
        <f>'sample fields'!P260</f>
        <v/>
      </c>
      <c r="Q274" s="121" t="str">
        <f>'sample fields'!Q260</f>
        <v/>
      </c>
    </row>
    <row r="275" spans="1:17" ht="16">
      <c r="A275" s="116"/>
      <c r="M275" s="121"/>
      <c r="N275" s="121" t="str">
        <f>'sample fields'!N261</f>
        <v/>
      </c>
      <c r="O275" s="121" t="str">
        <f>'sample fields'!O261</f>
        <v/>
      </c>
      <c r="P275" s="121" t="str">
        <f>'sample fields'!P261</f>
        <v/>
      </c>
      <c r="Q275" s="121" t="str">
        <f>'sample fields'!Q261</f>
        <v/>
      </c>
    </row>
    <row r="276" spans="1:17" ht="16">
      <c r="A276" s="116"/>
      <c r="M276" s="121"/>
      <c r="N276" s="121" t="str">
        <f>'sample fields'!N262</f>
        <v/>
      </c>
      <c r="O276" s="121" t="str">
        <f>'sample fields'!O262</f>
        <v/>
      </c>
      <c r="P276" s="121" t="str">
        <f>'sample fields'!P262</f>
        <v/>
      </c>
      <c r="Q276" s="121" t="str">
        <f>'sample fields'!Q262</f>
        <v/>
      </c>
    </row>
    <row r="277" spans="1:17" ht="16">
      <c r="A277" s="116"/>
      <c r="M277" s="121"/>
      <c r="N277" s="121" t="str">
        <f>'sample fields'!N263</f>
        <v/>
      </c>
      <c r="O277" s="121" t="str">
        <f>'sample fields'!O263</f>
        <v/>
      </c>
      <c r="P277" s="121" t="str">
        <f>'sample fields'!P263</f>
        <v/>
      </c>
      <c r="Q277" s="121" t="str">
        <f>'sample fields'!Q263</f>
        <v/>
      </c>
    </row>
    <row r="278" spans="1:17" ht="16">
      <c r="A278" s="116"/>
      <c r="M278" s="121"/>
      <c r="N278" s="121" t="str">
        <f>'sample fields'!N264</f>
        <v/>
      </c>
      <c r="O278" s="121" t="str">
        <f>'sample fields'!O264</f>
        <v/>
      </c>
      <c r="P278" s="121" t="str">
        <f>'sample fields'!P264</f>
        <v/>
      </c>
      <c r="Q278" s="121" t="str">
        <f>'sample fields'!Q264</f>
        <v/>
      </c>
    </row>
    <row r="279" spans="1:17" ht="16">
      <c r="A279" s="116"/>
      <c r="M279" s="121"/>
      <c r="N279" s="121" t="str">
        <f>'sample fields'!N265</f>
        <v/>
      </c>
      <c r="O279" s="121" t="str">
        <f>'sample fields'!O265</f>
        <v/>
      </c>
      <c r="P279" s="121" t="str">
        <f>'sample fields'!P265</f>
        <v/>
      </c>
      <c r="Q279" s="121" t="str">
        <f>'sample fields'!Q265</f>
        <v/>
      </c>
    </row>
    <row r="280" spans="1:17" ht="16">
      <c r="A280" s="116"/>
      <c r="M280" s="121"/>
      <c r="N280" s="121" t="str">
        <f>'sample fields'!N266</f>
        <v/>
      </c>
      <c r="O280" s="121" t="str">
        <f>'sample fields'!O266</f>
        <v/>
      </c>
      <c r="P280" s="121" t="str">
        <f>'sample fields'!P266</f>
        <v/>
      </c>
      <c r="Q280" s="121" t="str">
        <f>'sample fields'!Q266</f>
        <v/>
      </c>
    </row>
    <row r="281" spans="1:17" ht="16">
      <c r="A281" s="116"/>
      <c r="M281" s="121"/>
      <c r="N281" s="121" t="str">
        <f>'sample fields'!N267</f>
        <v/>
      </c>
      <c r="O281" s="121" t="str">
        <f>'sample fields'!O267</f>
        <v/>
      </c>
      <c r="P281" s="121" t="str">
        <f>'sample fields'!P267</f>
        <v/>
      </c>
      <c r="Q281" s="121" t="str">
        <f>'sample fields'!Q267</f>
        <v/>
      </c>
    </row>
    <row r="282" spans="1:17" ht="16">
      <c r="A282" s="116"/>
      <c r="M282" s="121"/>
      <c r="N282" s="121" t="str">
        <f>'sample fields'!N268</f>
        <v/>
      </c>
      <c r="O282" s="121" t="str">
        <f>'sample fields'!O268</f>
        <v/>
      </c>
      <c r="P282" s="121" t="str">
        <f>'sample fields'!P268</f>
        <v/>
      </c>
      <c r="Q282" s="121" t="str">
        <f>'sample fields'!Q268</f>
        <v/>
      </c>
    </row>
    <row r="283" spans="1:17" ht="16">
      <c r="A283" s="116"/>
      <c r="M283" s="121"/>
      <c r="N283" s="121" t="str">
        <f>'sample fields'!N269</f>
        <v/>
      </c>
      <c r="O283" s="121" t="str">
        <f>'sample fields'!O269</f>
        <v/>
      </c>
      <c r="P283" s="121" t="str">
        <f>'sample fields'!P269</f>
        <v/>
      </c>
      <c r="Q283" s="121" t="str">
        <f>'sample fields'!Q269</f>
        <v/>
      </c>
    </row>
    <row r="284" spans="1:17" ht="16">
      <c r="A284" s="116"/>
      <c r="M284" s="121"/>
      <c r="N284" s="121" t="str">
        <f>'sample fields'!N270</f>
        <v/>
      </c>
      <c r="O284" s="121" t="str">
        <f>'sample fields'!O270</f>
        <v/>
      </c>
      <c r="P284" s="121" t="str">
        <f>'sample fields'!P270</f>
        <v/>
      </c>
      <c r="Q284" s="121" t="str">
        <f>'sample fields'!Q270</f>
        <v/>
      </c>
    </row>
    <row r="285" spans="1:17" ht="16">
      <c r="A285" s="116"/>
      <c r="M285" s="121"/>
      <c r="N285" s="121" t="str">
        <f>'sample fields'!N271</f>
        <v/>
      </c>
      <c r="O285" s="121" t="str">
        <f>'sample fields'!O271</f>
        <v/>
      </c>
      <c r="P285" s="121" t="str">
        <f>'sample fields'!P271</f>
        <v/>
      </c>
      <c r="Q285" s="121" t="str">
        <f>'sample fields'!Q271</f>
        <v/>
      </c>
    </row>
    <row r="286" spans="1:17" ht="16">
      <c r="A286" s="116"/>
      <c r="M286" s="121"/>
      <c r="N286" s="121" t="str">
        <f>'sample fields'!N272</f>
        <v/>
      </c>
      <c r="O286" s="121" t="str">
        <f>'sample fields'!O272</f>
        <v/>
      </c>
      <c r="P286" s="121" t="str">
        <f>'sample fields'!P272</f>
        <v/>
      </c>
      <c r="Q286" s="121" t="str">
        <f>'sample fields'!Q272</f>
        <v/>
      </c>
    </row>
    <row r="287" spans="1:17" ht="16">
      <c r="A287" s="116"/>
      <c r="M287" s="121"/>
      <c r="N287" s="121" t="str">
        <f>'sample fields'!N273</f>
        <v/>
      </c>
      <c r="O287" s="121" t="str">
        <f>'sample fields'!O273</f>
        <v/>
      </c>
      <c r="P287" s="121" t="str">
        <f>'sample fields'!P273</f>
        <v/>
      </c>
      <c r="Q287" s="121" t="str">
        <f>'sample fields'!Q273</f>
        <v/>
      </c>
    </row>
    <row r="288" spans="1:17" ht="16">
      <c r="A288" s="116"/>
      <c r="M288" s="121"/>
      <c r="N288" s="121" t="str">
        <f>'sample fields'!N274</f>
        <v/>
      </c>
      <c r="O288" s="121" t="str">
        <f>'sample fields'!O274</f>
        <v/>
      </c>
      <c r="P288" s="121" t="str">
        <f>'sample fields'!P274</f>
        <v/>
      </c>
      <c r="Q288" s="121" t="str">
        <f>'sample fields'!Q274</f>
        <v/>
      </c>
    </row>
    <row r="289" spans="1:17" ht="16">
      <c r="A289" s="116"/>
      <c r="M289" s="121"/>
      <c r="N289" s="121" t="str">
        <f>'sample fields'!N275</f>
        <v/>
      </c>
      <c r="O289" s="121" t="str">
        <f>'sample fields'!O275</f>
        <v/>
      </c>
      <c r="P289" s="121" t="str">
        <f>'sample fields'!P275</f>
        <v/>
      </c>
      <c r="Q289" s="121" t="str">
        <f>'sample fields'!Q275</f>
        <v/>
      </c>
    </row>
    <row r="290" spans="1:17" ht="16">
      <c r="A290" s="116"/>
      <c r="M290" s="121"/>
      <c r="N290" s="121" t="str">
        <f>'sample fields'!N276</f>
        <v/>
      </c>
      <c r="O290" s="121" t="str">
        <f>'sample fields'!O276</f>
        <v/>
      </c>
      <c r="P290" s="121" t="str">
        <f>'sample fields'!P276</f>
        <v/>
      </c>
      <c r="Q290" s="121" t="str">
        <f>'sample fields'!Q276</f>
        <v/>
      </c>
    </row>
    <row r="291" spans="1:17" ht="16">
      <c r="A291" s="116"/>
      <c r="M291" s="121"/>
      <c r="N291" s="121" t="str">
        <f>'sample fields'!N277</f>
        <v/>
      </c>
      <c r="O291" s="121" t="str">
        <f>'sample fields'!O277</f>
        <v/>
      </c>
      <c r="P291" s="121" t="str">
        <f>'sample fields'!P277</f>
        <v/>
      </c>
      <c r="Q291" s="121" t="str">
        <f>'sample fields'!Q277</f>
        <v/>
      </c>
    </row>
    <row r="292" spans="1:17" ht="16">
      <c r="A292" s="116"/>
      <c r="M292" s="121"/>
      <c r="N292" s="121" t="str">
        <f>'sample fields'!N278</f>
        <v/>
      </c>
      <c r="O292" s="121" t="str">
        <f>'sample fields'!O278</f>
        <v/>
      </c>
      <c r="P292" s="121" t="str">
        <f>'sample fields'!P278</f>
        <v/>
      </c>
      <c r="Q292" s="121" t="str">
        <f>'sample fields'!Q278</f>
        <v/>
      </c>
    </row>
    <row r="293" spans="1:17" ht="16">
      <c r="A293" s="116"/>
      <c r="M293" s="121"/>
      <c r="N293" s="121" t="str">
        <f>'sample fields'!N279</f>
        <v/>
      </c>
      <c r="O293" s="121" t="str">
        <f>'sample fields'!O279</f>
        <v/>
      </c>
      <c r="P293" s="121" t="str">
        <f>'sample fields'!P279</f>
        <v/>
      </c>
      <c r="Q293" s="121" t="str">
        <f>'sample fields'!Q279</f>
        <v/>
      </c>
    </row>
    <row r="294" spans="1:17" ht="16">
      <c r="A294" s="116"/>
      <c r="M294" s="121"/>
      <c r="N294" s="121" t="str">
        <f>'sample fields'!N280</f>
        <v/>
      </c>
      <c r="O294" s="121" t="str">
        <f>'sample fields'!O280</f>
        <v/>
      </c>
      <c r="P294" s="121" t="str">
        <f>'sample fields'!P280</f>
        <v/>
      </c>
      <c r="Q294" s="121" t="str">
        <f>'sample fields'!Q280</f>
        <v/>
      </c>
    </row>
    <row r="295" spans="1:17" ht="16">
      <c r="A295" s="116"/>
      <c r="M295" s="121"/>
      <c r="N295" s="121" t="str">
        <f>'sample fields'!N281</f>
        <v/>
      </c>
      <c r="O295" s="121" t="str">
        <f>'sample fields'!O281</f>
        <v/>
      </c>
      <c r="P295" s="121" t="str">
        <f>'sample fields'!P281</f>
        <v/>
      </c>
      <c r="Q295" s="121" t="str">
        <f>'sample fields'!Q281</f>
        <v/>
      </c>
    </row>
    <row r="296" spans="1:17" ht="16">
      <c r="A296" s="116"/>
      <c r="M296" s="121"/>
      <c r="N296" s="121" t="str">
        <f>'sample fields'!N282</f>
        <v/>
      </c>
      <c r="O296" s="121" t="str">
        <f>'sample fields'!O282</f>
        <v/>
      </c>
      <c r="P296" s="121" t="str">
        <f>'sample fields'!P282</f>
        <v/>
      </c>
      <c r="Q296" s="121" t="str">
        <f>'sample fields'!Q282</f>
        <v/>
      </c>
    </row>
    <row r="297" spans="1:17" ht="16">
      <c r="A297" s="116"/>
      <c r="M297" s="121"/>
      <c r="N297" s="121" t="str">
        <f>'sample fields'!N283</f>
        <v/>
      </c>
      <c r="O297" s="121" t="str">
        <f>'sample fields'!O283</f>
        <v/>
      </c>
      <c r="P297" s="121" t="str">
        <f>'sample fields'!P283</f>
        <v/>
      </c>
      <c r="Q297" s="121" t="str">
        <f>'sample fields'!Q283</f>
        <v/>
      </c>
    </row>
    <row r="298" spans="1:17" ht="16">
      <c r="A298" s="116"/>
      <c r="M298" s="121"/>
      <c r="N298" s="121" t="str">
        <f>'sample fields'!N284</f>
        <v/>
      </c>
      <c r="O298" s="121" t="str">
        <f>'sample fields'!O284</f>
        <v/>
      </c>
      <c r="P298" s="121" t="str">
        <f>'sample fields'!P284</f>
        <v/>
      </c>
      <c r="Q298" s="121" t="str">
        <f>'sample fields'!Q284</f>
        <v/>
      </c>
    </row>
    <row r="299" spans="1:17" ht="16">
      <c r="A299" s="116"/>
      <c r="M299" s="121"/>
      <c r="N299" s="121" t="str">
        <f>'sample fields'!N285</f>
        <v/>
      </c>
      <c r="O299" s="121" t="str">
        <f>'sample fields'!O285</f>
        <v/>
      </c>
      <c r="P299" s="121" t="str">
        <f>'sample fields'!P285</f>
        <v/>
      </c>
      <c r="Q299" s="121" t="str">
        <f>'sample fields'!Q285</f>
        <v/>
      </c>
    </row>
    <row r="300" spans="1:17" ht="16">
      <c r="A300" s="116"/>
      <c r="M300" s="121"/>
      <c r="N300" s="121" t="str">
        <f>'sample fields'!N286</f>
        <v/>
      </c>
      <c r="O300" s="121" t="str">
        <f>'sample fields'!O286</f>
        <v/>
      </c>
      <c r="P300" s="121" t="str">
        <f>'sample fields'!P286</f>
        <v/>
      </c>
      <c r="Q300" s="121" t="str">
        <f>'sample fields'!Q286</f>
        <v/>
      </c>
    </row>
    <row r="301" spans="1:17" ht="16">
      <c r="A301" s="116"/>
      <c r="M301" s="121"/>
      <c r="N301" s="121" t="str">
        <f>'sample fields'!N287</f>
        <v/>
      </c>
      <c r="O301" s="121" t="str">
        <f>'sample fields'!O287</f>
        <v/>
      </c>
      <c r="P301" s="121" t="str">
        <f>'sample fields'!P287</f>
        <v/>
      </c>
      <c r="Q301" s="121" t="str">
        <f>'sample fields'!Q287</f>
        <v/>
      </c>
    </row>
    <row r="302" spans="1:17" ht="16">
      <c r="A302" s="116"/>
      <c r="M302" s="121"/>
      <c r="N302" s="121" t="str">
        <f>'sample fields'!N288</f>
        <v/>
      </c>
      <c r="O302" s="121" t="str">
        <f>'sample fields'!O288</f>
        <v/>
      </c>
      <c r="P302" s="121" t="str">
        <f>'sample fields'!P288</f>
        <v/>
      </c>
      <c r="Q302" s="121" t="str">
        <f>'sample fields'!Q288</f>
        <v/>
      </c>
    </row>
    <row r="303" spans="1:17" ht="16">
      <c r="A303" s="116"/>
      <c r="M303" s="121"/>
      <c r="N303" s="121" t="str">
        <f>'sample fields'!N289</f>
        <v/>
      </c>
      <c r="O303" s="121" t="str">
        <f>'sample fields'!O289</f>
        <v/>
      </c>
      <c r="P303" s="121" t="str">
        <f>'sample fields'!P289</f>
        <v/>
      </c>
      <c r="Q303" s="121" t="str">
        <f>'sample fields'!Q289</f>
        <v/>
      </c>
    </row>
    <row r="304" spans="1:17" ht="16">
      <c r="A304" s="116"/>
      <c r="M304" s="121"/>
      <c r="N304" s="121" t="str">
        <f>'sample fields'!N290</f>
        <v/>
      </c>
      <c r="O304" s="121" t="str">
        <f>'sample fields'!O290</f>
        <v/>
      </c>
      <c r="P304" s="121" t="str">
        <f>'sample fields'!P290</f>
        <v/>
      </c>
      <c r="Q304" s="121" t="str">
        <f>'sample fields'!Q290</f>
        <v/>
      </c>
    </row>
    <row r="305" spans="1:17" ht="16">
      <c r="A305" s="116"/>
      <c r="M305" s="121"/>
      <c r="N305" s="121" t="str">
        <f>'sample fields'!N291</f>
        <v/>
      </c>
      <c r="O305" s="121" t="str">
        <f>'sample fields'!O291</f>
        <v/>
      </c>
      <c r="P305" s="121" t="str">
        <f>'sample fields'!P291</f>
        <v/>
      </c>
      <c r="Q305" s="121" t="str">
        <f>'sample fields'!Q291</f>
        <v/>
      </c>
    </row>
    <row r="306" spans="1:17" ht="16">
      <c r="A306" s="116"/>
      <c r="M306" s="121"/>
      <c r="N306" s="121" t="str">
        <f>'sample fields'!N292</f>
        <v/>
      </c>
      <c r="O306" s="121" t="str">
        <f>'sample fields'!O292</f>
        <v/>
      </c>
      <c r="P306" s="121" t="str">
        <f>'sample fields'!P292</f>
        <v/>
      </c>
      <c r="Q306" s="121" t="str">
        <f>'sample fields'!Q292</f>
        <v/>
      </c>
    </row>
    <row r="307" spans="1:17" ht="16">
      <c r="A307" s="116"/>
      <c r="M307" s="121"/>
      <c r="N307" s="121" t="str">
        <f>'sample fields'!N293</f>
        <v/>
      </c>
      <c r="O307" s="121" t="str">
        <f>'sample fields'!O293</f>
        <v/>
      </c>
      <c r="P307" s="121" t="str">
        <f>'sample fields'!P293</f>
        <v/>
      </c>
      <c r="Q307" s="121" t="str">
        <f>'sample fields'!Q293</f>
        <v/>
      </c>
    </row>
    <row r="308" spans="1:17" ht="16">
      <c r="A308" s="116"/>
      <c r="M308" s="121"/>
      <c r="N308" s="121" t="str">
        <f>'sample fields'!N294</f>
        <v/>
      </c>
      <c r="O308" s="121" t="str">
        <f>'sample fields'!O294</f>
        <v/>
      </c>
      <c r="P308" s="121" t="str">
        <f>'sample fields'!P294</f>
        <v/>
      </c>
      <c r="Q308" s="121" t="str">
        <f>'sample fields'!Q294</f>
        <v/>
      </c>
    </row>
    <row r="309" spans="1:17" ht="16">
      <c r="A309" s="116"/>
      <c r="M309" s="121"/>
      <c r="N309" s="121" t="str">
        <f>'sample fields'!N295</f>
        <v/>
      </c>
      <c r="O309" s="121" t="str">
        <f>'sample fields'!O295</f>
        <v/>
      </c>
      <c r="P309" s="121" t="str">
        <f>'sample fields'!P295</f>
        <v/>
      </c>
      <c r="Q309" s="121" t="str">
        <f>'sample fields'!Q295</f>
        <v/>
      </c>
    </row>
    <row r="310" spans="1:17" ht="16">
      <c r="A310" s="116"/>
      <c r="M310" s="121"/>
      <c r="N310" s="121" t="str">
        <f>'sample fields'!N296</f>
        <v/>
      </c>
      <c r="O310" s="121" t="str">
        <f>'sample fields'!O296</f>
        <v/>
      </c>
      <c r="P310" s="121" t="str">
        <f>'sample fields'!P296</f>
        <v/>
      </c>
      <c r="Q310" s="121" t="str">
        <f>'sample fields'!Q296</f>
        <v/>
      </c>
    </row>
    <row r="311" spans="1:17" ht="16">
      <c r="A311" s="116"/>
      <c r="M311" s="121"/>
      <c r="N311" s="121" t="str">
        <f>'sample fields'!N297</f>
        <v/>
      </c>
      <c r="O311" s="121" t="str">
        <f>'sample fields'!O297</f>
        <v/>
      </c>
      <c r="P311" s="121" t="str">
        <f>'sample fields'!P297</f>
        <v/>
      </c>
      <c r="Q311" s="121" t="str">
        <f>'sample fields'!Q297</f>
        <v/>
      </c>
    </row>
    <row r="312" spans="1:17" ht="16">
      <c r="A312" s="116"/>
      <c r="M312" s="121"/>
      <c r="N312" s="121" t="str">
        <f>'sample fields'!N298</f>
        <v/>
      </c>
      <c r="O312" s="121" t="str">
        <f>'sample fields'!O298</f>
        <v/>
      </c>
      <c r="P312" s="121" t="str">
        <f>'sample fields'!P298</f>
        <v/>
      </c>
      <c r="Q312" s="121" t="str">
        <f>'sample fields'!Q298</f>
        <v/>
      </c>
    </row>
    <row r="313" spans="1:17" ht="16">
      <c r="A313" s="116"/>
      <c r="M313" s="121"/>
      <c r="N313" s="121" t="str">
        <f>'sample fields'!N299</f>
        <v/>
      </c>
      <c r="O313" s="121" t="str">
        <f>'sample fields'!O299</f>
        <v/>
      </c>
      <c r="P313" s="121" t="str">
        <f>'sample fields'!P299</f>
        <v/>
      </c>
      <c r="Q313" s="121" t="str">
        <f>'sample fields'!Q299</f>
        <v/>
      </c>
    </row>
    <row r="314" spans="1:17" ht="16">
      <c r="A314" s="116"/>
      <c r="M314" s="121"/>
      <c r="N314" s="121" t="str">
        <f>'sample fields'!N300</f>
        <v/>
      </c>
      <c r="O314" s="121" t="str">
        <f>'sample fields'!O300</f>
        <v/>
      </c>
      <c r="P314" s="121" t="str">
        <f>'sample fields'!P300</f>
        <v/>
      </c>
      <c r="Q314" s="121" t="str">
        <f>'sample fields'!Q300</f>
        <v/>
      </c>
    </row>
    <row r="315" spans="1:17" ht="16">
      <c r="A315" s="116"/>
      <c r="M315" s="121"/>
      <c r="N315" s="121" t="str">
        <f>'sample fields'!N301</f>
        <v/>
      </c>
      <c r="O315" s="121" t="str">
        <f>'sample fields'!O301</f>
        <v/>
      </c>
      <c r="P315" s="121" t="str">
        <f>'sample fields'!P301</f>
        <v/>
      </c>
      <c r="Q315" s="121" t="str">
        <f>'sample fields'!Q301</f>
        <v/>
      </c>
    </row>
    <row r="316" spans="1:17" ht="16">
      <c r="A316" s="116"/>
      <c r="M316" s="121"/>
      <c r="N316" s="121" t="str">
        <f>'sample fields'!N302</f>
        <v/>
      </c>
      <c r="O316" s="121" t="str">
        <f>'sample fields'!O302</f>
        <v/>
      </c>
      <c r="P316" s="121" t="str">
        <f>'sample fields'!P302</f>
        <v/>
      </c>
      <c r="Q316" s="121" t="str">
        <f>'sample fields'!Q302</f>
        <v/>
      </c>
    </row>
    <row r="317" spans="1:17" ht="16">
      <c r="A317" s="116"/>
      <c r="M317" s="121"/>
      <c r="N317" s="121" t="str">
        <f>'sample fields'!N303</f>
        <v/>
      </c>
      <c r="O317" s="121" t="str">
        <f>'sample fields'!O303</f>
        <v/>
      </c>
      <c r="P317" s="121" t="str">
        <f>'sample fields'!P303</f>
        <v/>
      </c>
      <c r="Q317" s="121" t="str">
        <f>'sample fields'!Q303</f>
        <v/>
      </c>
    </row>
    <row r="318" spans="1:17" ht="16">
      <c r="A318" s="116"/>
      <c r="M318" s="121"/>
      <c r="N318" s="121" t="str">
        <f>'sample fields'!N304</f>
        <v/>
      </c>
      <c r="O318" s="121" t="str">
        <f>'sample fields'!O304</f>
        <v/>
      </c>
      <c r="P318" s="121" t="str">
        <f>'sample fields'!P304</f>
        <v/>
      </c>
      <c r="Q318" s="121" t="str">
        <f>'sample fields'!Q304</f>
        <v/>
      </c>
    </row>
    <row r="319" spans="1:17" ht="16">
      <c r="A319" s="116"/>
      <c r="M319" s="121"/>
      <c r="N319" s="121" t="str">
        <f>'sample fields'!N305</f>
        <v/>
      </c>
      <c r="O319" s="121" t="str">
        <f>'sample fields'!O305</f>
        <v/>
      </c>
      <c r="P319" s="121" t="str">
        <f>'sample fields'!P305</f>
        <v/>
      </c>
      <c r="Q319" s="121" t="str">
        <f>'sample fields'!Q305</f>
        <v/>
      </c>
    </row>
    <row r="320" spans="1:17" ht="16">
      <c r="A320" s="116"/>
      <c r="M320" s="121"/>
      <c r="N320" s="121" t="str">
        <f>'sample fields'!N306</f>
        <v/>
      </c>
      <c r="O320" s="121" t="str">
        <f>'sample fields'!O306</f>
        <v/>
      </c>
      <c r="P320" s="121" t="str">
        <f>'sample fields'!P306</f>
        <v/>
      </c>
      <c r="Q320" s="121" t="str">
        <f>'sample fields'!Q306</f>
        <v/>
      </c>
    </row>
    <row r="321" spans="1:17" ht="16">
      <c r="A321" s="116"/>
      <c r="M321" s="121"/>
      <c r="N321" s="121" t="str">
        <f>'sample fields'!N307</f>
        <v/>
      </c>
      <c r="O321" s="121" t="str">
        <f>'sample fields'!O307</f>
        <v/>
      </c>
      <c r="P321" s="121" t="str">
        <f>'sample fields'!P307</f>
        <v/>
      </c>
      <c r="Q321" s="121" t="str">
        <f>'sample fields'!Q307</f>
        <v/>
      </c>
    </row>
    <row r="322" spans="1:17" ht="16">
      <c r="A322" s="116"/>
      <c r="M322" s="121"/>
      <c r="N322" s="121" t="str">
        <f>'sample fields'!N308</f>
        <v/>
      </c>
      <c r="O322" s="121" t="str">
        <f>'sample fields'!O308</f>
        <v/>
      </c>
      <c r="P322" s="121" t="str">
        <f>'sample fields'!P308</f>
        <v/>
      </c>
      <c r="Q322" s="121" t="str">
        <f>'sample fields'!Q308</f>
        <v/>
      </c>
    </row>
    <row r="323" spans="1:17" ht="16">
      <c r="A323" s="116"/>
      <c r="M323" s="121"/>
      <c r="N323" s="121" t="str">
        <f>'sample fields'!N309</f>
        <v/>
      </c>
      <c r="O323" s="121" t="str">
        <f>'sample fields'!O309</f>
        <v/>
      </c>
      <c r="P323" s="121" t="str">
        <f>'sample fields'!P309</f>
        <v/>
      </c>
      <c r="Q323" s="121" t="str">
        <f>'sample fields'!Q309</f>
        <v/>
      </c>
    </row>
    <row r="324" spans="1:17" ht="16">
      <c r="A324" s="116"/>
      <c r="M324" s="121"/>
      <c r="N324" s="121" t="str">
        <f>'sample fields'!N310</f>
        <v/>
      </c>
      <c r="O324" s="121" t="str">
        <f>'sample fields'!O310</f>
        <v/>
      </c>
      <c r="P324" s="121" t="str">
        <f>'sample fields'!P310</f>
        <v/>
      </c>
      <c r="Q324" s="121" t="str">
        <f>'sample fields'!Q310</f>
        <v/>
      </c>
    </row>
    <row r="325" spans="1:17" ht="16">
      <c r="A325" s="116"/>
      <c r="M325" s="121"/>
      <c r="N325" s="121" t="str">
        <f>'sample fields'!N311</f>
        <v/>
      </c>
      <c r="O325" s="121" t="str">
        <f>'sample fields'!O311</f>
        <v/>
      </c>
      <c r="P325" s="121" t="str">
        <f>'sample fields'!P311</f>
        <v/>
      </c>
      <c r="Q325" s="121" t="str">
        <f>'sample fields'!Q311</f>
        <v/>
      </c>
    </row>
    <row r="326" spans="1:17" ht="16">
      <c r="A326" s="116"/>
      <c r="M326" s="121"/>
      <c r="N326" s="121" t="str">
        <f>'sample fields'!N312</f>
        <v/>
      </c>
      <c r="O326" s="121" t="str">
        <f>'sample fields'!O312</f>
        <v/>
      </c>
      <c r="P326" s="121" t="str">
        <f>'sample fields'!P312</f>
        <v/>
      </c>
      <c r="Q326" s="121" t="str">
        <f>'sample fields'!Q312</f>
        <v/>
      </c>
    </row>
    <row r="327" spans="1:17" ht="16">
      <c r="A327" s="116"/>
      <c r="M327" s="121"/>
      <c r="N327" s="121" t="str">
        <f>'sample fields'!N313</f>
        <v/>
      </c>
      <c r="O327" s="121" t="str">
        <f>'sample fields'!O313</f>
        <v/>
      </c>
      <c r="P327" s="121" t="str">
        <f>'sample fields'!P313</f>
        <v/>
      </c>
      <c r="Q327" s="121" t="str">
        <f>'sample fields'!Q313</f>
        <v/>
      </c>
    </row>
    <row r="328" spans="1:17" ht="16">
      <c r="A328" s="116"/>
      <c r="M328" s="121"/>
      <c r="N328" s="121" t="str">
        <f>'sample fields'!N314</f>
        <v/>
      </c>
      <c r="O328" s="121" t="str">
        <f>'sample fields'!O314</f>
        <v/>
      </c>
      <c r="P328" s="121" t="str">
        <f>'sample fields'!P314</f>
        <v/>
      </c>
      <c r="Q328" s="121" t="str">
        <f>'sample fields'!Q314</f>
        <v/>
      </c>
    </row>
    <row r="329" spans="1:17" ht="16">
      <c r="A329" s="116"/>
    </row>
    <row r="330" spans="1:17" ht="16">
      <c r="A330" s="116"/>
    </row>
    <row r="331" spans="1:17" ht="16">
      <c r="A331" s="116"/>
    </row>
    <row r="332" spans="1:17" ht="16">
      <c r="A332" s="116"/>
    </row>
    <row r="333" spans="1:17" ht="16">
      <c r="A333" s="116"/>
    </row>
    <row r="334" spans="1:17" ht="16">
      <c r="A334" s="116"/>
    </row>
    <row r="335" spans="1:17" ht="16">
      <c r="A335" s="116"/>
    </row>
    <row r="336" spans="1:17" ht="16">
      <c r="A336" s="116"/>
    </row>
    <row r="337" spans="1:1" ht="16">
      <c r="A337" s="116"/>
    </row>
    <row r="338" spans="1:1" ht="16">
      <c r="A338" s="116"/>
    </row>
    <row r="339" spans="1:1" ht="16">
      <c r="A339" s="116"/>
    </row>
    <row r="340" spans="1:1" ht="16">
      <c r="A340" s="116"/>
    </row>
    <row r="341" spans="1:1" ht="16">
      <c r="A341" s="116"/>
    </row>
    <row r="342" spans="1:1" ht="16">
      <c r="A342" s="116"/>
    </row>
    <row r="343" spans="1:1" ht="16">
      <c r="A343" s="116"/>
    </row>
    <row r="344" spans="1:1" ht="16">
      <c r="A344" s="116"/>
    </row>
    <row r="345" spans="1:1" ht="16">
      <c r="A345" s="116"/>
    </row>
    <row r="346" spans="1:1" ht="16">
      <c r="A346" s="116"/>
    </row>
    <row r="347" spans="1:1" ht="16">
      <c r="A347" s="116"/>
    </row>
    <row r="348" spans="1:1" ht="16">
      <c r="A348" s="116"/>
    </row>
    <row r="349" spans="1:1" ht="16">
      <c r="A349" s="116"/>
    </row>
    <row r="350" spans="1:1" ht="16">
      <c r="A350" s="116"/>
    </row>
    <row r="351" spans="1:1" ht="16">
      <c r="A351" s="116"/>
    </row>
    <row r="352" spans="1:1" ht="16">
      <c r="A352" s="116"/>
    </row>
    <row r="353" spans="1:1" ht="16">
      <c r="A353" s="116"/>
    </row>
    <row r="354" spans="1:1" ht="16">
      <c r="A354" s="116"/>
    </row>
    <row r="355" spans="1:1" ht="16">
      <c r="A355" s="116"/>
    </row>
    <row r="356" spans="1:1" ht="16">
      <c r="A356" s="116"/>
    </row>
    <row r="357" spans="1:1" ht="16">
      <c r="A357" s="116"/>
    </row>
    <row r="358" spans="1:1" ht="16">
      <c r="A358" s="116"/>
    </row>
    <row r="359" spans="1:1" ht="16">
      <c r="A359" s="116"/>
    </row>
    <row r="360" spans="1:1" ht="16">
      <c r="A360" s="116"/>
    </row>
    <row r="361" spans="1:1" ht="16">
      <c r="A361" s="116"/>
    </row>
    <row r="362" spans="1:1" ht="16">
      <c r="A362" s="116"/>
    </row>
    <row r="363" spans="1:1" ht="16">
      <c r="A363" s="116"/>
    </row>
    <row r="364" spans="1:1" ht="16">
      <c r="A364" s="116"/>
    </row>
    <row r="365" spans="1:1" ht="16">
      <c r="A365" s="116"/>
    </row>
    <row r="366" spans="1:1" ht="16">
      <c r="A366" s="116"/>
    </row>
    <row r="367" spans="1:1" ht="16">
      <c r="A367" s="116"/>
    </row>
    <row r="368" spans="1:1" ht="16">
      <c r="A368" s="116"/>
    </row>
    <row r="369" spans="1:1" ht="16">
      <c r="A369" s="116"/>
    </row>
    <row r="370" spans="1:1" ht="16">
      <c r="A370" s="116"/>
    </row>
    <row r="371" spans="1:1" ht="16">
      <c r="A371" s="116"/>
    </row>
    <row r="372" spans="1:1" ht="16">
      <c r="A372" s="116"/>
    </row>
    <row r="373" spans="1:1" ht="16">
      <c r="A373" s="116"/>
    </row>
    <row r="374" spans="1:1" ht="16">
      <c r="A374" s="116"/>
    </row>
    <row r="375" spans="1:1" ht="16">
      <c r="A375" s="116"/>
    </row>
    <row r="376" spans="1:1" ht="16">
      <c r="A376" s="116"/>
    </row>
    <row r="377" spans="1:1" ht="16">
      <c r="A377" s="116"/>
    </row>
    <row r="378" spans="1:1" ht="16">
      <c r="A378" s="116"/>
    </row>
    <row r="379" spans="1:1" ht="16">
      <c r="A379" s="116"/>
    </row>
    <row r="380" spans="1:1" ht="16">
      <c r="A380" s="116"/>
    </row>
    <row r="381" spans="1:1" ht="16">
      <c r="A381" s="116"/>
    </row>
    <row r="382" spans="1:1" ht="16">
      <c r="A382" s="116"/>
    </row>
    <row r="383" spans="1:1" ht="16">
      <c r="A383" s="116"/>
    </row>
    <row r="384" spans="1:1" ht="16">
      <c r="A384" s="116"/>
    </row>
    <row r="385" spans="1:1" ht="16">
      <c r="A385" s="116"/>
    </row>
    <row r="386" spans="1:1" ht="16">
      <c r="A386" s="116"/>
    </row>
    <row r="387" spans="1:1" ht="16">
      <c r="A387" s="116"/>
    </row>
    <row r="388" spans="1:1" ht="16">
      <c r="A388" s="116"/>
    </row>
    <row r="389" spans="1:1" ht="16">
      <c r="A389" s="116"/>
    </row>
    <row r="390" spans="1:1" ht="16">
      <c r="A390" s="116"/>
    </row>
    <row r="391" spans="1:1" ht="16">
      <c r="A391" s="116"/>
    </row>
    <row r="392" spans="1:1" ht="16">
      <c r="A392" s="116"/>
    </row>
    <row r="393" spans="1:1" ht="16">
      <c r="A393" s="116"/>
    </row>
    <row r="394" spans="1:1" ht="16">
      <c r="A394" s="116"/>
    </row>
    <row r="395" spans="1:1" ht="16">
      <c r="A395" s="116"/>
    </row>
    <row r="396" spans="1:1" ht="16">
      <c r="A396" s="116"/>
    </row>
    <row r="397" spans="1:1" ht="16">
      <c r="A397" s="116"/>
    </row>
    <row r="398" spans="1:1" ht="16">
      <c r="A398" s="116"/>
    </row>
    <row r="399" spans="1:1" ht="16">
      <c r="A399" s="116"/>
    </row>
    <row r="400" spans="1:1" ht="16">
      <c r="A400" s="116"/>
    </row>
    <row r="401" spans="1:1" ht="16">
      <c r="A401" s="116"/>
    </row>
    <row r="402" spans="1:1" ht="16">
      <c r="A402" s="116"/>
    </row>
    <row r="403" spans="1:1" ht="16">
      <c r="A403" s="116"/>
    </row>
    <row r="404" spans="1:1" ht="16">
      <c r="A404" s="116"/>
    </row>
    <row r="405" spans="1:1" ht="16">
      <c r="A405" s="116"/>
    </row>
    <row r="406" spans="1:1" ht="16">
      <c r="A406" s="116"/>
    </row>
    <row r="407" spans="1:1" ht="16">
      <c r="A407" s="116"/>
    </row>
    <row r="408" spans="1:1" ht="16">
      <c r="A408" s="116"/>
    </row>
    <row r="409" spans="1:1" ht="16">
      <c r="A409" s="116"/>
    </row>
    <row r="410" spans="1:1" ht="16">
      <c r="A410" s="116"/>
    </row>
    <row r="411" spans="1:1" ht="16">
      <c r="A411" s="116"/>
    </row>
    <row r="412" spans="1:1" ht="16">
      <c r="A412" s="116"/>
    </row>
    <row r="413" spans="1:1" ht="16">
      <c r="A413" s="116"/>
    </row>
    <row r="414" spans="1:1" ht="16">
      <c r="A414" s="116"/>
    </row>
    <row r="415" spans="1:1" ht="16">
      <c r="A415" s="116"/>
    </row>
    <row r="416" spans="1:1" ht="16">
      <c r="A416" s="116"/>
    </row>
    <row r="417" spans="1:1" ht="16">
      <c r="A417" s="116"/>
    </row>
    <row r="418" spans="1:1" ht="16">
      <c r="A418" s="116"/>
    </row>
    <row r="419" spans="1:1" ht="16">
      <c r="A419" s="116"/>
    </row>
    <row r="420" spans="1:1" ht="16">
      <c r="A420" s="116"/>
    </row>
    <row r="421" spans="1:1" ht="16">
      <c r="A421" s="116"/>
    </row>
    <row r="422" spans="1:1" ht="16">
      <c r="A422" s="116"/>
    </row>
    <row r="423" spans="1:1" ht="16">
      <c r="A423" s="116"/>
    </row>
    <row r="424" spans="1:1" ht="16">
      <c r="A424" s="116"/>
    </row>
    <row r="425" spans="1:1" ht="16">
      <c r="A425" s="116"/>
    </row>
    <row r="426" spans="1:1" ht="16">
      <c r="A426" s="116"/>
    </row>
    <row r="427" spans="1:1" ht="16">
      <c r="A427" s="116"/>
    </row>
    <row r="428" spans="1:1" ht="16">
      <c r="A428" s="116"/>
    </row>
    <row r="429" spans="1:1" ht="16">
      <c r="A429" s="116"/>
    </row>
    <row r="430" spans="1:1" ht="16">
      <c r="A430" s="116"/>
    </row>
    <row r="431" spans="1:1" ht="16">
      <c r="A431" s="116"/>
    </row>
    <row r="432" spans="1:1" ht="16">
      <c r="A432" s="116"/>
    </row>
    <row r="433" spans="1:1" ht="16">
      <c r="A433" s="116"/>
    </row>
    <row r="434" spans="1:1" ht="16">
      <c r="A434" s="116"/>
    </row>
    <row r="435" spans="1:1" ht="16">
      <c r="A435" s="116"/>
    </row>
    <row r="436" spans="1:1" ht="16">
      <c r="A436" s="116"/>
    </row>
    <row r="437" spans="1:1" ht="16">
      <c r="A437" s="116"/>
    </row>
    <row r="438" spans="1:1" ht="16">
      <c r="A438" s="116"/>
    </row>
    <row r="439" spans="1:1" ht="16">
      <c r="A439" s="116"/>
    </row>
    <row r="440" spans="1:1" ht="16">
      <c r="A440" s="116"/>
    </row>
    <row r="441" spans="1:1" ht="16">
      <c r="A441" s="116"/>
    </row>
    <row r="442" spans="1:1" ht="16">
      <c r="A442" s="116"/>
    </row>
    <row r="443" spans="1:1" ht="16">
      <c r="A443" s="116"/>
    </row>
    <row r="444" spans="1:1" ht="16">
      <c r="A444" s="116"/>
    </row>
    <row r="445" spans="1:1" ht="16">
      <c r="A445" s="116"/>
    </row>
    <row r="446" spans="1:1" ht="16">
      <c r="A446" s="116"/>
    </row>
    <row r="447" spans="1:1" ht="16">
      <c r="A447" s="116"/>
    </row>
    <row r="448" spans="1:1" ht="16">
      <c r="A448" s="116"/>
    </row>
    <row r="449" spans="1:1" ht="16">
      <c r="A449" s="116"/>
    </row>
    <row r="450" spans="1:1" ht="16">
      <c r="A450" s="116"/>
    </row>
    <row r="451" spans="1:1" ht="16">
      <c r="A451" s="116"/>
    </row>
    <row r="452" spans="1:1" ht="16">
      <c r="A452" s="116"/>
    </row>
    <row r="453" spans="1:1" ht="16">
      <c r="A453" s="116"/>
    </row>
    <row r="454" spans="1:1" ht="16">
      <c r="A454" s="116"/>
    </row>
    <row r="455" spans="1:1" ht="16">
      <c r="A455" s="116"/>
    </row>
    <row r="456" spans="1:1" ht="16">
      <c r="A456" s="116"/>
    </row>
    <row r="457" spans="1:1" ht="16">
      <c r="A457" s="116"/>
    </row>
    <row r="458" spans="1:1" ht="16">
      <c r="A458" s="116"/>
    </row>
    <row r="459" spans="1:1" ht="16">
      <c r="A459" s="116"/>
    </row>
    <row r="460" spans="1:1" ht="16">
      <c r="A460" s="116"/>
    </row>
    <row r="461" spans="1:1" ht="16">
      <c r="A461" s="116"/>
    </row>
    <row r="462" spans="1:1" ht="16">
      <c r="A462" s="116"/>
    </row>
    <row r="463" spans="1:1" ht="16">
      <c r="A463" s="116"/>
    </row>
    <row r="464" spans="1:1" ht="16">
      <c r="A464" s="116"/>
    </row>
    <row r="465" spans="1:1" ht="16">
      <c r="A465" s="116"/>
    </row>
    <row r="466" spans="1:1" ht="16">
      <c r="A466" s="116"/>
    </row>
    <row r="467" spans="1:1" ht="16">
      <c r="A467" s="116"/>
    </row>
    <row r="468" spans="1:1" ht="16">
      <c r="A468" s="116"/>
    </row>
    <row r="469" spans="1:1" ht="16">
      <c r="A469" s="116"/>
    </row>
    <row r="470" spans="1:1" ht="16">
      <c r="A470" s="116"/>
    </row>
    <row r="471" spans="1:1" ht="16">
      <c r="A471" s="116"/>
    </row>
    <row r="472" spans="1:1" ht="16">
      <c r="A472" s="116"/>
    </row>
    <row r="473" spans="1:1" ht="16">
      <c r="A473" s="116"/>
    </row>
    <row r="474" spans="1:1" ht="16">
      <c r="A474" s="116"/>
    </row>
    <row r="475" spans="1:1" ht="16">
      <c r="A475" s="116"/>
    </row>
    <row r="476" spans="1:1" ht="16">
      <c r="A476" s="116"/>
    </row>
    <row r="477" spans="1:1" ht="16">
      <c r="A477" s="116"/>
    </row>
    <row r="478" spans="1:1" ht="16">
      <c r="A478" s="116"/>
    </row>
    <row r="479" spans="1:1" ht="16">
      <c r="A479" s="116"/>
    </row>
    <row r="480" spans="1:1" ht="16">
      <c r="A480" s="116"/>
    </row>
    <row r="481" spans="1:1" ht="16">
      <c r="A481" s="116"/>
    </row>
    <row r="482" spans="1:1" ht="16">
      <c r="A482" s="116"/>
    </row>
    <row r="483" spans="1:1" ht="16">
      <c r="A483" s="116"/>
    </row>
    <row r="484" spans="1:1" ht="16">
      <c r="A484" s="116"/>
    </row>
    <row r="485" spans="1:1" ht="16">
      <c r="A485" s="116"/>
    </row>
    <row r="486" spans="1:1" ht="16">
      <c r="A486" s="116"/>
    </row>
    <row r="487" spans="1:1" ht="16">
      <c r="A487" s="116"/>
    </row>
    <row r="488" spans="1:1" ht="16">
      <c r="A488" s="116"/>
    </row>
    <row r="489" spans="1:1" ht="16">
      <c r="A489" s="116"/>
    </row>
    <row r="490" spans="1:1" ht="16">
      <c r="A490" s="116"/>
    </row>
    <row r="491" spans="1:1" ht="16">
      <c r="A491" s="116"/>
    </row>
    <row r="492" spans="1:1" ht="16">
      <c r="A492" s="116"/>
    </row>
    <row r="493" spans="1:1" ht="16">
      <c r="A493" s="116"/>
    </row>
    <row r="494" spans="1:1" ht="16">
      <c r="A494" s="116"/>
    </row>
    <row r="495" spans="1:1" ht="16">
      <c r="A495" s="116"/>
    </row>
    <row r="496" spans="1:1" ht="16">
      <c r="A496" s="116"/>
    </row>
    <row r="497" spans="1:1" ht="16">
      <c r="A497" s="116"/>
    </row>
    <row r="498" spans="1:1" ht="16">
      <c r="A498" s="116"/>
    </row>
    <row r="499" spans="1:1" ht="16">
      <c r="A499" s="116"/>
    </row>
    <row r="500" spans="1:1" ht="16">
      <c r="A500" s="116"/>
    </row>
    <row r="501" spans="1:1" ht="16">
      <c r="A501" s="116"/>
    </row>
    <row r="502" spans="1:1" ht="16">
      <c r="A502" s="116"/>
    </row>
    <row r="503" spans="1:1" ht="16">
      <c r="A503" s="116"/>
    </row>
    <row r="504" spans="1:1" ht="16">
      <c r="A504" s="116"/>
    </row>
    <row r="505" spans="1:1" ht="16">
      <c r="A505" s="116"/>
    </row>
    <row r="506" spans="1:1" ht="16">
      <c r="A506" s="116"/>
    </row>
    <row r="507" spans="1:1" ht="16">
      <c r="A507" s="116"/>
    </row>
    <row r="508" spans="1:1" ht="16">
      <c r="A508" s="116"/>
    </row>
    <row r="509" spans="1:1" ht="16">
      <c r="A509" s="116"/>
    </row>
    <row r="510" spans="1:1" ht="16">
      <c r="A510" s="116"/>
    </row>
    <row r="511" spans="1:1" ht="16">
      <c r="A511" s="116"/>
    </row>
    <row r="512" spans="1:1" ht="16">
      <c r="A512" s="116"/>
    </row>
    <row r="513" spans="1:1" ht="16">
      <c r="A513" s="116"/>
    </row>
    <row r="514" spans="1:1" ht="16">
      <c r="A514" s="116"/>
    </row>
    <row r="515" spans="1:1" ht="16">
      <c r="A515" s="116"/>
    </row>
    <row r="516" spans="1:1" ht="16">
      <c r="A516" s="116"/>
    </row>
    <row r="517" spans="1:1" ht="16">
      <c r="A517" s="116"/>
    </row>
    <row r="518" spans="1:1" ht="16">
      <c r="A518" s="116"/>
    </row>
    <row r="519" spans="1:1" ht="16">
      <c r="A519" s="116"/>
    </row>
    <row r="520" spans="1:1" ht="16">
      <c r="A520" s="116"/>
    </row>
    <row r="521" spans="1:1" ht="16">
      <c r="A521" s="116"/>
    </row>
    <row r="522" spans="1:1" ht="16">
      <c r="A522" s="116"/>
    </row>
    <row r="523" spans="1:1" ht="16">
      <c r="A523" s="116"/>
    </row>
    <row r="524" spans="1:1" ht="16">
      <c r="A524" s="116"/>
    </row>
    <row r="525" spans="1:1" ht="16">
      <c r="A525" s="116"/>
    </row>
    <row r="526" spans="1:1" ht="16">
      <c r="A526" s="116"/>
    </row>
    <row r="527" spans="1:1" ht="16">
      <c r="A527" s="116"/>
    </row>
    <row r="528" spans="1:1" ht="16">
      <c r="A528" s="116"/>
    </row>
    <row r="529" spans="1:1" ht="16">
      <c r="A529" s="116"/>
    </row>
    <row r="530" spans="1:1" ht="16">
      <c r="A530" s="116"/>
    </row>
    <row r="531" spans="1:1" ht="16">
      <c r="A531" s="116"/>
    </row>
    <row r="532" spans="1:1" ht="16">
      <c r="A532" s="116"/>
    </row>
    <row r="533" spans="1:1" ht="16">
      <c r="A533" s="116"/>
    </row>
    <row r="534" spans="1:1" ht="16">
      <c r="A534" s="116"/>
    </row>
    <row r="535" spans="1:1" ht="16">
      <c r="A535" s="116"/>
    </row>
    <row r="536" spans="1:1" ht="16">
      <c r="A536" s="116"/>
    </row>
    <row r="537" spans="1:1" ht="16">
      <c r="A537" s="116"/>
    </row>
    <row r="538" spans="1:1" ht="16">
      <c r="A538" s="116"/>
    </row>
    <row r="539" spans="1:1" ht="16">
      <c r="A539" s="116"/>
    </row>
    <row r="540" spans="1:1" ht="16">
      <c r="A540" s="116"/>
    </row>
    <row r="541" spans="1:1" ht="16">
      <c r="A541" s="116"/>
    </row>
    <row r="542" spans="1:1" ht="16">
      <c r="A542" s="116"/>
    </row>
    <row r="543" spans="1:1" ht="16">
      <c r="A543" s="116"/>
    </row>
    <row r="544" spans="1:1" ht="16">
      <c r="A544" s="116"/>
    </row>
    <row r="545" spans="1:1" ht="16">
      <c r="A545" s="116"/>
    </row>
    <row r="546" spans="1:1" ht="16">
      <c r="A546" s="116"/>
    </row>
    <row r="547" spans="1:1" ht="16">
      <c r="A547" s="116"/>
    </row>
    <row r="548" spans="1:1" ht="16">
      <c r="A548" s="116"/>
    </row>
    <row r="549" spans="1:1" ht="16">
      <c r="A549" s="116"/>
    </row>
    <row r="550" spans="1:1" ht="16">
      <c r="A550" s="116"/>
    </row>
    <row r="551" spans="1:1" ht="16">
      <c r="A551" s="116"/>
    </row>
    <row r="552" spans="1:1" ht="16">
      <c r="A552" s="116"/>
    </row>
    <row r="553" spans="1:1" ht="16">
      <c r="A553" s="116"/>
    </row>
    <row r="554" spans="1:1" ht="16">
      <c r="A554" s="116"/>
    </row>
    <row r="555" spans="1:1" ht="16">
      <c r="A555" s="116"/>
    </row>
    <row r="556" spans="1:1" ht="16">
      <c r="A556" s="116"/>
    </row>
  </sheetData>
  <sheetProtection selectLockedCells="1"/>
  <mergeCells count="20">
    <mergeCell ref="B5:D5"/>
    <mergeCell ref="B4:D4"/>
    <mergeCell ref="B11:D11"/>
    <mergeCell ref="B8:D8"/>
    <mergeCell ref="M17:Q17"/>
    <mergeCell ref="K17:L17"/>
    <mergeCell ref="F1:K11"/>
    <mergeCell ref="B9:D9"/>
    <mergeCell ref="B7:D7"/>
    <mergeCell ref="A17:J17"/>
    <mergeCell ref="A1:D1"/>
    <mergeCell ref="B15:D15"/>
    <mergeCell ref="B14:D14"/>
    <mergeCell ref="B10:D10"/>
    <mergeCell ref="B6:D6"/>
    <mergeCell ref="L2:L8"/>
    <mergeCell ref="B12:D12"/>
    <mergeCell ref="B13:D13"/>
    <mergeCell ref="B2:D2"/>
    <mergeCell ref="B3:D3"/>
  </mergeCells>
  <dataValidations count="16">
    <dataValidation showInputMessage="1" showErrorMessage="1" errorTitle="Error: Invalid email" error="Please enter a vaild point-of-contact email address." sqref="E5" xr:uid="{5E0EF061-09F2-9947-AD5C-CB33E3C6CAD0}"/>
    <dataValidation type="textLength" operator="greaterThanOrEqual" allowBlank="1" showInputMessage="1" showErrorMessage="1" sqref="E11" xr:uid="{EC13F77E-FFDC-C64E-95B4-B1F9FF95D7A7}">
      <formula1>100</formula1>
    </dataValidation>
    <dataValidation type="custom" allowBlank="1" showInputMessage="1" showErrorMessage="1" error="Please enter a valid NIH email address." sqref="E6:E9 B7:D7" xr:uid="{C55E0AB4-843E-9F42-AFFD-7B5C4D1A58D4}">
      <formula1>ISNUMBER(MATCH("*@**nih.gov*",B6,0))</formula1>
    </dataValidation>
    <dataValidation type="list" allowBlank="1" showInputMessage="1" showErrorMessage="1" sqref="G21:G203" xr:uid="{35CD824C-49B8-AA4A-B6A2-D3FAE01B8F79}">
      <formula1>IF($G$18="Tissue Type",TissueType,CellLineType)</formula1>
    </dataValidation>
    <dataValidation type="list" allowBlank="1" showInputMessage="1" sqref="H21:H203" xr:uid="{EE144D87-FCF0-ED46-B334-90C18124B346}">
      <formula1>IF($H$18="Age",Age,IF($H$18="Developmental Stage or Age",DevelopmentalStageorAge,CellLineSource))</formula1>
    </dataValidation>
    <dataValidation type="list" allowBlank="1" showInputMessage="1" sqref="J21:J203" xr:uid="{E8AAC683-7F6C-8F4A-A6E5-A2F1D97F9DFD}">
      <formula1>IF($J$18="Race",Race,IF($J$18="Organism Strain",OrganismStrain,Genotype))</formula1>
    </dataValidation>
    <dataValidation type="list" allowBlank="1" showInputMessage="1" sqref="I21:I203" xr:uid="{9C14E4D5-6D47-3F48-A613-A2E9B16506D1}">
      <formula1>IF($I$18="Gender",Gender,CultureMedium)</formula1>
    </dataValidation>
    <dataValidation type="textLength" operator="greaterThanOrEqual" allowBlank="1" showInputMessage="1" showErrorMessage="1" sqref="E10" xr:uid="{C14A3336-4910-D44A-89DC-B38C73713818}">
      <formula1>30</formula1>
    </dataValidation>
    <dataValidation type="textLength" operator="greaterThanOrEqual" allowBlank="1" showInputMessage="1" showErrorMessage="1" error="If possible, please use a more descriptive title." sqref="B10:D10" xr:uid="{E583A5A1-86C3-F84B-A315-5280470E0C7E}">
      <formula1>30</formula1>
    </dataValidation>
    <dataValidation type="textLength" operator="greaterThanOrEqual" allowBlank="1" showInputMessage="1" showErrorMessage="1" error="If possible, please add more information to your description." sqref="B11:D11" xr:uid="{1169A91A-49EB-9E45-B699-67317B47942A}">
      <formula1>100</formula1>
    </dataValidation>
    <dataValidation type="date" allowBlank="1" showInputMessage="1" showErrorMessage="1" error="Please use YYYY-MM-DD date format." sqref="B8:D8" xr:uid="{31BBD089-ACB8-9F4E-AE3B-1F2627D9D898}">
      <formula1>1</formula1>
      <formula2>2958465</formula2>
    </dataValidation>
    <dataValidation type="list" allowBlank="1" showInputMessage="1" sqref="F21:F203" xr:uid="{F4A73452-ACBC-3645-AAB5-507D6416A79C}">
      <formula1>IF($F$18="Tissue",Tissue,CellLineName)</formula1>
    </dataValidation>
    <dataValidation type="list" allowBlank="1" showInputMessage="1" showErrorMessage="1" error="Please select Organism" sqref="B15:D15" xr:uid="{F3928785-747F-2245-ABF6-60496B967F95}">
      <formula1>Organism</formula1>
    </dataValidation>
    <dataValidation operator="greaterThanOrEqual" allowBlank="1" showInputMessage="1" showErrorMessage="1" sqref="E13" xr:uid="{3393280D-8616-ED42-BE46-9666BAE4FB97}"/>
    <dataValidation type="custom" allowBlank="1" showInputMessage="1" showErrorMessage="1" errorTitle="Alphanumeric" promptTitle="Enter alphanumeric characters " prompt="enter alphanumeric characters only" sqref="A51:A316" xr:uid="{81D91F38-1CE0-404E-94B4-976BDD44A969}">
      <formula1>OR(ISNUMBER(SUMPRODUCT(SEARCH(MID(A31,ROW(INDIRECT("1:"&amp;LEN(A51))),1),"_0123456789abcdefghijklmnopqrstuvwxyzABCDEFGHIJKLMNOPQRSTUVWXYZ"))),AND(CODE(LEFT(A31,1))&gt;=56,CODE(LEFT(A31,1))&lt;=122))</formula1>
    </dataValidation>
    <dataValidation type="custom" showInputMessage="1" showErrorMessage="1" errorTitle="Error: Invalid email" error="Please enter a vaild point-of-contact email address." sqref="B6" xr:uid="{B5D62893-D7C0-534B-8973-180AB71764FD}">
      <formula1>ISNUMBER(MATCH("*@*.?*",B6,0))</formula1>
    </dataValidation>
  </dataValidations>
  <hyperlinks>
    <hyperlink ref="B6" r:id="rId1" xr:uid="{CA2F7C82-C27F-5F4C-9449-E0B07D292950}"/>
    <hyperlink ref="B7" r:id="rId2" xr:uid="{6EB3FF99-E626-A14C-AD5F-17EC6CF19C85}"/>
  </hyperlinks>
  <pageMargins left="0.7" right="0.7" top="0.75" bottom="0.75" header="0.3" footer="0.3"/>
  <ignoredErrors>
    <ignoredError sqref="G20 I19:I20" evalError="1"/>
    <ignoredError sqref="N35:Q550 N18:Q18" unlockedFormula="1"/>
  </ignoredErrors>
  <drawing r:id="rId3"/>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error="Please select TRUE or FALSE" xr:uid="{82F6578B-62F2-CC4D-922A-92ADF676A7F8}">
          <x14:formula1>
            <xm:f>Options!$J$3:$J$4</xm:f>
          </x14:formula1>
          <xm:sqref>B14:D14</xm:sqref>
        </x14:dataValidation>
        <x14:dataValidation type="list" allowBlank="1" showInputMessage="1" xr:uid="{2CFCF0E9-D02D-8846-A9D1-E60B58CC81E8}">
          <x14:formula1>
            <xm:f>'Disease, Diagnoses, Antibodies'!$A$2:$A$63</xm:f>
          </x14:formula1>
          <xm:sqref>C21:C203</xm:sqref>
        </x14:dataValidation>
        <x14:dataValidation type="list" allowBlank="1" showInputMessage="1" showErrorMessage="1" xr:uid="{B803CD08-73AA-B94A-8D9D-26C8C821D28A}">
          <x14:formula1>
            <xm:f>Options!$I$21:$I$35</xm:f>
          </x14:formula1>
          <xm:sqref>E21:E203</xm:sqref>
        </x14:dataValidation>
        <x14:dataValidation type="list" operator="greaterThanOrEqual" allowBlank="1" showInputMessage="1" showErrorMessage="1" error="Please choose a platform option." xr:uid="{F3ABD150-9162-A249-AE20-A3767DA17601}">
          <x14:formula1>
            <xm:f>Options!$F$21:$F$43</xm:f>
          </x14:formula1>
          <xm:sqref>B13:D13</xm:sqref>
        </x14:dataValidation>
        <x14:dataValidation type="list" operator="greaterThanOrEqual" allowBlank="1" showInputMessage="1" showErrorMessage="1" error="Please choose a sequencing facility option." xr:uid="{F14C4C8C-ED1A-A84A-BED6-B492DF3660AB}">
          <x14:formula1>
            <xm:f>Options!$D$45:$D$48</xm:f>
          </x14:formula1>
          <xm:sqref>B12:D12</xm:sqref>
        </x14:dataValidation>
        <x14:dataValidation type="list" allowBlank="1" showInputMessage="1" showErrorMessage="1" xr:uid="{C3E3A266-D115-AB4A-9B23-4AC6055E91C1}">
          <x14:formula1>
            <xm:f>Options!$C$2:$C$44</xm:f>
          </x14:formula1>
          <xm:sqref>D21:D203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567F-C96D-AD44-AB42-22B9D2EB2452}">
  <sheetPr codeName="Sheet8">
    <tabColor theme="5" tint="0.39997558519241921"/>
  </sheetPr>
  <dimension ref="A1:F48"/>
  <sheetViews>
    <sheetView zoomScale="98" zoomScaleNormal="98" workbookViewId="0">
      <selection activeCell="C12" sqref="C12"/>
    </sheetView>
  </sheetViews>
  <sheetFormatPr baseColWidth="10" defaultColWidth="11" defaultRowHeight="19"/>
  <cols>
    <col min="1" max="1" width="29.33203125" style="1" bestFit="1" customWidth="1"/>
    <col min="2" max="2" width="20.83203125" bestFit="1" customWidth="1"/>
    <col min="3" max="3" width="31" customWidth="1"/>
    <col min="4" max="4" width="12.83203125" customWidth="1"/>
    <col min="5" max="5" width="13.1640625" customWidth="1"/>
    <col min="6" max="6" width="10.83203125" customWidth="1"/>
    <col min="7" max="7" width="8.6640625" bestFit="1" customWidth="1"/>
    <col min="8" max="8" width="11" customWidth="1"/>
    <col min="9" max="9" width="17.33203125" customWidth="1"/>
    <col min="10" max="10" width="19.33203125" customWidth="1"/>
    <col min="11" max="11" width="20.1640625" customWidth="1"/>
    <col min="12" max="12" width="19.83203125" bestFit="1" customWidth="1"/>
    <col min="13" max="13" width="18.5" customWidth="1"/>
    <col min="14" max="14" width="17.83203125" customWidth="1"/>
    <col min="15" max="15" width="28" customWidth="1"/>
    <col min="16" max="16" width="15.33203125" customWidth="1"/>
    <col min="17" max="17" width="11.5" bestFit="1" customWidth="1"/>
    <col min="18" max="18" width="13.33203125" bestFit="1" customWidth="1"/>
    <col min="19" max="19" width="23.5" customWidth="1"/>
    <col min="20" max="20" width="15.83203125" customWidth="1"/>
    <col min="21" max="21" width="16.5" customWidth="1"/>
    <col min="22" max="22" width="16.33203125" customWidth="1"/>
    <col min="23" max="23" width="10.6640625" bestFit="1" customWidth="1"/>
  </cols>
  <sheetData>
    <row r="1" spans="1:6" ht="79" customHeight="1">
      <c r="A1" s="172" t="s">
        <v>41</v>
      </c>
      <c r="B1" s="172"/>
      <c r="C1" s="172"/>
      <c r="D1" s="172"/>
      <c r="E1" s="172"/>
      <c r="F1" s="172"/>
    </row>
    <row r="2" spans="1:6" ht="35" customHeight="1" thickBot="1">
      <c r="A2" s="10" t="s">
        <v>42</v>
      </c>
      <c r="B2" s="8"/>
    </row>
    <row r="3" spans="1:6" ht="21" customHeight="1">
      <c r="A3" s="11" t="s">
        <v>43</v>
      </c>
      <c r="B3" s="48" t="s">
        <v>44</v>
      </c>
    </row>
    <row r="4" spans="1:6" ht="16">
      <c r="A4" s="7" t="s">
        <v>45</v>
      </c>
      <c r="B4" s="47" t="s">
        <v>4272</v>
      </c>
      <c r="C4" s="47"/>
      <c r="D4" s="47"/>
    </row>
    <row r="5" spans="1:6" ht="16">
      <c r="A5" s="34" t="s">
        <v>46</v>
      </c>
      <c r="B5" s="47" t="s">
        <v>4273</v>
      </c>
      <c r="C5" s="47"/>
      <c r="D5" s="47"/>
    </row>
    <row r="6" spans="1:6" ht="16">
      <c r="A6" s="7" t="s">
        <v>47</v>
      </c>
      <c r="B6" s="47" t="s">
        <v>4274</v>
      </c>
      <c r="C6" s="47"/>
      <c r="D6" s="47"/>
    </row>
    <row r="7" spans="1:6" ht="16">
      <c r="A7" s="2" t="s">
        <v>48</v>
      </c>
      <c r="B7" s="47" t="s">
        <v>4275</v>
      </c>
      <c r="C7" s="47"/>
      <c r="D7" s="47"/>
    </row>
    <row r="8" spans="1:6" ht="16">
      <c r="A8" s="7" t="s">
        <v>49</v>
      </c>
      <c r="B8" s="47" t="s">
        <v>4276</v>
      </c>
      <c r="C8" s="47"/>
      <c r="D8" s="47"/>
    </row>
    <row r="9" spans="1:6" ht="16">
      <c r="A9" s="7" t="s">
        <v>50</v>
      </c>
      <c r="B9" s="47" t="s">
        <v>4277</v>
      </c>
      <c r="C9" s="47"/>
      <c r="D9" s="47"/>
    </row>
    <row r="10" spans="1:6" ht="16">
      <c r="A10"/>
      <c r="F10" s="59"/>
    </row>
    <row r="11" spans="1:6" ht="25" thickBot="1">
      <c r="A11" s="10" t="s">
        <v>51</v>
      </c>
      <c r="B11" s="8"/>
      <c r="C11" s="8"/>
    </row>
    <row r="12" spans="1:6" s="6" customFormat="1">
      <c r="A12" s="50" t="s">
        <v>52</v>
      </c>
      <c r="B12" s="50" t="s">
        <v>53</v>
      </c>
      <c r="C12" s="50" t="s">
        <v>296</v>
      </c>
    </row>
    <row r="13" spans="1:6" ht="16">
      <c r="A13" t="s">
        <v>4265</v>
      </c>
      <c r="B13" t="s">
        <v>4270</v>
      </c>
      <c r="C13" t="s">
        <v>4265</v>
      </c>
    </row>
    <row r="14" spans="1:6" ht="16">
      <c r="A14" t="s">
        <v>4266</v>
      </c>
      <c r="B14" t="s">
        <v>4271</v>
      </c>
      <c r="C14" t="s">
        <v>4266</v>
      </c>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93FB-077A-4D76-B086-63488B094FC2}">
  <sheetPr>
    <tabColor theme="4" tint="0.59999389629810485"/>
  </sheetPr>
  <dimension ref="A1:H43"/>
  <sheetViews>
    <sheetView topLeftCell="C1" zoomScale="119" zoomScaleNormal="119" workbookViewId="0">
      <selection activeCell="E8" sqref="E8:E9"/>
    </sheetView>
  </sheetViews>
  <sheetFormatPr baseColWidth="10" defaultColWidth="11" defaultRowHeight="19"/>
  <cols>
    <col min="1" max="1" width="29.33203125" style="1" bestFit="1" customWidth="1"/>
    <col min="2" max="2" width="13.1640625" bestFit="1" customWidth="1"/>
    <col min="3" max="3" width="17.83203125" bestFit="1" customWidth="1"/>
    <col min="4" max="4" width="28.83203125" bestFit="1" customWidth="1"/>
    <col min="5" max="5" width="25.6640625" bestFit="1" customWidth="1"/>
    <col min="6" max="6" width="12.5" bestFit="1" customWidth="1"/>
    <col min="7" max="7" width="15.33203125" bestFit="1" customWidth="1"/>
    <col min="8" max="8" width="10.33203125" bestFit="1" customWidth="1"/>
    <col min="9" max="9" width="16.83203125" bestFit="1" customWidth="1"/>
    <col min="10" max="10" width="13.33203125" bestFit="1" customWidth="1"/>
    <col min="11" max="11" width="11.33203125" bestFit="1"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8" ht="81" customHeight="1">
      <c r="A1" s="172" t="s">
        <v>54</v>
      </c>
      <c r="B1" s="172"/>
      <c r="C1" s="172"/>
      <c r="D1" s="172"/>
      <c r="E1" s="172"/>
      <c r="F1" s="80"/>
      <c r="G1" s="80"/>
      <c r="H1" s="80"/>
    </row>
    <row r="2" spans="1:8" ht="35" customHeight="1" thickBot="1">
      <c r="A2" s="10" t="s">
        <v>42</v>
      </c>
      <c r="B2" s="8"/>
    </row>
    <row r="3" spans="1:8" ht="21" customHeight="1">
      <c r="A3" s="11" t="s">
        <v>43</v>
      </c>
      <c r="B3" s="125" t="s">
        <v>44</v>
      </c>
    </row>
    <row r="4" spans="1:8" ht="16">
      <c r="A4" s="2" t="s">
        <v>48</v>
      </c>
      <c r="B4" t="s">
        <v>4278</v>
      </c>
    </row>
    <row r="5" spans="1:8" ht="16">
      <c r="A5"/>
    </row>
    <row r="6" spans="1:8" ht="25" thickBot="1">
      <c r="A6" s="10" t="s">
        <v>51</v>
      </c>
      <c r="B6" s="8"/>
      <c r="C6" s="8"/>
      <c r="D6" s="9"/>
      <c r="E6" s="9"/>
    </row>
    <row r="7" spans="1:8" s="6" customFormat="1">
      <c r="A7" s="50" t="s">
        <v>52</v>
      </c>
      <c r="B7" s="50" t="s">
        <v>55</v>
      </c>
      <c r="C7" s="50" t="s">
        <v>56</v>
      </c>
      <c r="D7" s="50" t="s">
        <v>57</v>
      </c>
      <c r="E7" s="50" t="s">
        <v>296</v>
      </c>
    </row>
    <row r="8" spans="1:8" ht="16">
      <c r="A8" t="s">
        <v>4265</v>
      </c>
      <c r="B8" t="s">
        <v>4279</v>
      </c>
      <c r="C8" t="s">
        <v>4280</v>
      </c>
      <c r="D8" t="s">
        <v>4281</v>
      </c>
      <c r="E8" t="s">
        <v>4265</v>
      </c>
    </row>
    <row r="9" spans="1:8" ht="16">
      <c r="A9" t="s">
        <v>4266</v>
      </c>
      <c r="B9" t="s">
        <v>4279</v>
      </c>
      <c r="C9" t="s">
        <v>4280</v>
      </c>
      <c r="D9" t="s">
        <v>4281</v>
      </c>
      <c r="E9" t="s">
        <v>4266</v>
      </c>
    </row>
    <row r="10" spans="1:8" ht="16">
      <c r="A10"/>
    </row>
    <row r="11" spans="1:8" ht="16">
      <c r="A11"/>
    </row>
    <row r="12" spans="1:8" ht="16">
      <c r="A12"/>
    </row>
    <row r="13" spans="1:8" ht="16">
      <c r="A13"/>
    </row>
    <row r="14" spans="1:8" ht="16">
      <c r="A14"/>
    </row>
    <row r="15" spans="1:8" ht="16">
      <c r="A15"/>
    </row>
    <row r="16" spans="1:8"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sheetData>
  <mergeCells count="1">
    <mergeCell ref="A1:E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6130-81AE-9D4C-9A71-804FF52D8CE3}">
  <sheetPr codeName="Sheet7">
    <tabColor theme="7" tint="0.79998168889431442"/>
  </sheetPr>
  <dimension ref="A1:F48"/>
  <sheetViews>
    <sheetView topLeftCell="D1" zoomScaleNormal="100" workbookViewId="0">
      <selection activeCell="F13" sqref="F13:F14"/>
    </sheetView>
  </sheetViews>
  <sheetFormatPr baseColWidth="10" defaultColWidth="11" defaultRowHeight="19"/>
  <cols>
    <col min="1" max="1" width="29.33203125" style="1" bestFit="1" customWidth="1"/>
    <col min="2" max="3" width="26.6640625" customWidth="1"/>
    <col min="4" max="4" width="23.33203125" customWidth="1"/>
    <col min="5" max="5" width="22.1640625" customWidth="1"/>
    <col min="6" max="6" width="27.1640625" customWidth="1"/>
    <col min="7" max="7" width="10.83203125" customWidth="1"/>
    <col min="8" max="8" width="8.6640625" bestFit="1" customWidth="1"/>
    <col min="9" max="9" width="11" customWidth="1"/>
    <col min="10" max="10" width="17.33203125" customWidth="1"/>
    <col min="11" max="11" width="19.33203125" customWidth="1"/>
    <col min="12" max="12" width="20.1640625" customWidth="1"/>
    <col min="13" max="13" width="19.83203125" bestFit="1" customWidth="1"/>
    <col min="14" max="14" width="18.5" customWidth="1"/>
    <col min="15" max="15" width="17.83203125" customWidth="1"/>
    <col min="16" max="16" width="28" customWidth="1"/>
    <col min="17" max="17" width="15.33203125" customWidth="1"/>
    <col min="18" max="18" width="11.5" bestFit="1" customWidth="1"/>
    <col min="19" max="19" width="13.33203125" bestFit="1" customWidth="1"/>
    <col min="20" max="20" width="23.5" customWidth="1"/>
    <col min="21" max="21" width="15.83203125" customWidth="1"/>
    <col min="22" max="22" width="16.5" customWidth="1"/>
    <col min="23" max="23" width="16.33203125" customWidth="1"/>
    <col min="24" max="24" width="10.6640625" bestFit="1" customWidth="1"/>
  </cols>
  <sheetData>
    <row r="1" spans="1:6" ht="66" customHeight="1">
      <c r="A1" s="172" t="s">
        <v>75</v>
      </c>
      <c r="B1" s="172"/>
      <c r="C1" s="172"/>
      <c r="D1" s="172"/>
      <c r="E1" s="172"/>
      <c r="F1" s="172"/>
    </row>
    <row r="2" spans="1:6" ht="35" customHeight="1" thickBot="1">
      <c r="A2" s="10" t="s">
        <v>42</v>
      </c>
      <c r="B2" s="8"/>
    </row>
    <row r="3" spans="1:6" ht="21" customHeight="1">
      <c r="A3" s="11" t="s">
        <v>43</v>
      </c>
      <c r="B3" s="48" t="s">
        <v>44</v>
      </c>
    </row>
    <row r="4" spans="1:6" ht="16">
      <c r="A4" s="7" t="s">
        <v>45</v>
      </c>
      <c r="B4" s="47" t="s">
        <v>4288</v>
      </c>
      <c r="C4" s="47"/>
      <c r="D4" s="47"/>
    </row>
    <row r="5" spans="1:6" ht="16">
      <c r="A5" s="34" t="s">
        <v>46</v>
      </c>
      <c r="B5" s="47" t="s">
        <v>4282</v>
      </c>
      <c r="C5" s="47"/>
      <c r="D5" s="47"/>
    </row>
    <row r="6" spans="1:6" ht="16">
      <c r="A6" s="7" t="s">
        <v>47</v>
      </c>
      <c r="B6" s="47" t="s">
        <v>47</v>
      </c>
      <c r="C6" s="47"/>
      <c r="D6" s="47"/>
    </row>
    <row r="7" spans="1:6" ht="16">
      <c r="A7" s="2" t="s">
        <v>48</v>
      </c>
      <c r="B7" s="47" t="s">
        <v>4289</v>
      </c>
      <c r="C7" s="47"/>
      <c r="D7" s="47"/>
    </row>
    <row r="8" spans="1:6" ht="16">
      <c r="A8" s="7" t="s">
        <v>49</v>
      </c>
      <c r="B8" s="47" t="s">
        <v>4290</v>
      </c>
      <c r="C8" s="47"/>
      <c r="D8" s="47"/>
    </row>
    <row r="9" spans="1:6" ht="16">
      <c r="A9" s="7" t="s">
        <v>50</v>
      </c>
      <c r="B9" s="47" t="s">
        <v>205</v>
      </c>
      <c r="C9" s="47"/>
      <c r="D9" s="47"/>
    </row>
    <row r="10" spans="1:6" ht="16">
      <c r="A10"/>
    </row>
    <row r="11" spans="1:6" ht="25" thickBot="1">
      <c r="A11" s="10" t="s">
        <v>51</v>
      </c>
      <c r="B11" s="8"/>
      <c r="C11" s="8"/>
      <c r="D11" s="9"/>
      <c r="E11" s="9"/>
      <c r="F11" s="9"/>
    </row>
    <row r="12" spans="1:6" s="6" customFormat="1">
      <c r="A12" s="50" t="s">
        <v>52</v>
      </c>
      <c r="B12" s="50" t="s">
        <v>76</v>
      </c>
      <c r="C12" s="50" t="s">
        <v>68</v>
      </c>
      <c r="D12" s="50" t="s">
        <v>63</v>
      </c>
      <c r="E12" s="50" t="s">
        <v>77</v>
      </c>
      <c r="F12" s="50" t="s">
        <v>296</v>
      </c>
    </row>
    <row r="13" spans="1:6" ht="16">
      <c r="A13" t="s">
        <v>4265</v>
      </c>
      <c r="B13" t="s">
        <v>76</v>
      </c>
      <c r="C13" t="s">
        <v>68</v>
      </c>
      <c r="D13" t="s">
        <v>63</v>
      </c>
      <c r="E13" t="s">
        <v>77</v>
      </c>
      <c r="F13" t="s">
        <v>4265</v>
      </c>
    </row>
    <row r="14" spans="1:6" ht="16">
      <c r="A14" t="s">
        <v>4266</v>
      </c>
      <c r="B14" t="s">
        <v>76</v>
      </c>
      <c r="C14" t="s">
        <v>68</v>
      </c>
      <c r="D14" t="s">
        <v>63</v>
      </c>
      <c r="E14" t="s">
        <v>77</v>
      </c>
      <c r="F14" t="s">
        <v>4266</v>
      </c>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D70E-279E-FB4E-8CE7-F8EAD0A92F81}">
  <sheetPr codeName="Sheet6">
    <tabColor theme="4" tint="0.59999389629810485"/>
  </sheetPr>
  <dimension ref="A1:P49"/>
  <sheetViews>
    <sheetView tabSelected="1" zoomScaleNormal="100" workbookViewId="0">
      <selection activeCell="C20" sqref="C20"/>
    </sheetView>
  </sheetViews>
  <sheetFormatPr baseColWidth="10" defaultColWidth="11" defaultRowHeight="19"/>
  <cols>
    <col min="1" max="1" width="29.33203125" style="1" bestFit="1" customWidth="1"/>
    <col min="2" max="2" width="13.1640625" bestFit="1" customWidth="1"/>
    <col min="3" max="3" width="17.83203125" bestFit="1" customWidth="1"/>
    <col min="4" max="4" width="16.83203125" bestFit="1" customWidth="1"/>
    <col min="5" max="5" width="26.83203125" customWidth="1"/>
    <col min="6" max="6" width="12.6640625" customWidth="1"/>
    <col min="7" max="7" width="15.33203125" bestFit="1" customWidth="1"/>
    <col min="8" max="8" width="10.33203125" bestFit="1" customWidth="1"/>
    <col min="9" max="9" width="16.83203125" bestFit="1" customWidth="1"/>
    <col min="10" max="10" width="13.33203125" bestFit="1" customWidth="1"/>
    <col min="11" max="11" width="11.5"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16" ht="61" customHeight="1">
      <c r="A1" s="172" t="s">
        <v>58</v>
      </c>
      <c r="B1" s="172"/>
      <c r="C1" s="172"/>
      <c r="D1" s="172"/>
      <c r="E1" s="172"/>
      <c r="F1" s="80"/>
      <c r="G1" s="80"/>
      <c r="H1" s="80"/>
    </row>
    <row r="2" spans="1:16" ht="35" customHeight="1" thickBot="1">
      <c r="A2" s="10" t="s">
        <v>42</v>
      </c>
      <c r="B2" s="8"/>
    </row>
    <row r="3" spans="1:16" ht="21" customHeight="1">
      <c r="A3" s="11" t="s">
        <v>43</v>
      </c>
      <c r="B3" s="48" t="s">
        <v>44</v>
      </c>
    </row>
    <row r="4" spans="1:16" ht="16">
      <c r="A4" s="34" t="s">
        <v>46</v>
      </c>
      <c r="B4" s="47" t="s">
        <v>4282</v>
      </c>
      <c r="C4" s="47"/>
      <c r="D4" s="47"/>
    </row>
    <row r="5" spans="1:16" ht="16">
      <c r="A5" s="7" t="s">
        <v>47</v>
      </c>
      <c r="B5" s="47" t="s">
        <v>4283</v>
      </c>
      <c r="C5" s="47"/>
      <c r="D5" s="47"/>
    </row>
    <row r="6" spans="1:16" ht="16">
      <c r="A6" s="2" t="s">
        <v>48</v>
      </c>
      <c r="B6" s="47" t="s">
        <v>4284</v>
      </c>
      <c r="C6" s="47"/>
      <c r="D6" s="47"/>
    </row>
    <row r="7" spans="1:16" ht="16">
      <c r="A7" s="7" t="s">
        <v>49</v>
      </c>
      <c r="B7" s="47" t="s">
        <v>4285</v>
      </c>
      <c r="C7" s="47"/>
      <c r="D7" s="47"/>
    </row>
    <row r="8" spans="1:16" ht="16">
      <c r="A8" s="7" t="s">
        <v>50</v>
      </c>
      <c r="B8" s="47" t="s">
        <v>205</v>
      </c>
      <c r="C8" s="47"/>
      <c r="D8" s="47"/>
    </row>
    <row r="9" spans="1:16" ht="16">
      <c r="A9" s="7" t="s">
        <v>59</v>
      </c>
      <c r="B9" s="47" t="s">
        <v>4286</v>
      </c>
      <c r="C9" s="47"/>
      <c r="D9" s="47"/>
    </row>
    <row r="10" spans="1:16" ht="16">
      <c r="A10" s="7" t="s">
        <v>60</v>
      </c>
      <c r="B10" s="13" t="s">
        <v>4287</v>
      </c>
    </row>
    <row r="11" spans="1:16" ht="16">
      <c r="A11"/>
    </row>
    <row r="12" spans="1:16" ht="25" thickBot="1">
      <c r="A12" s="10" t="s">
        <v>51</v>
      </c>
      <c r="B12" s="8"/>
      <c r="C12" s="8"/>
      <c r="D12" s="9"/>
      <c r="E12" s="9"/>
      <c r="F12" s="9"/>
      <c r="G12" s="9"/>
      <c r="H12" s="9"/>
      <c r="I12" s="9"/>
      <c r="J12" s="9"/>
      <c r="K12" s="9"/>
      <c r="L12" s="9"/>
      <c r="M12" s="9"/>
      <c r="N12" s="9"/>
      <c r="O12" s="9"/>
      <c r="P12" s="9"/>
    </row>
    <row r="13" spans="1:16" s="6" customFormat="1">
      <c r="A13" s="50" t="s">
        <v>52</v>
      </c>
      <c r="B13" s="50" t="s">
        <v>61</v>
      </c>
      <c r="C13" s="50" t="s">
        <v>62</v>
      </c>
      <c r="D13" s="50" t="s">
        <v>63</v>
      </c>
      <c r="E13" s="50" t="s">
        <v>64</v>
      </c>
      <c r="F13" s="50" t="s">
        <v>65</v>
      </c>
      <c r="G13" s="50" t="s">
        <v>66</v>
      </c>
      <c r="H13" s="50" t="s">
        <v>67</v>
      </c>
      <c r="I13" s="50" t="s">
        <v>68</v>
      </c>
      <c r="J13" s="50" t="s">
        <v>69</v>
      </c>
      <c r="K13" s="50" t="s">
        <v>70</v>
      </c>
      <c r="L13" s="50" t="s">
        <v>71</v>
      </c>
      <c r="M13" s="50" t="s">
        <v>72</v>
      </c>
      <c r="N13" s="50" t="s">
        <v>73</v>
      </c>
      <c r="O13" s="50" t="s">
        <v>74</v>
      </c>
      <c r="P13" s="50" t="s">
        <v>296</v>
      </c>
    </row>
    <row r="14" spans="1:16" ht="16">
      <c r="A14" t="s">
        <v>4265</v>
      </c>
      <c r="B14" t="s">
        <v>61</v>
      </c>
      <c r="C14" t="s">
        <v>62</v>
      </c>
      <c r="D14" t="s">
        <v>63</v>
      </c>
      <c r="E14" t="s">
        <v>64</v>
      </c>
      <c r="F14" t="s">
        <v>65</v>
      </c>
      <c r="G14" t="s">
        <v>66</v>
      </c>
      <c r="H14" t="s">
        <v>67</v>
      </c>
      <c r="I14" t="s">
        <v>68</v>
      </c>
      <c r="J14" t="s">
        <v>69</v>
      </c>
      <c r="K14" t="s">
        <v>70</v>
      </c>
      <c r="L14" t="s">
        <v>71</v>
      </c>
      <c r="M14" t="s">
        <v>72</v>
      </c>
      <c r="N14" t="s">
        <v>73</v>
      </c>
      <c r="O14" t="s">
        <v>74</v>
      </c>
      <c r="P14" t="s">
        <v>4265</v>
      </c>
    </row>
    <row r="15" spans="1:16" ht="16">
      <c r="A15" t="s">
        <v>4266</v>
      </c>
      <c r="B15" t="s">
        <v>61</v>
      </c>
      <c r="C15" t="s">
        <v>62</v>
      </c>
      <c r="D15" t="s">
        <v>63</v>
      </c>
      <c r="E15" t="s">
        <v>64</v>
      </c>
      <c r="F15" t="s">
        <v>65</v>
      </c>
      <c r="G15" t="s">
        <v>66</v>
      </c>
      <c r="H15" t="s">
        <v>67</v>
      </c>
      <c r="I15" t="s">
        <v>68</v>
      </c>
      <c r="J15" t="s">
        <v>69</v>
      </c>
      <c r="K15" t="s">
        <v>70</v>
      </c>
      <c r="L15" t="s">
        <v>71</v>
      </c>
      <c r="M15" t="s">
        <v>72</v>
      </c>
      <c r="N15" t="s">
        <v>73</v>
      </c>
      <c r="O15" t="s">
        <v>74</v>
      </c>
      <c r="P15" t="s">
        <v>4266</v>
      </c>
    </row>
    <row r="16" spans="1: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row r="49" spans="1:1" ht="16">
      <c r="A49"/>
    </row>
  </sheetData>
  <sheetProtection selectLockedCells="1"/>
  <mergeCells count="1">
    <mergeCell ref="A1:E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4580-EA09-F34E-B415-0042233F72E8}">
  <sheetPr codeName="Sheet9">
    <tabColor theme="2" tint="-9.9978637043366805E-2"/>
  </sheetPr>
  <dimension ref="A1:AJ96"/>
  <sheetViews>
    <sheetView zoomScale="90" zoomScaleNormal="90" workbookViewId="0">
      <pane ySplit="1" topLeftCell="A74" activePane="bottomLeft" state="frozen"/>
      <selection pane="bottomLeft" activeCell="B33" sqref="B33"/>
    </sheetView>
  </sheetViews>
  <sheetFormatPr baseColWidth="10" defaultColWidth="10.83203125" defaultRowHeight="16"/>
  <cols>
    <col min="1" max="1" width="44.6640625" style="19" bestFit="1" customWidth="1"/>
    <col min="2" max="2" width="32.1640625" style="70" bestFit="1" customWidth="1"/>
    <col min="3" max="3" width="26.5" style="19" customWidth="1"/>
    <col min="4" max="4" width="80.5" style="14" customWidth="1"/>
    <col min="5" max="5" width="46.1640625" style="14" customWidth="1"/>
    <col min="6" max="7" width="25.83203125" style="19" customWidth="1"/>
    <col min="8" max="8" width="24.83203125" style="19" customWidth="1"/>
    <col min="9" max="9" width="26.6640625" style="19" customWidth="1"/>
    <col min="12" max="16384" width="10.83203125" style="19"/>
  </cols>
  <sheetData>
    <row r="1" spans="1:9" ht="25" thickBot="1">
      <c r="A1" s="20" t="s">
        <v>78</v>
      </c>
      <c r="B1" s="68"/>
      <c r="C1" s="15"/>
      <c r="D1" s="16"/>
      <c r="E1" s="16"/>
      <c r="F1" s="16"/>
      <c r="G1" s="16"/>
      <c r="H1" s="16"/>
      <c r="I1" s="16"/>
    </row>
    <row r="2" spans="1:9" ht="20">
      <c r="A2" s="17" t="s">
        <v>79</v>
      </c>
      <c r="B2" s="69" t="s">
        <v>80</v>
      </c>
      <c r="C2" s="17" t="s">
        <v>81</v>
      </c>
      <c r="D2" s="18" t="s">
        <v>82</v>
      </c>
      <c r="E2" s="22" t="s">
        <v>83</v>
      </c>
      <c r="F2" s="22" t="s">
        <v>84</v>
      </c>
      <c r="G2" s="22" t="s">
        <v>85</v>
      </c>
      <c r="H2" s="22" t="s">
        <v>86</v>
      </c>
      <c r="I2" s="22" t="s">
        <v>87</v>
      </c>
    </row>
    <row r="3" spans="1:9" s="51" customFormat="1" ht="54" customHeight="1">
      <c r="A3" s="82" t="s">
        <v>88</v>
      </c>
      <c r="B3" s="76" t="s">
        <v>28</v>
      </c>
      <c r="C3" s="51" t="s">
        <v>89</v>
      </c>
      <c r="D3" s="52" t="s">
        <v>90</v>
      </c>
      <c r="E3" s="52" t="s">
        <v>91</v>
      </c>
      <c r="F3" s="51" t="s">
        <v>92</v>
      </c>
      <c r="G3" s="51" t="s">
        <v>93</v>
      </c>
      <c r="I3" s="83" t="s">
        <v>94</v>
      </c>
    </row>
    <row r="4" spans="1:9" s="51" customFormat="1" ht="27" customHeight="1">
      <c r="A4" s="82" t="s">
        <v>88</v>
      </c>
      <c r="B4" s="76" t="s">
        <v>30</v>
      </c>
      <c r="C4" s="51" t="s">
        <v>95</v>
      </c>
      <c r="D4" s="52" t="s">
        <v>96</v>
      </c>
      <c r="E4" s="84" t="s">
        <v>97</v>
      </c>
      <c r="G4" s="51" t="s">
        <v>98</v>
      </c>
      <c r="H4" s="51" t="s">
        <v>99</v>
      </c>
    </row>
    <row r="5" spans="1:9" s="51" customFormat="1" ht="83" customHeight="1">
      <c r="A5" s="82" t="s">
        <v>88</v>
      </c>
      <c r="B5" s="76" t="s">
        <v>31</v>
      </c>
      <c r="C5" s="51" t="s">
        <v>100</v>
      </c>
      <c r="D5" s="52" t="s">
        <v>101</v>
      </c>
      <c r="E5" s="84" t="s">
        <v>91</v>
      </c>
    </row>
    <row r="6" spans="1:9">
      <c r="A6" s="21"/>
      <c r="E6" s="23"/>
      <c r="I6" s="29"/>
    </row>
    <row r="7" spans="1:9" ht="20">
      <c r="A7" s="17" t="s">
        <v>102</v>
      </c>
      <c r="B7" s="69" t="s">
        <v>80</v>
      </c>
      <c r="C7" s="17" t="s">
        <v>81</v>
      </c>
      <c r="D7" s="18" t="s">
        <v>82</v>
      </c>
      <c r="E7" s="22" t="s">
        <v>83</v>
      </c>
      <c r="F7" s="22" t="s">
        <v>84</v>
      </c>
      <c r="G7" s="22" t="s">
        <v>85</v>
      </c>
      <c r="H7" s="22" t="s">
        <v>86</v>
      </c>
      <c r="I7" s="22" t="s">
        <v>87</v>
      </c>
    </row>
    <row r="8" spans="1:9" s="51" customFormat="1" ht="34">
      <c r="A8" s="82" t="s">
        <v>88</v>
      </c>
      <c r="B8" s="90" t="s">
        <v>32</v>
      </c>
      <c r="C8" s="51" t="s">
        <v>103</v>
      </c>
      <c r="D8" s="52" t="s">
        <v>104</v>
      </c>
      <c r="E8" s="52" t="s">
        <v>105</v>
      </c>
      <c r="G8" s="51" t="s">
        <v>93</v>
      </c>
    </row>
    <row r="9" spans="1:9" s="51" customFormat="1" ht="17">
      <c r="A9" s="82" t="s">
        <v>88</v>
      </c>
      <c r="B9" s="90" t="s">
        <v>33</v>
      </c>
      <c r="C9" s="51" t="s">
        <v>106</v>
      </c>
      <c r="D9" s="52" t="s">
        <v>107</v>
      </c>
      <c r="E9" s="85" t="s">
        <v>108</v>
      </c>
      <c r="G9" s="51" t="s">
        <v>109</v>
      </c>
    </row>
    <row r="10" spans="1:9" s="51" customFormat="1" ht="34">
      <c r="A10" s="82" t="s">
        <v>88</v>
      </c>
      <c r="B10" s="90" t="s">
        <v>34</v>
      </c>
      <c r="C10" s="51" t="s">
        <v>110</v>
      </c>
      <c r="D10" s="52" t="s">
        <v>111</v>
      </c>
      <c r="E10" s="51" t="s">
        <v>112</v>
      </c>
      <c r="G10" s="51" t="s">
        <v>113</v>
      </c>
      <c r="I10" s="53" t="s">
        <v>94</v>
      </c>
    </row>
    <row r="11" spans="1:9" s="51" customFormat="1" ht="34">
      <c r="A11" s="82" t="s">
        <v>88</v>
      </c>
      <c r="B11" s="114" t="s">
        <v>35</v>
      </c>
      <c r="C11" s="51" t="s">
        <v>114</v>
      </c>
      <c r="D11" s="52" t="s">
        <v>115</v>
      </c>
      <c r="E11" s="115">
        <v>44339</v>
      </c>
      <c r="I11" s="83"/>
    </row>
    <row r="12" spans="1:9" s="51" customFormat="1" ht="68">
      <c r="A12" s="82" t="s">
        <v>116</v>
      </c>
      <c r="B12" s="90" t="s">
        <v>36</v>
      </c>
      <c r="C12" s="51" t="s">
        <v>117</v>
      </c>
      <c r="D12" s="52" t="s">
        <v>118</v>
      </c>
      <c r="E12" s="52" t="s">
        <v>119</v>
      </c>
      <c r="G12" s="51" t="s">
        <v>117</v>
      </c>
      <c r="H12" s="51" t="s">
        <v>117</v>
      </c>
    </row>
    <row r="13" spans="1:9" s="51" customFormat="1" ht="34">
      <c r="A13" s="82" t="s">
        <v>88</v>
      </c>
      <c r="B13" s="90" t="s">
        <v>37</v>
      </c>
      <c r="C13" s="51" t="s">
        <v>120</v>
      </c>
      <c r="D13" s="52" t="s">
        <v>121</v>
      </c>
      <c r="E13" s="51" t="s">
        <v>122</v>
      </c>
      <c r="G13" s="51" t="s">
        <v>123</v>
      </c>
      <c r="H13" s="51" t="s">
        <v>124</v>
      </c>
      <c r="I13" s="83" t="s">
        <v>125</v>
      </c>
    </row>
    <row r="14" spans="1:9" s="51" customFormat="1" ht="170">
      <c r="A14" s="82" t="s">
        <v>88</v>
      </c>
      <c r="B14" s="90" t="s">
        <v>38</v>
      </c>
      <c r="C14" s="51" t="s">
        <v>126</v>
      </c>
      <c r="D14" s="52" t="s">
        <v>127</v>
      </c>
      <c r="E14" s="52" t="s">
        <v>128</v>
      </c>
      <c r="F14" s="51" t="s">
        <v>129</v>
      </c>
      <c r="G14" s="51" t="s">
        <v>130</v>
      </c>
      <c r="I14" s="83" t="s">
        <v>131</v>
      </c>
    </row>
    <row r="15" spans="1:9" s="51" customFormat="1" ht="34">
      <c r="A15" s="82" t="s">
        <v>88</v>
      </c>
      <c r="B15" s="76" t="s">
        <v>132</v>
      </c>
      <c r="C15" s="51" t="s">
        <v>133</v>
      </c>
      <c r="D15" s="52" t="s">
        <v>134</v>
      </c>
      <c r="E15" s="54" t="b">
        <v>0</v>
      </c>
      <c r="I15" s="53"/>
    </row>
    <row r="16" spans="1:9" s="51" customFormat="1" ht="17">
      <c r="A16" s="82" t="s">
        <v>88</v>
      </c>
      <c r="B16" s="90" t="s">
        <v>135</v>
      </c>
      <c r="C16" s="51" t="s">
        <v>136</v>
      </c>
      <c r="D16" s="52" t="s">
        <v>137</v>
      </c>
      <c r="E16" s="52" t="s">
        <v>138</v>
      </c>
      <c r="G16" s="51" t="s">
        <v>139</v>
      </c>
      <c r="I16" s="53" t="s">
        <v>136</v>
      </c>
    </row>
    <row r="17" spans="1:9" s="51" customFormat="1" ht="17">
      <c r="A17" s="82" t="s">
        <v>88</v>
      </c>
      <c r="B17" s="90" t="s">
        <v>140</v>
      </c>
      <c r="C17" s="51" t="s">
        <v>141</v>
      </c>
      <c r="D17" s="52" t="s">
        <v>142</v>
      </c>
      <c r="E17" s="52" t="s">
        <v>143</v>
      </c>
      <c r="H17" s="51" t="s">
        <v>144</v>
      </c>
      <c r="I17" s="53"/>
    </row>
    <row r="18" spans="1:9" s="51" customFormat="1" ht="17">
      <c r="A18" s="82" t="s">
        <v>88</v>
      </c>
      <c r="B18" s="90" t="s">
        <v>40</v>
      </c>
      <c r="C18" s="51" t="s">
        <v>145</v>
      </c>
      <c r="D18" s="52" t="s">
        <v>146</v>
      </c>
      <c r="E18" s="52" t="s">
        <v>147</v>
      </c>
      <c r="F18" s="51" t="s">
        <v>148</v>
      </c>
      <c r="G18" s="51" t="s">
        <v>149</v>
      </c>
      <c r="H18" s="51" t="s">
        <v>150</v>
      </c>
      <c r="I18" s="53"/>
    </row>
    <row r="19" spans="1:9" s="44" customFormat="1" ht="17">
      <c r="A19" s="55" t="s">
        <v>151</v>
      </c>
      <c r="B19" s="71" t="s">
        <v>6</v>
      </c>
      <c r="C19" s="44" t="s">
        <v>152</v>
      </c>
      <c r="D19" s="45" t="s">
        <v>153</v>
      </c>
      <c r="E19" s="46">
        <v>212</v>
      </c>
      <c r="G19" s="44" t="s">
        <v>154</v>
      </c>
    </row>
    <row r="20" spans="1:9" s="44" customFormat="1" ht="104" customHeight="1">
      <c r="A20" s="55" t="s">
        <v>151</v>
      </c>
      <c r="B20" s="72" t="s">
        <v>9</v>
      </c>
      <c r="C20" s="44" t="s">
        <v>155</v>
      </c>
      <c r="D20" s="66" t="s">
        <v>156</v>
      </c>
      <c r="E20" s="45" t="s">
        <v>157</v>
      </c>
      <c r="F20" s="44" t="s">
        <v>158</v>
      </c>
      <c r="G20" s="44" t="s">
        <v>159</v>
      </c>
    </row>
    <row r="21" spans="1:9" s="44" customFormat="1" ht="34">
      <c r="A21" s="55" t="s">
        <v>151</v>
      </c>
      <c r="B21" s="73" t="s">
        <v>12</v>
      </c>
      <c r="C21" s="44" t="s">
        <v>160</v>
      </c>
      <c r="D21" s="45" t="s">
        <v>161</v>
      </c>
      <c r="E21" s="45" t="s">
        <v>162</v>
      </c>
    </row>
    <row r="22" spans="1:9" s="36" customFormat="1" ht="17">
      <c r="A22" s="35" t="s">
        <v>163</v>
      </c>
      <c r="B22" s="74" t="s">
        <v>46</v>
      </c>
      <c r="C22" s="36" t="s">
        <v>164</v>
      </c>
      <c r="D22" s="37" t="s">
        <v>165</v>
      </c>
      <c r="E22" s="37"/>
      <c r="I22" s="39" t="s">
        <v>166</v>
      </c>
    </row>
    <row r="23" spans="1:9" s="36" customFormat="1" ht="17">
      <c r="A23" s="35" t="s">
        <v>163</v>
      </c>
      <c r="B23" s="74" t="s">
        <v>47</v>
      </c>
      <c r="C23" s="36" t="s">
        <v>167</v>
      </c>
      <c r="D23" s="37" t="s">
        <v>168</v>
      </c>
      <c r="E23" s="40">
        <v>27565351</v>
      </c>
      <c r="F23" s="36" t="s">
        <v>169</v>
      </c>
    </row>
    <row r="24" spans="1:9" s="36" customFormat="1" ht="17">
      <c r="A24" s="35" t="s">
        <v>163</v>
      </c>
      <c r="B24" s="75" t="s">
        <v>48</v>
      </c>
      <c r="C24" s="36" t="s">
        <v>170</v>
      </c>
      <c r="D24" s="37" t="s">
        <v>171</v>
      </c>
      <c r="E24" s="42" t="s">
        <v>172</v>
      </c>
      <c r="F24" s="36" t="s">
        <v>173</v>
      </c>
      <c r="G24" s="36" t="s">
        <v>174</v>
      </c>
      <c r="H24" s="36" t="s">
        <v>173</v>
      </c>
    </row>
    <row r="25" spans="1:9" s="36" customFormat="1" ht="34">
      <c r="A25" s="35" t="s">
        <v>163</v>
      </c>
      <c r="B25" s="74" t="s">
        <v>49</v>
      </c>
      <c r="C25" s="36" t="s">
        <v>175</v>
      </c>
      <c r="D25" s="37" t="s">
        <v>176</v>
      </c>
      <c r="E25" s="37" t="s">
        <v>177</v>
      </c>
      <c r="G25" s="36" t="s">
        <v>178</v>
      </c>
      <c r="H25" s="36" t="s">
        <v>179</v>
      </c>
    </row>
    <row r="26" spans="1:9" s="36" customFormat="1" ht="17">
      <c r="A26" s="35" t="s">
        <v>180</v>
      </c>
      <c r="B26" s="75" t="s">
        <v>59</v>
      </c>
      <c r="C26" s="36" t="s">
        <v>181</v>
      </c>
      <c r="D26" s="37" t="s">
        <v>182</v>
      </c>
      <c r="E26" s="37"/>
      <c r="H26" s="36" t="s">
        <v>181</v>
      </c>
    </row>
    <row r="27" spans="1:9" s="36" customFormat="1" ht="17">
      <c r="A27" s="35" t="s">
        <v>180</v>
      </c>
      <c r="B27" s="75" t="s">
        <v>60</v>
      </c>
      <c r="C27" s="36" t="s">
        <v>183</v>
      </c>
      <c r="D27" s="37" t="s">
        <v>184</v>
      </c>
      <c r="E27" s="37"/>
      <c r="H27" s="36" t="s">
        <v>183</v>
      </c>
    </row>
    <row r="28" spans="1:9" s="36" customFormat="1" ht="17">
      <c r="A28" s="35" t="s">
        <v>185</v>
      </c>
      <c r="B28" s="75" t="s">
        <v>55</v>
      </c>
      <c r="C28" s="36" t="s">
        <v>186</v>
      </c>
      <c r="D28" s="37" t="s">
        <v>187</v>
      </c>
      <c r="E28" s="37"/>
    </row>
    <row r="29" spans="1:9" s="36" customFormat="1" ht="17">
      <c r="A29" s="35" t="s">
        <v>185</v>
      </c>
      <c r="B29" s="75" t="s">
        <v>56</v>
      </c>
      <c r="C29" s="36" t="s">
        <v>188</v>
      </c>
      <c r="D29" s="37" t="s">
        <v>189</v>
      </c>
      <c r="E29" s="37"/>
    </row>
    <row r="30" spans="1:9" s="36" customFormat="1" ht="17">
      <c r="A30" s="35" t="s">
        <v>185</v>
      </c>
      <c r="B30" s="75" t="s">
        <v>57</v>
      </c>
      <c r="C30" s="36" t="s">
        <v>190</v>
      </c>
      <c r="D30" s="37" t="s">
        <v>191</v>
      </c>
      <c r="E30" s="37"/>
    </row>
    <row r="31" spans="1:9">
      <c r="A31" s="5"/>
    </row>
    <row r="32" spans="1:9" ht="20">
      <c r="A32" s="17" t="s">
        <v>192</v>
      </c>
      <c r="B32" s="69" t="s">
        <v>80</v>
      </c>
      <c r="C32" s="17" t="s">
        <v>81</v>
      </c>
      <c r="D32" s="18" t="s">
        <v>82</v>
      </c>
      <c r="E32" s="22" t="s">
        <v>83</v>
      </c>
      <c r="F32" s="22" t="s">
        <v>84</v>
      </c>
      <c r="G32" s="22"/>
      <c r="H32" s="22" t="s">
        <v>86</v>
      </c>
      <c r="I32" s="22" t="s">
        <v>87</v>
      </c>
    </row>
    <row r="33" spans="1:9" s="51" customFormat="1" ht="388">
      <c r="A33" s="82" t="s">
        <v>88</v>
      </c>
      <c r="B33" s="76" t="s">
        <v>52</v>
      </c>
      <c r="C33" s="51" t="s">
        <v>193</v>
      </c>
      <c r="D33" s="52" t="s">
        <v>194</v>
      </c>
      <c r="E33" s="52" t="s">
        <v>195</v>
      </c>
      <c r="F33" s="87" t="s">
        <v>196</v>
      </c>
      <c r="G33" s="51" t="s">
        <v>197</v>
      </c>
      <c r="I33" s="53" t="s">
        <v>125</v>
      </c>
    </row>
    <row r="34" spans="1:9" s="51" customFormat="1" ht="85">
      <c r="A34" s="82" t="s">
        <v>88</v>
      </c>
      <c r="B34" s="76" t="s">
        <v>198</v>
      </c>
      <c r="C34" s="51" t="s">
        <v>199</v>
      </c>
      <c r="D34" s="52" t="s">
        <v>200</v>
      </c>
      <c r="E34" s="52" t="s">
        <v>201</v>
      </c>
      <c r="F34" s="87" t="s">
        <v>202</v>
      </c>
      <c r="G34" s="51" t="s">
        <v>203</v>
      </c>
      <c r="I34" s="53" t="s">
        <v>204</v>
      </c>
    </row>
    <row r="35" spans="1:9" s="51" customFormat="1" ht="17">
      <c r="A35" s="82" t="s">
        <v>88</v>
      </c>
      <c r="B35" s="76" t="s">
        <v>3</v>
      </c>
      <c r="C35" s="51" t="s">
        <v>205</v>
      </c>
      <c r="D35" s="52" t="s">
        <v>206</v>
      </c>
      <c r="E35" s="89" t="s">
        <v>207</v>
      </c>
      <c r="F35" s="87" t="s">
        <v>208</v>
      </c>
      <c r="I35" s="53" t="s">
        <v>209</v>
      </c>
    </row>
    <row r="36" spans="1:9" s="51" customFormat="1" ht="51">
      <c r="A36" s="82" t="s">
        <v>88</v>
      </c>
      <c r="B36" s="90" t="s">
        <v>14</v>
      </c>
      <c r="C36" s="51" t="s">
        <v>210</v>
      </c>
      <c r="D36" s="52" t="s">
        <v>211</v>
      </c>
      <c r="E36" s="52" t="s">
        <v>212</v>
      </c>
      <c r="F36" s="87" t="s">
        <v>213</v>
      </c>
      <c r="G36" s="51" t="s">
        <v>214</v>
      </c>
      <c r="H36" s="51" t="s">
        <v>215</v>
      </c>
      <c r="I36" s="86" t="s">
        <v>216</v>
      </c>
    </row>
    <row r="37" spans="1:9" s="51" customFormat="1" ht="17">
      <c r="A37" s="82" t="s">
        <v>88</v>
      </c>
      <c r="B37" s="76" t="s">
        <v>16</v>
      </c>
      <c r="C37" s="51" t="s">
        <v>217</v>
      </c>
      <c r="D37" s="52" t="s">
        <v>4248</v>
      </c>
      <c r="E37" s="52" t="s">
        <v>218</v>
      </c>
      <c r="F37" s="87" t="s">
        <v>219</v>
      </c>
      <c r="G37" s="51" t="s">
        <v>220</v>
      </c>
      <c r="H37" s="51" t="s">
        <v>221</v>
      </c>
    </row>
    <row r="38" spans="1:9" s="51" customFormat="1" ht="17">
      <c r="A38" s="82" t="s">
        <v>88</v>
      </c>
      <c r="B38" s="76" t="s">
        <v>18</v>
      </c>
      <c r="C38" s="51" t="s">
        <v>222</v>
      </c>
      <c r="D38" s="52" t="s">
        <v>223</v>
      </c>
      <c r="E38" s="52" t="s">
        <v>224</v>
      </c>
      <c r="F38" s="87" t="s">
        <v>225</v>
      </c>
      <c r="G38" s="51" t="s">
        <v>226</v>
      </c>
      <c r="H38" s="51" t="s">
        <v>227</v>
      </c>
      <c r="I38" s="53" t="s">
        <v>228</v>
      </c>
    </row>
    <row r="39" spans="1:9" s="51" customFormat="1" ht="17">
      <c r="A39" s="82" t="s">
        <v>88</v>
      </c>
      <c r="B39" s="76" t="s">
        <v>21</v>
      </c>
      <c r="C39" s="51" t="s">
        <v>229</v>
      </c>
      <c r="D39" s="52" t="s">
        <v>4249</v>
      </c>
      <c r="E39" s="88" t="s">
        <v>230</v>
      </c>
      <c r="G39" s="51" t="s">
        <v>231</v>
      </c>
      <c r="H39" s="51" t="s">
        <v>229</v>
      </c>
      <c r="I39" s="53"/>
    </row>
    <row r="40" spans="1:9" s="51" customFormat="1" ht="17">
      <c r="A40" s="82" t="s">
        <v>88</v>
      </c>
      <c r="B40" s="76" t="s">
        <v>232</v>
      </c>
      <c r="C40" s="51" t="s">
        <v>233</v>
      </c>
      <c r="D40" s="52" t="s">
        <v>234</v>
      </c>
      <c r="E40" s="54">
        <v>32</v>
      </c>
      <c r="F40" s="87" t="s">
        <v>235</v>
      </c>
      <c r="G40" s="51" t="s">
        <v>236</v>
      </c>
      <c r="H40" s="51" t="s">
        <v>236</v>
      </c>
    </row>
    <row r="41" spans="1:9" s="51" customFormat="1" ht="17">
      <c r="A41" s="82" t="s">
        <v>88</v>
      </c>
      <c r="B41" s="76" t="s">
        <v>237</v>
      </c>
      <c r="C41" s="51" t="s">
        <v>238</v>
      </c>
      <c r="D41" s="52" t="s">
        <v>4250</v>
      </c>
      <c r="E41" s="52" t="s">
        <v>239</v>
      </c>
      <c r="F41" s="87" t="s">
        <v>240</v>
      </c>
      <c r="G41" s="51" t="s">
        <v>241</v>
      </c>
      <c r="H41" s="51" t="s">
        <v>241</v>
      </c>
      <c r="I41" s="53"/>
    </row>
    <row r="42" spans="1:9" s="51" customFormat="1" ht="34">
      <c r="A42" s="82" t="s">
        <v>88</v>
      </c>
      <c r="B42" s="76" t="s">
        <v>242</v>
      </c>
      <c r="C42" s="51" t="s">
        <v>243</v>
      </c>
      <c r="D42" s="52" t="s">
        <v>244</v>
      </c>
      <c r="E42" s="52" t="s">
        <v>245</v>
      </c>
      <c r="F42" s="51" t="s">
        <v>243</v>
      </c>
      <c r="G42" s="51" t="s">
        <v>243</v>
      </c>
      <c r="H42" s="51" t="s">
        <v>243</v>
      </c>
    </row>
    <row r="43" spans="1:9" s="51" customFormat="1" ht="17">
      <c r="A43" s="82" t="s">
        <v>88</v>
      </c>
      <c r="B43" s="76" t="s">
        <v>246</v>
      </c>
      <c r="C43" s="51" t="s">
        <v>247</v>
      </c>
      <c r="D43" s="52" t="s">
        <v>248</v>
      </c>
      <c r="E43" s="52" t="s">
        <v>249</v>
      </c>
      <c r="I43" s="53" t="s">
        <v>250</v>
      </c>
    </row>
    <row r="44" spans="1:9" s="51" customFormat="1" ht="17">
      <c r="A44" s="82" t="s">
        <v>88</v>
      </c>
      <c r="B44" s="76" t="s">
        <v>77</v>
      </c>
      <c r="C44" s="51" t="s">
        <v>251</v>
      </c>
      <c r="D44" s="52" t="s">
        <v>252</v>
      </c>
      <c r="E44" s="52" t="s">
        <v>253</v>
      </c>
      <c r="I44" s="53" t="s">
        <v>254</v>
      </c>
    </row>
    <row r="45" spans="1:9" s="51" customFormat="1" ht="34">
      <c r="A45" s="82" t="s">
        <v>88</v>
      </c>
      <c r="B45" s="76" t="s">
        <v>23</v>
      </c>
      <c r="C45" s="51" t="s">
        <v>255</v>
      </c>
      <c r="D45" s="52" t="s">
        <v>256</v>
      </c>
      <c r="E45" s="52" t="s">
        <v>257</v>
      </c>
      <c r="I45" s="53" t="s">
        <v>258</v>
      </c>
    </row>
    <row r="46" spans="1:9" s="51" customFormat="1" ht="34">
      <c r="A46" s="82" t="s">
        <v>88</v>
      </c>
      <c r="B46" s="76" t="s">
        <v>259</v>
      </c>
      <c r="C46" s="51" t="s">
        <v>260</v>
      </c>
      <c r="D46" s="52" t="s">
        <v>261</v>
      </c>
      <c r="E46" s="52" t="s">
        <v>262</v>
      </c>
      <c r="I46" s="53"/>
    </row>
    <row r="47" spans="1:9" s="51" customFormat="1" ht="34">
      <c r="A47" s="82" t="s">
        <v>88</v>
      </c>
      <c r="B47" s="76" t="s">
        <v>26</v>
      </c>
      <c r="C47" s="51" t="s">
        <v>263</v>
      </c>
      <c r="D47" s="52" t="s">
        <v>264</v>
      </c>
      <c r="E47" s="51" t="s">
        <v>265</v>
      </c>
      <c r="I47" s="53"/>
    </row>
    <row r="48" spans="1:9" s="51" customFormat="1" ht="17">
      <c r="A48" s="82" t="s">
        <v>88</v>
      </c>
      <c r="B48" s="76" t="s">
        <v>266</v>
      </c>
      <c r="C48" s="51" t="s">
        <v>267</v>
      </c>
      <c r="D48" s="52" t="s">
        <v>268</v>
      </c>
      <c r="E48" s="54">
        <v>1</v>
      </c>
      <c r="I48" s="53"/>
    </row>
    <row r="49" spans="1:36" s="51" customFormat="1">
      <c r="A49" s="82" t="s">
        <v>88</v>
      </c>
      <c r="B49" s="76" t="s">
        <v>269</v>
      </c>
      <c r="C49" s="51" t="s">
        <v>270</v>
      </c>
      <c r="D49" s="51" t="s">
        <v>271</v>
      </c>
      <c r="E49" s="51" t="s">
        <v>272</v>
      </c>
    </row>
    <row r="50" spans="1:36" ht="21" customHeight="1">
      <c r="A50" s="82" t="s">
        <v>273</v>
      </c>
      <c r="B50" s="76" t="s">
        <v>274</v>
      </c>
      <c r="C50" s="51" t="s">
        <v>275</v>
      </c>
      <c r="D50" s="51" t="s">
        <v>276</v>
      </c>
      <c r="E50" s="51" t="s">
        <v>277</v>
      </c>
      <c r="F50" s="51"/>
      <c r="G50" s="51"/>
      <c r="H50" s="51"/>
      <c r="I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row>
    <row r="51" spans="1:36" ht="21" customHeight="1">
      <c r="A51" s="82" t="s">
        <v>278</v>
      </c>
      <c r="B51" s="76" t="s">
        <v>279</v>
      </c>
      <c r="C51" s="51" t="s">
        <v>280</v>
      </c>
      <c r="D51" s="51" t="s">
        <v>281</v>
      </c>
      <c r="E51" s="51" t="s">
        <v>282</v>
      </c>
      <c r="F51" s="51"/>
      <c r="G51" s="51"/>
      <c r="H51" s="51"/>
      <c r="I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row>
    <row r="52" spans="1:36">
      <c r="A52" s="82" t="s">
        <v>283</v>
      </c>
      <c r="B52" s="76" t="s">
        <v>284</v>
      </c>
      <c r="C52" s="51" t="s">
        <v>285</v>
      </c>
      <c r="D52" s="51" t="s">
        <v>286</v>
      </c>
      <c r="E52" s="51" t="s">
        <v>287</v>
      </c>
      <c r="F52" s="51"/>
      <c r="G52" s="51"/>
      <c r="H52" s="51"/>
      <c r="I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row>
    <row r="53" spans="1:36">
      <c r="A53" s="82" t="s">
        <v>283</v>
      </c>
      <c r="B53" s="76" t="s">
        <v>288</v>
      </c>
      <c r="C53" s="51" t="s">
        <v>289</v>
      </c>
      <c r="D53" s="51" t="s">
        <v>290</v>
      </c>
      <c r="E53" s="51" t="s">
        <v>291</v>
      </c>
      <c r="F53" s="51"/>
      <c r="G53" s="51"/>
      <c r="H53" s="51"/>
      <c r="I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row>
    <row r="54" spans="1:36" s="51" customFormat="1" ht="68">
      <c r="A54" s="82" t="s">
        <v>88</v>
      </c>
      <c r="B54" s="76" t="s">
        <v>292</v>
      </c>
      <c r="C54" s="51" t="s">
        <v>293</v>
      </c>
      <c r="D54" s="52" t="s">
        <v>294</v>
      </c>
      <c r="E54" s="52" t="s">
        <v>295</v>
      </c>
    </row>
    <row r="55" spans="1:36" s="51" customFormat="1" ht="70" customHeight="1">
      <c r="A55" s="82" t="s">
        <v>116</v>
      </c>
      <c r="B55" s="76" t="s">
        <v>296</v>
      </c>
      <c r="C55" s="51" t="s">
        <v>297</v>
      </c>
      <c r="D55" s="52" t="s">
        <v>4251</v>
      </c>
      <c r="E55" s="52" t="s">
        <v>298</v>
      </c>
      <c r="G55" s="51" t="s">
        <v>299</v>
      </c>
    </row>
    <row r="56" spans="1:36" s="51" customFormat="1" ht="34">
      <c r="A56" s="82" t="s">
        <v>300</v>
      </c>
      <c r="B56" s="76" t="s">
        <v>301</v>
      </c>
      <c r="D56" s="52" t="s">
        <v>302</v>
      </c>
      <c r="E56" s="52" t="s">
        <v>303</v>
      </c>
    </row>
    <row r="57" spans="1:36" s="36" customFormat="1" ht="34">
      <c r="A57" s="35" t="s">
        <v>163</v>
      </c>
      <c r="B57" s="75" t="s">
        <v>61</v>
      </c>
      <c r="C57" s="36" t="s">
        <v>304</v>
      </c>
      <c r="D57" s="37" t="s">
        <v>305</v>
      </c>
      <c r="E57" s="37"/>
    </row>
    <row r="58" spans="1:36" s="36" customFormat="1" ht="34">
      <c r="A58" s="35" t="s">
        <v>163</v>
      </c>
      <c r="B58" s="75" t="s">
        <v>62</v>
      </c>
      <c r="C58" s="36" t="s">
        <v>306</v>
      </c>
      <c r="D58" s="37" t="s">
        <v>307</v>
      </c>
      <c r="E58" s="37" t="s">
        <v>308</v>
      </c>
      <c r="G58" s="36" t="s">
        <v>309</v>
      </c>
      <c r="H58" s="36" t="s">
        <v>309</v>
      </c>
    </row>
    <row r="59" spans="1:36" s="36" customFormat="1" ht="17">
      <c r="A59" s="35" t="s">
        <v>163</v>
      </c>
      <c r="B59" s="75" t="s">
        <v>63</v>
      </c>
      <c r="C59" s="36" t="s">
        <v>310</v>
      </c>
      <c r="D59" s="37" t="s">
        <v>311</v>
      </c>
      <c r="E59" s="37" t="s">
        <v>312</v>
      </c>
      <c r="G59" s="36" t="s">
        <v>221</v>
      </c>
      <c r="I59" s="38" t="s">
        <v>313</v>
      </c>
    </row>
    <row r="60" spans="1:36" s="36" customFormat="1" ht="51">
      <c r="A60" s="35" t="s">
        <v>163</v>
      </c>
      <c r="B60" s="75" t="s">
        <v>64</v>
      </c>
      <c r="C60" s="36" t="s">
        <v>314</v>
      </c>
      <c r="D60" s="37" t="s">
        <v>315</v>
      </c>
      <c r="E60" s="37"/>
      <c r="G60" s="36" t="s">
        <v>314</v>
      </c>
      <c r="H60" s="36" t="s">
        <v>316</v>
      </c>
    </row>
    <row r="61" spans="1:36" s="36" customFormat="1" ht="119">
      <c r="A61" s="35" t="s">
        <v>163</v>
      </c>
      <c r="B61" s="75" t="s">
        <v>65</v>
      </c>
      <c r="C61" s="36" t="s">
        <v>317</v>
      </c>
      <c r="D61" s="37" t="s">
        <v>318</v>
      </c>
      <c r="E61" s="37"/>
      <c r="G61" s="36" t="s">
        <v>317</v>
      </c>
      <c r="H61" s="36" t="s">
        <v>317</v>
      </c>
    </row>
    <row r="62" spans="1:36" s="36" customFormat="1" ht="17">
      <c r="A62" s="35" t="s">
        <v>163</v>
      </c>
      <c r="B62" s="75" t="s">
        <v>66</v>
      </c>
      <c r="C62" s="36" t="s">
        <v>319</v>
      </c>
      <c r="D62" s="37" t="s">
        <v>320</v>
      </c>
      <c r="E62" s="43" t="s">
        <v>321</v>
      </c>
      <c r="G62" s="36" t="s">
        <v>319</v>
      </c>
      <c r="H62" s="36" t="s">
        <v>322</v>
      </c>
      <c r="I62" s="38"/>
    </row>
    <row r="63" spans="1:36" s="36" customFormat="1" ht="17">
      <c r="A63" s="35" t="s">
        <v>163</v>
      </c>
      <c r="B63" s="75" t="s">
        <v>323</v>
      </c>
      <c r="C63" s="36" t="s">
        <v>324</v>
      </c>
      <c r="D63" s="37" t="s">
        <v>325</v>
      </c>
      <c r="E63" s="37" t="s">
        <v>326</v>
      </c>
      <c r="F63" s="41" t="s">
        <v>327</v>
      </c>
      <c r="G63" s="41"/>
    </row>
    <row r="64" spans="1:36" s="36" customFormat="1" ht="69" customHeight="1">
      <c r="A64" s="35" t="s">
        <v>163</v>
      </c>
      <c r="B64" s="75" t="s">
        <v>68</v>
      </c>
      <c r="C64" s="36" t="s">
        <v>328</v>
      </c>
      <c r="D64" s="37" t="s">
        <v>329</v>
      </c>
      <c r="E64" s="37" t="s">
        <v>330</v>
      </c>
      <c r="I64" s="38" t="s">
        <v>331</v>
      </c>
    </row>
    <row r="65" spans="1:9" s="36" customFormat="1" ht="34">
      <c r="A65" s="35" t="s">
        <v>163</v>
      </c>
      <c r="B65" s="75" t="s">
        <v>69</v>
      </c>
      <c r="C65" s="36" t="s">
        <v>332</v>
      </c>
      <c r="D65" s="37" t="s">
        <v>333</v>
      </c>
      <c r="E65" s="37"/>
      <c r="H65" s="36" t="s">
        <v>332</v>
      </c>
    </row>
    <row r="66" spans="1:9" s="36" customFormat="1" ht="34">
      <c r="A66" s="35" t="s">
        <v>163</v>
      </c>
      <c r="B66" s="75" t="s">
        <v>70</v>
      </c>
      <c r="C66" s="36" t="s">
        <v>334</v>
      </c>
      <c r="D66" s="37" t="s">
        <v>335</v>
      </c>
      <c r="E66" s="37"/>
      <c r="H66" s="36" t="s">
        <v>334</v>
      </c>
    </row>
    <row r="67" spans="1:9" s="36" customFormat="1" ht="34" customHeight="1">
      <c r="A67" s="35" t="s">
        <v>163</v>
      </c>
      <c r="B67" s="75" t="s">
        <v>71</v>
      </c>
      <c r="C67" s="36" t="s">
        <v>336</v>
      </c>
      <c r="D67" s="37" t="s">
        <v>337</v>
      </c>
      <c r="E67" s="37"/>
      <c r="H67" s="36" t="s">
        <v>336</v>
      </c>
    </row>
    <row r="68" spans="1:9" s="36" customFormat="1" ht="17">
      <c r="A68" s="35" t="s">
        <v>163</v>
      </c>
      <c r="B68" s="75" t="s">
        <v>72</v>
      </c>
      <c r="C68" s="36" t="s">
        <v>338</v>
      </c>
      <c r="D68" s="37" t="s">
        <v>339</v>
      </c>
      <c r="E68" s="37"/>
      <c r="G68" s="36" t="s">
        <v>338</v>
      </c>
      <c r="H68" s="36" t="s">
        <v>338</v>
      </c>
    </row>
    <row r="69" spans="1:9" s="36" customFormat="1" ht="17">
      <c r="A69" s="35" t="s">
        <v>163</v>
      </c>
      <c r="B69" s="75" t="s">
        <v>73</v>
      </c>
      <c r="C69" s="36" t="s">
        <v>340</v>
      </c>
      <c r="D69" s="37" t="s">
        <v>341</v>
      </c>
      <c r="E69" s="37" t="s">
        <v>342</v>
      </c>
      <c r="G69" s="36" t="s">
        <v>243</v>
      </c>
      <c r="H69" s="36" t="s">
        <v>340</v>
      </c>
    </row>
    <row r="70" spans="1:9" s="36" customFormat="1" ht="16" customHeight="1">
      <c r="A70" s="35" t="s">
        <v>163</v>
      </c>
      <c r="B70" s="75" t="s">
        <v>74</v>
      </c>
      <c r="C70" s="36" t="s">
        <v>343</v>
      </c>
      <c r="D70" s="37" t="s">
        <v>344</v>
      </c>
      <c r="E70" s="37" t="s">
        <v>345</v>
      </c>
      <c r="H70" s="36" t="s">
        <v>346</v>
      </c>
    </row>
    <row r="71" spans="1:9" ht="20">
      <c r="A71" s="26" t="s">
        <v>347</v>
      </c>
      <c r="B71" s="69" t="s">
        <v>80</v>
      </c>
      <c r="C71" s="17" t="s">
        <v>81</v>
      </c>
      <c r="D71" s="18" t="s">
        <v>82</v>
      </c>
      <c r="E71" s="22" t="s">
        <v>83</v>
      </c>
      <c r="F71" s="22" t="s">
        <v>84</v>
      </c>
      <c r="G71" s="22"/>
      <c r="H71" s="22" t="s">
        <v>86</v>
      </c>
      <c r="I71" s="22" t="s">
        <v>87</v>
      </c>
    </row>
    <row r="72" spans="1:9" ht="17">
      <c r="B72" s="70" t="s">
        <v>348</v>
      </c>
      <c r="C72" s="27" t="s">
        <v>349</v>
      </c>
      <c r="D72" s="14" t="s">
        <v>350</v>
      </c>
      <c r="E72" s="27" t="s">
        <v>351</v>
      </c>
    </row>
    <row r="73" spans="1:9" ht="34">
      <c r="B73" s="70" t="s">
        <v>348</v>
      </c>
      <c r="C73" s="27" t="s">
        <v>352</v>
      </c>
      <c r="D73" s="14" t="s">
        <v>353</v>
      </c>
      <c r="E73" s="28" t="s">
        <v>354</v>
      </c>
    </row>
    <row r="74" spans="1:9" ht="34">
      <c r="B74" s="70" t="s">
        <v>348</v>
      </c>
      <c r="C74" s="27" t="s">
        <v>355</v>
      </c>
      <c r="D74" s="27" t="s">
        <v>356</v>
      </c>
      <c r="E74" s="28" t="s">
        <v>357</v>
      </c>
    </row>
    <row r="75" spans="1:9" ht="17">
      <c r="B75" s="70" t="s">
        <v>348</v>
      </c>
      <c r="C75" s="27" t="s">
        <v>358</v>
      </c>
      <c r="D75" s="14" t="s">
        <v>359</v>
      </c>
      <c r="E75" s="27" t="s">
        <v>360</v>
      </c>
    </row>
    <row r="76" spans="1:9" ht="17">
      <c r="B76" s="70" t="s">
        <v>348</v>
      </c>
      <c r="C76" s="27" t="s">
        <v>361</v>
      </c>
      <c r="D76" s="14" t="s">
        <v>362</v>
      </c>
      <c r="E76" s="27" t="s">
        <v>363</v>
      </c>
    </row>
    <row r="77" spans="1:9" ht="17">
      <c r="B77" s="70" t="s">
        <v>348</v>
      </c>
      <c r="C77" s="27" t="s">
        <v>364</v>
      </c>
      <c r="D77" s="14" t="s">
        <v>365</v>
      </c>
      <c r="E77" s="27" t="s">
        <v>366</v>
      </c>
      <c r="G77" s="19" t="s">
        <v>367</v>
      </c>
    </row>
    <row r="78" spans="1:9" ht="17">
      <c r="B78" s="70" t="s">
        <v>348</v>
      </c>
      <c r="C78" s="27" t="s">
        <v>368</v>
      </c>
      <c r="D78" s="14" t="s">
        <v>369</v>
      </c>
      <c r="E78" s="27" t="s">
        <v>370</v>
      </c>
      <c r="G78" s="19" t="s">
        <v>371</v>
      </c>
    </row>
    <row r="79" spans="1:9" ht="17">
      <c r="B79" s="70" t="s">
        <v>348</v>
      </c>
      <c r="C79" s="27" t="s">
        <v>372</v>
      </c>
      <c r="D79" s="14" t="s">
        <v>373</v>
      </c>
      <c r="E79" s="27" t="s">
        <v>374</v>
      </c>
    </row>
    <row r="80" spans="1:9" s="31" customFormat="1" ht="17">
      <c r="A80" s="30" t="s">
        <v>375</v>
      </c>
      <c r="B80" s="77" t="s">
        <v>348</v>
      </c>
      <c r="C80" s="56" t="s">
        <v>376</v>
      </c>
      <c r="D80" s="32" t="s">
        <v>377</v>
      </c>
      <c r="E80" s="56" t="s">
        <v>378</v>
      </c>
      <c r="H80" s="31" t="s">
        <v>379</v>
      </c>
    </row>
    <row r="82" spans="1:9" ht="20">
      <c r="A82" s="26" t="s">
        <v>380</v>
      </c>
      <c r="B82" s="78" t="s">
        <v>80</v>
      </c>
      <c r="C82" s="17" t="s">
        <v>81</v>
      </c>
      <c r="D82" s="18" t="s">
        <v>82</v>
      </c>
      <c r="E82" s="22" t="s">
        <v>83</v>
      </c>
      <c r="F82" s="22" t="s">
        <v>84</v>
      </c>
      <c r="G82" s="22"/>
      <c r="H82" s="22" t="s">
        <v>86</v>
      </c>
      <c r="I82" s="22" t="s">
        <v>87</v>
      </c>
    </row>
    <row r="83" spans="1:9" s="57" customFormat="1" ht="34">
      <c r="A83" s="30" t="s">
        <v>375</v>
      </c>
      <c r="B83" s="79" t="s">
        <v>348</v>
      </c>
      <c r="C83" s="57" t="s">
        <v>381</v>
      </c>
      <c r="D83" s="58" t="s">
        <v>382</v>
      </c>
      <c r="E83" s="58" t="s">
        <v>383</v>
      </c>
      <c r="H83" s="57" t="s">
        <v>381</v>
      </c>
    </row>
    <row r="84" spans="1:9" s="57" customFormat="1" ht="17">
      <c r="A84" s="30" t="s">
        <v>375</v>
      </c>
      <c r="B84" s="79" t="s">
        <v>348</v>
      </c>
      <c r="C84" s="57" t="s">
        <v>384</v>
      </c>
      <c r="D84" s="58" t="s">
        <v>385</v>
      </c>
      <c r="E84" s="58" t="s">
        <v>386</v>
      </c>
      <c r="G84" s="57" t="s">
        <v>387</v>
      </c>
      <c r="H84" s="57" t="s">
        <v>384</v>
      </c>
    </row>
    <row r="85" spans="1:9" s="57" customFormat="1" ht="17">
      <c r="A85" s="30" t="s">
        <v>375</v>
      </c>
      <c r="B85" s="79" t="s">
        <v>348</v>
      </c>
      <c r="C85" s="57" t="s">
        <v>388</v>
      </c>
      <c r="D85" s="58" t="s">
        <v>389</v>
      </c>
      <c r="E85" s="58" t="s">
        <v>390</v>
      </c>
      <c r="G85" s="57" t="s">
        <v>388</v>
      </c>
      <c r="H85" s="57" t="s">
        <v>388</v>
      </c>
    </row>
    <row r="86" spans="1:9" ht="17">
      <c r="B86" s="70" t="s">
        <v>348</v>
      </c>
      <c r="C86" s="27" t="s">
        <v>391</v>
      </c>
      <c r="D86" s="14" t="s">
        <v>392</v>
      </c>
      <c r="E86" s="27" t="s">
        <v>393</v>
      </c>
    </row>
    <row r="87" spans="1:9" ht="17">
      <c r="B87" s="70" t="s">
        <v>348</v>
      </c>
      <c r="C87" s="27" t="s">
        <v>394</v>
      </c>
      <c r="D87" s="14" t="s">
        <v>395</v>
      </c>
      <c r="E87" s="27" t="s">
        <v>396</v>
      </c>
    </row>
    <row r="88" spans="1:9" s="31" customFormat="1" ht="17">
      <c r="A88" s="30" t="s">
        <v>375</v>
      </c>
      <c r="B88" s="77" t="s">
        <v>348</v>
      </c>
      <c r="C88" s="56" t="s">
        <v>387</v>
      </c>
      <c r="D88" s="32" t="s">
        <v>397</v>
      </c>
      <c r="E88" s="56" t="s">
        <v>398</v>
      </c>
      <c r="G88" s="31" t="s">
        <v>387</v>
      </c>
      <c r="H88" s="31" t="s">
        <v>399</v>
      </c>
    </row>
    <row r="89" spans="1:9" s="31" customFormat="1" ht="17">
      <c r="A89" s="30" t="s">
        <v>375</v>
      </c>
      <c r="B89" s="77" t="s">
        <v>348</v>
      </c>
      <c r="C89" s="56" t="s">
        <v>400</v>
      </c>
      <c r="D89" s="32" t="s">
        <v>401</v>
      </c>
      <c r="E89" s="56" t="s">
        <v>402</v>
      </c>
      <c r="H89" s="31" t="s">
        <v>403</v>
      </c>
    </row>
    <row r="90" spans="1:9" ht="17">
      <c r="B90" s="70" t="s">
        <v>348</v>
      </c>
      <c r="C90" s="27" t="s">
        <v>404</v>
      </c>
      <c r="D90" s="14" t="s">
        <v>405</v>
      </c>
      <c r="E90" s="27" t="s">
        <v>396</v>
      </c>
    </row>
    <row r="91" spans="1:9" ht="17">
      <c r="B91" s="70" t="s">
        <v>348</v>
      </c>
      <c r="C91" s="27" t="s">
        <v>406</v>
      </c>
      <c r="D91" s="14" t="s">
        <v>407</v>
      </c>
      <c r="E91" s="27" t="s">
        <v>396</v>
      </c>
    </row>
    <row r="92" spans="1:9" ht="34">
      <c r="B92" s="70" t="s">
        <v>348</v>
      </c>
      <c r="C92" s="27" t="s">
        <v>408</v>
      </c>
      <c r="D92" s="14" t="s">
        <v>409</v>
      </c>
      <c r="E92" s="28" t="s">
        <v>410</v>
      </c>
    </row>
    <row r="93" spans="1:9" ht="17">
      <c r="B93" s="70" t="s">
        <v>348</v>
      </c>
      <c r="C93" s="27" t="s">
        <v>411</v>
      </c>
      <c r="D93" s="14" t="s">
        <v>412</v>
      </c>
      <c r="E93" s="27" t="s">
        <v>413</v>
      </c>
    </row>
    <row r="94" spans="1:9" s="31" customFormat="1" ht="17">
      <c r="A94" s="30" t="s">
        <v>375</v>
      </c>
      <c r="B94" s="77" t="s">
        <v>348</v>
      </c>
      <c r="C94" s="56" t="s">
        <v>414</v>
      </c>
      <c r="D94" s="32" t="s">
        <v>415</v>
      </c>
      <c r="E94" s="56" t="s">
        <v>416</v>
      </c>
      <c r="G94" s="31" t="s">
        <v>417</v>
      </c>
      <c r="H94" s="33" t="s">
        <v>418</v>
      </c>
    </row>
    <row r="95" spans="1:9" ht="17">
      <c r="B95" s="70" t="s">
        <v>348</v>
      </c>
      <c r="C95" s="27" t="s">
        <v>364</v>
      </c>
      <c r="D95" s="14" t="s">
        <v>419</v>
      </c>
      <c r="E95" s="27" t="s">
        <v>366</v>
      </c>
      <c r="G95" s="19" t="s">
        <v>367</v>
      </c>
    </row>
    <row r="96" spans="1:9" ht="17">
      <c r="B96" s="70" t="s">
        <v>348</v>
      </c>
      <c r="C96" s="27" t="s">
        <v>368</v>
      </c>
      <c r="D96" s="14" t="s">
        <v>420</v>
      </c>
      <c r="E96" s="27" t="s">
        <v>370</v>
      </c>
      <c r="G96" s="19" t="s">
        <v>371</v>
      </c>
    </row>
  </sheetData>
  <autoFilter ref="A1:K96" xr:uid="{B99D4580-EA09-F34E-B415-0042233F72E8}"/>
  <hyperlinks>
    <hyperlink ref="E9" r:id="rId1" display="mailto:jane.doe@nih.gov" xr:uid="{E788E26C-9D87-9440-9564-DD3A284782CB}"/>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3DA7-1924-7048-BF28-AB3A98B390F0}">
  <sheetPr>
    <tabColor theme="2" tint="-9.9978637043366805E-2"/>
  </sheetPr>
  <dimension ref="A1:P2623"/>
  <sheetViews>
    <sheetView zoomScaleNormal="100" workbookViewId="0">
      <selection activeCell="E8" sqref="E8"/>
    </sheetView>
  </sheetViews>
  <sheetFormatPr baseColWidth="10" defaultColWidth="11" defaultRowHeight="16"/>
  <cols>
    <col min="1" max="1" width="54" style="103" bestFit="1" customWidth="1"/>
    <col min="2" max="2" width="47.6640625" style="103" bestFit="1" customWidth="1"/>
    <col min="3" max="3" width="62.1640625" style="103" customWidth="1"/>
    <col min="4" max="4" width="19.33203125" style="103" bestFit="1" customWidth="1"/>
  </cols>
  <sheetData>
    <row r="1" spans="1:16" s="2" customFormat="1">
      <c r="A1" s="102" t="s">
        <v>421</v>
      </c>
      <c r="B1" s="102" t="s">
        <v>422</v>
      </c>
      <c r="C1" s="102" t="s">
        <v>423</v>
      </c>
      <c r="D1" s="102" t="s">
        <v>424</v>
      </c>
      <c r="F1" s="173" t="s">
        <v>425</v>
      </c>
      <c r="G1" s="173"/>
      <c r="H1" s="173"/>
      <c r="I1" s="173"/>
      <c r="J1" s="173"/>
      <c r="K1" s="173"/>
      <c r="L1" s="173"/>
      <c r="M1" s="173"/>
      <c r="N1" s="173"/>
      <c r="O1" s="173"/>
      <c r="P1" s="173"/>
    </row>
    <row r="2" spans="1:16">
      <c r="A2" s="103" t="s">
        <v>426</v>
      </c>
      <c r="B2" s="103" t="s">
        <v>427</v>
      </c>
      <c r="C2" s="103" t="s">
        <v>428</v>
      </c>
      <c r="D2" s="103" t="s">
        <v>291</v>
      </c>
      <c r="F2" s="173" t="s">
        <v>429</v>
      </c>
      <c r="G2" s="173"/>
      <c r="H2" s="173"/>
      <c r="I2" s="173"/>
      <c r="J2" s="173"/>
      <c r="K2" s="173"/>
      <c r="L2" s="173"/>
      <c r="M2" s="173"/>
      <c r="N2" s="173"/>
      <c r="O2" s="173"/>
      <c r="P2" s="173"/>
    </row>
    <row r="3" spans="1:16">
      <c r="A3" s="103" t="s">
        <v>430</v>
      </c>
      <c r="B3" s="103" t="s">
        <v>431</v>
      </c>
      <c r="C3" s="103" t="s">
        <v>432</v>
      </c>
      <c r="D3" s="103" t="s">
        <v>433</v>
      </c>
    </row>
    <row r="4" spans="1:16">
      <c r="A4" s="103" t="s">
        <v>434</v>
      </c>
      <c r="B4" s="103" t="s">
        <v>435</v>
      </c>
      <c r="C4" s="103" t="s">
        <v>436</v>
      </c>
      <c r="D4" s="103" t="s">
        <v>437</v>
      </c>
    </row>
    <row r="5" spans="1:16">
      <c r="A5" s="103" t="s">
        <v>438</v>
      </c>
      <c r="B5" s="103" t="s">
        <v>439</v>
      </c>
      <c r="C5" s="103" t="s">
        <v>440</v>
      </c>
      <c r="D5" s="103" t="s">
        <v>441</v>
      </c>
    </row>
    <row r="6" spans="1:16">
      <c r="A6" s="103" t="s">
        <v>442</v>
      </c>
      <c r="B6" s="103" t="s">
        <v>443</v>
      </c>
      <c r="C6" s="103" t="s">
        <v>444</v>
      </c>
      <c r="D6" s="103" t="s">
        <v>445</v>
      </c>
    </row>
    <row r="7" spans="1:16">
      <c r="A7" s="103" t="s">
        <v>446</v>
      </c>
      <c r="B7" s="103" t="s">
        <v>447</v>
      </c>
      <c r="C7" s="103" t="s">
        <v>448</v>
      </c>
      <c r="D7" s="103" t="s">
        <v>449</v>
      </c>
    </row>
    <row r="8" spans="1:16">
      <c r="A8" s="103" t="s">
        <v>450</v>
      </c>
      <c r="B8" s="103" t="s">
        <v>451</v>
      </c>
      <c r="C8" s="103" t="s">
        <v>452</v>
      </c>
      <c r="D8" s="103" t="s">
        <v>453</v>
      </c>
    </row>
    <row r="9" spans="1:16">
      <c r="A9" s="103" t="s">
        <v>454</v>
      </c>
      <c r="B9" s="103" t="s">
        <v>455</v>
      </c>
      <c r="C9" s="103" t="s">
        <v>456</v>
      </c>
      <c r="D9" s="103" t="s">
        <v>457</v>
      </c>
    </row>
    <row r="10" spans="1:16">
      <c r="A10" s="103" t="s">
        <v>207</v>
      </c>
      <c r="B10" s="103" t="s">
        <v>458</v>
      </c>
      <c r="C10" s="103" t="s">
        <v>459</v>
      </c>
      <c r="D10" s="103" t="s">
        <v>460</v>
      </c>
    </row>
    <row r="11" spans="1:16">
      <c r="A11" s="103" t="s">
        <v>461</v>
      </c>
      <c r="B11" s="103" t="s">
        <v>462</v>
      </c>
      <c r="C11" s="103" t="s">
        <v>463</v>
      </c>
      <c r="D11" s="103" t="s">
        <v>464</v>
      </c>
    </row>
    <row r="12" spans="1:16">
      <c r="A12" s="103" t="s">
        <v>465</v>
      </c>
      <c r="B12" s="103" t="s">
        <v>466</v>
      </c>
      <c r="C12" s="103" t="s">
        <v>467</v>
      </c>
      <c r="D12" s="103" t="s">
        <v>468</v>
      </c>
    </row>
    <row r="13" spans="1:16">
      <c r="A13" s="103" t="s">
        <v>469</v>
      </c>
      <c r="B13" s="103" t="s">
        <v>470</v>
      </c>
      <c r="C13" s="103" t="s">
        <v>471</v>
      </c>
      <c r="D13" s="103" t="s">
        <v>472</v>
      </c>
    </row>
    <row r="14" spans="1:16">
      <c r="A14" s="103" t="s">
        <v>473</v>
      </c>
      <c r="B14" s="103" t="s">
        <v>474</v>
      </c>
      <c r="C14" s="103" t="s">
        <v>475</v>
      </c>
      <c r="D14" s="103" t="s">
        <v>476</v>
      </c>
    </row>
    <row r="15" spans="1:16">
      <c r="A15" s="103" t="s">
        <v>477</v>
      </c>
      <c r="B15" s="103" t="s">
        <v>478</v>
      </c>
      <c r="C15" s="103" t="s">
        <v>479</v>
      </c>
      <c r="D15" s="103" t="s">
        <v>480</v>
      </c>
    </row>
    <row r="16" spans="1:16">
      <c r="A16" s="103" t="s">
        <v>481</v>
      </c>
      <c r="B16" s="103" t="s">
        <v>482</v>
      </c>
      <c r="C16" s="103" t="s">
        <v>483</v>
      </c>
      <c r="D16" s="103" t="s">
        <v>484</v>
      </c>
    </row>
    <row r="17" spans="1:4">
      <c r="A17" s="103" t="s">
        <v>485</v>
      </c>
      <c r="B17" s="103" t="s">
        <v>486</v>
      </c>
      <c r="C17" s="103" t="s">
        <v>487</v>
      </c>
      <c r="D17" s="103" t="s">
        <v>488</v>
      </c>
    </row>
    <row r="18" spans="1:4">
      <c r="A18" s="103" t="s">
        <v>489</v>
      </c>
      <c r="B18" s="103" t="s">
        <v>490</v>
      </c>
      <c r="C18" s="103" t="s">
        <v>491</v>
      </c>
      <c r="D18" s="103" t="s">
        <v>492</v>
      </c>
    </row>
    <row r="19" spans="1:4">
      <c r="A19" s="103" t="s">
        <v>493</v>
      </c>
      <c r="B19" s="103" t="s">
        <v>494</v>
      </c>
      <c r="C19" s="103" t="s">
        <v>495</v>
      </c>
      <c r="D19" s="103" t="s">
        <v>496</v>
      </c>
    </row>
    <row r="20" spans="1:4">
      <c r="A20" s="103" t="s">
        <v>497</v>
      </c>
      <c r="B20" s="103" t="s">
        <v>498</v>
      </c>
      <c r="C20" s="103" t="s">
        <v>499</v>
      </c>
      <c r="D20" s="103" t="s">
        <v>500</v>
      </c>
    </row>
    <row r="21" spans="1:4">
      <c r="A21" s="103" t="s">
        <v>501</v>
      </c>
      <c r="B21" s="103" t="s">
        <v>502</v>
      </c>
      <c r="C21" s="103" t="s">
        <v>503</v>
      </c>
      <c r="D21" s="103" t="s">
        <v>504</v>
      </c>
    </row>
    <row r="22" spans="1:4">
      <c r="A22" s="103" t="s">
        <v>505</v>
      </c>
      <c r="B22" s="103" t="s">
        <v>506</v>
      </c>
      <c r="C22" s="103" t="s">
        <v>507</v>
      </c>
      <c r="D22" s="103" t="s">
        <v>508</v>
      </c>
    </row>
    <row r="23" spans="1:4">
      <c r="A23" s="103" t="s">
        <v>509</v>
      </c>
      <c r="B23" s="103" t="s">
        <v>510</v>
      </c>
      <c r="C23" s="103" t="s">
        <v>511</v>
      </c>
      <c r="D23" s="103" t="s">
        <v>512</v>
      </c>
    </row>
    <row r="24" spans="1:4">
      <c r="A24" s="103" t="s">
        <v>513</v>
      </c>
      <c r="B24" s="103" t="s">
        <v>514</v>
      </c>
      <c r="C24" s="103" t="s">
        <v>515</v>
      </c>
      <c r="D24" s="103" t="s">
        <v>516</v>
      </c>
    </row>
    <row r="25" spans="1:4">
      <c r="A25" s="103" t="s">
        <v>517</v>
      </c>
      <c r="B25" s="103" t="s">
        <v>518</v>
      </c>
      <c r="C25" s="103" t="s">
        <v>519</v>
      </c>
      <c r="D25" s="103" t="s">
        <v>520</v>
      </c>
    </row>
    <row r="26" spans="1:4">
      <c r="A26" s="103" t="s">
        <v>521</v>
      </c>
      <c r="B26" s="103" t="s">
        <v>522</v>
      </c>
      <c r="C26" s="103" t="s">
        <v>523</v>
      </c>
      <c r="D26" s="103" t="s">
        <v>524</v>
      </c>
    </row>
    <row r="27" spans="1:4">
      <c r="A27" s="103" t="s">
        <v>525</v>
      </c>
      <c r="B27" s="103" t="s">
        <v>526</v>
      </c>
      <c r="C27" s="103" t="s">
        <v>527</v>
      </c>
      <c r="D27" s="103" t="s">
        <v>528</v>
      </c>
    </row>
    <row r="28" spans="1:4">
      <c r="A28" s="103" t="s">
        <v>529</v>
      </c>
      <c r="B28" s="103" t="s">
        <v>530</v>
      </c>
      <c r="C28" s="103" t="s">
        <v>531</v>
      </c>
      <c r="D28" s="103" t="s">
        <v>532</v>
      </c>
    </row>
    <row r="29" spans="1:4">
      <c r="A29" s="103" t="s">
        <v>533</v>
      </c>
      <c r="B29" s="103" t="s">
        <v>534</v>
      </c>
      <c r="C29" s="103" t="s">
        <v>535</v>
      </c>
      <c r="D29" s="103" t="s">
        <v>536</v>
      </c>
    </row>
    <row r="30" spans="1:4">
      <c r="A30" s="103" t="s">
        <v>537</v>
      </c>
      <c r="B30" s="103" t="s">
        <v>538</v>
      </c>
      <c r="C30" s="103" t="s">
        <v>539</v>
      </c>
      <c r="D30" s="103" t="s">
        <v>540</v>
      </c>
    </row>
    <row r="31" spans="1:4">
      <c r="A31" s="103" t="s">
        <v>541</v>
      </c>
      <c r="B31" s="103" t="s">
        <v>542</v>
      </c>
      <c r="C31" s="103" t="s">
        <v>543</v>
      </c>
      <c r="D31" s="103" t="s">
        <v>544</v>
      </c>
    </row>
    <row r="32" spans="1:4">
      <c r="A32" s="103" t="s">
        <v>545</v>
      </c>
      <c r="B32" s="103" t="s">
        <v>546</v>
      </c>
      <c r="C32" s="103" t="s">
        <v>547</v>
      </c>
      <c r="D32" s="103" t="s">
        <v>548</v>
      </c>
    </row>
    <row r="33" spans="1:4">
      <c r="A33" s="103" t="s">
        <v>549</v>
      </c>
      <c r="B33" s="103" t="s">
        <v>550</v>
      </c>
      <c r="C33" s="103" t="s">
        <v>551</v>
      </c>
      <c r="D33" s="103" t="s">
        <v>552</v>
      </c>
    </row>
    <row r="34" spans="1:4">
      <c r="A34" s="103" t="s">
        <v>553</v>
      </c>
      <c r="B34" s="103" t="s">
        <v>554</v>
      </c>
      <c r="C34" s="103" t="s">
        <v>555</v>
      </c>
      <c r="D34" s="103" t="s">
        <v>556</v>
      </c>
    </row>
    <row r="35" spans="1:4">
      <c r="A35" s="103" t="s">
        <v>557</v>
      </c>
      <c r="B35" s="103" t="s">
        <v>558</v>
      </c>
      <c r="C35" s="103" t="s">
        <v>559</v>
      </c>
      <c r="D35" s="103" t="s">
        <v>560</v>
      </c>
    </row>
    <row r="36" spans="1:4">
      <c r="A36" s="103" t="s">
        <v>561</v>
      </c>
      <c r="B36" s="103" t="s">
        <v>562</v>
      </c>
      <c r="C36" s="103" t="s">
        <v>563</v>
      </c>
      <c r="D36" s="103" t="s">
        <v>564</v>
      </c>
    </row>
    <row r="37" spans="1:4">
      <c r="A37" s="103" t="s">
        <v>565</v>
      </c>
      <c r="B37" s="103" t="s">
        <v>566</v>
      </c>
      <c r="C37" s="103" t="s">
        <v>567</v>
      </c>
      <c r="D37" s="103" t="s">
        <v>568</v>
      </c>
    </row>
    <row r="38" spans="1:4">
      <c r="A38" s="103" t="s">
        <v>569</v>
      </c>
      <c r="B38" s="103" t="s">
        <v>570</v>
      </c>
      <c r="C38" s="103" t="s">
        <v>571</v>
      </c>
      <c r="D38" s="103" t="s">
        <v>572</v>
      </c>
    </row>
    <row r="39" spans="1:4">
      <c r="A39" s="103" t="s">
        <v>573</v>
      </c>
      <c r="B39" s="103" t="s">
        <v>574</v>
      </c>
      <c r="C39" s="103" t="s">
        <v>575</v>
      </c>
      <c r="D39" s="103" t="s">
        <v>576</v>
      </c>
    </row>
    <row r="40" spans="1:4">
      <c r="A40" s="103" t="s">
        <v>577</v>
      </c>
      <c r="B40" s="103" t="s">
        <v>578</v>
      </c>
      <c r="C40" s="103" t="s">
        <v>579</v>
      </c>
      <c r="D40" s="103" t="s">
        <v>580</v>
      </c>
    </row>
    <row r="41" spans="1:4">
      <c r="A41" s="103" t="s">
        <v>581</v>
      </c>
      <c r="B41" s="103" t="s">
        <v>582</v>
      </c>
      <c r="C41" s="103" t="s">
        <v>583</v>
      </c>
      <c r="D41" s="103" t="s">
        <v>584</v>
      </c>
    </row>
    <row r="42" spans="1:4">
      <c r="A42" s="103" t="s">
        <v>585</v>
      </c>
      <c r="B42" s="103" t="s">
        <v>586</v>
      </c>
      <c r="C42" s="103" t="s">
        <v>587</v>
      </c>
      <c r="D42" s="103" t="s">
        <v>588</v>
      </c>
    </row>
    <row r="43" spans="1:4">
      <c r="A43" s="103" t="s">
        <v>589</v>
      </c>
      <c r="B43" s="103" t="s">
        <v>590</v>
      </c>
      <c r="C43" s="103" t="s">
        <v>591</v>
      </c>
      <c r="D43" s="103" t="s">
        <v>592</v>
      </c>
    </row>
    <row r="44" spans="1:4">
      <c r="A44" s="103" t="s">
        <v>593</v>
      </c>
      <c r="B44" s="103" t="s">
        <v>594</v>
      </c>
      <c r="C44" s="103" t="s">
        <v>595</v>
      </c>
      <c r="D44" s="103" t="s">
        <v>596</v>
      </c>
    </row>
    <row r="45" spans="1:4">
      <c r="A45" s="103" t="s">
        <v>597</v>
      </c>
      <c r="B45" s="103" t="s">
        <v>598</v>
      </c>
      <c r="C45" s="103" t="s">
        <v>599</v>
      </c>
      <c r="D45" s="103" t="s">
        <v>600</v>
      </c>
    </row>
    <row r="46" spans="1:4">
      <c r="A46" s="103" t="s">
        <v>601</v>
      </c>
      <c r="B46" s="103" t="s">
        <v>602</v>
      </c>
      <c r="C46" s="103" t="s">
        <v>603</v>
      </c>
      <c r="D46" s="103" t="s">
        <v>604</v>
      </c>
    </row>
    <row r="47" spans="1:4">
      <c r="A47" s="103" t="s">
        <v>605</v>
      </c>
      <c r="B47" s="103" t="s">
        <v>606</v>
      </c>
      <c r="C47" s="103" t="s">
        <v>607</v>
      </c>
      <c r="D47" s="103" t="s">
        <v>608</v>
      </c>
    </row>
    <row r="48" spans="1:4">
      <c r="A48" s="103" t="s">
        <v>609</v>
      </c>
      <c r="B48" s="103" t="s">
        <v>610</v>
      </c>
      <c r="C48" s="103" t="s">
        <v>611</v>
      </c>
      <c r="D48" s="103" t="s">
        <v>612</v>
      </c>
    </row>
    <row r="49" spans="1:4">
      <c r="A49" s="103" t="s">
        <v>613</v>
      </c>
      <c r="B49" s="103" t="s">
        <v>614</v>
      </c>
      <c r="C49" s="103" t="s">
        <v>615</v>
      </c>
      <c r="D49" s="103" t="s">
        <v>616</v>
      </c>
    </row>
    <row r="50" spans="1:4">
      <c r="A50" s="103" t="s">
        <v>617</v>
      </c>
      <c r="B50" s="103" t="s">
        <v>618</v>
      </c>
      <c r="C50" s="103" t="s">
        <v>619</v>
      </c>
      <c r="D50" s="103" t="s">
        <v>620</v>
      </c>
    </row>
    <row r="51" spans="1:4">
      <c r="A51" s="103" t="s">
        <v>621</v>
      </c>
      <c r="B51" s="103" t="s">
        <v>622</v>
      </c>
      <c r="C51" s="103" t="s">
        <v>623</v>
      </c>
      <c r="D51" s="103" t="s">
        <v>624</v>
      </c>
    </row>
    <row r="52" spans="1:4">
      <c r="A52" s="103" t="s">
        <v>625</v>
      </c>
      <c r="B52" s="103" t="s">
        <v>626</v>
      </c>
      <c r="C52" s="103" t="s">
        <v>627</v>
      </c>
      <c r="D52" s="103" t="s">
        <v>628</v>
      </c>
    </row>
    <row r="53" spans="1:4">
      <c r="A53" s="103" t="s">
        <v>629</v>
      </c>
      <c r="B53" s="103" t="s">
        <v>630</v>
      </c>
      <c r="C53" s="103" t="s">
        <v>631</v>
      </c>
      <c r="D53" s="103" t="s">
        <v>632</v>
      </c>
    </row>
    <row r="54" spans="1:4">
      <c r="A54" s="103" t="s">
        <v>633</v>
      </c>
      <c r="B54" s="103" t="s">
        <v>634</v>
      </c>
      <c r="C54" s="103" t="s">
        <v>635</v>
      </c>
      <c r="D54" s="103" t="s">
        <v>636</v>
      </c>
    </row>
    <row r="55" spans="1:4">
      <c r="A55" s="103" t="s">
        <v>637</v>
      </c>
      <c r="B55" s="103" t="s">
        <v>638</v>
      </c>
      <c r="C55" s="103" t="s">
        <v>639</v>
      </c>
      <c r="D55" s="103" t="s">
        <v>640</v>
      </c>
    </row>
    <row r="56" spans="1:4">
      <c r="A56" s="103" t="s">
        <v>641</v>
      </c>
      <c r="B56" s="103" t="s">
        <v>642</v>
      </c>
      <c r="C56" s="103" t="s">
        <v>643</v>
      </c>
      <c r="D56" s="103" t="s">
        <v>644</v>
      </c>
    </row>
    <row r="57" spans="1:4">
      <c r="A57" s="103" t="s">
        <v>645</v>
      </c>
      <c r="B57" s="103" t="s">
        <v>646</v>
      </c>
      <c r="C57" s="103" t="s">
        <v>647</v>
      </c>
      <c r="D57" s="103" t="s">
        <v>648</v>
      </c>
    </row>
    <row r="58" spans="1:4">
      <c r="A58" s="103" t="s">
        <v>649</v>
      </c>
      <c r="B58" s="103" t="s">
        <v>650</v>
      </c>
      <c r="C58" s="103" t="s">
        <v>651</v>
      </c>
      <c r="D58" s="103" t="s">
        <v>652</v>
      </c>
    </row>
    <row r="59" spans="1:4">
      <c r="A59" s="103" t="s">
        <v>653</v>
      </c>
      <c r="B59" s="103" t="s">
        <v>654</v>
      </c>
      <c r="C59" s="103" t="s">
        <v>655</v>
      </c>
      <c r="D59" s="103" t="s">
        <v>656</v>
      </c>
    </row>
    <row r="60" spans="1:4">
      <c r="A60" s="103" t="s">
        <v>657</v>
      </c>
      <c r="B60" s="103" t="s">
        <v>658</v>
      </c>
      <c r="C60" s="103" t="s">
        <v>659</v>
      </c>
      <c r="D60" s="103" t="s">
        <v>660</v>
      </c>
    </row>
    <row r="61" spans="1:4">
      <c r="A61" s="103" t="s">
        <v>661</v>
      </c>
      <c r="C61" s="103" t="s">
        <v>662</v>
      </c>
      <c r="D61" s="103" t="s">
        <v>663</v>
      </c>
    </row>
    <row r="62" spans="1:4">
      <c r="A62" s="103" t="s">
        <v>664</v>
      </c>
      <c r="C62" s="103" t="s">
        <v>665</v>
      </c>
      <c r="D62" s="103" t="s">
        <v>666</v>
      </c>
    </row>
    <row r="63" spans="1:4">
      <c r="A63" s="103" t="s">
        <v>667</v>
      </c>
      <c r="C63" s="103" t="s">
        <v>668</v>
      </c>
      <c r="D63" s="103" t="s">
        <v>669</v>
      </c>
    </row>
    <row r="64" spans="1:4">
      <c r="C64" s="103" t="s">
        <v>670</v>
      </c>
      <c r="D64" s="103" t="s">
        <v>671</v>
      </c>
    </row>
    <row r="65" spans="3:4">
      <c r="C65" s="103" t="s">
        <v>672</v>
      </c>
      <c r="D65" s="103" t="s">
        <v>673</v>
      </c>
    </row>
    <row r="66" spans="3:4">
      <c r="C66" s="103" t="s">
        <v>674</v>
      </c>
      <c r="D66" s="103" t="s">
        <v>675</v>
      </c>
    </row>
    <row r="67" spans="3:4">
      <c r="C67" s="103" t="s">
        <v>676</v>
      </c>
      <c r="D67" s="103" t="s">
        <v>677</v>
      </c>
    </row>
    <row r="68" spans="3:4">
      <c r="C68" s="103" t="s">
        <v>678</v>
      </c>
      <c r="D68" s="103" t="s">
        <v>679</v>
      </c>
    </row>
    <row r="69" spans="3:4">
      <c r="C69" s="103" t="s">
        <v>680</v>
      </c>
      <c r="D69" s="103" t="s">
        <v>681</v>
      </c>
    </row>
    <row r="70" spans="3:4">
      <c r="C70" s="103" t="s">
        <v>682</v>
      </c>
      <c r="D70" s="103" t="s">
        <v>683</v>
      </c>
    </row>
    <row r="71" spans="3:4">
      <c r="C71" s="103" t="s">
        <v>684</v>
      </c>
      <c r="D71" s="103" t="s">
        <v>685</v>
      </c>
    </row>
    <row r="72" spans="3:4">
      <c r="C72" s="103" t="s">
        <v>686</v>
      </c>
      <c r="D72" s="103" t="s">
        <v>687</v>
      </c>
    </row>
    <row r="73" spans="3:4">
      <c r="C73" s="103" t="s">
        <v>688</v>
      </c>
      <c r="D73" s="103" t="s">
        <v>689</v>
      </c>
    </row>
    <row r="74" spans="3:4">
      <c r="C74" s="103" t="s">
        <v>690</v>
      </c>
      <c r="D74" s="103" t="s">
        <v>691</v>
      </c>
    </row>
    <row r="75" spans="3:4">
      <c r="C75" s="103" t="s">
        <v>692</v>
      </c>
      <c r="D75" s="103" t="s">
        <v>693</v>
      </c>
    </row>
    <row r="76" spans="3:4">
      <c r="C76" s="103" t="s">
        <v>694</v>
      </c>
      <c r="D76" s="103" t="s">
        <v>695</v>
      </c>
    </row>
    <row r="77" spans="3:4">
      <c r="C77" s="103" t="s">
        <v>696</v>
      </c>
      <c r="D77" s="103" t="s">
        <v>697</v>
      </c>
    </row>
    <row r="78" spans="3:4">
      <c r="C78" s="103" t="s">
        <v>698</v>
      </c>
      <c r="D78" s="103" t="s">
        <v>699</v>
      </c>
    </row>
    <row r="79" spans="3:4">
      <c r="C79" s="103" t="s">
        <v>700</v>
      </c>
      <c r="D79" s="103" t="s">
        <v>701</v>
      </c>
    </row>
    <row r="80" spans="3:4">
      <c r="C80" s="103" t="s">
        <v>702</v>
      </c>
      <c r="D80" s="103" t="s">
        <v>703</v>
      </c>
    </row>
    <row r="81" spans="3:4">
      <c r="C81" s="103" t="s">
        <v>704</v>
      </c>
      <c r="D81" s="103" t="s">
        <v>705</v>
      </c>
    </row>
    <row r="82" spans="3:4">
      <c r="C82" s="103" t="s">
        <v>706</v>
      </c>
      <c r="D82" s="103" t="s">
        <v>707</v>
      </c>
    </row>
    <row r="83" spans="3:4">
      <c r="C83" s="103" t="s">
        <v>708</v>
      </c>
      <c r="D83" s="103" t="s">
        <v>709</v>
      </c>
    </row>
    <row r="84" spans="3:4">
      <c r="C84" s="103" t="s">
        <v>710</v>
      </c>
      <c r="D84" s="103" t="s">
        <v>711</v>
      </c>
    </row>
    <row r="85" spans="3:4">
      <c r="C85" s="103" t="s">
        <v>712</v>
      </c>
      <c r="D85" s="103" t="s">
        <v>713</v>
      </c>
    </row>
    <row r="86" spans="3:4">
      <c r="C86" s="103" t="s">
        <v>714</v>
      </c>
      <c r="D86" s="103" t="s">
        <v>715</v>
      </c>
    </row>
    <row r="87" spans="3:4">
      <c r="C87" s="103" t="s">
        <v>716</v>
      </c>
      <c r="D87" s="103" t="s">
        <v>717</v>
      </c>
    </row>
    <row r="88" spans="3:4">
      <c r="C88" s="103" t="s">
        <v>718</v>
      </c>
      <c r="D88" s="103" t="s">
        <v>719</v>
      </c>
    </row>
    <row r="89" spans="3:4">
      <c r="C89" s="103" t="s">
        <v>720</v>
      </c>
      <c r="D89" s="103" t="s">
        <v>721</v>
      </c>
    </row>
    <row r="90" spans="3:4">
      <c r="C90" s="103" t="s">
        <v>722</v>
      </c>
      <c r="D90" s="103" t="s">
        <v>723</v>
      </c>
    </row>
    <row r="91" spans="3:4">
      <c r="C91" s="103" t="s">
        <v>724</v>
      </c>
      <c r="D91" s="103" t="s">
        <v>725</v>
      </c>
    </row>
    <row r="92" spans="3:4">
      <c r="C92" s="103" t="s">
        <v>726</v>
      </c>
      <c r="D92" s="103" t="s">
        <v>727</v>
      </c>
    </row>
    <row r="93" spans="3:4">
      <c r="C93" s="103" t="s">
        <v>728</v>
      </c>
      <c r="D93" s="103" t="s">
        <v>729</v>
      </c>
    </row>
    <row r="94" spans="3:4">
      <c r="C94" s="103" t="s">
        <v>730</v>
      </c>
      <c r="D94" s="103" t="s">
        <v>731</v>
      </c>
    </row>
    <row r="95" spans="3:4">
      <c r="C95" s="103" t="s">
        <v>732</v>
      </c>
      <c r="D95" s="103" t="s">
        <v>733</v>
      </c>
    </row>
    <row r="96" spans="3:4">
      <c r="C96" s="103" t="s">
        <v>734</v>
      </c>
      <c r="D96" s="103" t="s">
        <v>735</v>
      </c>
    </row>
    <row r="97" spans="3:4">
      <c r="C97" s="103" t="s">
        <v>736</v>
      </c>
      <c r="D97" s="103" t="s">
        <v>737</v>
      </c>
    </row>
    <row r="98" spans="3:4">
      <c r="C98" s="103" t="s">
        <v>738</v>
      </c>
      <c r="D98" s="103" t="s">
        <v>739</v>
      </c>
    </row>
    <row r="99" spans="3:4">
      <c r="C99" s="103" t="s">
        <v>740</v>
      </c>
      <c r="D99" s="103" t="s">
        <v>741</v>
      </c>
    </row>
    <row r="100" spans="3:4">
      <c r="C100" s="103" t="s">
        <v>742</v>
      </c>
      <c r="D100" s="103" t="s">
        <v>743</v>
      </c>
    </row>
    <row r="101" spans="3:4">
      <c r="C101" s="103" t="s">
        <v>744</v>
      </c>
      <c r="D101" s="103" t="s">
        <v>745</v>
      </c>
    </row>
    <row r="102" spans="3:4">
      <c r="C102" s="103" t="s">
        <v>746</v>
      </c>
      <c r="D102" s="103" t="s">
        <v>747</v>
      </c>
    </row>
    <row r="103" spans="3:4">
      <c r="C103" s="103" t="s">
        <v>748</v>
      </c>
      <c r="D103" s="103" t="s">
        <v>749</v>
      </c>
    </row>
    <row r="104" spans="3:4">
      <c r="C104" s="103" t="s">
        <v>750</v>
      </c>
      <c r="D104" s="103" t="s">
        <v>751</v>
      </c>
    </row>
    <row r="105" spans="3:4">
      <c r="C105" s="103" t="s">
        <v>752</v>
      </c>
      <c r="D105" s="103" t="s">
        <v>753</v>
      </c>
    </row>
    <row r="106" spans="3:4">
      <c r="C106" s="103" t="s">
        <v>754</v>
      </c>
    </row>
    <row r="107" spans="3:4">
      <c r="C107" s="103" t="s">
        <v>755</v>
      </c>
    </row>
    <row r="108" spans="3:4">
      <c r="C108" s="103" t="s">
        <v>756</v>
      </c>
    </row>
    <row r="109" spans="3:4">
      <c r="C109" s="103" t="s">
        <v>757</v>
      </c>
    </row>
    <row r="110" spans="3:4">
      <c r="C110" s="103" t="s">
        <v>758</v>
      </c>
    </row>
    <row r="111" spans="3:4">
      <c r="C111" s="103" t="s">
        <v>759</v>
      </c>
    </row>
    <row r="112" spans="3:4">
      <c r="C112" s="103" t="s">
        <v>760</v>
      </c>
    </row>
    <row r="113" spans="3:3">
      <c r="C113" s="103" t="s">
        <v>761</v>
      </c>
    </row>
    <row r="114" spans="3:3">
      <c r="C114" s="103" t="s">
        <v>762</v>
      </c>
    </row>
    <row r="115" spans="3:3">
      <c r="C115" s="103" t="s">
        <v>763</v>
      </c>
    </row>
    <row r="116" spans="3:3">
      <c r="C116" s="103" t="s">
        <v>764</v>
      </c>
    </row>
    <row r="117" spans="3:3">
      <c r="C117" s="103" t="s">
        <v>765</v>
      </c>
    </row>
    <row r="118" spans="3:3">
      <c r="C118" s="103" t="s">
        <v>766</v>
      </c>
    </row>
    <row r="119" spans="3:3">
      <c r="C119" s="103" t="s">
        <v>767</v>
      </c>
    </row>
    <row r="120" spans="3:3">
      <c r="C120" s="103" t="s">
        <v>768</v>
      </c>
    </row>
    <row r="121" spans="3:3">
      <c r="C121" s="103" t="s">
        <v>769</v>
      </c>
    </row>
    <row r="122" spans="3:3">
      <c r="C122" s="103" t="s">
        <v>770</v>
      </c>
    </row>
    <row r="123" spans="3:3">
      <c r="C123" s="103" t="s">
        <v>771</v>
      </c>
    </row>
    <row r="124" spans="3:3">
      <c r="C124" s="103" t="s">
        <v>772</v>
      </c>
    </row>
    <row r="125" spans="3:3">
      <c r="C125" s="103" t="s">
        <v>773</v>
      </c>
    </row>
    <row r="126" spans="3:3">
      <c r="C126" s="103" t="s">
        <v>774</v>
      </c>
    </row>
    <row r="127" spans="3:3">
      <c r="C127" s="103" t="s">
        <v>775</v>
      </c>
    </row>
    <row r="128" spans="3:3">
      <c r="C128" s="103" t="s">
        <v>776</v>
      </c>
    </row>
    <row r="129" spans="3:3">
      <c r="C129" s="103" t="s">
        <v>777</v>
      </c>
    </row>
    <row r="130" spans="3:3">
      <c r="C130" s="103" t="s">
        <v>778</v>
      </c>
    </row>
    <row r="131" spans="3:3">
      <c r="C131" s="103" t="s">
        <v>779</v>
      </c>
    </row>
    <row r="132" spans="3:3">
      <c r="C132" s="103" t="s">
        <v>780</v>
      </c>
    </row>
    <row r="133" spans="3:3">
      <c r="C133" s="103" t="s">
        <v>781</v>
      </c>
    </row>
    <row r="134" spans="3:3">
      <c r="C134" s="103" t="s">
        <v>782</v>
      </c>
    </row>
    <row r="135" spans="3:3">
      <c r="C135" s="103" t="s">
        <v>783</v>
      </c>
    </row>
    <row r="136" spans="3:3">
      <c r="C136" s="103" t="s">
        <v>784</v>
      </c>
    </row>
    <row r="137" spans="3:3">
      <c r="C137" s="103" t="s">
        <v>785</v>
      </c>
    </row>
    <row r="138" spans="3:3">
      <c r="C138" s="103" t="s">
        <v>786</v>
      </c>
    </row>
    <row r="139" spans="3:3">
      <c r="C139" s="103" t="s">
        <v>787</v>
      </c>
    </row>
    <row r="140" spans="3:3">
      <c r="C140" s="103" t="s">
        <v>788</v>
      </c>
    </row>
    <row r="141" spans="3:3">
      <c r="C141" s="103" t="s">
        <v>789</v>
      </c>
    </row>
    <row r="142" spans="3:3">
      <c r="C142" s="103" t="s">
        <v>790</v>
      </c>
    </row>
    <row r="143" spans="3:3">
      <c r="C143" s="103" t="s">
        <v>791</v>
      </c>
    </row>
    <row r="144" spans="3:3">
      <c r="C144" s="103" t="s">
        <v>792</v>
      </c>
    </row>
    <row r="145" spans="3:3">
      <c r="C145" s="103" t="s">
        <v>793</v>
      </c>
    </row>
    <row r="146" spans="3:3">
      <c r="C146" s="103" t="s">
        <v>794</v>
      </c>
    </row>
    <row r="147" spans="3:3">
      <c r="C147" s="103" t="s">
        <v>795</v>
      </c>
    </row>
    <row r="148" spans="3:3">
      <c r="C148" s="103" t="s">
        <v>796</v>
      </c>
    </row>
    <row r="149" spans="3:3">
      <c r="C149" s="103" t="s">
        <v>797</v>
      </c>
    </row>
    <row r="150" spans="3:3">
      <c r="C150" s="103" t="s">
        <v>798</v>
      </c>
    </row>
    <row r="151" spans="3:3">
      <c r="C151" s="103" t="s">
        <v>799</v>
      </c>
    </row>
    <row r="152" spans="3:3">
      <c r="C152" s="103" t="s">
        <v>800</v>
      </c>
    </row>
    <row r="153" spans="3:3">
      <c r="C153" s="103" t="s">
        <v>801</v>
      </c>
    </row>
    <row r="154" spans="3:3">
      <c r="C154" s="103" t="s">
        <v>802</v>
      </c>
    </row>
    <row r="155" spans="3:3">
      <c r="C155" s="103" t="s">
        <v>803</v>
      </c>
    </row>
    <row r="156" spans="3:3">
      <c r="C156" s="103" t="s">
        <v>804</v>
      </c>
    </row>
    <row r="157" spans="3:3">
      <c r="C157" s="103" t="s">
        <v>805</v>
      </c>
    </row>
    <row r="158" spans="3:3">
      <c r="C158" s="103" t="s">
        <v>806</v>
      </c>
    </row>
    <row r="159" spans="3:3">
      <c r="C159" s="103" t="s">
        <v>807</v>
      </c>
    </row>
    <row r="160" spans="3:3">
      <c r="C160" s="103" t="s">
        <v>808</v>
      </c>
    </row>
    <row r="161" spans="3:3">
      <c r="C161" s="103" t="s">
        <v>809</v>
      </c>
    </row>
    <row r="162" spans="3:3">
      <c r="C162" s="103" t="s">
        <v>810</v>
      </c>
    </row>
    <row r="163" spans="3:3">
      <c r="C163" s="103" t="s">
        <v>811</v>
      </c>
    </row>
    <row r="164" spans="3:3">
      <c r="C164" s="103" t="s">
        <v>812</v>
      </c>
    </row>
    <row r="165" spans="3:3">
      <c r="C165" s="103" t="s">
        <v>813</v>
      </c>
    </row>
    <row r="166" spans="3:3">
      <c r="C166" s="103" t="s">
        <v>814</v>
      </c>
    </row>
    <row r="167" spans="3:3">
      <c r="C167" s="103" t="s">
        <v>815</v>
      </c>
    </row>
    <row r="168" spans="3:3">
      <c r="C168" s="103" t="s">
        <v>816</v>
      </c>
    </row>
    <row r="169" spans="3:3">
      <c r="C169" s="103" t="s">
        <v>817</v>
      </c>
    </row>
    <row r="170" spans="3:3">
      <c r="C170" s="103" t="s">
        <v>818</v>
      </c>
    </row>
    <row r="171" spans="3:3">
      <c r="C171" s="103" t="s">
        <v>819</v>
      </c>
    </row>
    <row r="172" spans="3:3">
      <c r="C172" s="103" t="s">
        <v>820</v>
      </c>
    </row>
    <row r="173" spans="3:3">
      <c r="C173" s="103" t="s">
        <v>821</v>
      </c>
    </row>
    <row r="174" spans="3:3">
      <c r="C174" s="103" t="s">
        <v>822</v>
      </c>
    </row>
    <row r="175" spans="3:3">
      <c r="C175" s="103" t="s">
        <v>823</v>
      </c>
    </row>
    <row r="176" spans="3:3">
      <c r="C176" s="103" t="s">
        <v>824</v>
      </c>
    </row>
    <row r="177" spans="3:3">
      <c r="C177" s="103" t="s">
        <v>825</v>
      </c>
    </row>
    <row r="178" spans="3:3">
      <c r="C178" s="103" t="s">
        <v>826</v>
      </c>
    </row>
    <row r="179" spans="3:3">
      <c r="C179" s="103" t="s">
        <v>827</v>
      </c>
    </row>
    <row r="180" spans="3:3">
      <c r="C180" s="103" t="s">
        <v>828</v>
      </c>
    </row>
    <row r="181" spans="3:3">
      <c r="C181" s="103" t="s">
        <v>829</v>
      </c>
    </row>
    <row r="182" spans="3:3">
      <c r="C182" s="103" t="s">
        <v>830</v>
      </c>
    </row>
    <row r="183" spans="3:3">
      <c r="C183" s="103" t="s">
        <v>831</v>
      </c>
    </row>
    <row r="184" spans="3:3">
      <c r="C184" s="103" t="s">
        <v>832</v>
      </c>
    </row>
    <row r="185" spans="3:3">
      <c r="C185" s="103" t="s">
        <v>833</v>
      </c>
    </row>
    <row r="186" spans="3:3">
      <c r="C186" s="103" t="s">
        <v>834</v>
      </c>
    </row>
    <row r="187" spans="3:3">
      <c r="C187" s="103" t="s">
        <v>835</v>
      </c>
    </row>
    <row r="188" spans="3:3">
      <c r="C188" s="103" t="s">
        <v>836</v>
      </c>
    </row>
    <row r="189" spans="3:3">
      <c r="C189" s="103" t="s">
        <v>837</v>
      </c>
    </row>
    <row r="190" spans="3:3">
      <c r="C190" s="103" t="s">
        <v>838</v>
      </c>
    </row>
    <row r="191" spans="3:3">
      <c r="C191" s="103" t="s">
        <v>839</v>
      </c>
    </row>
    <row r="192" spans="3:3">
      <c r="C192" s="103" t="s">
        <v>840</v>
      </c>
    </row>
    <row r="193" spans="3:3">
      <c r="C193" s="103" t="s">
        <v>841</v>
      </c>
    </row>
    <row r="194" spans="3:3">
      <c r="C194" s="103" t="s">
        <v>842</v>
      </c>
    </row>
    <row r="195" spans="3:3">
      <c r="C195" s="103" t="s">
        <v>843</v>
      </c>
    </row>
    <row r="196" spans="3:3">
      <c r="C196" s="103" t="s">
        <v>844</v>
      </c>
    </row>
    <row r="197" spans="3:3">
      <c r="C197" s="103" t="s">
        <v>845</v>
      </c>
    </row>
    <row r="198" spans="3:3">
      <c r="C198" s="103" t="s">
        <v>846</v>
      </c>
    </row>
    <row r="199" spans="3:3">
      <c r="C199" s="103" t="s">
        <v>847</v>
      </c>
    </row>
    <row r="200" spans="3:3">
      <c r="C200" s="103" t="s">
        <v>848</v>
      </c>
    </row>
    <row r="201" spans="3:3">
      <c r="C201" s="103" t="s">
        <v>849</v>
      </c>
    </row>
    <row r="202" spans="3:3">
      <c r="C202" s="103" t="s">
        <v>850</v>
      </c>
    </row>
    <row r="203" spans="3:3">
      <c r="C203" s="103" t="s">
        <v>851</v>
      </c>
    </row>
    <row r="204" spans="3:3">
      <c r="C204" s="103" t="s">
        <v>852</v>
      </c>
    </row>
    <row r="205" spans="3:3">
      <c r="C205" s="103" t="s">
        <v>853</v>
      </c>
    </row>
    <row r="206" spans="3:3">
      <c r="C206" s="103" t="s">
        <v>854</v>
      </c>
    </row>
    <row r="207" spans="3:3">
      <c r="C207" s="103" t="s">
        <v>855</v>
      </c>
    </row>
    <row r="208" spans="3:3">
      <c r="C208" s="103" t="s">
        <v>856</v>
      </c>
    </row>
    <row r="209" spans="3:3">
      <c r="C209" s="103" t="s">
        <v>857</v>
      </c>
    </row>
    <row r="210" spans="3:3">
      <c r="C210" s="103" t="s">
        <v>858</v>
      </c>
    </row>
    <row r="211" spans="3:3">
      <c r="C211" s="103" t="s">
        <v>859</v>
      </c>
    </row>
    <row r="212" spans="3:3">
      <c r="C212" s="103" t="s">
        <v>860</v>
      </c>
    </row>
    <row r="213" spans="3:3">
      <c r="C213" s="103" t="s">
        <v>861</v>
      </c>
    </row>
    <row r="214" spans="3:3">
      <c r="C214" s="103" t="s">
        <v>862</v>
      </c>
    </row>
    <row r="215" spans="3:3">
      <c r="C215" s="103" t="s">
        <v>863</v>
      </c>
    </row>
    <row r="216" spans="3:3">
      <c r="C216" s="103" t="s">
        <v>864</v>
      </c>
    </row>
    <row r="217" spans="3:3">
      <c r="C217" s="103" t="s">
        <v>865</v>
      </c>
    </row>
    <row r="218" spans="3:3">
      <c r="C218" s="103" t="s">
        <v>866</v>
      </c>
    </row>
    <row r="219" spans="3:3">
      <c r="C219" s="103" t="s">
        <v>867</v>
      </c>
    </row>
    <row r="220" spans="3:3">
      <c r="C220" s="103" t="s">
        <v>868</v>
      </c>
    </row>
    <row r="221" spans="3:3">
      <c r="C221" s="103" t="s">
        <v>869</v>
      </c>
    </row>
    <row r="222" spans="3:3">
      <c r="C222" s="103" t="s">
        <v>870</v>
      </c>
    </row>
    <row r="223" spans="3:3">
      <c r="C223" s="103" t="s">
        <v>871</v>
      </c>
    </row>
    <row r="224" spans="3:3">
      <c r="C224" s="103" t="s">
        <v>872</v>
      </c>
    </row>
    <row r="225" spans="3:3">
      <c r="C225" s="103" t="s">
        <v>873</v>
      </c>
    </row>
    <row r="226" spans="3:3">
      <c r="C226" s="103" t="s">
        <v>874</v>
      </c>
    </row>
    <row r="227" spans="3:3">
      <c r="C227" s="103" t="s">
        <v>875</v>
      </c>
    </row>
    <row r="228" spans="3:3">
      <c r="C228" s="103" t="s">
        <v>876</v>
      </c>
    </row>
    <row r="229" spans="3:3">
      <c r="C229" s="103" t="s">
        <v>877</v>
      </c>
    </row>
    <row r="230" spans="3:3">
      <c r="C230" s="103" t="s">
        <v>878</v>
      </c>
    </row>
    <row r="231" spans="3:3">
      <c r="C231" s="103" t="s">
        <v>879</v>
      </c>
    </row>
    <row r="232" spans="3:3">
      <c r="C232" s="103" t="s">
        <v>880</v>
      </c>
    </row>
    <row r="233" spans="3:3">
      <c r="C233" s="103" t="s">
        <v>881</v>
      </c>
    </row>
    <row r="234" spans="3:3">
      <c r="C234" s="103" t="s">
        <v>882</v>
      </c>
    </row>
    <row r="235" spans="3:3">
      <c r="C235" s="103" t="s">
        <v>883</v>
      </c>
    </row>
    <row r="236" spans="3:3">
      <c r="C236" s="103" t="s">
        <v>884</v>
      </c>
    </row>
    <row r="237" spans="3:3">
      <c r="C237" s="103" t="s">
        <v>885</v>
      </c>
    </row>
    <row r="238" spans="3:3">
      <c r="C238" s="103" t="s">
        <v>886</v>
      </c>
    </row>
    <row r="239" spans="3:3">
      <c r="C239" s="103" t="s">
        <v>887</v>
      </c>
    </row>
    <row r="240" spans="3:3">
      <c r="C240" s="103" t="s">
        <v>888</v>
      </c>
    </row>
    <row r="241" spans="3:3">
      <c r="C241" s="103" t="s">
        <v>889</v>
      </c>
    </row>
    <row r="242" spans="3:3">
      <c r="C242" s="103" t="s">
        <v>890</v>
      </c>
    </row>
    <row r="243" spans="3:3">
      <c r="C243" s="103" t="s">
        <v>891</v>
      </c>
    </row>
    <row r="244" spans="3:3">
      <c r="C244" s="103" t="s">
        <v>892</v>
      </c>
    </row>
    <row r="245" spans="3:3">
      <c r="C245" s="103" t="s">
        <v>893</v>
      </c>
    </row>
    <row r="246" spans="3:3">
      <c r="C246" s="103" t="s">
        <v>894</v>
      </c>
    </row>
    <row r="247" spans="3:3">
      <c r="C247" s="103" t="s">
        <v>895</v>
      </c>
    </row>
    <row r="248" spans="3:3">
      <c r="C248" s="103" t="s">
        <v>896</v>
      </c>
    </row>
    <row r="249" spans="3:3">
      <c r="C249" s="103" t="s">
        <v>897</v>
      </c>
    </row>
    <row r="250" spans="3:3">
      <c r="C250" s="103" t="s">
        <v>898</v>
      </c>
    </row>
    <row r="251" spans="3:3">
      <c r="C251" s="103" t="s">
        <v>899</v>
      </c>
    </row>
    <row r="252" spans="3:3">
      <c r="C252" s="103" t="s">
        <v>900</v>
      </c>
    </row>
    <row r="253" spans="3:3">
      <c r="C253" s="103" t="s">
        <v>901</v>
      </c>
    </row>
    <row r="254" spans="3:3">
      <c r="C254" s="103" t="s">
        <v>902</v>
      </c>
    </row>
    <row r="255" spans="3:3">
      <c r="C255" s="103" t="s">
        <v>903</v>
      </c>
    </row>
    <row r="256" spans="3:3">
      <c r="C256" s="103" t="s">
        <v>904</v>
      </c>
    </row>
    <row r="257" spans="3:3">
      <c r="C257" s="103" t="s">
        <v>905</v>
      </c>
    </row>
    <row r="258" spans="3:3">
      <c r="C258" s="103" t="s">
        <v>906</v>
      </c>
    </row>
    <row r="259" spans="3:3">
      <c r="C259" s="103" t="s">
        <v>907</v>
      </c>
    </row>
    <row r="260" spans="3:3">
      <c r="C260" s="103" t="s">
        <v>908</v>
      </c>
    </row>
    <row r="261" spans="3:3">
      <c r="C261" s="103" t="s">
        <v>909</v>
      </c>
    </row>
    <row r="262" spans="3:3">
      <c r="C262" s="103" t="s">
        <v>910</v>
      </c>
    </row>
    <row r="263" spans="3:3">
      <c r="C263" s="103" t="s">
        <v>911</v>
      </c>
    </row>
    <row r="264" spans="3:3">
      <c r="C264" s="103" t="s">
        <v>912</v>
      </c>
    </row>
    <row r="265" spans="3:3">
      <c r="C265" s="103" t="s">
        <v>913</v>
      </c>
    </row>
    <row r="266" spans="3:3">
      <c r="C266" s="103" t="s">
        <v>914</v>
      </c>
    </row>
    <row r="267" spans="3:3">
      <c r="C267" s="103" t="s">
        <v>915</v>
      </c>
    </row>
    <row r="268" spans="3:3">
      <c r="C268" s="103" t="s">
        <v>916</v>
      </c>
    </row>
    <row r="269" spans="3:3">
      <c r="C269" s="103" t="s">
        <v>917</v>
      </c>
    </row>
    <row r="270" spans="3:3">
      <c r="C270" s="103" t="s">
        <v>918</v>
      </c>
    </row>
    <row r="271" spans="3:3">
      <c r="C271" s="103" t="s">
        <v>919</v>
      </c>
    </row>
    <row r="272" spans="3:3">
      <c r="C272" s="103" t="s">
        <v>920</v>
      </c>
    </row>
    <row r="273" spans="3:3">
      <c r="C273" s="103" t="s">
        <v>921</v>
      </c>
    </row>
    <row r="274" spans="3:3">
      <c r="C274" s="103" t="s">
        <v>922</v>
      </c>
    </row>
    <row r="275" spans="3:3">
      <c r="C275" s="103" t="s">
        <v>923</v>
      </c>
    </row>
    <row r="276" spans="3:3">
      <c r="C276" s="103" t="s">
        <v>924</v>
      </c>
    </row>
    <row r="277" spans="3:3">
      <c r="C277" s="103" t="s">
        <v>925</v>
      </c>
    </row>
    <row r="278" spans="3:3">
      <c r="C278" s="103" t="s">
        <v>926</v>
      </c>
    </row>
    <row r="279" spans="3:3">
      <c r="C279" s="103" t="s">
        <v>927</v>
      </c>
    </row>
    <row r="280" spans="3:3">
      <c r="C280" s="103" t="s">
        <v>928</v>
      </c>
    </row>
    <row r="281" spans="3:3">
      <c r="C281" s="103" t="s">
        <v>929</v>
      </c>
    </row>
    <row r="282" spans="3:3">
      <c r="C282" s="103" t="s">
        <v>930</v>
      </c>
    </row>
    <row r="283" spans="3:3">
      <c r="C283" s="103" t="s">
        <v>931</v>
      </c>
    </row>
    <row r="284" spans="3:3">
      <c r="C284" s="103" t="s">
        <v>932</v>
      </c>
    </row>
    <row r="285" spans="3:3">
      <c r="C285" s="103" t="s">
        <v>933</v>
      </c>
    </row>
    <row r="286" spans="3:3">
      <c r="C286" s="103" t="s">
        <v>934</v>
      </c>
    </row>
    <row r="287" spans="3:3">
      <c r="C287" s="103" t="s">
        <v>935</v>
      </c>
    </row>
    <row r="288" spans="3:3">
      <c r="C288" s="103" t="s">
        <v>936</v>
      </c>
    </row>
    <row r="289" spans="3:3">
      <c r="C289" s="103" t="s">
        <v>937</v>
      </c>
    </row>
    <row r="290" spans="3:3">
      <c r="C290" s="103" t="s">
        <v>938</v>
      </c>
    </row>
    <row r="291" spans="3:3">
      <c r="C291" s="103" t="s">
        <v>939</v>
      </c>
    </row>
    <row r="292" spans="3:3">
      <c r="C292" s="103" t="s">
        <v>940</v>
      </c>
    </row>
    <row r="293" spans="3:3">
      <c r="C293" s="103" t="s">
        <v>941</v>
      </c>
    </row>
    <row r="294" spans="3:3">
      <c r="C294" s="103" t="s">
        <v>942</v>
      </c>
    </row>
    <row r="295" spans="3:3">
      <c r="C295" s="103" t="s">
        <v>943</v>
      </c>
    </row>
    <row r="296" spans="3:3">
      <c r="C296" s="103" t="s">
        <v>944</v>
      </c>
    </row>
    <row r="297" spans="3:3">
      <c r="C297" s="103" t="s">
        <v>945</v>
      </c>
    </row>
    <row r="298" spans="3:3">
      <c r="C298" s="103" t="s">
        <v>946</v>
      </c>
    </row>
    <row r="299" spans="3:3">
      <c r="C299" s="103" t="s">
        <v>947</v>
      </c>
    </row>
    <row r="300" spans="3:3">
      <c r="C300" s="103" t="s">
        <v>948</v>
      </c>
    </row>
    <row r="301" spans="3:3">
      <c r="C301" s="103" t="s">
        <v>949</v>
      </c>
    </row>
    <row r="302" spans="3:3">
      <c r="C302" s="103" t="s">
        <v>950</v>
      </c>
    </row>
    <row r="303" spans="3:3">
      <c r="C303" s="103" t="s">
        <v>951</v>
      </c>
    </row>
    <row r="304" spans="3:3">
      <c r="C304" s="103" t="s">
        <v>952</v>
      </c>
    </row>
    <row r="305" spans="3:3">
      <c r="C305" s="103" t="s">
        <v>953</v>
      </c>
    </row>
    <row r="306" spans="3:3">
      <c r="C306" s="103" t="s">
        <v>954</v>
      </c>
    </row>
    <row r="307" spans="3:3">
      <c r="C307" s="103" t="s">
        <v>955</v>
      </c>
    </row>
    <row r="308" spans="3:3">
      <c r="C308" s="103" t="s">
        <v>956</v>
      </c>
    </row>
    <row r="309" spans="3:3">
      <c r="C309" s="103" t="s">
        <v>957</v>
      </c>
    </row>
    <row r="310" spans="3:3">
      <c r="C310" s="103" t="s">
        <v>958</v>
      </c>
    </row>
    <row r="311" spans="3:3">
      <c r="C311" s="103" t="s">
        <v>959</v>
      </c>
    </row>
    <row r="312" spans="3:3">
      <c r="C312" s="103" t="s">
        <v>960</v>
      </c>
    </row>
    <row r="313" spans="3:3">
      <c r="C313" s="103" t="s">
        <v>961</v>
      </c>
    </row>
    <row r="314" spans="3:3">
      <c r="C314" s="103" t="s">
        <v>962</v>
      </c>
    </row>
    <row r="315" spans="3:3">
      <c r="C315" s="103" t="s">
        <v>963</v>
      </c>
    </row>
    <row r="316" spans="3:3">
      <c r="C316" s="103" t="s">
        <v>964</v>
      </c>
    </row>
    <row r="317" spans="3:3">
      <c r="C317" s="103" t="s">
        <v>965</v>
      </c>
    </row>
    <row r="318" spans="3:3">
      <c r="C318" s="103" t="s">
        <v>966</v>
      </c>
    </row>
    <row r="319" spans="3:3">
      <c r="C319" s="103" t="s">
        <v>967</v>
      </c>
    </row>
    <row r="320" spans="3:3">
      <c r="C320" s="103" t="s">
        <v>968</v>
      </c>
    </row>
    <row r="321" spans="3:3">
      <c r="C321" s="103" t="s">
        <v>969</v>
      </c>
    </row>
    <row r="322" spans="3:3">
      <c r="C322" s="103" t="s">
        <v>970</v>
      </c>
    </row>
    <row r="323" spans="3:3">
      <c r="C323" s="103" t="s">
        <v>971</v>
      </c>
    </row>
    <row r="324" spans="3:3">
      <c r="C324" s="103" t="s">
        <v>972</v>
      </c>
    </row>
    <row r="325" spans="3:3">
      <c r="C325" s="103" t="s">
        <v>973</v>
      </c>
    </row>
    <row r="326" spans="3:3">
      <c r="C326" s="103" t="s">
        <v>974</v>
      </c>
    </row>
    <row r="327" spans="3:3">
      <c r="C327" s="103" t="s">
        <v>975</v>
      </c>
    </row>
    <row r="328" spans="3:3">
      <c r="C328" s="103" t="s">
        <v>976</v>
      </c>
    </row>
    <row r="329" spans="3:3">
      <c r="C329" s="103" t="s">
        <v>977</v>
      </c>
    </row>
    <row r="330" spans="3:3">
      <c r="C330" s="103" t="s">
        <v>978</v>
      </c>
    </row>
    <row r="331" spans="3:3">
      <c r="C331" s="103" t="s">
        <v>979</v>
      </c>
    </row>
    <row r="332" spans="3:3">
      <c r="C332" s="103" t="s">
        <v>980</v>
      </c>
    </row>
    <row r="333" spans="3:3">
      <c r="C333" s="103" t="s">
        <v>981</v>
      </c>
    </row>
    <row r="334" spans="3:3">
      <c r="C334" s="103" t="s">
        <v>982</v>
      </c>
    </row>
    <row r="335" spans="3:3">
      <c r="C335" s="103" t="s">
        <v>983</v>
      </c>
    </row>
    <row r="336" spans="3:3">
      <c r="C336" s="103" t="s">
        <v>984</v>
      </c>
    </row>
    <row r="337" spans="3:3">
      <c r="C337" s="103" t="s">
        <v>985</v>
      </c>
    </row>
    <row r="338" spans="3:3">
      <c r="C338" s="103" t="s">
        <v>986</v>
      </c>
    </row>
    <row r="339" spans="3:3">
      <c r="C339" s="103" t="s">
        <v>987</v>
      </c>
    </row>
    <row r="340" spans="3:3">
      <c r="C340" s="103" t="s">
        <v>988</v>
      </c>
    </row>
    <row r="341" spans="3:3">
      <c r="C341" s="103" t="s">
        <v>989</v>
      </c>
    </row>
    <row r="342" spans="3:3">
      <c r="C342" s="103" t="s">
        <v>990</v>
      </c>
    </row>
    <row r="343" spans="3:3">
      <c r="C343" s="103" t="s">
        <v>991</v>
      </c>
    </row>
    <row r="344" spans="3:3">
      <c r="C344" s="103" t="s">
        <v>992</v>
      </c>
    </row>
    <row r="345" spans="3:3">
      <c r="C345" s="103" t="s">
        <v>993</v>
      </c>
    </row>
    <row r="346" spans="3:3">
      <c r="C346" s="103" t="s">
        <v>994</v>
      </c>
    </row>
    <row r="347" spans="3:3">
      <c r="C347" s="103" t="s">
        <v>995</v>
      </c>
    </row>
    <row r="348" spans="3:3">
      <c r="C348" s="103" t="s">
        <v>996</v>
      </c>
    </row>
    <row r="349" spans="3:3">
      <c r="C349" s="103" t="s">
        <v>997</v>
      </c>
    </row>
    <row r="350" spans="3:3">
      <c r="C350" s="103" t="s">
        <v>998</v>
      </c>
    </row>
    <row r="351" spans="3:3">
      <c r="C351" s="103" t="s">
        <v>999</v>
      </c>
    </row>
    <row r="352" spans="3:3">
      <c r="C352" s="103" t="s">
        <v>1000</v>
      </c>
    </row>
    <row r="353" spans="3:3">
      <c r="C353" s="103" t="s">
        <v>1001</v>
      </c>
    </row>
    <row r="354" spans="3:3">
      <c r="C354" s="103" t="s">
        <v>1002</v>
      </c>
    </row>
    <row r="355" spans="3:3">
      <c r="C355" s="103" t="s">
        <v>1003</v>
      </c>
    </row>
    <row r="356" spans="3:3">
      <c r="C356" s="103" t="s">
        <v>1004</v>
      </c>
    </row>
    <row r="357" spans="3:3">
      <c r="C357" s="103" t="s">
        <v>1005</v>
      </c>
    </row>
    <row r="358" spans="3:3">
      <c r="C358" s="103" t="s">
        <v>1006</v>
      </c>
    </row>
    <row r="359" spans="3:3">
      <c r="C359" s="103" t="s">
        <v>1007</v>
      </c>
    </row>
    <row r="360" spans="3:3">
      <c r="C360" s="103" t="s">
        <v>1008</v>
      </c>
    </row>
    <row r="361" spans="3:3">
      <c r="C361" s="103" t="s">
        <v>1009</v>
      </c>
    </row>
    <row r="362" spans="3:3">
      <c r="C362" s="103" t="s">
        <v>1010</v>
      </c>
    </row>
    <row r="363" spans="3:3">
      <c r="C363" s="103" t="s">
        <v>1011</v>
      </c>
    </row>
    <row r="364" spans="3:3">
      <c r="C364" s="103" t="s">
        <v>1012</v>
      </c>
    </row>
    <row r="365" spans="3:3">
      <c r="C365" s="103" t="s">
        <v>1013</v>
      </c>
    </row>
    <row r="366" spans="3:3">
      <c r="C366" s="103" t="s">
        <v>1014</v>
      </c>
    </row>
    <row r="367" spans="3:3">
      <c r="C367" s="103" t="s">
        <v>1015</v>
      </c>
    </row>
    <row r="368" spans="3:3">
      <c r="C368" s="103" t="s">
        <v>1016</v>
      </c>
    </row>
    <row r="369" spans="3:3">
      <c r="C369" s="103" t="s">
        <v>1017</v>
      </c>
    </row>
    <row r="370" spans="3:3">
      <c r="C370" s="103" t="s">
        <v>1018</v>
      </c>
    </row>
    <row r="371" spans="3:3">
      <c r="C371" s="103" t="s">
        <v>1019</v>
      </c>
    </row>
    <row r="372" spans="3:3">
      <c r="C372" s="103" t="s">
        <v>1020</v>
      </c>
    </row>
    <row r="373" spans="3:3">
      <c r="C373" s="103" t="s">
        <v>1021</v>
      </c>
    </row>
    <row r="374" spans="3:3">
      <c r="C374" s="103" t="s">
        <v>1022</v>
      </c>
    </row>
    <row r="375" spans="3:3">
      <c r="C375" s="103" t="s">
        <v>1023</v>
      </c>
    </row>
    <row r="376" spans="3:3">
      <c r="C376" s="103" t="s">
        <v>1024</v>
      </c>
    </row>
    <row r="377" spans="3:3">
      <c r="C377" s="103" t="s">
        <v>1025</v>
      </c>
    </row>
    <row r="378" spans="3:3">
      <c r="C378" s="103" t="s">
        <v>1026</v>
      </c>
    </row>
    <row r="379" spans="3:3">
      <c r="C379" s="103" t="s">
        <v>1027</v>
      </c>
    </row>
    <row r="380" spans="3:3">
      <c r="C380" s="103" t="s">
        <v>1028</v>
      </c>
    </row>
    <row r="381" spans="3:3">
      <c r="C381" s="103" t="s">
        <v>1029</v>
      </c>
    </row>
    <row r="382" spans="3:3">
      <c r="C382" s="103" t="s">
        <v>1030</v>
      </c>
    </row>
    <row r="383" spans="3:3">
      <c r="C383" s="103" t="s">
        <v>1031</v>
      </c>
    </row>
    <row r="384" spans="3:3">
      <c r="C384" s="103" t="s">
        <v>1032</v>
      </c>
    </row>
    <row r="385" spans="3:3">
      <c r="C385" s="103" t="s">
        <v>1033</v>
      </c>
    </row>
    <row r="386" spans="3:3">
      <c r="C386" s="103" t="s">
        <v>1034</v>
      </c>
    </row>
    <row r="387" spans="3:3">
      <c r="C387" s="103" t="s">
        <v>1035</v>
      </c>
    </row>
    <row r="388" spans="3:3">
      <c r="C388" s="103" t="s">
        <v>1036</v>
      </c>
    </row>
    <row r="389" spans="3:3">
      <c r="C389" s="103" t="s">
        <v>1037</v>
      </c>
    </row>
    <row r="390" spans="3:3">
      <c r="C390" s="103" t="s">
        <v>1038</v>
      </c>
    </row>
    <row r="391" spans="3:3">
      <c r="C391" s="103" t="s">
        <v>1039</v>
      </c>
    </row>
    <row r="392" spans="3:3">
      <c r="C392" s="103" t="s">
        <v>1040</v>
      </c>
    </row>
    <row r="393" spans="3:3">
      <c r="C393" s="103" t="s">
        <v>1041</v>
      </c>
    </row>
    <row r="394" spans="3:3">
      <c r="C394" s="103" t="s">
        <v>1042</v>
      </c>
    </row>
    <row r="395" spans="3:3">
      <c r="C395" s="103" t="s">
        <v>1043</v>
      </c>
    </row>
    <row r="396" spans="3:3">
      <c r="C396" s="103" t="s">
        <v>1044</v>
      </c>
    </row>
    <row r="397" spans="3:3">
      <c r="C397" s="103" t="s">
        <v>1045</v>
      </c>
    </row>
    <row r="398" spans="3:3">
      <c r="C398" s="103" t="s">
        <v>1046</v>
      </c>
    </row>
    <row r="399" spans="3:3">
      <c r="C399" s="103" t="s">
        <v>1047</v>
      </c>
    </row>
    <row r="400" spans="3:3">
      <c r="C400" s="103" t="s">
        <v>1048</v>
      </c>
    </row>
    <row r="401" spans="3:3">
      <c r="C401" s="103" t="s">
        <v>1049</v>
      </c>
    </row>
    <row r="402" spans="3:3">
      <c r="C402" s="103" t="s">
        <v>1050</v>
      </c>
    </row>
    <row r="403" spans="3:3">
      <c r="C403" s="103" t="s">
        <v>1051</v>
      </c>
    </row>
    <row r="404" spans="3:3">
      <c r="C404" s="103" t="s">
        <v>1052</v>
      </c>
    </row>
    <row r="405" spans="3:3">
      <c r="C405" s="103" t="s">
        <v>1053</v>
      </c>
    </row>
    <row r="406" spans="3:3">
      <c r="C406" s="103" t="s">
        <v>1054</v>
      </c>
    </row>
    <row r="407" spans="3:3">
      <c r="C407" s="103" t="s">
        <v>1055</v>
      </c>
    </row>
    <row r="408" spans="3:3">
      <c r="C408" s="103" t="s">
        <v>1056</v>
      </c>
    </row>
    <row r="409" spans="3:3">
      <c r="C409" s="103" t="s">
        <v>1057</v>
      </c>
    </row>
    <row r="410" spans="3:3">
      <c r="C410" s="103" t="s">
        <v>1058</v>
      </c>
    </row>
    <row r="411" spans="3:3">
      <c r="C411" s="103" t="s">
        <v>1059</v>
      </c>
    </row>
    <row r="412" spans="3:3">
      <c r="C412" s="103" t="s">
        <v>1060</v>
      </c>
    </row>
    <row r="413" spans="3:3">
      <c r="C413" s="103" t="s">
        <v>1061</v>
      </c>
    </row>
    <row r="414" spans="3:3">
      <c r="C414" s="103" t="s">
        <v>1062</v>
      </c>
    </row>
    <row r="415" spans="3:3">
      <c r="C415" s="103" t="s">
        <v>1063</v>
      </c>
    </row>
    <row r="416" spans="3:3">
      <c r="C416" s="103" t="s">
        <v>1064</v>
      </c>
    </row>
    <row r="417" spans="3:3">
      <c r="C417" s="103" t="s">
        <v>1065</v>
      </c>
    </row>
    <row r="418" spans="3:3">
      <c r="C418" s="103" t="s">
        <v>1066</v>
      </c>
    </row>
    <row r="419" spans="3:3">
      <c r="C419" s="103" t="s">
        <v>1067</v>
      </c>
    </row>
    <row r="420" spans="3:3">
      <c r="C420" s="103" t="s">
        <v>1068</v>
      </c>
    </row>
    <row r="421" spans="3:3">
      <c r="C421" s="103" t="s">
        <v>1069</v>
      </c>
    </row>
    <row r="422" spans="3:3">
      <c r="C422" s="103" t="s">
        <v>1070</v>
      </c>
    </row>
    <row r="423" spans="3:3">
      <c r="C423" s="103" t="s">
        <v>1071</v>
      </c>
    </row>
    <row r="424" spans="3:3">
      <c r="C424" s="103" t="s">
        <v>1072</v>
      </c>
    </row>
    <row r="425" spans="3:3">
      <c r="C425" s="103" t="s">
        <v>1073</v>
      </c>
    </row>
    <row r="426" spans="3:3">
      <c r="C426" s="103" t="s">
        <v>1074</v>
      </c>
    </row>
    <row r="427" spans="3:3">
      <c r="C427" s="103" t="s">
        <v>1075</v>
      </c>
    </row>
    <row r="428" spans="3:3">
      <c r="C428" s="103" t="s">
        <v>1076</v>
      </c>
    </row>
    <row r="429" spans="3:3">
      <c r="C429" s="103" t="s">
        <v>1077</v>
      </c>
    </row>
    <row r="430" spans="3:3">
      <c r="C430" s="103" t="s">
        <v>1078</v>
      </c>
    </row>
    <row r="431" spans="3:3">
      <c r="C431" s="103" t="s">
        <v>1079</v>
      </c>
    </row>
    <row r="432" spans="3:3">
      <c r="C432" s="103" t="s">
        <v>1080</v>
      </c>
    </row>
    <row r="433" spans="3:3">
      <c r="C433" s="103" t="s">
        <v>1081</v>
      </c>
    </row>
    <row r="434" spans="3:3">
      <c r="C434" s="103" t="s">
        <v>1082</v>
      </c>
    </row>
    <row r="435" spans="3:3">
      <c r="C435" s="103" t="s">
        <v>1083</v>
      </c>
    </row>
    <row r="436" spans="3:3">
      <c r="C436" s="103" t="s">
        <v>1084</v>
      </c>
    </row>
    <row r="437" spans="3:3">
      <c r="C437" s="103" t="s">
        <v>1085</v>
      </c>
    </row>
    <row r="438" spans="3:3">
      <c r="C438" s="103" t="s">
        <v>1086</v>
      </c>
    </row>
    <row r="439" spans="3:3">
      <c r="C439" s="103" t="s">
        <v>1087</v>
      </c>
    </row>
    <row r="440" spans="3:3">
      <c r="C440" s="103" t="s">
        <v>1088</v>
      </c>
    </row>
    <row r="441" spans="3:3">
      <c r="C441" s="103" t="s">
        <v>1089</v>
      </c>
    </row>
    <row r="442" spans="3:3">
      <c r="C442" s="103" t="s">
        <v>1090</v>
      </c>
    </row>
    <row r="443" spans="3:3">
      <c r="C443" s="103" t="s">
        <v>1091</v>
      </c>
    </row>
    <row r="444" spans="3:3">
      <c r="C444" s="103" t="s">
        <v>1092</v>
      </c>
    </row>
    <row r="445" spans="3:3">
      <c r="C445" s="103" t="s">
        <v>1093</v>
      </c>
    </row>
    <row r="446" spans="3:3">
      <c r="C446" s="103" t="s">
        <v>1094</v>
      </c>
    </row>
    <row r="447" spans="3:3">
      <c r="C447" s="103" t="s">
        <v>1095</v>
      </c>
    </row>
    <row r="448" spans="3:3">
      <c r="C448" s="103" t="s">
        <v>1096</v>
      </c>
    </row>
    <row r="449" spans="3:3">
      <c r="C449" s="103" t="s">
        <v>1097</v>
      </c>
    </row>
    <row r="450" spans="3:3">
      <c r="C450" s="103" t="s">
        <v>1098</v>
      </c>
    </row>
    <row r="451" spans="3:3">
      <c r="C451" s="103" t="s">
        <v>1099</v>
      </c>
    </row>
    <row r="452" spans="3:3">
      <c r="C452" s="103" t="s">
        <v>1100</v>
      </c>
    </row>
    <row r="453" spans="3:3">
      <c r="C453" s="103" t="s">
        <v>1101</v>
      </c>
    </row>
    <row r="454" spans="3:3">
      <c r="C454" s="103" t="s">
        <v>1102</v>
      </c>
    </row>
    <row r="455" spans="3:3">
      <c r="C455" s="103" t="s">
        <v>1103</v>
      </c>
    </row>
    <row r="456" spans="3:3">
      <c r="C456" s="103" t="s">
        <v>1104</v>
      </c>
    </row>
    <row r="457" spans="3:3">
      <c r="C457" s="103" t="s">
        <v>1105</v>
      </c>
    </row>
    <row r="458" spans="3:3">
      <c r="C458" s="103" t="s">
        <v>1106</v>
      </c>
    </row>
    <row r="459" spans="3:3">
      <c r="C459" s="103" t="s">
        <v>1107</v>
      </c>
    </row>
    <row r="460" spans="3:3">
      <c r="C460" s="103" t="s">
        <v>1108</v>
      </c>
    </row>
    <row r="461" spans="3:3">
      <c r="C461" s="103" t="s">
        <v>1109</v>
      </c>
    </row>
    <row r="462" spans="3:3">
      <c r="C462" s="103" t="s">
        <v>1110</v>
      </c>
    </row>
    <row r="463" spans="3:3">
      <c r="C463" s="103" t="s">
        <v>1111</v>
      </c>
    </row>
    <row r="464" spans="3:3">
      <c r="C464" s="103" t="s">
        <v>1112</v>
      </c>
    </row>
    <row r="465" spans="3:3">
      <c r="C465" s="103" t="s">
        <v>1113</v>
      </c>
    </row>
    <row r="466" spans="3:3">
      <c r="C466" s="103" t="s">
        <v>1114</v>
      </c>
    </row>
    <row r="467" spans="3:3">
      <c r="C467" s="103" t="s">
        <v>1115</v>
      </c>
    </row>
    <row r="468" spans="3:3">
      <c r="C468" s="103" t="s">
        <v>1116</v>
      </c>
    </row>
    <row r="469" spans="3:3">
      <c r="C469" s="103" t="s">
        <v>1117</v>
      </c>
    </row>
    <row r="470" spans="3:3">
      <c r="C470" s="103" t="s">
        <v>1118</v>
      </c>
    </row>
    <row r="471" spans="3:3">
      <c r="C471" s="103" t="s">
        <v>1119</v>
      </c>
    </row>
    <row r="472" spans="3:3">
      <c r="C472" s="103" t="s">
        <v>1120</v>
      </c>
    </row>
    <row r="473" spans="3:3">
      <c r="C473" s="103" t="s">
        <v>1121</v>
      </c>
    </row>
    <row r="474" spans="3:3">
      <c r="C474" s="103" t="s">
        <v>1122</v>
      </c>
    </row>
    <row r="475" spans="3:3">
      <c r="C475" s="103" t="s">
        <v>1123</v>
      </c>
    </row>
    <row r="476" spans="3:3">
      <c r="C476" s="103" t="s">
        <v>1124</v>
      </c>
    </row>
    <row r="477" spans="3:3">
      <c r="C477" s="103" t="s">
        <v>1125</v>
      </c>
    </row>
    <row r="478" spans="3:3">
      <c r="C478" s="103" t="s">
        <v>1126</v>
      </c>
    </row>
    <row r="479" spans="3:3">
      <c r="C479" s="103" t="s">
        <v>1127</v>
      </c>
    </row>
    <row r="480" spans="3:3">
      <c r="C480" s="103" t="s">
        <v>1128</v>
      </c>
    </row>
    <row r="481" spans="3:3">
      <c r="C481" s="103" t="s">
        <v>1129</v>
      </c>
    </row>
    <row r="482" spans="3:3">
      <c r="C482" s="103" t="s">
        <v>1130</v>
      </c>
    </row>
    <row r="483" spans="3:3">
      <c r="C483" s="103" t="s">
        <v>1131</v>
      </c>
    </row>
    <row r="484" spans="3:3">
      <c r="C484" s="103" t="s">
        <v>1132</v>
      </c>
    </row>
    <row r="485" spans="3:3">
      <c r="C485" s="103" t="s">
        <v>1133</v>
      </c>
    </row>
    <row r="486" spans="3:3">
      <c r="C486" s="103" t="s">
        <v>1134</v>
      </c>
    </row>
    <row r="487" spans="3:3">
      <c r="C487" s="103" t="s">
        <v>1135</v>
      </c>
    </row>
    <row r="488" spans="3:3">
      <c r="C488" s="103" t="s">
        <v>1136</v>
      </c>
    </row>
    <row r="489" spans="3:3">
      <c r="C489" s="103" t="s">
        <v>1137</v>
      </c>
    </row>
    <row r="490" spans="3:3">
      <c r="C490" s="103" t="s">
        <v>1138</v>
      </c>
    </row>
    <row r="491" spans="3:3">
      <c r="C491" s="103" t="s">
        <v>1139</v>
      </c>
    </row>
    <row r="492" spans="3:3">
      <c r="C492" s="103" t="s">
        <v>1140</v>
      </c>
    </row>
    <row r="493" spans="3:3">
      <c r="C493" s="103" t="s">
        <v>1141</v>
      </c>
    </row>
    <row r="494" spans="3:3">
      <c r="C494" s="103" t="s">
        <v>1142</v>
      </c>
    </row>
    <row r="495" spans="3:3">
      <c r="C495" s="103" t="s">
        <v>1143</v>
      </c>
    </row>
    <row r="496" spans="3:3">
      <c r="C496" s="103" t="s">
        <v>1144</v>
      </c>
    </row>
    <row r="497" spans="3:3">
      <c r="C497" s="103" t="s">
        <v>1145</v>
      </c>
    </row>
    <row r="498" spans="3:3">
      <c r="C498" s="103" t="s">
        <v>1146</v>
      </c>
    </row>
    <row r="499" spans="3:3">
      <c r="C499" s="103" t="s">
        <v>1147</v>
      </c>
    </row>
    <row r="500" spans="3:3">
      <c r="C500" s="103" t="s">
        <v>1148</v>
      </c>
    </row>
    <row r="501" spans="3:3">
      <c r="C501" s="103" t="s">
        <v>1149</v>
      </c>
    </row>
    <row r="502" spans="3:3">
      <c r="C502" s="103" t="s">
        <v>1150</v>
      </c>
    </row>
    <row r="503" spans="3:3">
      <c r="C503" s="103" t="s">
        <v>1151</v>
      </c>
    </row>
    <row r="504" spans="3:3">
      <c r="C504" s="103" t="s">
        <v>1152</v>
      </c>
    </row>
    <row r="505" spans="3:3">
      <c r="C505" s="103" t="s">
        <v>1153</v>
      </c>
    </row>
    <row r="506" spans="3:3">
      <c r="C506" s="103" t="s">
        <v>1154</v>
      </c>
    </row>
    <row r="507" spans="3:3">
      <c r="C507" s="103" t="s">
        <v>1155</v>
      </c>
    </row>
    <row r="508" spans="3:3">
      <c r="C508" s="103" t="s">
        <v>1156</v>
      </c>
    </row>
    <row r="509" spans="3:3">
      <c r="C509" s="103" t="s">
        <v>1157</v>
      </c>
    </row>
    <row r="510" spans="3:3">
      <c r="C510" s="103" t="s">
        <v>1158</v>
      </c>
    </row>
    <row r="511" spans="3:3">
      <c r="C511" s="103" t="s">
        <v>1159</v>
      </c>
    </row>
    <row r="512" spans="3:3">
      <c r="C512" s="103" t="s">
        <v>1160</v>
      </c>
    </row>
    <row r="513" spans="3:3">
      <c r="C513" s="103" t="s">
        <v>1161</v>
      </c>
    </row>
    <row r="514" spans="3:3">
      <c r="C514" s="103" t="s">
        <v>1162</v>
      </c>
    </row>
    <row r="515" spans="3:3">
      <c r="C515" s="103" t="s">
        <v>1163</v>
      </c>
    </row>
    <row r="516" spans="3:3">
      <c r="C516" s="103" t="s">
        <v>1164</v>
      </c>
    </row>
    <row r="517" spans="3:3">
      <c r="C517" s="103" t="s">
        <v>1165</v>
      </c>
    </row>
    <row r="518" spans="3:3">
      <c r="C518" s="103" t="s">
        <v>1166</v>
      </c>
    </row>
    <row r="519" spans="3:3">
      <c r="C519" s="103" t="s">
        <v>1167</v>
      </c>
    </row>
    <row r="520" spans="3:3">
      <c r="C520" s="103" t="s">
        <v>1168</v>
      </c>
    </row>
    <row r="521" spans="3:3">
      <c r="C521" s="103" t="s">
        <v>1169</v>
      </c>
    </row>
    <row r="522" spans="3:3">
      <c r="C522" s="103" t="s">
        <v>1170</v>
      </c>
    </row>
    <row r="523" spans="3:3">
      <c r="C523" s="103" t="s">
        <v>1171</v>
      </c>
    </row>
    <row r="524" spans="3:3">
      <c r="C524" s="103" t="s">
        <v>1172</v>
      </c>
    </row>
    <row r="525" spans="3:3">
      <c r="C525" s="103" t="s">
        <v>1173</v>
      </c>
    </row>
    <row r="526" spans="3:3">
      <c r="C526" s="103" t="s">
        <v>1174</v>
      </c>
    </row>
    <row r="527" spans="3:3">
      <c r="C527" s="103" t="s">
        <v>1175</v>
      </c>
    </row>
    <row r="528" spans="3:3">
      <c r="C528" s="103" t="s">
        <v>1176</v>
      </c>
    </row>
    <row r="529" spans="3:3">
      <c r="C529" s="103" t="s">
        <v>1177</v>
      </c>
    </row>
    <row r="530" spans="3:3">
      <c r="C530" s="103" t="s">
        <v>1178</v>
      </c>
    </row>
    <row r="531" spans="3:3">
      <c r="C531" s="103" t="s">
        <v>1179</v>
      </c>
    </row>
    <row r="532" spans="3:3">
      <c r="C532" s="103" t="s">
        <v>1180</v>
      </c>
    </row>
    <row r="533" spans="3:3">
      <c r="C533" s="103" t="s">
        <v>1181</v>
      </c>
    </row>
    <row r="534" spans="3:3">
      <c r="C534" s="103" t="s">
        <v>1182</v>
      </c>
    </row>
    <row r="535" spans="3:3">
      <c r="C535" s="103" t="s">
        <v>1183</v>
      </c>
    </row>
    <row r="536" spans="3:3">
      <c r="C536" s="103" t="s">
        <v>1184</v>
      </c>
    </row>
    <row r="537" spans="3:3">
      <c r="C537" s="103" t="s">
        <v>1185</v>
      </c>
    </row>
    <row r="538" spans="3:3">
      <c r="C538" s="103" t="s">
        <v>1186</v>
      </c>
    </row>
    <row r="539" spans="3:3">
      <c r="C539" s="103" t="s">
        <v>1187</v>
      </c>
    </row>
    <row r="540" spans="3:3">
      <c r="C540" s="103" t="s">
        <v>1188</v>
      </c>
    </row>
    <row r="541" spans="3:3">
      <c r="C541" s="103" t="s">
        <v>1189</v>
      </c>
    </row>
    <row r="542" spans="3:3">
      <c r="C542" s="103" t="s">
        <v>1190</v>
      </c>
    </row>
    <row r="543" spans="3:3">
      <c r="C543" s="103" t="s">
        <v>1191</v>
      </c>
    </row>
    <row r="544" spans="3:3">
      <c r="C544" s="103" t="s">
        <v>1192</v>
      </c>
    </row>
    <row r="545" spans="3:3">
      <c r="C545" s="103" t="s">
        <v>1193</v>
      </c>
    </row>
    <row r="546" spans="3:3">
      <c r="C546" s="103" t="s">
        <v>1194</v>
      </c>
    </row>
    <row r="547" spans="3:3">
      <c r="C547" s="103" t="s">
        <v>1195</v>
      </c>
    </row>
    <row r="548" spans="3:3">
      <c r="C548" s="103" t="s">
        <v>1196</v>
      </c>
    </row>
    <row r="549" spans="3:3">
      <c r="C549" s="103" t="s">
        <v>1197</v>
      </c>
    </row>
    <row r="550" spans="3:3">
      <c r="C550" s="103" t="s">
        <v>1198</v>
      </c>
    </row>
    <row r="551" spans="3:3">
      <c r="C551" s="103" t="s">
        <v>1199</v>
      </c>
    </row>
    <row r="552" spans="3:3">
      <c r="C552" s="103" t="s">
        <v>1200</v>
      </c>
    </row>
    <row r="553" spans="3:3">
      <c r="C553" s="103" t="s">
        <v>1201</v>
      </c>
    </row>
    <row r="554" spans="3:3">
      <c r="C554" s="103" t="s">
        <v>1202</v>
      </c>
    </row>
    <row r="555" spans="3:3">
      <c r="C555" s="103" t="s">
        <v>1203</v>
      </c>
    </row>
    <row r="556" spans="3:3">
      <c r="C556" s="103" t="s">
        <v>1204</v>
      </c>
    </row>
    <row r="557" spans="3:3">
      <c r="C557" s="103" t="s">
        <v>1205</v>
      </c>
    </row>
    <row r="558" spans="3:3">
      <c r="C558" s="103" t="s">
        <v>1206</v>
      </c>
    </row>
    <row r="559" spans="3:3">
      <c r="C559" s="103" t="s">
        <v>1207</v>
      </c>
    </row>
    <row r="560" spans="3:3">
      <c r="C560" s="103" t="s">
        <v>1208</v>
      </c>
    </row>
    <row r="561" spans="3:3">
      <c r="C561" s="103" t="s">
        <v>1209</v>
      </c>
    </row>
    <row r="562" spans="3:3">
      <c r="C562" s="103" t="s">
        <v>1210</v>
      </c>
    </row>
    <row r="563" spans="3:3">
      <c r="C563" s="103" t="s">
        <v>1211</v>
      </c>
    </row>
    <row r="564" spans="3:3">
      <c r="C564" s="103" t="s">
        <v>1212</v>
      </c>
    </row>
    <row r="565" spans="3:3">
      <c r="C565" s="103" t="s">
        <v>1213</v>
      </c>
    </row>
    <row r="566" spans="3:3">
      <c r="C566" s="103" t="s">
        <v>1214</v>
      </c>
    </row>
    <row r="567" spans="3:3">
      <c r="C567" s="103" t="s">
        <v>1215</v>
      </c>
    </row>
    <row r="568" spans="3:3">
      <c r="C568" s="103" t="s">
        <v>1216</v>
      </c>
    </row>
    <row r="569" spans="3:3">
      <c r="C569" s="103" t="s">
        <v>1217</v>
      </c>
    </row>
    <row r="570" spans="3:3">
      <c r="C570" s="103" t="s">
        <v>1218</v>
      </c>
    </row>
    <row r="571" spans="3:3">
      <c r="C571" s="103" t="s">
        <v>1219</v>
      </c>
    </row>
    <row r="572" spans="3:3">
      <c r="C572" s="103" t="s">
        <v>1220</v>
      </c>
    </row>
    <row r="573" spans="3:3">
      <c r="C573" s="103" t="s">
        <v>1221</v>
      </c>
    </row>
    <row r="574" spans="3:3">
      <c r="C574" s="103" t="s">
        <v>1222</v>
      </c>
    </row>
    <row r="575" spans="3:3">
      <c r="C575" s="103" t="s">
        <v>1223</v>
      </c>
    </row>
    <row r="576" spans="3:3">
      <c r="C576" s="103" t="s">
        <v>1224</v>
      </c>
    </row>
    <row r="577" spans="3:3">
      <c r="C577" s="103" t="s">
        <v>1225</v>
      </c>
    </row>
    <row r="578" spans="3:3">
      <c r="C578" s="103" t="s">
        <v>1226</v>
      </c>
    </row>
    <row r="579" spans="3:3">
      <c r="C579" s="103" t="s">
        <v>1227</v>
      </c>
    </row>
    <row r="580" spans="3:3">
      <c r="C580" s="103" t="s">
        <v>1228</v>
      </c>
    </row>
    <row r="581" spans="3:3">
      <c r="C581" s="103" t="s">
        <v>1229</v>
      </c>
    </row>
    <row r="582" spans="3:3">
      <c r="C582" s="103" t="s">
        <v>1230</v>
      </c>
    </row>
    <row r="583" spans="3:3">
      <c r="C583" s="103" t="s">
        <v>1231</v>
      </c>
    </row>
    <row r="584" spans="3:3">
      <c r="C584" s="103" t="s">
        <v>1232</v>
      </c>
    </row>
    <row r="585" spans="3:3">
      <c r="C585" s="103" t="s">
        <v>1233</v>
      </c>
    </row>
    <row r="586" spans="3:3">
      <c r="C586" s="103" t="s">
        <v>1234</v>
      </c>
    </row>
    <row r="587" spans="3:3">
      <c r="C587" s="103" t="s">
        <v>1235</v>
      </c>
    </row>
    <row r="588" spans="3:3">
      <c r="C588" s="103" t="s">
        <v>1236</v>
      </c>
    </row>
    <row r="589" spans="3:3">
      <c r="C589" s="103" t="s">
        <v>1237</v>
      </c>
    </row>
    <row r="590" spans="3:3">
      <c r="C590" s="103" t="s">
        <v>1238</v>
      </c>
    </row>
    <row r="591" spans="3:3">
      <c r="C591" s="103" t="s">
        <v>1239</v>
      </c>
    </row>
    <row r="592" spans="3:3">
      <c r="C592" s="103" t="s">
        <v>1240</v>
      </c>
    </row>
    <row r="593" spans="3:3">
      <c r="C593" s="103" t="s">
        <v>1241</v>
      </c>
    </row>
    <row r="594" spans="3:3">
      <c r="C594" s="103" t="s">
        <v>1242</v>
      </c>
    </row>
    <row r="595" spans="3:3">
      <c r="C595" s="103" t="s">
        <v>1243</v>
      </c>
    </row>
    <row r="596" spans="3:3">
      <c r="C596" s="103" t="s">
        <v>1244</v>
      </c>
    </row>
    <row r="597" spans="3:3">
      <c r="C597" s="103" t="s">
        <v>1245</v>
      </c>
    </row>
    <row r="598" spans="3:3">
      <c r="C598" s="103" t="s">
        <v>1246</v>
      </c>
    </row>
    <row r="599" spans="3:3">
      <c r="C599" s="103" t="s">
        <v>1247</v>
      </c>
    </row>
    <row r="600" spans="3:3">
      <c r="C600" s="103" t="s">
        <v>1248</v>
      </c>
    </row>
    <row r="601" spans="3:3">
      <c r="C601" s="103" t="s">
        <v>1249</v>
      </c>
    </row>
    <row r="602" spans="3:3">
      <c r="C602" s="103" t="s">
        <v>1250</v>
      </c>
    </row>
    <row r="603" spans="3:3">
      <c r="C603" s="103" t="s">
        <v>1251</v>
      </c>
    </row>
    <row r="604" spans="3:3">
      <c r="C604" s="103" t="s">
        <v>1252</v>
      </c>
    </row>
    <row r="605" spans="3:3">
      <c r="C605" s="103" t="s">
        <v>1253</v>
      </c>
    </row>
    <row r="606" spans="3:3">
      <c r="C606" s="103" t="s">
        <v>1254</v>
      </c>
    </row>
    <row r="607" spans="3:3">
      <c r="C607" s="103" t="s">
        <v>1255</v>
      </c>
    </row>
    <row r="608" spans="3:3">
      <c r="C608" s="103" t="s">
        <v>1256</v>
      </c>
    </row>
    <row r="609" spans="3:3">
      <c r="C609" s="103" t="s">
        <v>1257</v>
      </c>
    </row>
    <row r="610" spans="3:3">
      <c r="C610" s="103" t="s">
        <v>1258</v>
      </c>
    </row>
    <row r="611" spans="3:3">
      <c r="C611" s="103" t="s">
        <v>1259</v>
      </c>
    </row>
    <row r="612" spans="3:3">
      <c r="C612" s="103" t="s">
        <v>1260</v>
      </c>
    </row>
    <row r="613" spans="3:3">
      <c r="C613" s="103" t="s">
        <v>1261</v>
      </c>
    </row>
    <row r="614" spans="3:3">
      <c r="C614" s="103" t="s">
        <v>1262</v>
      </c>
    </row>
    <row r="615" spans="3:3">
      <c r="C615" s="103" t="s">
        <v>1263</v>
      </c>
    </row>
    <row r="616" spans="3:3">
      <c r="C616" s="103" t="s">
        <v>1264</v>
      </c>
    </row>
    <row r="617" spans="3:3">
      <c r="C617" s="103" t="s">
        <v>1265</v>
      </c>
    </row>
    <row r="618" spans="3:3">
      <c r="C618" s="103" t="s">
        <v>1266</v>
      </c>
    </row>
    <row r="619" spans="3:3">
      <c r="C619" s="103" t="s">
        <v>1267</v>
      </c>
    </row>
    <row r="620" spans="3:3">
      <c r="C620" s="103" t="s">
        <v>1268</v>
      </c>
    </row>
    <row r="621" spans="3:3">
      <c r="C621" s="103" t="s">
        <v>1269</v>
      </c>
    </row>
    <row r="622" spans="3:3">
      <c r="C622" s="103" t="s">
        <v>1270</v>
      </c>
    </row>
    <row r="623" spans="3:3">
      <c r="C623" s="103" t="s">
        <v>1271</v>
      </c>
    </row>
    <row r="624" spans="3:3">
      <c r="C624" s="103" t="s">
        <v>1272</v>
      </c>
    </row>
    <row r="625" spans="3:3">
      <c r="C625" s="103" t="s">
        <v>1273</v>
      </c>
    </row>
    <row r="626" spans="3:3">
      <c r="C626" s="103" t="s">
        <v>1274</v>
      </c>
    </row>
    <row r="627" spans="3:3">
      <c r="C627" s="103" t="s">
        <v>1275</v>
      </c>
    </row>
    <row r="628" spans="3:3">
      <c r="C628" s="103" t="s">
        <v>1276</v>
      </c>
    </row>
    <row r="629" spans="3:3">
      <c r="C629" s="103" t="s">
        <v>1277</v>
      </c>
    </row>
    <row r="630" spans="3:3">
      <c r="C630" s="103" t="s">
        <v>1278</v>
      </c>
    </row>
    <row r="631" spans="3:3">
      <c r="C631" s="103" t="s">
        <v>1279</v>
      </c>
    </row>
    <row r="632" spans="3:3">
      <c r="C632" s="103" t="s">
        <v>1280</v>
      </c>
    </row>
    <row r="633" spans="3:3">
      <c r="C633" s="103" t="s">
        <v>1281</v>
      </c>
    </row>
    <row r="634" spans="3:3">
      <c r="C634" s="103" t="s">
        <v>1282</v>
      </c>
    </row>
    <row r="635" spans="3:3">
      <c r="C635" s="103" t="s">
        <v>1283</v>
      </c>
    </row>
    <row r="636" spans="3:3">
      <c r="C636" s="103" t="s">
        <v>1284</v>
      </c>
    </row>
    <row r="637" spans="3:3">
      <c r="C637" s="103" t="s">
        <v>1285</v>
      </c>
    </row>
    <row r="638" spans="3:3">
      <c r="C638" s="103" t="s">
        <v>1286</v>
      </c>
    </row>
    <row r="639" spans="3:3">
      <c r="C639" s="103" t="s">
        <v>1287</v>
      </c>
    </row>
    <row r="640" spans="3:3">
      <c r="C640" s="103" t="s">
        <v>1288</v>
      </c>
    </row>
    <row r="641" spans="3:3">
      <c r="C641" s="103" t="s">
        <v>1289</v>
      </c>
    </row>
    <row r="642" spans="3:3">
      <c r="C642" s="103" t="s">
        <v>1290</v>
      </c>
    </row>
    <row r="643" spans="3:3">
      <c r="C643" s="103" t="s">
        <v>1291</v>
      </c>
    </row>
    <row r="644" spans="3:3">
      <c r="C644" s="103" t="s">
        <v>1292</v>
      </c>
    </row>
    <row r="645" spans="3:3">
      <c r="C645" s="103" t="s">
        <v>1293</v>
      </c>
    </row>
    <row r="646" spans="3:3">
      <c r="C646" s="103" t="s">
        <v>1294</v>
      </c>
    </row>
    <row r="647" spans="3:3">
      <c r="C647" s="103" t="s">
        <v>1295</v>
      </c>
    </row>
    <row r="648" spans="3:3">
      <c r="C648" s="103" t="s">
        <v>1296</v>
      </c>
    </row>
    <row r="649" spans="3:3">
      <c r="C649" s="103" t="s">
        <v>1297</v>
      </c>
    </row>
    <row r="650" spans="3:3">
      <c r="C650" s="103" t="s">
        <v>1298</v>
      </c>
    </row>
    <row r="651" spans="3:3">
      <c r="C651" s="103" t="s">
        <v>1299</v>
      </c>
    </row>
    <row r="652" spans="3:3">
      <c r="C652" s="103" t="s">
        <v>1300</v>
      </c>
    </row>
    <row r="653" spans="3:3">
      <c r="C653" s="103" t="s">
        <v>1301</v>
      </c>
    </row>
    <row r="654" spans="3:3">
      <c r="C654" s="103" t="s">
        <v>1302</v>
      </c>
    </row>
    <row r="655" spans="3:3">
      <c r="C655" s="103" t="s">
        <v>1303</v>
      </c>
    </row>
    <row r="656" spans="3:3">
      <c r="C656" s="103" t="s">
        <v>1304</v>
      </c>
    </row>
    <row r="657" spans="3:3">
      <c r="C657" s="103" t="s">
        <v>1305</v>
      </c>
    </row>
    <row r="658" spans="3:3">
      <c r="C658" s="103" t="s">
        <v>1306</v>
      </c>
    </row>
    <row r="659" spans="3:3">
      <c r="C659" s="103" t="s">
        <v>1307</v>
      </c>
    </row>
    <row r="660" spans="3:3">
      <c r="C660" s="103" t="s">
        <v>1308</v>
      </c>
    </row>
    <row r="661" spans="3:3">
      <c r="C661" s="103" t="s">
        <v>1309</v>
      </c>
    </row>
    <row r="662" spans="3:3">
      <c r="C662" s="103" t="s">
        <v>1310</v>
      </c>
    </row>
    <row r="663" spans="3:3">
      <c r="C663" s="103" t="s">
        <v>1311</v>
      </c>
    </row>
    <row r="664" spans="3:3">
      <c r="C664" s="103" t="s">
        <v>1312</v>
      </c>
    </row>
    <row r="665" spans="3:3">
      <c r="C665" s="103" t="s">
        <v>1313</v>
      </c>
    </row>
    <row r="666" spans="3:3">
      <c r="C666" s="103" t="s">
        <v>1314</v>
      </c>
    </row>
    <row r="667" spans="3:3">
      <c r="C667" s="103" t="s">
        <v>1315</v>
      </c>
    </row>
    <row r="668" spans="3:3">
      <c r="C668" s="103" t="s">
        <v>1316</v>
      </c>
    </row>
    <row r="669" spans="3:3">
      <c r="C669" s="103" t="s">
        <v>1317</v>
      </c>
    </row>
    <row r="670" spans="3:3">
      <c r="C670" s="103" t="s">
        <v>1318</v>
      </c>
    </row>
    <row r="671" spans="3:3">
      <c r="C671" s="103" t="s">
        <v>1319</v>
      </c>
    </row>
    <row r="672" spans="3:3">
      <c r="C672" s="103" t="s">
        <v>1320</v>
      </c>
    </row>
    <row r="673" spans="3:3">
      <c r="C673" s="103" t="s">
        <v>1321</v>
      </c>
    </row>
    <row r="674" spans="3:3">
      <c r="C674" s="103" t="s">
        <v>1322</v>
      </c>
    </row>
    <row r="675" spans="3:3">
      <c r="C675" s="103" t="s">
        <v>1323</v>
      </c>
    </row>
    <row r="676" spans="3:3">
      <c r="C676" s="103" t="s">
        <v>1324</v>
      </c>
    </row>
    <row r="677" spans="3:3">
      <c r="C677" s="103" t="s">
        <v>1325</v>
      </c>
    </row>
    <row r="678" spans="3:3">
      <c r="C678" s="103" t="s">
        <v>1326</v>
      </c>
    </row>
    <row r="679" spans="3:3">
      <c r="C679" s="103" t="s">
        <v>1327</v>
      </c>
    </row>
    <row r="680" spans="3:3">
      <c r="C680" s="103" t="s">
        <v>1328</v>
      </c>
    </row>
    <row r="681" spans="3:3">
      <c r="C681" s="103" t="s">
        <v>1329</v>
      </c>
    </row>
    <row r="682" spans="3:3">
      <c r="C682" s="103" t="s">
        <v>1330</v>
      </c>
    </row>
    <row r="683" spans="3:3">
      <c r="C683" s="103" t="s">
        <v>1331</v>
      </c>
    </row>
    <row r="684" spans="3:3">
      <c r="C684" s="103" t="s">
        <v>1332</v>
      </c>
    </row>
    <row r="685" spans="3:3">
      <c r="C685" s="103" t="s">
        <v>1333</v>
      </c>
    </row>
    <row r="686" spans="3:3">
      <c r="C686" s="103" t="s">
        <v>1334</v>
      </c>
    </row>
    <row r="687" spans="3:3">
      <c r="C687" s="103" t="s">
        <v>1335</v>
      </c>
    </row>
    <row r="688" spans="3:3">
      <c r="C688" s="103" t="s">
        <v>1336</v>
      </c>
    </row>
    <row r="689" spans="3:3">
      <c r="C689" s="103" t="s">
        <v>1337</v>
      </c>
    </row>
    <row r="690" spans="3:3">
      <c r="C690" s="103" t="s">
        <v>1338</v>
      </c>
    </row>
    <row r="691" spans="3:3">
      <c r="C691" s="103" t="s">
        <v>1339</v>
      </c>
    </row>
    <row r="692" spans="3:3">
      <c r="C692" s="103" t="s">
        <v>1340</v>
      </c>
    </row>
    <row r="693" spans="3:3">
      <c r="C693" s="103" t="s">
        <v>1341</v>
      </c>
    </row>
    <row r="694" spans="3:3">
      <c r="C694" s="103" t="s">
        <v>1342</v>
      </c>
    </row>
    <row r="695" spans="3:3">
      <c r="C695" s="103" t="s">
        <v>1343</v>
      </c>
    </row>
    <row r="696" spans="3:3">
      <c r="C696" s="103" t="s">
        <v>1344</v>
      </c>
    </row>
    <row r="697" spans="3:3">
      <c r="C697" s="103" t="s">
        <v>1345</v>
      </c>
    </row>
    <row r="698" spans="3:3">
      <c r="C698" s="103" t="s">
        <v>1346</v>
      </c>
    </row>
    <row r="699" spans="3:3">
      <c r="C699" s="103" t="s">
        <v>1347</v>
      </c>
    </row>
    <row r="700" spans="3:3">
      <c r="C700" s="103" t="s">
        <v>1348</v>
      </c>
    </row>
    <row r="701" spans="3:3">
      <c r="C701" s="103" t="s">
        <v>1349</v>
      </c>
    </row>
    <row r="702" spans="3:3">
      <c r="C702" s="103" t="s">
        <v>1350</v>
      </c>
    </row>
    <row r="703" spans="3:3">
      <c r="C703" s="103" t="s">
        <v>1351</v>
      </c>
    </row>
    <row r="704" spans="3:3">
      <c r="C704" s="103" t="s">
        <v>1352</v>
      </c>
    </row>
    <row r="705" spans="3:3">
      <c r="C705" s="103" t="s">
        <v>1353</v>
      </c>
    </row>
    <row r="706" spans="3:3">
      <c r="C706" s="103" t="s">
        <v>1354</v>
      </c>
    </row>
    <row r="707" spans="3:3">
      <c r="C707" s="103" t="s">
        <v>1355</v>
      </c>
    </row>
    <row r="708" spans="3:3">
      <c r="C708" s="103" t="s">
        <v>1356</v>
      </c>
    </row>
    <row r="709" spans="3:3">
      <c r="C709" s="103" t="s">
        <v>1357</v>
      </c>
    </row>
    <row r="710" spans="3:3">
      <c r="C710" s="103" t="s">
        <v>1358</v>
      </c>
    </row>
    <row r="711" spans="3:3">
      <c r="C711" s="103" t="s">
        <v>1359</v>
      </c>
    </row>
    <row r="712" spans="3:3">
      <c r="C712" s="103" t="s">
        <v>1360</v>
      </c>
    </row>
    <row r="713" spans="3:3">
      <c r="C713" s="103" t="s">
        <v>1361</v>
      </c>
    </row>
    <row r="714" spans="3:3">
      <c r="C714" s="103" t="s">
        <v>1362</v>
      </c>
    </row>
    <row r="715" spans="3:3">
      <c r="C715" s="103" t="s">
        <v>1363</v>
      </c>
    </row>
    <row r="716" spans="3:3">
      <c r="C716" s="103" t="s">
        <v>1364</v>
      </c>
    </row>
    <row r="717" spans="3:3">
      <c r="C717" s="103" t="s">
        <v>1365</v>
      </c>
    </row>
    <row r="718" spans="3:3">
      <c r="C718" s="103" t="s">
        <v>1366</v>
      </c>
    </row>
    <row r="719" spans="3:3">
      <c r="C719" s="103" t="s">
        <v>1367</v>
      </c>
    </row>
    <row r="720" spans="3:3">
      <c r="C720" s="103" t="s">
        <v>1368</v>
      </c>
    </row>
    <row r="721" spans="3:3">
      <c r="C721" s="103" t="s">
        <v>1369</v>
      </c>
    </row>
    <row r="722" spans="3:3">
      <c r="C722" s="103" t="s">
        <v>1370</v>
      </c>
    </row>
    <row r="723" spans="3:3">
      <c r="C723" s="103" t="s">
        <v>1371</v>
      </c>
    </row>
    <row r="724" spans="3:3">
      <c r="C724" s="103" t="s">
        <v>1372</v>
      </c>
    </row>
    <row r="725" spans="3:3">
      <c r="C725" s="103" t="s">
        <v>1373</v>
      </c>
    </row>
    <row r="726" spans="3:3">
      <c r="C726" s="103" t="s">
        <v>1374</v>
      </c>
    </row>
    <row r="727" spans="3:3">
      <c r="C727" s="103" t="s">
        <v>1375</v>
      </c>
    </row>
    <row r="728" spans="3:3">
      <c r="C728" s="103" t="s">
        <v>1376</v>
      </c>
    </row>
    <row r="729" spans="3:3">
      <c r="C729" s="103" t="s">
        <v>1377</v>
      </c>
    </row>
    <row r="730" spans="3:3">
      <c r="C730" s="103" t="s">
        <v>1378</v>
      </c>
    </row>
    <row r="731" spans="3:3">
      <c r="C731" s="103" t="s">
        <v>1379</v>
      </c>
    </row>
    <row r="732" spans="3:3">
      <c r="C732" s="103" t="s">
        <v>1380</v>
      </c>
    </row>
    <row r="733" spans="3:3">
      <c r="C733" s="103" t="s">
        <v>1381</v>
      </c>
    </row>
    <row r="734" spans="3:3">
      <c r="C734" s="103" t="s">
        <v>1382</v>
      </c>
    </row>
    <row r="735" spans="3:3">
      <c r="C735" s="103" t="s">
        <v>1383</v>
      </c>
    </row>
    <row r="736" spans="3:3">
      <c r="C736" s="103" t="s">
        <v>1384</v>
      </c>
    </row>
    <row r="737" spans="3:3">
      <c r="C737" s="103" t="s">
        <v>1385</v>
      </c>
    </row>
    <row r="738" spans="3:3">
      <c r="C738" s="103" t="s">
        <v>1386</v>
      </c>
    </row>
    <row r="739" spans="3:3">
      <c r="C739" s="103" t="s">
        <v>1387</v>
      </c>
    </row>
    <row r="740" spans="3:3">
      <c r="C740" s="103" t="s">
        <v>1388</v>
      </c>
    </row>
    <row r="741" spans="3:3">
      <c r="C741" s="103" t="s">
        <v>1389</v>
      </c>
    </row>
    <row r="742" spans="3:3">
      <c r="C742" s="103" t="s">
        <v>1390</v>
      </c>
    </row>
    <row r="743" spans="3:3">
      <c r="C743" s="103" t="s">
        <v>1391</v>
      </c>
    </row>
    <row r="744" spans="3:3">
      <c r="C744" s="103" t="s">
        <v>1392</v>
      </c>
    </row>
    <row r="745" spans="3:3">
      <c r="C745" s="103" t="s">
        <v>1393</v>
      </c>
    </row>
    <row r="746" spans="3:3">
      <c r="C746" s="103" t="s">
        <v>1394</v>
      </c>
    </row>
    <row r="747" spans="3:3">
      <c r="C747" s="103" t="s">
        <v>1395</v>
      </c>
    </row>
    <row r="748" spans="3:3">
      <c r="C748" s="103" t="s">
        <v>1396</v>
      </c>
    </row>
    <row r="749" spans="3:3">
      <c r="C749" s="103" t="s">
        <v>1397</v>
      </c>
    </row>
    <row r="750" spans="3:3">
      <c r="C750" s="103" t="s">
        <v>1398</v>
      </c>
    </row>
    <row r="751" spans="3:3">
      <c r="C751" s="103" t="s">
        <v>1399</v>
      </c>
    </row>
    <row r="752" spans="3:3">
      <c r="C752" s="103" t="s">
        <v>1400</v>
      </c>
    </row>
    <row r="753" spans="3:3">
      <c r="C753" s="103" t="s">
        <v>1401</v>
      </c>
    </row>
    <row r="754" spans="3:3">
      <c r="C754" s="103" t="s">
        <v>1402</v>
      </c>
    </row>
    <row r="755" spans="3:3">
      <c r="C755" s="103" t="s">
        <v>1403</v>
      </c>
    </row>
    <row r="756" spans="3:3">
      <c r="C756" s="103" t="s">
        <v>1404</v>
      </c>
    </row>
    <row r="757" spans="3:3">
      <c r="C757" s="103" t="s">
        <v>1405</v>
      </c>
    </row>
    <row r="758" spans="3:3">
      <c r="C758" s="103" t="s">
        <v>1406</v>
      </c>
    </row>
    <row r="759" spans="3:3">
      <c r="C759" s="103" t="s">
        <v>1407</v>
      </c>
    </row>
    <row r="760" spans="3:3">
      <c r="C760" s="103" t="s">
        <v>1408</v>
      </c>
    </row>
    <row r="761" spans="3:3">
      <c r="C761" s="103" t="s">
        <v>1409</v>
      </c>
    </row>
    <row r="762" spans="3:3">
      <c r="C762" s="103" t="s">
        <v>1410</v>
      </c>
    </row>
    <row r="763" spans="3:3">
      <c r="C763" s="103" t="s">
        <v>1411</v>
      </c>
    </row>
    <row r="764" spans="3:3">
      <c r="C764" s="103" t="s">
        <v>1412</v>
      </c>
    </row>
    <row r="765" spans="3:3">
      <c r="C765" s="103" t="s">
        <v>1413</v>
      </c>
    </row>
    <row r="766" spans="3:3">
      <c r="C766" s="103" t="s">
        <v>1414</v>
      </c>
    </row>
    <row r="767" spans="3:3">
      <c r="C767" s="103" t="s">
        <v>1415</v>
      </c>
    </row>
    <row r="768" spans="3:3">
      <c r="C768" s="103" t="s">
        <v>1416</v>
      </c>
    </row>
    <row r="769" spans="3:3">
      <c r="C769" s="103" t="s">
        <v>1417</v>
      </c>
    </row>
    <row r="770" spans="3:3">
      <c r="C770" s="103" t="s">
        <v>1418</v>
      </c>
    </row>
    <row r="771" spans="3:3">
      <c r="C771" s="103" t="s">
        <v>1419</v>
      </c>
    </row>
    <row r="772" spans="3:3">
      <c r="C772" s="103" t="s">
        <v>1420</v>
      </c>
    </row>
    <row r="773" spans="3:3">
      <c r="C773" s="103" t="s">
        <v>1421</v>
      </c>
    </row>
    <row r="774" spans="3:3">
      <c r="C774" s="103" t="s">
        <v>1422</v>
      </c>
    </row>
    <row r="775" spans="3:3">
      <c r="C775" s="103" t="s">
        <v>1423</v>
      </c>
    </row>
    <row r="776" spans="3:3">
      <c r="C776" s="103" t="s">
        <v>1424</v>
      </c>
    </row>
    <row r="777" spans="3:3">
      <c r="C777" s="103" t="s">
        <v>1425</v>
      </c>
    </row>
    <row r="778" spans="3:3">
      <c r="C778" s="103" t="s">
        <v>1426</v>
      </c>
    </row>
    <row r="779" spans="3:3">
      <c r="C779" s="103" t="s">
        <v>1427</v>
      </c>
    </row>
    <row r="780" spans="3:3">
      <c r="C780" s="103" t="s">
        <v>1428</v>
      </c>
    </row>
    <row r="781" spans="3:3">
      <c r="C781" s="103" t="s">
        <v>1429</v>
      </c>
    </row>
    <row r="782" spans="3:3">
      <c r="C782" s="103" t="s">
        <v>1430</v>
      </c>
    </row>
    <row r="783" spans="3:3">
      <c r="C783" s="103" t="s">
        <v>1431</v>
      </c>
    </row>
    <row r="784" spans="3:3">
      <c r="C784" s="103" t="s">
        <v>1432</v>
      </c>
    </row>
    <row r="785" spans="3:3">
      <c r="C785" s="103" t="s">
        <v>1433</v>
      </c>
    </row>
    <row r="786" spans="3:3">
      <c r="C786" s="103" t="s">
        <v>1434</v>
      </c>
    </row>
    <row r="787" spans="3:3">
      <c r="C787" s="103" t="s">
        <v>1435</v>
      </c>
    </row>
    <row r="788" spans="3:3">
      <c r="C788" s="103" t="s">
        <v>1436</v>
      </c>
    </row>
    <row r="789" spans="3:3">
      <c r="C789" s="103" t="s">
        <v>1437</v>
      </c>
    </row>
    <row r="790" spans="3:3">
      <c r="C790" s="103" t="s">
        <v>1438</v>
      </c>
    </row>
    <row r="791" spans="3:3">
      <c r="C791" s="103" t="s">
        <v>1439</v>
      </c>
    </row>
    <row r="792" spans="3:3">
      <c r="C792" s="103" t="s">
        <v>1440</v>
      </c>
    </row>
    <row r="793" spans="3:3">
      <c r="C793" s="103" t="s">
        <v>1441</v>
      </c>
    </row>
    <row r="794" spans="3:3">
      <c r="C794" s="103" t="s">
        <v>1442</v>
      </c>
    </row>
    <row r="795" spans="3:3">
      <c r="C795" s="103" t="s">
        <v>1443</v>
      </c>
    </row>
    <row r="796" spans="3:3">
      <c r="C796" s="103" t="s">
        <v>1444</v>
      </c>
    </row>
    <row r="797" spans="3:3">
      <c r="C797" s="103" t="s">
        <v>1445</v>
      </c>
    </row>
    <row r="798" spans="3:3">
      <c r="C798" s="103" t="s">
        <v>1446</v>
      </c>
    </row>
    <row r="799" spans="3:3">
      <c r="C799" s="103" t="s">
        <v>1447</v>
      </c>
    </row>
    <row r="800" spans="3:3">
      <c r="C800" s="103" t="s">
        <v>1448</v>
      </c>
    </row>
    <row r="801" spans="3:3">
      <c r="C801" s="103" t="s">
        <v>1449</v>
      </c>
    </row>
    <row r="802" spans="3:3">
      <c r="C802" s="103" t="s">
        <v>1450</v>
      </c>
    </row>
    <row r="803" spans="3:3">
      <c r="C803" s="103" t="s">
        <v>1451</v>
      </c>
    </row>
    <row r="804" spans="3:3">
      <c r="C804" s="103" t="s">
        <v>1452</v>
      </c>
    </row>
    <row r="805" spans="3:3">
      <c r="C805" s="103" t="s">
        <v>1453</v>
      </c>
    </row>
    <row r="806" spans="3:3">
      <c r="C806" s="103" t="s">
        <v>1454</v>
      </c>
    </row>
    <row r="807" spans="3:3">
      <c r="C807" s="103" t="s">
        <v>1455</v>
      </c>
    </row>
    <row r="808" spans="3:3">
      <c r="C808" s="103" t="s">
        <v>1456</v>
      </c>
    </row>
    <row r="809" spans="3:3">
      <c r="C809" s="103" t="s">
        <v>1457</v>
      </c>
    </row>
    <row r="810" spans="3:3">
      <c r="C810" s="103" t="s">
        <v>1458</v>
      </c>
    </row>
    <row r="811" spans="3:3">
      <c r="C811" s="103" t="s">
        <v>1459</v>
      </c>
    </row>
    <row r="812" spans="3:3">
      <c r="C812" s="103" t="s">
        <v>1460</v>
      </c>
    </row>
    <row r="813" spans="3:3">
      <c r="C813" s="103" t="s">
        <v>1461</v>
      </c>
    </row>
    <row r="814" spans="3:3">
      <c r="C814" s="103" t="s">
        <v>1462</v>
      </c>
    </row>
    <row r="815" spans="3:3">
      <c r="C815" s="103" t="s">
        <v>1463</v>
      </c>
    </row>
    <row r="816" spans="3:3">
      <c r="C816" s="103" t="s">
        <v>1464</v>
      </c>
    </row>
    <row r="817" spans="3:3">
      <c r="C817" s="103" t="s">
        <v>1465</v>
      </c>
    </row>
    <row r="818" spans="3:3">
      <c r="C818" s="103" t="s">
        <v>1466</v>
      </c>
    </row>
    <row r="819" spans="3:3">
      <c r="C819" s="103" t="s">
        <v>1467</v>
      </c>
    </row>
    <row r="820" spans="3:3">
      <c r="C820" s="103" t="s">
        <v>1468</v>
      </c>
    </row>
    <row r="821" spans="3:3">
      <c r="C821" s="103" t="s">
        <v>1469</v>
      </c>
    </row>
    <row r="822" spans="3:3">
      <c r="C822" s="103" t="s">
        <v>1470</v>
      </c>
    </row>
    <row r="823" spans="3:3">
      <c r="C823" s="103" t="s">
        <v>1471</v>
      </c>
    </row>
    <row r="824" spans="3:3">
      <c r="C824" s="103" t="s">
        <v>1472</v>
      </c>
    </row>
    <row r="825" spans="3:3">
      <c r="C825" s="103" t="s">
        <v>1473</v>
      </c>
    </row>
    <row r="826" spans="3:3">
      <c r="C826" s="103" t="s">
        <v>1474</v>
      </c>
    </row>
    <row r="827" spans="3:3">
      <c r="C827" s="103" t="s">
        <v>1475</v>
      </c>
    </row>
    <row r="828" spans="3:3">
      <c r="C828" s="103" t="s">
        <v>1476</v>
      </c>
    </row>
    <row r="829" spans="3:3">
      <c r="C829" s="103" t="s">
        <v>1477</v>
      </c>
    </row>
    <row r="830" spans="3:3">
      <c r="C830" s="103" t="s">
        <v>1478</v>
      </c>
    </row>
    <row r="831" spans="3:3">
      <c r="C831" s="103" t="s">
        <v>1479</v>
      </c>
    </row>
    <row r="832" spans="3:3">
      <c r="C832" s="103" t="s">
        <v>1480</v>
      </c>
    </row>
    <row r="833" spans="3:3">
      <c r="C833" s="103" t="s">
        <v>1481</v>
      </c>
    </row>
    <row r="834" spans="3:3">
      <c r="C834" s="103" t="s">
        <v>1482</v>
      </c>
    </row>
    <row r="835" spans="3:3">
      <c r="C835" s="103" t="s">
        <v>1483</v>
      </c>
    </row>
    <row r="836" spans="3:3">
      <c r="C836" s="103" t="s">
        <v>1484</v>
      </c>
    </row>
    <row r="837" spans="3:3">
      <c r="C837" s="103" t="s">
        <v>1485</v>
      </c>
    </row>
    <row r="838" spans="3:3">
      <c r="C838" s="103" t="s">
        <v>1486</v>
      </c>
    </row>
    <row r="839" spans="3:3">
      <c r="C839" s="103" t="s">
        <v>1487</v>
      </c>
    </row>
    <row r="840" spans="3:3">
      <c r="C840" s="103" t="s">
        <v>1488</v>
      </c>
    </row>
    <row r="841" spans="3:3">
      <c r="C841" s="103" t="s">
        <v>1489</v>
      </c>
    </row>
    <row r="842" spans="3:3">
      <c r="C842" s="103" t="s">
        <v>1490</v>
      </c>
    </row>
    <row r="843" spans="3:3">
      <c r="C843" s="103" t="s">
        <v>1491</v>
      </c>
    </row>
    <row r="844" spans="3:3">
      <c r="C844" s="103" t="s">
        <v>1492</v>
      </c>
    </row>
    <row r="845" spans="3:3">
      <c r="C845" s="103" t="s">
        <v>1493</v>
      </c>
    </row>
    <row r="846" spans="3:3">
      <c r="C846" s="103" t="s">
        <v>1494</v>
      </c>
    </row>
    <row r="847" spans="3:3">
      <c r="C847" s="103" t="s">
        <v>1495</v>
      </c>
    </row>
    <row r="848" spans="3:3">
      <c r="C848" s="103" t="s">
        <v>1496</v>
      </c>
    </row>
    <row r="849" spans="3:3">
      <c r="C849" s="103" t="s">
        <v>1497</v>
      </c>
    </row>
    <row r="850" spans="3:3">
      <c r="C850" s="103" t="s">
        <v>1498</v>
      </c>
    </row>
    <row r="851" spans="3:3">
      <c r="C851" s="103" t="s">
        <v>1499</v>
      </c>
    </row>
    <row r="852" spans="3:3">
      <c r="C852" s="103" t="s">
        <v>1500</v>
      </c>
    </row>
    <row r="853" spans="3:3">
      <c r="C853" s="103" t="s">
        <v>1501</v>
      </c>
    </row>
    <row r="854" spans="3:3">
      <c r="C854" s="103" t="s">
        <v>1502</v>
      </c>
    </row>
    <row r="855" spans="3:3">
      <c r="C855" s="103" t="s">
        <v>1503</v>
      </c>
    </row>
    <row r="856" spans="3:3">
      <c r="C856" s="103" t="s">
        <v>1504</v>
      </c>
    </row>
    <row r="857" spans="3:3">
      <c r="C857" s="103" t="s">
        <v>1505</v>
      </c>
    </row>
    <row r="858" spans="3:3">
      <c r="C858" s="103" t="s">
        <v>1506</v>
      </c>
    </row>
    <row r="859" spans="3:3">
      <c r="C859" s="103" t="s">
        <v>1507</v>
      </c>
    </row>
    <row r="860" spans="3:3">
      <c r="C860" s="103" t="s">
        <v>1508</v>
      </c>
    </row>
    <row r="861" spans="3:3">
      <c r="C861" s="103" t="s">
        <v>1509</v>
      </c>
    </row>
    <row r="862" spans="3:3">
      <c r="C862" s="103" t="s">
        <v>1510</v>
      </c>
    </row>
    <row r="863" spans="3:3">
      <c r="C863" s="103" t="s">
        <v>1511</v>
      </c>
    </row>
    <row r="864" spans="3:3">
      <c r="C864" s="103" t="s">
        <v>1512</v>
      </c>
    </row>
    <row r="865" spans="3:3">
      <c r="C865" s="103" t="s">
        <v>1513</v>
      </c>
    </row>
    <row r="866" spans="3:3">
      <c r="C866" s="103" t="s">
        <v>1514</v>
      </c>
    </row>
    <row r="867" spans="3:3">
      <c r="C867" s="103" t="s">
        <v>1515</v>
      </c>
    </row>
    <row r="868" spans="3:3">
      <c r="C868" s="103" t="s">
        <v>1516</v>
      </c>
    </row>
    <row r="869" spans="3:3">
      <c r="C869" s="103" t="s">
        <v>1517</v>
      </c>
    </row>
    <row r="870" spans="3:3">
      <c r="C870" s="103" t="s">
        <v>1518</v>
      </c>
    </row>
    <row r="871" spans="3:3">
      <c r="C871" s="103" t="s">
        <v>1519</v>
      </c>
    </row>
    <row r="872" spans="3:3">
      <c r="C872" s="103" t="s">
        <v>1520</v>
      </c>
    </row>
    <row r="873" spans="3:3">
      <c r="C873" s="103" t="s">
        <v>1521</v>
      </c>
    </row>
    <row r="874" spans="3:3">
      <c r="C874" s="103" t="s">
        <v>1522</v>
      </c>
    </row>
    <row r="875" spans="3:3">
      <c r="C875" s="103" t="s">
        <v>1523</v>
      </c>
    </row>
    <row r="876" spans="3:3">
      <c r="C876" s="103" t="s">
        <v>1524</v>
      </c>
    </row>
    <row r="877" spans="3:3">
      <c r="C877" s="103" t="s">
        <v>1525</v>
      </c>
    </row>
    <row r="878" spans="3:3">
      <c r="C878" s="103" t="s">
        <v>1526</v>
      </c>
    </row>
    <row r="879" spans="3:3">
      <c r="C879" s="103" t="s">
        <v>1527</v>
      </c>
    </row>
    <row r="880" spans="3:3">
      <c r="C880" s="103" t="s">
        <v>1528</v>
      </c>
    </row>
    <row r="881" spans="3:3">
      <c r="C881" s="103" t="s">
        <v>1529</v>
      </c>
    </row>
    <row r="882" spans="3:3">
      <c r="C882" s="103" t="s">
        <v>1530</v>
      </c>
    </row>
    <row r="883" spans="3:3">
      <c r="C883" s="103" t="s">
        <v>1531</v>
      </c>
    </row>
    <row r="884" spans="3:3">
      <c r="C884" s="103" t="s">
        <v>1532</v>
      </c>
    </row>
    <row r="885" spans="3:3">
      <c r="C885" s="103" t="s">
        <v>1533</v>
      </c>
    </row>
    <row r="886" spans="3:3">
      <c r="C886" s="103" t="s">
        <v>1534</v>
      </c>
    </row>
    <row r="887" spans="3:3">
      <c r="C887" s="103" t="s">
        <v>1535</v>
      </c>
    </row>
    <row r="888" spans="3:3">
      <c r="C888" s="103" t="s">
        <v>1536</v>
      </c>
    </row>
    <row r="889" spans="3:3">
      <c r="C889" s="103" t="s">
        <v>1537</v>
      </c>
    </row>
    <row r="890" spans="3:3">
      <c r="C890" s="103" t="s">
        <v>1538</v>
      </c>
    </row>
    <row r="891" spans="3:3">
      <c r="C891" s="103" t="s">
        <v>1539</v>
      </c>
    </row>
    <row r="892" spans="3:3">
      <c r="C892" s="103" t="s">
        <v>1540</v>
      </c>
    </row>
    <row r="893" spans="3:3">
      <c r="C893" s="103" t="s">
        <v>1541</v>
      </c>
    </row>
    <row r="894" spans="3:3">
      <c r="C894" s="103" t="s">
        <v>1542</v>
      </c>
    </row>
    <row r="895" spans="3:3">
      <c r="C895" s="103" t="s">
        <v>1543</v>
      </c>
    </row>
    <row r="896" spans="3:3">
      <c r="C896" s="103" t="s">
        <v>1544</v>
      </c>
    </row>
    <row r="897" spans="3:3">
      <c r="C897" s="103" t="s">
        <v>1545</v>
      </c>
    </row>
    <row r="898" spans="3:3">
      <c r="C898" s="103" t="s">
        <v>1546</v>
      </c>
    </row>
    <row r="899" spans="3:3">
      <c r="C899" s="103" t="s">
        <v>1547</v>
      </c>
    </row>
    <row r="900" spans="3:3">
      <c r="C900" s="103" t="s">
        <v>1548</v>
      </c>
    </row>
    <row r="901" spans="3:3">
      <c r="C901" s="103" t="s">
        <v>1549</v>
      </c>
    </row>
    <row r="902" spans="3:3">
      <c r="C902" s="103" t="s">
        <v>1550</v>
      </c>
    </row>
    <row r="903" spans="3:3">
      <c r="C903" s="103" t="s">
        <v>1551</v>
      </c>
    </row>
    <row r="904" spans="3:3">
      <c r="C904" s="103" t="s">
        <v>1552</v>
      </c>
    </row>
    <row r="905" spans="3:3">
      <c r="C905" s="103" t="s">
        <v>1553</v>
      </c>
    </row>
    <row r="906" spans="3:3">
      <c r="C906" s="103" t="s">
        <v>1554</v>
      </c>
    </row>
    <row r="907" spans="3:3">
      <c r="C907" s="103" t="s">
        <v>1555</v>
      </c>
    </row>
    <row r="908" spans="3:3">
      <c r="C908" s="103" t="s">
        <v>1556</v>
      </c>
    </row>
    <row r="909" spans="3:3">
      <c r="C909" s="103" t="s">
        <v>1557</v>
      </c>
    </row>
    <row r="910" spans="3:3">
      <c r="C910" s="103" t="s">
        <v>1558</v>
      </c>
    </row>
    <row r="911" spans="3:3">
      <c r="C911" s="103" t="s">
        <v>1559</v>
      </c>
    </row>
    <row r="912" spans="3:3">
      <c r="C912" s="103" t="s">
        <v>1560</v>
      </c>
    </row>
    <row r="913" spans="3:3">
      <c r="C913" s="103" t="s">
        <v>1561</v>
      </c>
    </row>
    <row r="914" spans="3:3">
      <c r="C914" s="103" t="s">
        <v>1562</v>
      </c>
    </row>
    <row r="915" spans="3:3">
      <c r="C915" s="103" t="s">
        <v>1563</v>
      </c>
    </row>
    <row r="916" spans="3:3">
      <c r="C916" s="103" t="s">
        <v>1564</v>
      </c>
    </row>
    <row r="917" spans="3:3">
      <c r="C917" s="103" t="s">
        <v>1565</v>
      </c>
    </row>
    <row r="918" spans="3:3">
      <c r="C918" s="103" t="s">
        <v>1566</v>
      </c>
    </row>
    <row r="919" spans="3:3">
      <c r="C919" s="103" t="s">
        <v>1567</v>
      </c>
    </row>
    <row r="920" spans="3:3">
      <c r="C920" s="103" t="s">
        <v>1568</v>
      </c>
    </row>
    <row r="921" spans="3:3">
      <c r="C921" s="103" t="s">
        <v>1569</v>
      </c>
    </row>
    <row r="922" spans="3:3">
      <c r="C922" s="103" t="s">
        <v>1570</v>
      </c>
    </row>
    <row r="923" spans="3:3">
      <c r="C923" s="103" t="s">
        <v>1571</v>
      </c>
    </row>
    <row r="924" spans="3:3">
      <c r="C924" s="103" t="s">
        <v>1572</v>
      </c>
    </row>
    <row r="925" spans="3:3">
      <c r="C925" s="103" t="s">
        <v>1573</v>
      </c>
    </row>
    <row r="926" spans="3:3">
      <c r="C926" s="103" t="s">
        <v>1574</v>
      </c>
    </row>
    <row r="927" spans="3:3">
      <c r="C927" s="103" t="s">
        <v>1575</v>
      </c>
    </row>
    <row r="928" spans="3:3">
      <c r="C928" s="103" t="s">
        <v>1576</v>
      </c>
    </row>
    <row r="929" spans="3:3">
      <c r="C929" s="103" t="s">
        <v>1577</v>
      </c>
    </row>
    <row r="930" spans="3:3">
      <c r="C930" s="103" t="s">
        <v>1578</v>
      </c>
    </row>
    <row r="931" spans="3:3">
      <c r="C931" s="103" t="s">
        <v>1579</v>
      </c>
    </row>
    <row r="932" spans="3:3">
      <c r="C932" s="103" t="s">
        <v>1580</v>
      </c>
    </row>
    <row r="933" spans="3:3">
      <c r="C933" s="103" t="s">
        <v>1581</v>
      </c>
    </row>
    <row r="934" spans="3:3">
      <c r="C934" s="103" t="s">
        <v>1582</v>
      </c>
    </row>
    <row r="935" spans="3:3">
      <c r="C935" s="103" t="s">
        <v>1583</v>
      </c>
    </row>
    <row r="936" spans="3:3">
      <c r="C936" s="103" t="s">
        <v>1584</v>
      </c>
    </row>
    <row r="937" spans="3:3">
      <c r="C937" s="103" t="s">
        <v>1585</v>
      </c>
    </row>
    <row r="938" spans="3:3">
      <c r="C938" s="103" t="s">
        <v>1586</v>
      </c>
    </row>
    <row r="939" spans="3:3">
      <c r="C939" s="103" t="s">
        <v>1587</v>
      </c>
    </row>
    <row r="940" spans="3:3">
      <c r="C940" s="103" t="s">
        <v>1588</v>
      </c>
    </row>
    <row r="941" spans="3:3">
      <c r="C941" s="103" t="s">
        <v>1589</v>
      </c>
    </row>
    <row r="942" spans="3:3">
      <c r="C942" s="103" t="s">
        <v>1590</v>
      </c>
    </row>
    <row r="943" spans="3:3">
      <c r="C943" s="103" t="s">
        <v>1591</v>
      </c>
    </row>
    <row r="944" spans="3:3">
      <c r="C944" s="103" t="s">
        <v>1592</v>
      </c>
    </row>
    <row r="945" spans="3:3">
      <c r="C945" s="103" t="s">
        <v>1593</v>
      </c>
    </row>
    <row r="946" spans="3:3">
      <c r="C946" s="103" t="s">
        <v>1594</v>
      </c>
    </row>
    <row r="947" spans="3:3">
      <c r="C947" s="103" t="s">
        <v>1595</v>
      </c>
    </row>
    <row r="948" spans="3:3">
      <c r="C948" s="103" t="s">
        <v>1596</v>
      </c>
    </row>
    <row r="949" spans="3:3">
      <c r="C949" s="103" t="s">
        <v>1597</v>
      </c>
    </row>
    <row r="950" spans="3:3">
      <c r="C950" s="103" t="s">
        <v>1598</v>
      </c>
    </row>
    <row r="951" spans="3:3">
      <c r="C951" s="103" t="s">
        <v>1599</v>
      </c>
    </row>
    <row r="952" spans="3:3">
      <c r="C952" s="103" t="s">
        <v>1600</v>
      </c>
    </row>
    <row r="953" spans="3:3">
      <c r="C953" s="103" t="s">
        <v>1601</v>
      </c>
    </row>
    <row r="954" spans="3:3">
      <c r="C954" s="103" t="s">
        <v>1602</v>
      </c>
    </row>
    <row r="955" spans="3:3">
      <c r="C955" s="103" t="s">
        <v>1603</v>
      </c>
    </row>
    <row r="956" spans="3:3">
      <c r="C956" s="103" t="s">
        <v>1604</v>
      </c>
    </row>
    <row r="957" spans="3:3">
      <c r="C957" s="103" t="s">
        <v>1605</v>
      </c>
    </row>
    <row r="958" spans="3:3">
      <c r="C958" s="103" t="s">
        <v>1606</v>
      </c>
    </row>
    <row r="959" spans="3:3">
      <c r="C959" s="103" t="s">
        <v>1607</v>
      </c>
    </row>
    <row r="960" spans="3:3">
      <c r="C960" s="103" t="s">
        <v>1608</v>
      </c>
    </row>
    <row r="961" spans="3:3">
      <c r="C961" s="103" t="s">
        <v>1609</v>
      </c>
    </row>
    <row r="962" spans="3:3">
      <c r="C962" s="103" t="s">
        <v>1610</v>
      </c>
    </row>
    <row r="963" spans="3:3">
      <c r="C963" s="103" t="s">
        <v>1611</v>
      </c>
    </row>
    <row r="964" spans="3:3">
      <c r="C964" s="103" t="s">
        <v>1612</v>
      </c>
    </row>
    <row r="965" spans="3:3">
      <c r="C965" s="103" t="s">
        <v>1613</v>
      </c>
    </row>
    <row r="966" spans="3:3">
      <c r="C966" s="103" t="s">
        <v>1614</v>
      </c>
    </row>
    <row r="967" spans="3:3">
      <c r="C967" s="103" t="s">
        <v>1615</v>
      </c>
    </row>
    <row r="968" spans="3:3">
      <c r="C968" s="103" t="s">
        <v>1616</v>
      </c>
    </row>
    <row r="969" spans="3:3">
      <c r="C969" s="103" t="s">
        <v>1617</v>
      </c>
    </row>
    <row r="970" spans="3:3">
      <c r="C970" s="103" t="s">
        <v>1618</v>
      </c>
    </row>
    <row r="971" spans="3:3">
      <c r="C971" s="103" t="s">
        <v>1619</v>
      </c>
    </row>
    <row r="972" spans="3:3">
      <c r="C972" s="103" t="s">
        <v>1620</v>
      </c>
    </row>
    <row r="973" spans="3:3">
      <c r="C973" s="103" t="s">
        <v>1621</v>
      </c>
    </row>
    <row r="974" spans="3:3">
      <c r="C974" s="103" t="s">
        <v>1622</v>
      </c>
    </row>
    <row r="975" spans="3:3">
      <c r="C975" s="103" t="s">
        <v>1623</v>
      </c>
    </row>
    <row r="976" spans="3:3">
      <c r="C976" s="103" t="s">
        <v>1624</v>
      </c>
    </row>
    <row r="977" spans="3:3">
      <c r="C977" s="103" t="s">
        <v>1625</v>
      </c>
    </row>
    <row r="978" spans="3:3">
      <c r="C978" s="103" t="s">
        <v>1626</v>
      </c>
    </row>
    <row r="979" spans="3:3">
      <c r="C979" s="103" t="s">
        <v>1627</v>
      </c>
    </row>
    <row r="980" spans="3:3">
      <c r="C980" s="103" t="s">
        <v>1628</v>
      </c>
    </row>
    <row r="981" spans="3:3">
      <c r="C981" s="103" t="s">
        <v>1629</v>
      </c>
    </row>
    <row r="982" spans="3:3">
      <c r="C982" s="103" t="s">
        <v>1630</v>
      </c>
    </row>
    <row r="983" spans="3:3">
      <c r="C983" s="103" t="s">
        <v>1631</v>
      </c>
    </row>
    <row r="984" spans="3:3">
      <c r="C984" s="103" t="s">
        <v>1632</v>
      </c>
    </row>
    <row r="985" spans="3:3">
      <c r="C985" s="103" t="s">
        <v>1633</v>
      </c>
    </row>
    <row r="986" spans="3:3">
      <c r="C986" s="103" t="s">
        <v>1634</v>
      </c>
    </row>
    <row r="987" spans="3:3">
      <c r="C987" s="103" t="s">
        <v>1635</v>
      </c>
    </row>
    <row r="988" spans="3:3">
      <c r="C988" s="103" t="s">
        <v>1636</v>
      </c>
    </row>
    <row r="989" spans="3:3">
      <c r="C989" s="103" t="s">
        <v>1637</v>
      </c>
    </row>
    <row r="990" spans="3:3">
      <c r="C990" s="103" t="s">
        <v>1638</v>
      </c>
    </row>
    <row r="991" spans="3:3">
      <c r="C991" s="103" t="s">
        <v>1639</v>
      </c>
    </row>
    <row r="992" spans="3:3">
      <c r="C992" s="103" t="s">
        <v>1640</v>
      </c>
    </row>
    <row r="993" spans="3:3">
      <c r="C993" s="103" t="s">
        <v>1641</v>
      </c>
    </row>
    <row r="994" spans="3:3">
      <c r="C994" s="103" t="s">
        <v>1642</v>
      </c>
    </row>
    <row r="995" spans="3:3">
      <c r="C995" s="103" t="s">
        <v>1643</v>
      </c>
    </row>
    <row r="996" spans="3:3">
      <c r="C996" s="103" t="s">
        <v>1644</v>
      </c>
    </row>
    <row r="997" spans="3:3">
      <c r="C997" s="103" t="s">
        <v>1645</v>
      </c>
    </row>
    <row r="998" spans="3:3">
      <c r="C998" s="103" t="s">
        <v>1646</v>
      </c>
    </row>
    <row r="999" spans="3:3">
      <c r="C999" s="103" t="s">
        <v>1647</v>
      </c>
    </row>
    <row r="1000" spans="3:3">
      <c r="C1000" s="103" t="s">
        <v>1648</v>
      </c>
    </row>
    <row r="1001" spans="3:3">
      <c r="C1001" s="103" t="s">
        <v>1649</v>
      </c>
    </row>
    <row r="1002" spans="3:3">
      <c r="C1002" s="103" t="s">
        <v>1650</v>
      </c>
    </row>
    <row r="1003" spans="3:3">
      <c r="C1003" s="103" t="s">
        <v>1651</v>
      </c>
    </row>
    <row r="1004" spans="3:3">
      <c r="C1004" s="103" t="s">
        <v>1652</v>
      </c>
    </row>
    <row r="1005" spans="3:3">
      <c r="C1005" s="103" t="s">
        <v>1653</v>
      </c>
    </row>
    <row r="1006" spans="3:3">
      <c r="C1006" s="103" t="s">
        <v>1654</v>
      </c>
    </row>
    <row r="1007" spans="3:3">
      <c r="C1007" s="103" t="s">
        <v>1655</v>
      </c>
    </row>
    <row r="1008" spans="3:3">
      <c r="C1008" s="103" t="s">
        <v>1656</v>
      </c>
    </row>
    <row r="1009" spans="3:3">
      <c r="C1009" s="103" t="s">
        <v>1657</v>
      </c>
    </row>
    <row r="1010" spans="3:3">
      <c r="C1010" s="103" t="s">
        <v>1658</v>
      </c>
    </row>
    <row r="1011" spans="3:3">
      <c r="C1011" s="103" t="s">
        <v>1659</v>
      </c>
    </row>
    <row r="1012" spans="3:3">
      <c r="C1012" s="103" t="s">
        <v>1660</v>
      </c>
    </row>
    <row r="1013" spans="3:3">
      <c r="C1013" s="103" t="s">
        <v>1661</v>
      </c>
    </row>
    <row r="1014" spans="3:3">
      <c r="C1014" s="103" t="s">
        <v>1662</v>
      </c>
    </row>
    <row r="1015" spans="3:3">
      <c r="C1015" s="103" t="s">
        <v>1663</v>
      </c>
    </row>
    <row r="1016" spans="3:3">
      <c r="C1016" s="103" t="s">
        <v>1664</v>
      </c>
    </row>
    <row r="1017" spans="3:3">
      <c r="C1017" s="103" t="s">
        <v>1665</v>
      </c>
    </row>
    <row r="1018" spans="3:3">
      <c r="C1018" s="103" t="s">
        <v>1666</v>
      </c>
    </row>
    <row r="1019" spans="3:3">
      <c r="C1019" s="103" t="s">
        <v>1667</v>
      </c>
    </row>
    <row r="1020" spans="3:3">
      <c r="C1020" s="103" t="s">
        <v>1668</v>
      </c>
    </row>
    <row r="1021" spans="3:3">
      <c r="C1021" s="103" t="s">
        <v>1669</v>
      </c>
    </row>
    <row r="1022" spans="3:3">
      <c r="C1022" s="103" t="s">
        <v>1670</v>
      </c>
    </row>
    <row r="1023" spans="3:3">
      <c r="C1023" s="103" t="s">
        <v>1671</v>
      </c>
    </row>
    <row r="1024" spans="3:3">
      <c r="C1024" s="103" t="s">
        <v>1672</v>
      </c>
    </row>
    <row r="1025" spans="3:3">
      <c r="C1025" s="103" t="s">
        <v>1673</v>
      </c>
    </row>
    <row r="1026" spans="3:3">
      <c r="C1026" s="103" t="s">
        <v>1674</v>
      </c>
    </row>
    <row r="1027" spans="3:3">
      <c r="C1027" s="103" t="s">
        <v>1675</v>
      </c>
    </row>
    <row r="1028" spans="3:3">
      <c r="C1028" s="103" t="s">
        <v>1676</v>
      </c>
    </row>
    <row r="1029" spans="3:3">
      <c r="C1029" s="103" t="s">
        <v>1677</v>
      </c>
    </row>
    <row r="1030" spans="3:3">
      <c r="C1030" s="103" t="s">
        <v>1678</v>
      </c>
    </row>
    <row r="1031" spans="3:3">
      <c r="C1031" s="103" t="s">
        <v>1679</v>
      </c>
    </row>
    <row r="1032" spans="3:3">
      <c r="C1032" s="103" t="s">
        <v>1680</v>
      </c>
    </row>
    <row r="1033" spans="3:3">
      <c r="C1033" s="103" t="s">
        <v>1681</v>
      </c>
    </row>
    <row r="1034" spans="3:3">
      <c r="C1034" s="103" t="s">
        <v>1682</v>
      </c>
    </row>
    <row r="1035" spans="3:3">
      <c r="C1035" s="103" t="s">
        <v>1683</v>
      </c>
    </row>
    <row r="1036" spans="3:3">
      <c r="C1036" s="103" t="s">
        <v>1684</v>
      </c>
    </row>
    <row r="1037" spans="3:3">
      <c r="C1037" s="103" t="s">
        <v>1685</v>
      </c>
    </row>
    <row r="1038" spans="3:3">
      <c r="C1038" s="103" t="s">
        <v>1686</v>
      </c>
    </row>
    <row r="1039" spans="3:3">
      <c r="C1039" s="103" t="s">
        <v>1687</v>
      </c>
    </row>
    <row r="1040" spans="3:3">
      <c r="C1040" s="103" t="s">
        <v>1688</v>
      </c>
    </row>
    <row r="1041" spans="3:3">
      <c r="C1041" s="103" t="s">
        <v>1689</v>
      </c>
    </row>
    <row r="1042" spans="3:3">
      <c r="C1042" s="103" t="s">
        <v>1690</v>
      </c>
    </row>
    <row r="1043" spans="3:3">
      <c r="C1043" s="103" t="s">
        <v>1691</v>
      </c>
    </row>
    <row r="1044" spans="3:3">
      <c r="C1044" s="103" t="s">
        <v>1692</v>
      </c>
    </row>
    <row r="1045" spans="3:3">
      <c r="C1045" s="103" t="s">
        <v>1693</v>
      </c>
    </row>
    <row r="1046" spans="3:3">
      <c r="C1046" s="103" t="s">
        <v>1694</v>
      </c>
    </row>
    <row r="1047" spans="3:3">
      <c r="C1047" s="103" t="s">
        <v>1695</v>
      </c>
    </row>
    <row r="1048" spans="3:3">
      <c r="C1048" s="103" t="s">
        <v>1696</v>
      </c>
    </row>
    <row r="1049" spans="3:3">
      <c r="C1049" s="103" t="s">
        <v>1697</v>
      </c>
    </row>
    <row r="1050" spans="3:3">
      <c r="C1050" s="103" t="s">
        <v>1698</v>
      </c>
    </row>
    <row r="1051" spans="3:3">
      <c r="C1051" s="103" t="s">
        <v>1699</v>
      </c>
    </row>
    <row r="1052" spans="3:3">
      <c r="C1052" s="103" t="s">
        <v>1700</v>
      </c>
    </row>
    <row r="1053" spans="3:3">
      <c r="C1053" s="103" t="s">
        <v>1701</v>
      </c>
    </row>
    <row r="1054" spans="3:3">
      <c r="C1054" s="103" t="s">
        <v>1702</v>
      </c>
    </row>
    <row r="1055" spans="3:3">
      <c r="C1055" s="103" t="s">
        <v>1703</v>
      </c>
    </row>
    <row r="1056" spans="3:3">
      <c r="C1056" s="103" t="s">
        <v>1704</v>
      </c>
    </row>
    <row r="1057" spans="3:3">
      <c r="C1057" s="103" t="s">
        <v>1705</v>
      </c>
    </row>
    <row r="1058" spans="3:3">
      <c r="C1058" s="103" t="s">
        <v>1706</v>
      </c>
    </row>
    <row r="1059" spans="3:3">
      <c r="C1059" s="103" t="s">
        <v>1707</v>
      </c>
    </row>
    <row r="1060" spans="3:3">
      <c r="C1060" s="103" t="s">
        <v>1708</v>
      </c>
    </row>
    <row r="1061" spans="3:3">
      <c r="C1061" s="103" t="s">
        <v>1709</v>
      </c>
    </row>
    <row r="1062" spans="3:3">
      <c r="C1062" s="103" t="s">
        <v>1710</v>
      </c>
    </row>
    <row r="1063" spans="3:3">
      <c r="C1063" s="103" t="s">
        <v>1711</v>
      </c>
    </row>
    <row r="1064" spans="3:3">
      <c r="C1064" s="103" t="s">
        <v>1712</v>
      </c>
    </row>
    <row r="1065" spans="3:3">
      <c r="C1065" s="103" t="s">
        <v>1713</v>
      </c>
    </row>
    <row r="1066" spans="3:3">
      <c r="C1066" s="103" t="s">
        <v>1714</v>
      </c>
    </row>
    <row r="1067" spans="3:3">
      <c r="C1067" s="103" t="s">
        <v>1715</v>
      </c>
    </row>
    <row r="1068" spans="3:3">
      <c r="C1068" s="103" t="s">
        <v>1716</v>
      </c>
    </row>
    <row r="1069" spans="3:3">
      <c r="C1069" s="103" t="s">
        <v>1717</v>
      </c>
    </row>
    <row r="1070" spans="3:3">
      <c r="C1070" s="103" t="s">
        <v>1718</v>
      </c>
    </row>
    <row r="1071" spans="3:3">
      <c r="C1071" s="103" t="s">
        <v>1719</v>
      </c>
    </row>
    <row r="1072" spans="3:3">
      <c r="C1072" s="103" t="s">
        <v>1720</v>
      </c>
    </row>
    <row r="1073" spans="3:3">
      <c r="C1073" s="103" t="s">
        <v>1721</v>
      </c>
    </row>
    <row r="1074" spans="3:3">
      <c r="C1074" s="103" t="s">
        <v>1722</v>
      </c>
    </row>
    <row r="1075" spans="3:3">
      <c r="C1075" s="103" t="s">
        <v>1723</v>
      </c>
    </row>
    <row r="1076" spans="3:3">
      <c r="C1076" s="103" t="s">
        <v>1724</v>
      </c>
    </row>
    <row r="1077" spans="3:3">
      <c r="C1077" s="103" t="s">
        <v>1725</v>
      </c>
    </row>
    <row r="1078" spans="3:3">
      <c r="C1078" s="103" t="s">
        <v>1726</v>
      </c>
    </row>
    <row r="1079" spans="3:3">
      <c r="C1079" s="103" t="s">
        <v>1727</v>
      </c>
    </row>
    <row r="1080" spans="3:3">
      <c r="C1080" s="103" t="s">
        <v>1728</v>
      </c>
    </row>
    <row r="1081" spans="3:3">
      <c r="C1081" s="103" t="s">
        <v>1729</v>
      </c>
    </row>
    <row r="1082" spans="3:3">
      <c r="C1082" s="103" t="s">
        <v>1730</v>
      </c>
    </row>
    <row r="1083" spans="3:3">
      <c r="C1083" s="103" t="s">
        <v>1731</v>
      </c>
    </row>
    <row r="1084" spans="3:3">
      <c r="C1084" s="103" t="s">
        <v>1732</v>
      </c>
    </row>
    <row r="1085" spans="3:3">
      <c r="C1085" s="103" t="s">
        <v>1733</v>
      </c>
    </row>
    <row r="1086" spans="3:3">
      <c r="C1086" s="103" t="s">
        <v>1734</v>
      </c>
    </row>
    <row r="1087" spans="3:3">
      <c r="C1087" s="103" t="s">
        <v>1735</v>
      </c>
    </row>
    <row r="1088" spans="3:3">
      <c r="C1088" s="103" t="s">
        <v>1736</v>
      </c>
    </row>
    <row r="1089" spans="3:3">
      <c r="C1089" s="103" t="s">
        <v>1737</v>
      </c>
    </row>
    <row r="1090" spans="3:3">
      <c r="C1090" s="103" t="s">
        <v>1738</v>
      </c>
    </row>
    <row r="1091" spans="3:3">
      <c r="C1091" s="103" t="s">
        <v>1739</v>
      </c>
    </row>
    <row r="1092" spans="3:3">
      <c r="C1092" s="103" t="s">
        <v>1740</v>
      </c>
    </row>
    <row r="1093" spans="3:3">
      <c r="C1093" s="103" t="s">
        <v>1741</v>
      </c>
    </row>
    <row r="1094" spans="3:3">
      <c r="C1094" s="103" t="s">
        <v>1742</v>
      </c>
    </row>
    <row r="1095" spans="3:3">
      <c r="C1095" s="103" t="s">
        <v>1743</v>
      </c>
    </row>
    <row r="1096" spans="3:3">
      <c r="C1096" s="103" t="s">
        <v>1744</v>
      </c>
    </row>
    <row r="1097" spans="3:3">
      <c r="C1097" s="103" t="s">
        <v>1745</v>
      </c>
    </row>
    <row r="1098" spans="3:3">
      <c r="C1098" s="103" t="s">
        <v>1746</v>
      </c>
    </row>
    <row r="1099" spans="3:3">
      <c r="C1099" s="103" t="s">
        <v>1747</v>
      </c>
    </row>
    <row r="1100" spans="3:3">
      <c r="C1100" s="103" t="s">
        <v>1748</v>
      </c>
    </row>
    <row r="1101" spans="3:3">
      <c r="C1101" s="103" t="s">
        <v>1749</v>
      </c>
    </row>
    <row r="1102" spans="3:3">
      <c r="C1102" s="103" t="s">
        <v>1750</v>
      </c>
    </row>
    <row r="1103" spans="3:3">
      <c r="C1103" s="103" t="s">
        <v>1751</v>
      </c>
    </row>
    <row r="1104" spans="3:3">
      <c r="C1104" s="103" t="s">
        <v>1752</v>
      </c>
    </row>
    <row r="1105" spans="3:3">
      <c r="C1105" s="103" t="s">
        <v>1753</v>
      </c>
    </row>
    <row r="1106" spans="3:3">
      <c r="C1106" s="103" t="s">
        <v>1754</v>
      </c>
    </row>
    <row r="1107" spans="3:3">
      <c r="C1107" s="103" t="s">
        <v>1755</v>
      </c>
    </row>
    <row r="1108" spans="3:3">
      <c r="C1108" s="103" t="s">
        <v>1756</v>
      </c>
    </row>
    <row r="1109" spans="3:3">
      <c r="C1109" s="103" t="s">
        <v>1757</v>
      </c>
    </row>
    <row r="1110" spans="3:3">
      <c r="C1110" s="103" t="s">
        <v>1758</v>
      </c>
    </row>
    <row r="1111" spans="3:3">
      <c r="C1111" s="103" t="s">
        <v>1759</v>
      </c>
    </row>
    <row r="1112" spans="3:3">
      <c r="C1112" s="103" t="s">
        <v>1760</v>
      </c>
    </row>
    <row r="1113" spans="3:3">
      <c r="C1113" s="103" t="s">
        <v>1761</v>
      </c>
    </row>
    <row r="1114" spans="3:3">
      <c r="C1114" s="103" t="s">
        <v>1762</v>
      </c>
    </row>
    <row r="1115" spans="3:3">
      <c r="C1115" s="103" t="s">
        <v>1763</v>
      </c>
    </row>
    <row r="1116" spans="3:3">
      <c r="C1116" s="103" t="s">
        <v>1764</v>
      </c>
    </row>
    <row r="1117" spans="3:3">
      <c r="C1117" s="103" t="s">
        <v>1765</v>
      </c>
    </row>
    <row r="1118" spans="3:3">
      <c r="C1118" s="103" t="s">
        <v>1766</v>
      </c>
    </row>
    <row r="1119" spans="3:3">
      <c r="C1119" s="103" t="s">
        <v>1767</v>
      </c>
    </row>
    <row r="1120" spans="3:3">
      <c r="C1120" s="103" t="s">
        <v>1768</v>
      </c>
    </row>
    <row r="1121" spans="3:3">
      <c r="C1121" s="103" t="s">
        <v>1769</v>
      </c>
    </row>
    <row r="1122" spans="3:3">
      <c r="C1122" s="103" t="s">
        <v>1770</v>
      </c>
    </row>
    <row r="1123" spans="3:3">
      <c r="C1123" s="103" t="s">
        <v>1771</v>
      </c>
    </row>
    <row r="1124" spans="3:3">
      <c r="C1124" s="103" t="s">
        <v>1772</v>
      </c>
    </row>
    <row r="1125" spans="3:3">
      <c r="C1125" s="103" t="s">
        <v>1773</v>
      </c>
    </row>
    <row r="1126" spans="3:3">
      <c r="C1126" s="103" t="s">
        <v>1774</v>
      </c>
    </row>
    <row r="1127" spans="3:3">
      <c r="C1127" s="103" t="s">
        <v>1775</v>
      </c>
    </row>
    <row r="1128" spans="3:3">
      <c r="C1128" s="103" t="s">
        <v>1776</v>
      </c>
    </row>
    <row r="1129" spans="3:3">
      <c r="C1129" s="103" t="s">
        <v>1777</v>
      </c>
    </row>
    <row r="1130" spans="3:3">
      <c r="C1130" s="103" t="s">
        <v>1778</v>
      </c>
    </row>
    <row r="1131" spans="3:3">
      <c r="C1131" s="103" t="s">
        <v>1779</v>
      </c>
    </row>
    <row r="1132" spans="3:3">
      <c r="C1132" s="103" t="s">
        <v>1780</v>
      </c>
    </row>
    <row r="1133" spans="3:3">
      <c r="C1133" s="103" t="s">
        <v>1781</v>
      </c>
    </row>
    <row r="1134" spans="3:3">
      <c r="C1134" s="103" t="s">
        <v>1782</v>
      </c>
    </row>
    <row r="1135" spans="3:3">
      <c r="C1135" s="103" t="s">
        <v>1783</v>
      </c>
    </row>
    <row r="1136" spans="3:3">
      <c r="C1136" s="103" t="s">
        <v>1784</v>
      </c>
    </row>
    <row r="1137" spans="3:3">
      <c r="C1137" s="103" t="s">
        <v>1785</v>
      </c>
    </row>
    <row r="1138" spans="3:3">
      <c r="C1138" s="103" t="s">
        <v>1786</v>
      </c>
    </row>
    <row r="1139" spans="3:3">
      <c r="C1139" s="103" t="s">
        <v>1787</v>
      </c>
    </row>
    <row r="1140" spans="3:3">
      <c r="C1140" s="103" t="s">
        <v>1788</v>
      </c>
    </row>
    <row r="1141" spans="3:3">
      <c r="C1141" s="103" t="s">
        <v>1789</v>
      </c>
    </row>
    <row r="1142" spans="3:3">
      <c r="C1142" s="103" t="s">
        <v>1790</v>
      </c>
    </row>
    <row r="1143" spans="3:3">
      <c r="C1143" s="103" t="s">
        <v>1791</v>
      </c>
    </row>
    <row r="1144" spans="3:3">
      <c r="C1144" s="103" t="s">
        <v>1792</v>
      </c>
    </row>
    <row r="1145" spans="3:3">
      <c r="C1145" s="103" t="s">
        <v>1793</v>
      </c>
    </row>
    <row r="1146" spans="3:3">
      <c r="C1146" s="103" t="s">
        <v>1794</v>
      </c>
    </row>
    <row r="1147" spans="3:3">
      <c r="C1147" s="103" t="s">
        <v>1795</v>
      </c>
    </row>
    <row r="1148" spans="3:3">
      <c r="C1148" s="103" t="s">
        <v>1796</v>
      </c>
    </row>
    <row r="1149" spans="3:3">
      <c r="C1149" s="103" t="s">
        <v>1797</v>
      </c>
    </row>
    <row r="1150" spans="3:3">
      <c r="C1150" s="103" t="s">
        <v>1798</v>
      </c>
    </row>
    <row r="1151" spans="3:3">
      <c r="C1151" s="103" t="s">
        <v>1799</v>
      </c>
    </row>
    <row r="1152" spans="3:3">
      <c r="C1152" s="103" t="s">
        <v>1800</v>
      </c>
    </row>
    <row r="1153" spans="3:3">
      <c r="C1153" s="103" t="s">
        <v>1801</v>
      </c>
    </row>
    <row r="1154" spans="3:3">
      <c r="C1154" s="103" t="s">
        <v>1802</v>
      </c>
    </row>
    <row r="1155" spans="3:3">
      <c r="C1155" s="103" t="s">
        <v>1803</v>
      </c>
    </row>
    <row r="1156" spans="3:3">
      <c r="C1156" s="103" t="s">
        <v>1804</v>
      </c>
    </row>
    <row r="1157" spans="3:3">
      <c r="C1157" s="103" t="s">
        <v>1805</v>
      </c>
    </row>
    <row r="1158" spans="3:3">
      <c r="C1158" s="103" t="s">
        <v>1806</v>
      </c>
    </row>
    <row r="1159" spans="3:3">
      <c r="C1159" s="103" t="s">
        <v>1807</v>
      </c>
    </row>
    <row r="1160" spans="3:3">
      <c r="C1160" s="103" t="s">
        <v>1808</v>
      </c>
    </row>
    <row r="1161" spans="3:3">
      <c r="C1161" s="103" t="s">
        <v>1809</v>
      </c>
    </row>
    <row r="1162" spans="3:3">
      <c r="C1162" s="103" t="s">
        <v>1810</v>
      </c>
    </row>
    <row r="1163" spans="3:3">
      <c r="C1163" s="103" t="s">
        <v>1811</v>
      </c>
    </row>
    <row r="1164" spans="3:3">
      <c r="C1164" s="103" t="s">
        <v>1812</v>
      </c>
    </row>
    <row r="1165" spans="3:3">
      <c r="C1165" s="103" t="s">
        <v>1813</v>
      </c>
    </row>
    <row r="1166" spans="3:3">
      <c r="C1166" s="103" t="s">
        <v>1814</v>
      </c>
    </row>
    <row r="1167" spans="3:3">
      <c r="C1167" s="103" t="s">
        <v>1815</v>
      </c>
    </row>
    <row r="1168" spans="3:3">
      <c r="C1168" s="103" t="s">
        <v>1816</v>
      </c>
    </row>
    <row r="1169" spans="3:3">
      <c r="C1169" s="103" t="s">
        <v>1817</v>
      </c>
    </row>
    <row r="1170" spans="3:3">
      <c r="C1170" s="103" t="s">
        <v>1818</v>
      </c>
    </row>
    <row r="1171" spans="3:3">
      <c r="C1171" s="103" t="s">
        <v>1819</v>
      </c>
    </row>
    <row r="1172" spans="3:3">
      <c r="C1172" s="103" t="s">
        <v>1820</v>
      </c>
    </row>
    <row r="1173" spans="3:3">
      <c r="C1173" s="103" t="s">
        <v>1821</v>
      </c>
    </row>
    <row r="1174" spans="3:3">
      <c r="C1174" s="103" t="s">
        <v>1822</v>
      </c>
    </row>
    <row r="1175" spans="3:3">
      <c r="C1175" s="103" t="s">
        <v>1823</v>
      </c>
    </row>
    <row r="1176" spans="3:3">
      <c r="C1176" s="103" t="s">
        <v>1824</v>
      </c>
    </row>
    <row r="1177" spans="3:3">
      <c r="C1177" s="103" t="s">
        <v>1825</v>
      </c>
    </row>
    <row r="1178" spans="3:3">
      <c r="C1178" s="103" t="s">
        <v>1826</v>
      </c>
    </row>
    <row r="1179" spans="3:3">
      <c r="C1179" s="103" t="s">
        <v>1827</v>
      </c>
    </row>
    <row r="1180" spans="3:3">
      <c r="C1180" s="103" t="s">
        <v>1828</v>
      </c>
    </row>
    <row r="1181" spans="3:3">
      <c r="C1181" s="103" t="s">
        <v>1829</v>
      </c>
    </row>
    <row r="1182" spans="3:3">
      <c r="C1182" s="103" t="s">
        <v>1830</v>
      </c>
    </row>
    <row r="1183" spans="3:3">
      <c r="C1183" s="103" t="s">
        <v>1831</v>
      </c>
    </row>
    <row r="1184" spans="3:3">
      <c r="C1184" s="103" t="s">
        <v>1832</v>
      </c>
    </row>
    <row r="1185" spans="3:3">
      <c r="C1185" s="103" t="s">
        <v>1833</v>
      </c>
    </row>
    <row r="1186" spans="3:3">
      <c r="C1186" s="103" t="s">
        <v>1834</v>
      </c>
    </row>
    <row r="1187" spans="3:3">
      <c r="C1187" s="103" t="s">
        <v>1835</v>
      </c>
    </row>
    <row r="1188" spans="3:3">
      <c r="C1188" s="103" t="s">
        <v>1836</v>
      </c>
    </row>
    <row r="1189" spans="3:3">
      <c r="C1189" s="103" t="s">
        <v>1837</v>
      </c>
    </row>
    <row r="1190" spans="3:3">
      <c r="C1190" s="103" t="s">
        <v>1838</v>
      </c>
    </row>
    <row r="1191" spans="3:3">
      <c r="C1191" s="103" t="s">
        <v>1839</v>
      </c>
    </row>
    <row r="1192" spans="3:3">
      <c r="C1192" s="103" t="s">
        <v>1840</v>
      </c>
    </row>
    <row r="1193" spans="3:3">
      <c r="C1193" s="103" t="s">
        <v>1841</v>
      </c>
    </row>
    <row r="1194" spans="3:3">
      <c r="C1194" s="103" t="s">
        <v>1842</v>
      </c>
    </row>
    <row r="1195" spans="3:3">
      <c r="C1195" s="103" t="s">
        <v>1843</v>
      </c>
    </row>
    <row r="1196" spans="3:3">
      <c r="C1196" s="103" t="s">
        <v>1844</v>
      </c>
    </row>
    <row r="1197" spans="3:3">
      <c r="C1197" s="103" t="s">
        <v>1845</v>
      </c>
    </row>
    <row r="1198" spans="3:3">
      <c r="C1198" s="103" t="s">
        <v>1846</v>
      </c>
    </row>
    <row r="1199" spans="3:3">
      <c r="C1199" s="103" t="s">
        <v>1847</v>
      </c>
    </row>
    <row r="1200" spans="3:3">
      <c r="C1200" s="103" t="s">
        <v>1848</v>
      </c>
    </row>
    <row r="1201" spans="3:3">
      <c r="C1201" s="103" t="s">
        <v>1849</v>
      </c>
    </row>
    <row r="1202" spans="3:3">
      <c r="C1202" s="103" t="s">
        <v>1850</v>
      </c>
    </row>
    <row r="1203" spans="3:3">
      <c r="C1203" s="103" t="s">
        <v>1851</v>
      </c>
    </row>
    <row r="1204" spans="3:3">
      <c r="C1204" s="103" t="s">
        <v>1852</v>
      </c>
    </row>
    <row r="1205" spans="3:3">
      <c r="C1205" s="103" t="s">
        <v>1853</v>
      </c>
    </row>
    <row r="1206" spans="3:3">
      <c r="C1206" s="103" t="s">
        <v>1854</v>
      </c>
    </row>
    <row r="1207" spans="3:3">
      <c r="C1207" s="103" t="s">
        <v>1855</v>
      </c>
    </row>
    <row r="1208" spans="3:3">
      <c r="C1208" s="103" t="s">
        <v>1856</v>
      </c>
    </row>
    <row r="1209" spans="3:3">
      <c r="C1209" s="103" t="s">
        <v>1857</v>
      </c>
    </row>
    <row r="1210" spans="3:3">
      <c r="C1210" s="103" t="s">
        <v>1858</v>
      </c>
    </row>
    <row r="1211" spans="3:3">
      <c r="C1211" s="103" t="s">
        <v>1859</v>
      </c>
    </row>
    <row r="1212" spans="3:3">
      <c r="C1212" s="103" t="s">
        <v>1860</v>
      </c>
    </row>
    <row r="1213" spans="3:3">
      <c r="C1213" s="103" t="s">
        <v>1861</v>
      </c>
    </row>
    <row r="1214" spans="3:3">
      <c r="C1214" s="103" t="s">
        <v>1862</v>
      </c>
    </row>
    <row r="1215" spans="3:3">
      <c r="C1215" s="103" t="s">
        <v>1863</v>
      </c>
    </row>
    <row r="1216" spans="3:3">
      <c r="C1216" s="103" t="s">
        <v>1864</v>
      </c>
    </row>
    <row r="1217" spans="3:3">
      <c r="C1217" s="103" t="s">
        <v>1865</v>
      </c>
    </row>
    <row r="1218" spans="3:3">
      <c r="C1218" s="103" t="s">
        <v>1866</v>
      </c>
    </row>
    <row r="1219" spans="3:3">
      <c r="C1219" s="103" t="s">
        <v>1867</v>
      </c>
    </row>
    <row r="1220" spans="3:3">
      <c r="C1220" s="103" t="s">
        <v>1868</v>
      </c>
    </row>
    <row r="1221" spans="3:3">
      <c r="C1221" s="103" t="s">
        <v>1869</v>
      </c>
    </row>
    <row r="1222" spans="3:3">
      <c r="C1222" s="103" t="s">
        <v>1870</v>
      </c>
    </row>
    <row r="1223" spans="3:3">
      <c r="C1223" s="103" t="s">
        <v>1871</v>
      </c>
    </row>
    <row r="1224" spans="3:3">
      <c r="C1224" s="103" t="s">
        <v>1872</v>
      </c>
    </row>
    <row r="1225" spans="3:3">
      <c r="C1225" s="103" t="s">
        <v>1873</v>
      </c>
    </row>
    <row r="1226" spans="3:3">
      <c r="C1226" s="103" t="s">
        <v>1874</v>
      </c>
    </row>
    <row r="1227" spans="3:3">
      <c r="C1227" s="103" t="s">
        <v>1875</v>
      </c>
    </row>
    <row r="1228" spans="3:3">
      <c r="C1228" s="103" t="s">
        <v>1876</v>
      </c>
    </row>
    <row r="1229" spans="3:3">
      <c r="C1229" s="103" t="s">
        <v>1877</v>
      </c>
    </row>
    <row r="1230" spans="3:3">
      <c r="C1230" s="103" t="s">
        <v>1878</v>
      </c>
    </row>
    <row r="1231" spans="3:3">
      <c r="C1231" s="103" t="s">
        <v>1879</v>
      </c>
    </row>
    <row r="1232" spans="3:3">
      <c r="C1232" s="103" t="s">
        <v>1880</v>
      </c>
    </row>
    <row r="1233" spans="3:3">
      <c r="C1233" s="103" t="s">
        <v>1881</v>
      </c>
    </row>
    <row r="1234" spans="3:3">
      <c r="C1234" s="103" t="s">
        <v>1882</v>
      </c>
    </row>
    <row r="1235" spans="3:3">
      <c r="C1235" s="103" t="s">
        <v>1883</v>
      </c>
    </row>
    <row r="1236" spans="3:3">
      <c r="C1236" s="103" t="s">
        <v>1884</v>
      </c>
    </row>
    <row r="1237" spans="3:3">
      <c r="C1237" s="103" t="s">
        <v>1885</v>
      </c>
    </row>
    <row r="1238" spans="3:3">
      <c r="C1238" s="103" t="s">
        <v>1886</v>
      </c>
    </row>
    <row r="1239" spans="3:3">
      <c r="C1239" s="103" t="s">
        <v>1887</v>
      </c>
    </row>
    <row r="1240" spans="3:3">
      <c r="C1240" s="103" t="s">
        <v>1888</v>
      </c>
    </row>
    <row r="1241" spans="3:3">
      <c r="C1241" s="103" t="s">
        <v>1889</v>
      </c>
    </row>
    <row r="1242" spans="3:3">
      <c r="C1242" s="103" t="s">
        <v>1890</v>
      </c>
    </row>
    <row r="1243" spans="3:3">
      <c r="C1243" s="103" t="s">
        <v>1891</v>
      </c>
    </row>
    <row r="1244" spans="3:3">
      <c r="C1244" s="103" t="s">
        <v>1892</v>
      </c>
    </row>
    <row r="1245" spans="3:3">
      <c r="C1245" s="103" t="s">
        <v>1893</v>
      </c>
    </row>
    <row r="1246" spans="3:3">
      <c r="C1246" s="103" t="s">
        <v>1894</v>
      </c>
    </row>
    <row r="1247" spans="3:3">
      <c r="C1247" s="103" t="s">
        <v>1895</v>
      </c>
    </row>
    <row r="1248" spans="3:3">
      <c r="C1248" s="103" t="s">
        <v>1896</v>
      </c>
    </row>
    <row r="1249" spans="3:3">
      <c r="C1249" s="103" t="s">
        <v>1897</v>
      </c>
    </row>
    <row r="1250" spans="3:3">
      <c r="C1250" s="103" t="s">
        <v>1898</v>
      </c>
    </row>
    <row r="1251" spans="3:3">
      <c r="C1251" s="103" t="s">
        <v>1899</v>
      </c>
    </row>
    <row r="1252" spans="3:3">
      <c r="C1252" s="103" t="s">
        <v>1900</v>
      </c>
    </row>
    <row r="1253" spans="3:3">
      <c r="C1253" s="103" t="s">
        <v>1901</v>
      </c>
    </row>
    <row r="1254" spans="3:3">
      <c r="C1254" s="103" t="s">
        <v>1902</v>
      </c>
    </row>
    <row r="1255" spans="3:3">
      <c r="C1255" s="103" t="s">
        <v>1903</v>
      </c>
    </row>
    <row r="1256" spans="3:3">
      <c r="C1256" s="103" t="s">
        <v>1904</v>
      </c>
    </row>
    <row r="1257" spans="3:3">
      <c r="C1257" s="103" t="s">
        <v>1905</v>
      </c>
    </row>
    <row r="1258" spans="3:3">
      <c r="C1258" s="103" t="s">
        <v>1906</v>
      </c>
    </row>
    <row r="1259" spans="3:3">
      <c r="C1259" s="103" t="s">
        <v>1907</v>
      </c>
    </row>
    <row r="1260" spans="3:3">
      <c r="C1260" s="103" t="s">
        <v>1908</v>
      </c>
    </row>
    <row r="1261" spans="3:3">
      <c r="C1261" s="103" t="s">
        <v>1909</v>
      </c>
    </row>
    <row r="1262" spans="3:3">
      <c r="C1262" s="103" t="s">
        <v>1910</v>
      </c>
    </row>
    <row r="1263" spans="3:3">
      <c r="C1263" s="103" t="s">
        <v>1911</v>
      </c>
    </row>
    <row r="1264" spans="3:3">
      <c r="C1264" s="103" t="s">
        <v>1912</v>
      </c>
    </row>
    <row r="1265" spans="3:3">
      <c r="C1265" s="103" t="s">
        <v>1913</v>
      </c>
    </row>
    <row r="1266" spans="3:3">
      <c r="C1266" s="103" t="s">
        <v>1914</v>
      </c>
    </row>
    <row r="1267" spans="3:3">
      <c r="C1267" s="103" t="s">
        <v>1915</v>
      </c>
    </row>
    <row r="1268" spans="3:3">
      <c r="C1268" s="103" t="s">
        <v>1916</v>
      </c>
    </row>
    <row r="1269" spans="3:3">
      <c r="C1269" s="103" t="s">
        <v>1917</v>
      </c>
    </row>
    <row r="1270" spans="3:3">
      <c r="C1270" s="103" t="s">
        <v>1918</v>
      </c>
    </row>
    <row r="1271" spans="3:3">
      <c r="C1271" s="103" t="s">
        <v>1919</v>
      </c>
    </row>
    <row r="1272" spans="3:3">
      <c r="C1272" s="103" t="s">
        <v>1920</v>
      </c>
    </row>
    <row r="1273" spans="3:3">
      <c r="C1273" s="103" t="s">
        <v>1921</v>
      </c>
    </row>
    <row r="1274" spans="3:3">
      <c r="C1274" s="103" t="s">
        <v>1922</v>
      </c>
    </row>
    <row r="1275" spans="3:3">
      <c r="C1275" s="103" t="s">
        <v>1923</v>
      </c>
    </row>
    <row r="1276" spans="3:3">
      <c r="C1276" s="103" t="s">
        <v>1924</v>
      </c>
    </row>
    <row r="1277" spans="3:3">
      <c r="C1277" s="103" t="s">
        <v>1925</v>
      </c>
    </row>
    <row r="1278" spans="3:3">
      <c r="C1278" s="103" t="s">
        <v>1926</v>
      </c>
    </row>
    <row r="1279" spans="3:3">
      <c r="C1279" s="103" t="s">
        <v>1927</v>
      </c>
    </row>
    <row r="1280" spans="3:3">
      <c r="C1280" s="103" t="s">
        <v>1928</v>
      </c>
    </row>
    <row r="1281" spans="3:3">
      <c r="C1281" s="103" t="s">
        <v>1929</v>
      </c>
    </row>
    <row r="1282" spans="3:3">
      <c r="C1282" s="103" t="s">
        <v>1930</v>
      </c>
    </row>
    <row r="1283" spans="3:3">
      <c r="C1283" s="103" t="s">
        <v>1931</v>
      </c>
    </row>
    <row r="1284" spans="3:3">
      <c r="C1284" s="103" t="s">
        <v>1932</v>
      </c>
    </row>
    <row r="1285" spans="3:3">
      <c r="C1285" s="103" t="s">
        <v>1933</v>
      </c>
    </row>
    <row r="1286" spans="3:3">
      <c r="C1286" s="103" t="s">
        <v>1934</v>
      </c>
    </row>
    <row r="1287" spans="3:3">
      <c r="C1287" s="103" t="s">
        <v>1935</v>
      </c>
    </row>
    <row r="1288" spans="3:3">
      <c r="C1288" s="103" t="s">
        <v>1936</v>
      </c>
    </row>
    <row r="1289" spans="3:3">
      <c r="C1289" s="103" t="s">
        <v>1937</v>
      </c>
    </row>
    <row r="1290" spans="3:3">
      <c r="C1290" s="103" t="s">
        <v>1938</v>
      </c>
    </row>
    <row r="1291" spans="3:3">
      <c r="C1291" s="103" t="s">
        <v>1939</v>
      </c>
    </row>
    <row r="1292" spans="3:3">
      <c r="C1292" s="103" t="s">
        <v>1940</v>
      </c>
    </row>
    <row r="1293" spans="3:3">
      <c r="C1293" s="103" t="s">
        <v>1941</v>
      </c>
    </row>
    <row r="1294" spans="3:3">
      <c r="C1294" s="103" t="s">
        <v>1942</v>
      </c>
    </row>
    <row r="1295" spans="3:3">
      <c r="C1295" s="103" t="s">
        <v>1943</v>
      </c>
    </row>
    <row r="1296" spans="3:3">
      <c r="C1296" s="103" t="s">
        <v>1944</v>
      </c>
    </row>
    <row r="1297" spans="3:3">
      <c r="C1297" s="103" t="s">
        <v>1945</v>
      </c>
    </row>
    <row r="1298" spans="3:3">
      <c r="C1298" s="103" t="s">
        <v>1946</v>
      </c>
    </row>
    <row r="1299" spans="3:3">
      <c r="C1299" s="103" t="s">
        <v>1947</v>
      </c>
    </row>
    <row r="1300" spans="3:3">
      <c r="C1300" s="103" t="s">
        <v>1948</v>
      </c>
    </row>
    <row r="1301" spans="3:3">
      <c r="C1301" s="103" t="s">
        <v>1949</v>
      </c>
    </row>
    <row r="1302" spans="3:3">
      <c r="C1302" s="103" t="s">
        <v>1950</v>
      </c>
    </row>
    <row r="1303" spans="3:3">
      <c r="C1303" s="103" t="s">
        <v>1951</v>
      </c>
    </row>
    <row r="1304" spans="3:3">
      <c r="C1304" s="103" t="s">
        <v>1952</v>
      </c>
    </row>
    <row r="1305" spans="3:3">
      <c r="C1305" s="103" t="s">
        <v>1953</v>
      </c>
    </row>
    <row r="1306" spans="3:3">
      <c r="C1306" s="103" t="s">
        <v>1954</v>
      </c>
    </row>
    <row r="1307" spans="3:3">
      <c r="C1307" s="103" t="s">
        <v>1955</v>
      </c>
    </row>
    <row r="1308" spans="3:3">
      <c r="C1308" s="103" t="s">
        <v>1956</v>
      </c>
    </row>
    <row r="1309" spans="3:3">
      <c r="C1309" s="103" t="s">
        <v>1957</v>
      </c>
    </row>
    <row r="1310" spans="3:3">
      <c r="C1310" s="103" t="s">
        <v>1958</v>
      </c>
    </row>
    <row r="1311" spans="3:3">
      <c r="C1311" s="103" t="s">
        <v>1959</v>
      </c>
    </row>
    <row r="1312" spans="3:3">
      <c r="C1312" s="103" t="s">
        <v>1960</v>
      </c>
    </row>
    <row r="1313" spans="3:3">
      <c r="C1313" s="103" t="s">
        <v>1961</v>
      </c>
    </row>
    <row r="1314" spans="3:3">
      <c r="C1314" s="103" t="s">
        <v>1962</v>
      </c>
    </row>
    <row r="1315" spans="3:3">
      <c r="C1315" s="103" t="s">
        <v>1963</v>
      </c>
    </row>
    <row r="1316" spans="3:3">
      <c r="C1316" s="103" t="s">
        <v>1964</v>
      </c>
    </row>
    <row r="1317" spans="3:3">
      <c r="C1317" s="103" t="s">
        <v>1965</v>
      </c>
    </row>
    <row r="1318" spans="3:3">
      <c r="C1318" s="103" t="s">
        <v>1966</v>
      </c>
    </row>
    <row r="1319" spans="3:3">
      <c r="C1319" s="103" t="s">
        <v>1967</v>
      </c>
    </row>
    <row r="1320" spans="3:3">
      <c r="C1320" s="103" t="s">
        <v>1968</v>
      </c>
    </row>
    <row r="1321" spans="3:3">
      <c r="C1321" s="103" t="s">
        <v>1969</v>
      </c>
    </row>
    <row r="1322" spans="3:3">
      <c r="C1322" s="103" t="s">
        <v>1970</v>
      </c>
    </row>
    <row r="1323" spans="3:3">
      <c r="C1323" s="103" t="s">
        <v>1971</v>
      </c>
    </row>
    <row r="1324" spans="3:3">
      <c r="C1324" s="103" t="s">
        <v>1972</v>
      </c>
    </row>
    <row r="1325" spans="3:3">
      <c r="C1325" s="103" t="s">
        <v>1973</v>
      </c>
    </row>
    <row r="1326" spans="3:3">
      <c r="C1326" s="103" t="s">
        <v>1974</v>
      </c>
    </row>
    <row r="1327" spans="3:3">
      <c r="C1327" s="103" t="s">
        <v>1975</v>
      </c>
    </row>
    <row r="1328" spans="3:3">
      <c r="C1328" s="103" t="s">
        <v>1976</v>
      </c>
    </row>
    <row r="1329" spans="3:3">
      <c r="C1329" s="103" t="s">
        <v>1977</v>
      </c>
    </row>
    <row r="1330" spans="3:3">
      <c r="C1330" s="103" t="s">
        <v>1978</v>
      </c>
    </row>
    <row r="1331" spans="3:3">
      <c r="C1331" s="103" t="s">
        <v>1979</v>
      </c>
    </row>
    <row r="1332" spans="3:3">
      <c r="C1332" s="103" t="s">
        <v>1980</v>
      </c>
    </row>
    <row r="1333" spans="3:3">
      <c r="C1333" s="103" t="s">
        <v>1981</v>
      </c>
    </row>
    <row r="1334" spans="3:3">
      <c r="C1334" s="103" t="s">
        <v>1982</v>
      </c>
    </row>
    <row r="1335" spans="3:3">
      <c r="C1335" s="103" t="s">
        <v>1983</v>
      </c>
    </row>
    <row r="1336" spans="3:3">
      <c r="C1336" s="103" t="s">
        <v>1984</v>
      </c>
    </row>
    <row r="1337" spans="3:3">
      <c r="C1337" s="103" t="s">
        <v>1985</v>
      </c>
    </row>
    <row r="1338" spans="3:3">
      <c r="C1338" s="103" t="s">
        <v>1986</v>
      </c>
    </row>
    <row r="1339" spans="3:3">
      <c r="C1339" s="103" t="s">
        <v>1987</v>
      </c>
    </row>
    <row r="1340" spans="3:3">
      <c r="C1340" s="103" t="s">
        <v>1988</v>
      </c>
    </row>
    <row r="1341" spans="3:3">
      <c r="C1341" s="103" t="s">
        <v>1989</v>
      </c>
    </row>
    <row r="1342" spans="3:3">
      <c r="C1342" s="103" t="s">
        <v>1990</v>
      </c>
    </row>
    <row r="1343" spans="3:3">
      <c r="C1343" s="103" t="s">
        <v>1991</v>
      </c>
    </row>
    <row r="1344" spans="3:3">
      <c r="C1344" s="103" t="s">
        <v>1992</v>
      </c>
    </row>
    <row r="1345" spans="3:3">
      <c r="C1345" s="103" t="s">
        <v>1993</v>
      </c>
    </row>
    <row r="1346" spans="3:3">
      <c r="C1346" s="103" t="s">
        <v>1994</v>
      </c>
    </row>
    <row r="1347" spans="3:3">
      <c r="C1347" s="103" t="s">
        <v>1995</v>
      </c>
    </row>
    <row r="1348" spans="3:3">
      <c r="C1348" s="103" t="s">
        <v>1996</v>
      </c>
    </row>
    <row r="1349" spans="3:3">
      <c r="C1349" s="103" t="s">
        <v>1997</v>
      </c>
    </row>
    <row r="1350" spans="3:3">
      <c r="C1350" s="103" t="s">
        <v>1998</v>
      </c>
    </row>
    <row r="1351" spans="3:3">
      <c r="C1351" s="103" t="s">
        <v>1999</v>
      </c>
    </row>
    <row r="1352" spans="3:3">
      <c r="C1352" s="103" t="s">
        <v>2000</v>
      </c>
    </row>
    <row r="1353" spans="3:3">
      <c r="C1353" s="103" t="s">
        <v>2001</v>
      </c>
    </row>
    <row r="1354" spans="3:3">
      <c r="C1354" s="103" t="s">
        <v>2002</v>
      </c>
    </row>
    <row r="1355" spans="3:3">
      <c r="C1355" s="103" t="s">
        <v>2003</v>
      </c>
    </row>
    <row r="1356" spans="3:3">
      <c r="C1356" s="103" t="s">
        <v>2004</v>
      </c>
    </row>
    <row r="1357" spans="3:3">
      <c r="C1357" s="103" t="s">
        <v>2005</v>
      </c>
    </row>
    <row r="1358" spans="3:3">
      <c r="C1358" s="103" t="s">
        <v>2006</v>
      </c>
    </row>
    <row r="1359" spans="3:3">
      <c r="C1359" s="103" t="s">
        <v>2007</v>
      </c>
    </row>
    <row r="1360" spans="3:3">
      <c r="C1360" s="103" t="s">
        <v>2008</v>
      </c>
    </row>
    <row r="1361" spans="3:3">
      <c r="C1361" s="103" t="s">
        <v>2009</v>
      </c>
    </row>
    <row r="1362" spans="3:3">
      <c r="C1362" s="103" t="s">
        <v>2010</v>
      </c>
    </row>
    <row r="1363" spans="3:3">
      <c r="C1363" s="103" t="s">
        <v>2011</v>
      </c>
    </row>
    <row r="1364" spans="3:3">
      <c r="C1364" s="103" t="s">
        <v>2012</v>
      </c>
    </row>
    <row r="1365" spans="3:3">
      <c r="C1365" s="103" t="s">
        <v>2013</v>
      </c>
    </row>
    <row r="1366" spans="3:3">
      <c r="C1366" s="103" t="s">
        <v>2014</v>
      </c>
    </row>
    <row r="1367" spans="3:3">
      <c r="C1367" s="103" t="s">
        <v>2015</v>
      </c>
    </row>
    <row r="1368" spans="3:3">
      <c r="C1368" s="103" t="s">
        <v>2016</v>
      </c>
    </row>
    <row r="1369" spans="3:3">
      <c r="C1369" s="103" t="s">
        <v>2017</v>
      </c>
    </row>
    <row r="1370" spans="3:3">
      <c r="C1370" s="103" t="s">
        <v>2018</v>
      </c>
    </row>
    <row r="1371" spans="3:3">
      <c r="C1371" s="103" t="s">
        <v>2019</v>
      </c>
    </row>
    <row r="1372" spans="3:3">
      <c r="C1372" s="103" t="s">
        <v>2020</v>
      </c>
    </row>
    <row r="1373" spans="3:3">
      <c r="C1373" s="103" t="s">
        <v>2021</v>
      </c>
    </row>
    <row r="1374" spans="3:3">
      <c r="C1374" s="103" t="s">
        <v>2022</v>
      </c>
    </row>
    <row r="1375" spans="3:3">
      <c r="C1375" s="103" t="s">
        <v>2023</v>
      </c>
    </row>
    <row r="1376" spans="3:3">
      <c r="C1376" s="103" t="s">
        <v>2024</v>
      </c>
    </row>
    <row r="1377" spans="3:3">
      <c r="C1377" s="103" t="s">
        <v>2025</v>
      </c>
    </row>
    <row r="1378" spans="3:3">
      <c r="C1378" s="103" t="s">
        <v>2026</v>
      </c>
    </row>
    <row r="1379" spans="3:3">
      <c r="C1379" s="103" t="s">
        <v>2027</v>
      </c>
    </row>
    <row r="1380" spans="3:3">
      <c r="C1380" s="103" t="s">
        <v>2028</v>
      </c>
    </row>
    <row r="1381" spans="3:3">
      <c r="C1381" s="103" t="s">
        <v>2029</v>
      </c>
    </row>
    <row r="1382" spans="3:3">
      <c r="C1382" s="103" t="s">
        <v>2030</v>
      </c>
    </row>
    <row r="1383" spans="3:3">
      <c r="C1383" s="103" t="s">
        <v>2031</v>
      </c>
    </row>
    <row r="1384" spans="3:3">
      <c r="C1384" s="103" t="s">
        <v>2032</v>
      </c>
    </row>
    <row r="1385" spans="3:3">
      <c r="C1385" s="103" t="s">
        <v>2033</v>
      </c>
    </row>
    <row r="1386" spans="3:3">
      <c r="C1386" s="103" t="s">
        <v>2034</v>
      </c>
    </row>
    <row r="1387" spans="3:3">
      <c r="C1387" s="103" t="s">
        <v>2035</v>
      </c>
    </row>
    <row r="1388" spans="3:3">
      <c r="C1388" s="103" t="s">
        <v>2036</v>
      </c>
    </row>
    <row r="1389" spans="3:3">
      <c r="C1389" s="103" t="s">
        <v>2037</v>
      </c>
    </row>
    <row r="1390" spans="3:3">
      <c r="C1390" s="103" t="s">
        <v>2038</v>
      </c>
    </row>
    <row r="1391" spans="3:3">
      <c r="C1391" s="103" t="s">
        <v>2039</v>
      </c>
    </row>
    <row r="1392" spans="3:3">
      <c r="C1392" s="103" t="s">
        <v>2040</v>
      </c>
    </row>
    <row r="1393" spans="3:3">
      <c r="C1393" s="103" t="s">
        <v>2041</v>
      </c>
    </row>
    <row r="1394" spans="3:3">
      <c r="C1394" s="103" t="s">
        <v>2042</v>
      </c>
    </row>
    <row r="1395" spans="3:3">
      <c r="C1395" s="103" t="s">
        <v>2043</v>
      </c>
    </row>
    <row r="1396" spans="3:3">
      <c r="C1396" s="103" t="s">
        <v>2044</v>
      </c>
    </row>
    <row r="1397" spans="3:3">
      <c r="C1397" s="103" t="s">
        <v>2045</v>
      </c>
    </row>
    <row r="1398" spans="3:3">
      <c r="C1398" s="103" t="s">
        <v>2046</v>
      </c>
    </row>
    <row r="1399" spans="3:3">
      <c r="C1399" s="103" t="s">
        <v>2047</v>
      </c>
    </row>
    <row r="1400" spans="3:3">
      <c r="C1400" s="103" t="s">
        <v>2048</v>
      </c>
    </row>
    <row r="1401" spans="3:3">
      <c r="C1401" s="103" t="s">
        <v>2049</v>
      </c>
    </row>
    <row r="1402" spans="3:3">
      <c r="C1402" s="103" t="s">
        <v>2050</v>
      </c>
    </row>
    <row r="1403" spans="3:3">
      <c r="C1403" s="103" t="s">
        <v>2051</v>
      </c>
    </row>
    <row r="1404" spans="3:3">
      <c r="C1404" s="103" t="s">
        <v>2052</v>
      </c>
    </row>
    <row r="1405" spans="3:3">
      <c r="C1405" s="103" t="s">
        <v>2053</v>
      </c>
    </row>
    <row r="1406" spans="3:3">
      <c r="C1406" s="103" t="s">
        <v>2054</v>
      </c>
    </row>
    <row r="1407" spans="3:3">
      <c r="C1407" s="103" t="s">
        <v>2055</v>
      </c>
    </row>
    <row r="1408" spans="3:3">
      <c r="C1408" s="103" t="s">
        <v>2056</v>
      </c>
    </row>
    <row r="1409" spans="3:3">
      <c r="C1409" s="103" t="s">
        <v>2057</v>
      </c>
    </row>
    <row r="1410" spans="3:3">
      <c r="C1410" s="103" t="s">
        <v>2058</v>
      </c>
    </row>
    <row r="1411" spans="3:3">
      <c r="C1411" s="103" t="s">
        <v>2059</v>
      </c>
    </row>
    <row r="1412" spans="3:3">
      <c r="C1412" s="103" t="s">
        <v>2060</v>
      </c>
    </row>
    <row r="1413" spans="3:3">
      <c r="C1413" s="103" t="s">
        <v>2061</v>
      </c>
    </row>
    <row r="1414" spans="3:3">
      <c r="C1414" s="103" t="s">
        <v>2062</v>
      </c>
    </row>
    <row r="1415" spans="3:3">
      <c r="C1415" s="103" t="s">
        <v>2063</v>
      </c>
    </row>
    <row r="1416" spans="3:3">
      <c r="C1416" s="103" t="s">
        <v>2064</v>
      </c>
    </row>
    <row r="1417" spans="3:3">
      <c r="C1417" s="103" t="s">
        <v>2065</v>
      </c>
    </row>
    <row r="1418" spans="3:3">
      <c r="C1418" s="103" t="s">
        <v>2066</v>
      </c>
    </row>
    <row r="1419" spans="3:3">
      <c r="C1419" s="103" t="s">
        <v>2067</v>
      </c>
    </row>
    <row r="1420" spans="3:3">
      <c r="C1420" s="103" t="s">
        <v>2068</v>
      </c>
    </row>
    <row r="1421" spans="3:3">
      <c r="C1421" s="103" t="s">
        <v>2069</v>
      </c>
    </row>
    <row r="1422" spans="3:3">
      <c r="C1422" s="103" t="s">
        <v>2070</v>
      </c>
    </row>
    <row r="1423" spans="3:3">
      <c r="C1423" s="103" t="s">
        <v>2071</v>
      </c>
    </row>
    <row r="1424" spans="3:3">
      <c r="C1424" s="103" t="s">
        <v>2072</v>
      </c>
    </row>
    <row r="1425" spans="3:3">
      <c r="C1425" s="103" t="s">
        <v>2073</v>
      </c>
    </row>
    <row r="1426" spans="3:3">
      <c r="C1426" s="103" t="s">
        <v>2074</v>
      </c>
    </row>
    <row r="1427" spans="3:3">
      <c r="C1427" s="103" t="s">
        <v>2075</v>
      </c>
    </row>
    <row r="1428" spans="3:3">
      <c r="C1428" s="103" t="s">
        <v>2076</v>
      </c>
    </row>
    <row r="1429" spans="3:3">
      <c r="C1429" s="103" t="s">
        <v>2077</v>
      </c>
    </row>
    <row r="1430" spans="3:3">
      <c r="C1430" s="103" t="s">
        <v>2078</v>
      </c>
    </row>
    <row r="1431" spans="3:3">
      <c r="C1431" s="103" t="s">
        <v>2079</v>
      </c>
    </row>
    <row r="1432" spans="3:3">
      <c r="C1432" s="103" t="s">
        <v>2080</v>
      </c>
    </row>
    <row r="1433" spans="3:3">
      <c r="C1433" s="103" t="s">
        <v>2081</v>
      </c>
    </row>
    <row r="1434" spans="3:3">
      <c r="C1434" s="103" t="s">
        <v>2082</v>
      </c>
    </row>
    <row r="1435" spans="3:3">
      <c r="C1435" s="103" t="s">
        <v>2083</v>
      </c>
    </row>
    <row r="1436" spans="3:3">
      <c r="C1436" s="103" t="s">
        <v>2084</v>
      </c>
    </row>
    <row r="1437" spans="3:3">
      <c r="C1437" s="103" t="s">
        <v>2085</v>
      </c>
    </row>
    <row r="1438" spans="3:3">
      <c r="C1438" s="103" t="s">
        <v>2086</v>
      </c>
    </row>
    <row r="1439" spans="3:3">
      <c r="C1439" s="103" t="s">
        <v>2087</v>
      </c>
    </row>
    <row r="1440" spans="3:3">
      <c r="C1440" s="103" t="s">
        <v>2088</v>
      </c>
    </row>
    <row r="1441" spans="3:3">
      <c r="C1441" s="103" t="s">
        <v>2089</v>
      </c>
    </row>
    <row r="1442" spans="3:3">
      <c r="C1442" s="103" t="s">
        <v>2090</v>
      </c>
    </row>
    <row r="1443" spans="3:3">
      <c r="C1443" s="103" t="s">
        <v>2091</v>
      </c>
    </row>
    <row r="1444" spans="3:3">
      <c r="C1444" s="103" t="s">
        <v>2092</v>
      </c>
    </row>
    <row r="1445" spans="3:3">
      <c r="C1445" s="103" t="s">
        <v>2093</v>
      </c>
    </row>
    <row r="1446" spans="3:3">
      <c r="C1446" s="103" t="s">
        <v>2094</v>
      </c>
    </row>
    <row r="1447" spans="3:3">
      <c r="C1447" s="103" t="s">
        <v>2095</v>
      </c>
    </row>
    <row r="1448" spans="3:3">
      <c r="C1448" s="103" t="s">
        <v>2096</v>
      </c>
    </row>
    <row r="1449" spans="3:3">
      <c r="C1449" s="103" t="s">
        <v>2097</v>
      </c>
    </row>
    <row r="1450" spans="3:3">
      <c r="C1450" s="103" t="s">
        <v>2098</v>
      </c>
    </row>
    <row r="1451" spans="3:3">
      <c r="C1451" s="103" t="s">
        <v>2099</v>
      </c>
    </row>
    <row r="1452" spans="3:3">
      <c r="C1452" s="103" t="s">
        <v>2100</v>
      </c>
    </row>
    <row r="1453" spans="3:3">
      <c r="C1453" s="103" t="s">
        <v>2101</v>
      </c>
    </row>
    <row r="1454" spans="3:3">
      <c r="C1454" s="103" t="s">
        <v>2102</v>
      </c>
    </row>
    <row r="1455" spans="3:3">
      <c r="C1455" s="103" t="s">
        <v>2103</v>
      </c>
    </row>
    <row r="1456" spans="3:3">
      <c r="C1456" s="103" t="s">
        <v>2104</v>
      </c>
    </row>
    <row r="1457" spans="3:3">
      <c r="C1457" s="103" t="s">
        <v>2105</v>
      </c>
    </row>
    <row r="1458" spans="3:3">
      <c r="C1458" s="103" t="s">
        <v>2106</v>
      </c>
    </row>
    <row r="1459" spans="3:3">
      <c r="C1459" s="103" t="s">
        <v>2107</v>
      </c>
    </row>
    <row r="1460" spans="3:3">
      <c r="C1460" s="103" t="s">
        <v>2108</v>
      </c>
    </row>
    <row r="1461" spans="3:3">
      <c r="C1461" s="103" t="s">
        <v>2109</v>
      </c>
    </row>
    <row r="1462" spans="3:3">
      <c r="C1462" s="103" t="s">
        <v>2110</v>
      </c>
    </row>
    <row r="1463" spans="3:3">
      <c r="C1463" s="103" t="s">
        <v>2111</v>
      </c>
    </row>
    <row r="1464" spans="3:3">
      <c r="C1464" s="103" t="s">
        <v>2112</v>
      </c>
    </row>
    <row r="1465" spans="3:3">
      <c r="C1465" s="103" t="s">
        <v>2113</v>
      </c>
    </row>
    <row r="1466" spans="3:3">
      <c r="C1466" s="103" t="s">
        <v>2114</v>
      </c>
    </row>
    <row r="1467" spans="3:3">
      <c r="C1467" s="103" t="s">
        <v>2115</v>
      </c>
    </row>
    <row r="1468" spans="3:3">
      <c r="C1468" s="103" t="s">
        <v>2116</v>
      </c>
    </row>
    <row r="1469" spans="3:3">
      <c r="C1469" s="103" t="s">
        <v>2117</v>
      </c>
    </row>
    <row r="1470" spans="3:3">
      <c r="C1470" s="103" t="s">
        <v>2118</v>
      </c>
    </row>
    <row r="1471" spans="3:3">
      <c r="C1471" s="103" t="s">
        <v>2119</v>
      </c>
    </row>
    <row r="1472" spans="3:3">
      <c r="C1472" s="103" t="s">
        <v>2120</v>
      </c>
    </row>
    <row r="1473" spans="3:3">
      <c r="C1473" s="103" t="s">
        <v>2121</v>
      </c>
    </row>
    <row r="1474" spans="3:3">
      <c r="C1474" s="103" t="s">
        <v>2122</v>
      </c>
    </row>
    <row r="1475" spans="3:3">
      <c r="C1475" s="103" t="s">
        <v>2123</v>
      </c>
    </row>
    <row r="1476" spans="3:3">
      <c r="C1476" s="103" t="s">
        <v>2124</v>
      </c>
    </row>
    <row r="1477" spans="3:3">
      <c r="C1477" s="103" t="s">
        <v>2125</v>
      </c>
    </row>
    <row r="1478" spans="3:3">
      <c r="C1478" s="103" t="s">
        <v>2126</v>
      </c>
    </row>
    <row r="1479" spans="3:3">
      <c r="C1479" s="103" t="s">
        <v>2127</v>
      </c>
    </row>
    <row r="1480" spans="3:3">
      <c r="C1480" s="103" t="s">
        <v>2128</v>
      </c>
    </row>
    <row r="1481" spans="3:3">
      <c r="C1481" s="103" t="s">
        <v>2129</v>
      </c>
    </row>
    <row r="1482" spans="3:3">
      <c r="C1482" s="103" t="s">
        <v>2130</v>
      </c>
    </row>
    <row r="1483" spans="3:3">
      <c r="C1483" s="103" t="s">
        <v>2131</v>
      </c>
    </row>
    <row r="1484" spans="3:3">
      <c r="C1484" s="103" t="s">
        <v>2132</v>
      </c>
    </row>
    <row r="1485" spans="3:3">
      <c r="C1485" s="103" t="s">
        <v>2133</v>
      </c>
    </row>
    <row r="1486" spans="3:3">
      <c r="C1486" s="103" t="s">
        <v>2134</v>
      </c>
    </row>
    <row r="1487" spans="3:3">
      <c r="C1487" s="103" t="s">
        <v>2135</v>
      </c>
    </row>
    <row r="1488" spans="3:3">
      <c r="C1488" s="103" t="s">
        <v>2136</v>
      </c>
    </row>
    <row r="1489" spans="3:3">
      <c r="C1489" s="103" t="s">
        <v>2137</v>
      </c>
    </row>
    <row r="1490" spans="3:3">
      <c r="C1490" s="103" t="s">
        <v>2138</v>
      </c>
    </row>
    <row r="1491" spans="3:3">
      <c r="C1491" s="103" t="s">
        <v>2139</v>
      </c>
    </row>
    <row r="1492" spans="3:3">
      <c r="C1492" s="103" t="s">
        <v>2140</v>
      </c>
    </row>
    <row r="1493" spans="3:3">
      <c r="C1493" s="103" t="s">
        <v>2141</v>
      </c>
    </row>
    <row r="1494" spans="3:3">
      <c r="C1494" s="103" t="s">
        <v>2142</v>
      </c>
    </row>
    <row r="1495" spans="3:3">
      <c r="C1495" s="103" t="s">
        <v>2143</v>
      </c>
    </row>
    <row r="1496" spans="3:3">
      <c r="C1496" s="103" t="s">
        <v>2144</v>
      </c>
    </row>
    <row r="1497" spans="3:3">
      <c r="C1497" s="103" t="s">
        <v>2145</v>
      </c>
    </row>
    <row r="1498" spans="3:3">
      <c r="C1498" s="103" t="s">
        <v>2146</v>
      </c>
    </row>
    <row r="1499" spans="3:3">
      <c r="C1499" s="103" t="s">
        <v>2147</v>
      </c>
    </row>
    <row r="1500" spans="3:3">
      <c r="C1500" s="103" t="s">
        <v>2148</v>
      </c>
    </row>
    <row r="1501" spans="3:3">
      <c r="C1501" s="103" t="s">
        <v>2149</v>
      </c>
    </row>
    <row r="1502" spans="3:3">
      <c r="C1502" s="103" t="s">
        <v>2150</v>
      </c>
    </row>
    <row r="1503" spans="3:3">
      <c r="C1503" s="103" t="s">
        <v>2151</v>
      </c>
    </row>
    <row r="1504" spans="3:3">
      <c r="C1504" s="103" t="s">
        <v>2152</v>
      </c>
    </row>
    <row r="1505" spans="3:3">
      <c r="C1505" s="103" t="s">
        <v>2153</v>
      </c>
    </row>
    <row r="1506" spans="3:3">
      <c r="C1506" s="103" t="s">
        <v>2154</v>
      </c>
    </row>
    <row r="1507" spans="3:3">
      <c r="C1507" s="103" t="s">
        <v>2155</v>
      </c>
    </row>
    <row r="1508" spans="3:3">
      <c r="C1508" s="103" t="s">
        <v>2156</v>
      </c>
    </row>
    <row r="1509" spans="3:3">
      <c r="C1509" s="103" t="s">
        <v>2157</v>
      </c>
    </row>
    <row r="1510" spans="3:3">
      <c r="C1510" s="103" t="s">
        <v>2158</v>
      </c>
    </row>
    <row r="1511" spans="3:3">
      <c r="C1511" s="103" t="s">
        <v>2159</v>
      </c>
    </row>
    <row r="1512" spans="3:3">
      <c r="C1512" s="103" t="s">
        <v>2160</v>
      </c>
    </row>
    <row r="1513" spans="3:3">
      <c r="C1513" s="103" t="s">
        <v>2161</v>
      </c>
    </row>
    <row r="1514" spans="3:3">
      <c r="C1514" s="103" t="s">
        <v>2162</v>
      </c>
    </row>
    <row r="1515" spans="3:3">
      <c r="C1515" s="103" t="s">
        <v>2163</v>
      </c>
    </row>
    <row r="1516" spans="3:3">
      <c r="C1516" s="103" t="s">
        <v>2164</v>
      </c>
    </row>
    <row r="1517" spans="3:3">
      <c r="C1517" s="103" t="s">
        <v>2165</v>
      </c>
    </row>
    <row r="1518" spans="3:3">
      <c r="C1518" s="103" t="s">
        <v>2166</v>
      </c>
    </row>
    <row r="1519" spans="3:3">
      <c r="C1519" s="103" t="s">
        <v>2167</v>
      </c>
    </row>
    <row r="1520" spans="3:3">
      <c r="C1520" s="103" t="s">
        <v>2168</v>
      </c>
    </row>
    <row r="1521" spans="3:3">
      <c r="C1521" s="103" t="s">
        <v>2169</v>
      </c>
    </row>
    <row r="1522" spans="3:3">
      <c r="C1522" s="103" t="s">
        <v>2170</v>
      </c>
    </row>
    <row r="1523" spans="3:3">
      <c r="C1523" s="103" t="s">
        <v>2171</v>
      </c>
    </row>
    <row r="1524" spans="3:3">
      <c r="C1524" s="103" t="s">
        <v>2172</v>
      </c>
    </row>
    <row r="1525" spans="3:3">
      <c r="C1525" s="103" t="s">
        <v>2173</v>
      </c>
    </row>
    <row r="1526" spans="3:3">
      <c r="C1526" s="103" t="s">
        <v>2174</v>
      </c>
    </row>
    <row r="1527" spans="3:3">
      <c r="C1527" s="103" t="s">
        <v>2175</v>
      </c>
    </row>
    <row r="1528" spans="3:3">
      <c r="C1528" s="103" t="s">
        <v>2176</v>
      </c>
    </row>
    <row r="1529" spans="3:3">
      <c r="C1529" s="103" t="s">
        <v>2177</v>
      </c>
    </row>
    <row r="1530" spans="3:3">
      <c r="C1530" s="103" t="s">
        <v>2178</v>
      </c>
    </row>
    <row r="1531" spans="3:3">
      <c r="C1531" s="103" t="s">
        <v>2179</v>
      </c>
    </row>
    <row r="1532" spans="3:3">
      <c r="C1532" s="103" t="s">
        <v>2180</v>
      </c>
    </row>
    <row r="1533" spans="3:3">
      <c r="C1533" s="103" t="s">
        <v>2181</v>
      </c>
    </row>
    <row r="1534" spans="3:3">
      <c r="C1534" s="103" t="s">
        <v>2182</v>
      </c>
    </row>
    <row r="1535" spans="3:3">
      <c r="C1535" s="103" t="s">
        <v>2183</v>
      </c>
    </row>
    <row r="1536" spans="3:3">
      <c r="C1536" s="103" t="s">
        <v>2184</v>
      </c>
    </row>
    <row r="1537" spans="3:3">
      <c r="C1537" s="103" t="s">
        <v>2185</v>
      </c>
    </row>
    <row r="1538" spans="3:3">
      <c r="C1538" s="103" t="s">
        <v>2186</v>
      </c>
    </row>
    <row r="1539" spans="3:3">
      <c r="C1539" s="103" t="s">
        <v>2187</v>
      </c>
    </row>
    <row r="1540" spans="3:3">
      <c r="C1540" s="103" t="s">
        <v>2188</v>
      </c>
    </row>
    <row r="1541" spans="3:3">
      <c r="C1541" s="103" t="s">
        <v>2189</v>
      </c>
    </row>
    <row r="1542" spans="3:3">
      <c r="C1542" s="103" t="s">
        <v>2190</v>
      </c>
    </row>
    <row r="1543" spans="3:3">
      <c r="C1543" s="103" t="s">
        <v>2191</v>
      </c>
    </row>
    <row r="1544" spans="3:3">
      <c r="C1544" s="103" t="s">
        <v>2192</v>
      </c>
    </row>
    <row r="1545" spans="3:3">
      <c r="C1545" s="103" t="s">
        <v>2193</v>
      </c>
    </row>
    <row r="1546" spans="3:3">
      <c r="C1546" s="103" t="s">
        <v>2194</v>
      </c>
    </row>
    <row r="1547" spans="3:3">
      <c r="C1547" s="103" t="s">
        <v>2195</v>
      </c>
    </row>
    <row r="1548" spans="3:3">
      <c r="C1548" s="103" t="s">
        <v>2196</v>
      </c>
    </row>
    <row r="1549" spans="3:3">
      <c r="C1549" s="103" t="s">
        <v>2197</v>
      </c>
    </row>
    <row r="1550" spans="3:3">
      <c r="C1550" s="103" t="s">
        <v>2198</v>
      </c>
    </row>
    <row r="1551" spans="3:3">
      <c r="C1551" s="103" t="s">
        <v>2199</v>
      </c>
    </row>
    <row r="1552" spans="3:3">
      <c r="C1552" s="103" t="s">
        <v>2200</v>
      </c>
    </row>
    <row r="1553" spans="3:3">
      <c r="C1553" s="103" t="s">
        <v>2201</v>
      </c>
    </row>
    <row r="1554" spans="3:3">
      <c r="C1554" s="103" t="s">
        <v>2202</v>
      </c>
    </row>
    <row r="1555" spans="3:3">
      <c r="C1555" s="103" t="s">
        <v>2203</v>
      </c>
    </row>
    <row r="1556" spans="3:3">
      <c r="C1556" s="103" t="s">
        <v>2204</v>
      </c>
    </row>
    <row r="1557" spans="3:3">
      <c r="C1557" s="103" t="s">
        <v>2205</v>
      </c>
    </row>
    <row r="1558" spans="3:3">
      <c r="C1558" s="103" t="s">
        <v>2206</v>
      </c>
    </row>
    <row r="1559" spans="3:3">
      <c r="C1559" s="103" t="s">
        <v>2207</v>
      </c>
    </row>
    <row r="1560" spans="3:3">
      <c r="C1560" s="103" t="s">
        <v>2208</v>
      </c>
    </row>
    <row r="1561" spans="3:3">
      <c r="C1561" s="103" t="s">
        <v>2209</v>
      </c>
    </row>
    <row r="1562" spans="3:3">
      <c r="C1562" s="103" t="s">
        <v>2210</v>
      </c>
    </row>
    <row r="1563" spans="3:3">
      <c r="C1563" s="103" t="s">
        <v>2211</v>
      </c>
    </row>
    <row r="1564" spans="3:3">
      <c r="C1564" s="103" t="s">
        <v>2212</v>
      </c>
    </row>
    <row r="1565" spans="3:3">
      <c r="C1565" s="103" t="s">
        <v>2213</v>
      </c>
    </row>
    <row r="1566" spans="3:3">
      <c r="C1566" s="103" t="s">
        <v>2214</v>
      </c>
    </row>
    <row r="1567" spans="3:3">
      <c r="C1567" s="103" t="s">
        <v>2215</v>
      </c>
    </row>
    <row r="1568" spans="3:3">
      <c r="C1568" s="103" t="s">
        <v>2216</v>
      </c>
    </row>
    <row r="1569" spans="3:3">
      <c r="C1569" s="103" t="s">
        <v>2217</v>
      </c>
    </row>
    <row r="1570" spans="3:3">
      <c r="C1570" s="103" t="s">
        <v>2218</v>
      </c>
    </row>
    <row r="1571" spans="3:3">
      <c r="C1571" s="103" t="s">
        <v>2219</v>
      </c>
    </row>
    <row r="1572" spans="3:3">
      <c r="C1572" s="103" t="s">
        <v>2220</v>
      </c>
    </row>
    <row r="1573" spans="3:3">
      <c r="C1573" s="103" t="s">
        <v>2221</v>
      </c>
    </row>
    <row r="1574" spans="3:3">
      <c r="C1574" s="103" t="s">
        <v>2222</v>
      </c>
    </row>
    <row r="1575" spans="3:3">
      <c r="C1575" s="103" t="s">
        <v>2223</v>
      </c>
    </row>
    <row r="1576" spans="3:3">
      <c r="C1576" s="103" t="s">
        <v>2224</v>
      </c>
    </row>
    <row r="1577" spans="3:3">
      <c r="C1577" s="103" t="s">
        <v>2225</v>
      </c>
    </row>
    <row r="1578" spans="3:3">
      <c r="C1578" s="103" t="s">
        <v>2226</v>
      </c>
    </row>
    <row r="1579" spans="3:3">
      <c r="C1579" s="103" t="s">
        <v>2227</v>
      </c>
    </row>
    <row r="1580" spans="3:3">
      <c r="C1580" s="103" t="s">
        <v>2228</v>
      </c>
    </row>
    <row r="1581" spans="3:3">
      <c r="C1581" s="103" t="s">
        <v>2229</v>
      </c>
    </row>
    <row r="1582" spans="3:3">
      <c r="C1582" s="103" t="s">
        <v>2230</v>
      </c>
    </row>
    <row r="1583" spans="3:3">
      <c r="C1583" s="103" t="s">
        <v>2231</v>
      </c>
    </row>
    <row r="1584" spans="3:3">
      <c r="C1584" s="103" t="s">
        <v>2232</v>
      </c>
    </row>
    <row r="1585" spans="3:3">
      <c r="C1585" s="103" t="s">
        <v>2233</v>
      </c>
    </row>
    <row r="1586" spans="3:3">
      <c r="C1586" s="103" t="s">
        <v>2234</v>
      </c>
    </row>
    <row r="1587" spans="3:3">
      <c r="C1587" s="103" t="s">
        <v>2235</v>
      </c>
    </row>
    <row r="1588" spans="3:3">
      <c r="C1588" s="103" t="s">
        <v>2236</v>
      </c>
    </row>
    <row r="1589" spans="3:3">
      <c r="C1589" s="103" t="s">
        <v>2237</v>
      </c>
    </row>
    <row r="1590" spans="3:3">
      <c r="C1590" s="103" t="s">
        <v>2238</v>
      </c>
    </row>
    <row r="1591" spans="3:3">
      <c r="C1591" s="103" t="s">
        <v>2239</v>
      </c>
    </row>
    <row r="1592" spans="3:3">
      <c r="C1592" s="103" t="s">
        <v>2240</v>
      </c>
    </row>
    <row r="1593" spans="3:3">
      <c r="C1593" s="103" t="s">
        <v>2241</v>
      </c>
    </row>
    <row r="1594" spans="3:3">
      <c r="C1594" s="103" t="s">
        <v>2242</v>
      </c>
    </row>
    <row r="1595" spans="3:3">
      <c r="C1595" s="103" t="s">
        <v>2243</v>
      </c>
    </row>
    <row r="1596" spans="3:3">
      <c r="C1596" s="103" t="s">
        <v>2244</v>
      </c>
    </row>
    <row r="1597" spans="3:3">
      <c r="C1597" s="103" t="s">
        <v>2245</v>
      </c>
    </row>
    <row r="1598" spans="3:3">
      <c r="C1598" s="103" t="s">
        <v>2246</v>
      </c>
    </row>
    <row r="1599" spans="3:3">
      <c r="C1599" s="103" t="s">
        <v>2247</v>
      </c>
    </row>
    <row r="1600" spans="3:3">
      <c r="C1600" s="103" t="s">
        <v>2248</v>
      </c>
    </row>
    <row r="1601" spans="3:3">
      <c r="C1601" s="103" t="s">
        <v>2249</v>
      </c>
    </row>
    <row r="1602" spans="3:3">
      <c r="C1602" s="103" t="s">
        <v>2250</v>
      </c>
    </row>
    <row r="1603" spans="3:3">
      <c r="C1603" s="103" t="s">
        <v>2251</v>
      </c>
    </row>
    <row r="1604" spans="3:3">
      <c r="C1604" s="103" t="s">
        <v>2252</v>
      </c>
    </row>
    <row r="1605" spans="3:3">
      <c r="C1605" s="103" t="s">
        <v>2253</v>
      </c>
    </row>
    <row r="1606" spans="3:3">
      <c r="C1606" s="103" t="s">
        <v>2254</v>
      </c>
    </row>
    <row r="1607" spans="3:3">
      <c r="C1607" s="103" t="s">
        <v>2255</v>
      </c>
    </row>
    <row r="1608" spans="3:3">
      <c r="C1608" s="103" t="s">
        <v>2256</v>
      </c>
    </row>
    <row r="1609" spans="3:3">
      <c r="C1609" s="103" t="s">
        <v>2257</v>
      </c>
    </row>
    <row r="1610" spans="3:3">
      <c r="C1610" s="103" t="s">
        <v>2258</v>
      </c>
    </row>
    <row r="1611" spans="3:3">
      <c r="C1611" s="103" t="s">
        <v>2259</v>
      </c>
    </row>
    <row r="1612" spans="3:3">
      <c r="C1612" s="103" t="s">
        <v>2260</v>
      </c>
    </row>
    <row r="1613" spans="3:3">
      <c r="C1613" s="103" t="s">
        <v>2261</v>
      </c>
    </row>
    <row r="1614" spans="3:3">
      <c r="C1614" s="103" t="s">
        <v>2262</v>
      </c>
    </row>
    <row r="1615" spans="3:3">
      <c r="C1615" s="103" t="s">
        <v>2263</v>
      </c>
    </row>
    <row r="1616" spans="3:3">
      <c r="C1616" s="103" t="s">
        <v>2264</v>
      </c>
    </row>
    <row r="1617" spans="3:3">
      <c r="C1617" s="103" t="s">
        <v>2265</v>
      </c>
    </row>
    <row r="1618" spans="3:3">
      <c r="C1618" s="103" t="s">
        <v>2266</v>
      </c>
    </row>
    <row r="1619" spans="3:3">
      <c r="C1619" s="103" t="s">
        <v>2267</v>
      </c>
    </row>
    <row r="1620" spans="3:3">
      <c r="C1620" s="103" t="s">
        <v>2268</v>
      </c>
    </row>
    <row r="1621" spans="3:3">
      <c r="C1621" s="103" t="s">
        <v>2269</v>
      </c>
    </row>
    <row r="1622" spans="3:3">
      <c r="C1622" s="103" t="s">
        <v>2270</v>
      </c>
    </row>
    <row r="1623" spans="3:3">
      <c r="C1623" s="103" t="s">
        <v>2271</v>
      </c>
    </row>
    <row r="1624" spans="3:3">
      <c r="C1624" s="103" t="s">
        <v>2272</v>
      </c>
    </row>
    <row r="1625" spans="3:3">
      <c r="C1625" s="103" t="s">
        <v>2273</v>
      </c>
    </row>
    <row r="1626" spans="3:3">
      <c r="C1626" s="103" t="s">
        <v>2274</v>
      </c>
    </row>
    <row r="1627" spans="3:3">
      <c r="C1627" s="103" t="s">
        <v>2275</v>
      </c>
    </row>
    <row r="1628" spans="3:3">
      <c r="C1628" s="103" t="s">
        <v>2276</v>
      </c>
    </row>
    <row r="1629" spans="3:3">
      <c r="C1629" s="103" t="s">
        <v>2277</v>
      </c>
    </row>
    <row r="1630" spans="3:3">
      <c r="C1630" s="103" t="s">
        <v>2278</v>
      </c>
    </row>
    <row r="1631" spans="3:3">
      <c r="C1631" s="103" t="s">
        <v>2279</v>
      </c>
    </row>
    <row r="1632" spans="3:3">
      <c r="C1632" s="103" t="s">
        <v>2280</v>
      </c>
    </row>
    <row r="1633" spans="3:3">
      <c r="C1633" s="103" t="s">
        <v>2281</v>
      </c>
    </row>
    <row r="1634" spans="3:3">
      <c r="C1634" s="103" t="s">
        <v>2282</v>
      </c>
    </row>
    <row r="1635" spans="3:3">
      <c r="C1635" s="103" t="s">
        <v>2283</v>
      </c>
    </row>
    <row r="1636" spans="3:3">
      <c r="C1636" s="103" t="s">
        <v>2284</v>
      </c>
    </row>
    <row r="1637" spans="3:3">
      <c r="C1637" s="103" t="s">
        <v>2285</v>
      </c>
    </row>
    <row r="1638" spans="3:3">
      <c r="C1638" s="103" t="s">
        <v>2286</v>
      </c>
    </row>
    <row r="1639" spans="3:3">
      <c r="C1639" s="103" t="s">
        <v>2287</v>
      </c>
    </row>
    <row r="1640" spans="3:3">
      <c r="C1640" s="103" t="s">
        <v>2288</v>
      </c>
    </row>
    <row r="1641" spans="3:3">
      <c r="C1641" s="103" t="s">
        <v>2289</v>
      </c>
    </row>
    <row r="1642" spans="3:3">
      <c r="C1642" s="103" t="s">
        <v>2290</v>
      </c>
    </row>
    <row r="1643" spans="3:3">
      <c r="C1643" s="103" t="s">
        <v>2291</v>
      </c>
    </row>
    <row r="1644" spans="3:3">
      <c r="C1644" s="103" t="s">
        <v>2292</v>
      </c>
    </row>
    <row r="1645" spans="3:3">
      <c r="C1645" s="103" t="s">
        <v>2293</v>
      </c>
    </row>
    <row r="1646" spans="3:3">
      <c r="C1646" s="103" t="s">
        <v>2294</v>
      </c>
    </row>
    <row r="1647" spans="3:3">
      <c r="C1647" s="103" t="s">
        <v>2295</v>
      </c>
    </row>
    <row r="1648" spans="3:3">
      <c r="C1648" s="103" t="s">
        <v>2296</v>
      </c>
    </row>
    <row r="1649" spans="3:3">
      <c r="C1649" s="103" t="s">
        <v>2297</v>
      </c>
    </row>
    <row r="1650" spans="3:3">
      <c r="C1650" s="103" t="s">
        <v>2298</v>
      </c>
    </row>
    <row r="1651" spans="3:3">
      <c r="C1651" s="103" t="s">
        <v>2299</v>
      </c>
    </row>
    <row r="1652" spans="3:3">
      <c r="C1652" s="103" t="s">
        <v>2300</v>
      </c>
    </row>
    <row r="1653" spans="3:3">
      <c r="C1653" s="103" t="s">
        <v>2301</v>
      </c>
    </row>
    <row r="1654" spans="3:3">
      <c r="C1654" s="103" t="s">
        <v>2302</v>
      </c>
    </row>
    <row r="1655" spans="3:3">
      <c r="C1655" s="103" t="s">
        <v>2303</v>
      </c>
    </row>
    <row r="1656" spans="3:3">
      <c r="C1656" s="103" t="s">
        <v>2304</v>
      </c>
    </row>
    <row r="1657" spans="3:3">
      <c r="C1657" s="103" t="s">
        <v>2305</v>
      </c>
    </row>
    <row r="1658" spans="3:3">
      <c r="C1658" s="103" t="s">
        <v>2306</v>
      </c>
    </row>
    <row r="1659" spans="3:3">
      <c r="C1659" s="103" t="s">
        <v>2307</v>
      </c>
    </row>
    <row r="1660" spans="3:3">
      <c r="C1660" s="103" t="s">
        <v>2308</v>
      </c>
    </row>
    <row r="1661" spans="3:3">
      <c r="C1661" s="103" t="s">
        <v>2309</v>
      </c>
    </row>
    <row r="1662" spans="3:3">
      <c r="C1662" s="103" t="s">
        <v>2310</v>
      </c>
    </row>
    <row r="1663" spans="3:3">
      <c r="C1663" s="103" t="s">
        <v>2311</v>
      </c>
    </row>
    <row r="1664" spans="3:3">
      <c r="C1664" s="103" t="s">
        <v>2312</v>
      </c>
    </row>
    <row r="1665" spans="3:3">
      <c r="C1665" s="103" t="s">
        <v>2313</v>
      </c>
    </row>
    <row r="1666" spans="3:3">
      <c r="C1666" s="103" t="s">
        <v>2314</v>
      </c>
    </row>
    <row r="1667" spans="3:3">
      <c r="C1667" s="103" t="s">
        <v>2315</v>
      </c>
    </row>
    <row r="1668" spans="3:3">
      <c r="C1668" s="103" t="s">
        <v>2316</v>
      </c>
    </row>
    <row r="1669" spans="3:3">
      <c r="C1669" s="103" t="s">
        <v>2317</v>
      </c>
    </row>
    <row r="1670" spans="3:3">
      <c r="C1670" s="103" t="s">
        <v>2318</v>
      </c>
    </row>
    <row r="1671" spans="3:3">
      <c r="C1671" s="103" t="s">
        <v>2319</v>
      </c>
    </row>
    <row r="1672" spans="3:3">
      <c r="C1672" s="103" t="s">
        <v>2320</v>
      </c>
    </row>
    <row r="1673" spans="3:3">
      <c r="C1673" s="103" t="s">
        <v>2321</v>
      </c>
    </row>
    <row r="1674" spans="3:3">
      <c r="C1674" s="103" t="s">
        <v>2322</v>
      </c>
    </row>
    <row r="1675" spans="3:3">
      <c r="C1675" s="103" t="s">
        <v>2323</v>
      </c>
    </row>
    <row r="1676" spans="3:3">
      <c r="C1676" s="103" t="s">
        <v>2324</v>
      </c>
    </row>
    <row r="1677" spans="3:3">
      <c r="C1677" s="103" t="s">
        <v>2325</v>
      </c>
    </row>
    <row r="1678" spans="3:3">
      <c r="C1678" s="103" t="s">
        <v>2326</v>
      </c>
    </row>
    <row r="1679" spans="3:3">
      <c r="C1679" s="103" t="s">
        <v>2327</v>
      </c>
    </row>
    <row r="1680" spans="3:3">
      <c r="C1680" s="103" t="s">
        <v>2328</v>
      </c>
    </row>
    <row r="1681" spans="3:3">
      <c r="C1681" s="103" t="s">
        <v>2329</v>
      </c>
    </row>
    <row r="1682" spans="3:3">
      <c r="C1682" s="103" t="s">
        <v>2330</v>
      </c>
    </row>
    <row r="1683" spans="3:3">
      <c r="C1683" s="103" t="s">
        <v>2331</v>
      </c>
    </row>
    <row r="1684" spans="3:3">
      <c r="C1684" s="103" t="s">
        <v>2332</v>
      </c>
    </row>
    <row r="1685" spans="3:3">
      <c r="C1685" s="103" t="s">
        <v>2333</v>
      </c>
    </row>
    <row r="1686" spans="3:3">
      <c r="C1686" s="103" t="s">
        <v>2334</v>
      </c>
    </row>
    <row r="1687" spans="3:3">
      <c r="C1687" s="103" t="s">
        <v>2335</v>
      </c>
    </row>
    <row r="1688" spans="3:3">
      <c r="C1688" s="103" t="s">
        <v>2336</v>
      </c>
    </row>
    <row r="1689" spans="3:3">
      <c r="C1689" s="103" t="s">
        <v>2337</v>
      </c>
    </row>
    <row r="1690" spans="3:3">
      <c r="C1690" s="103" t="s">
        <v>2338</v>
      </c>
    </row>
    <row r="1691" spans="3:3">
      <c r="C1691" s="103" t="s">
        <v>2339</v>
      </c>
    </row>
    <row r="1692" spans="3:3">
      <c r="C1692" s="103" t="s">
        <v>2340</v>
      </c>
    </row>
    <row r="1693" spans="3:3">
      <c r="C1693" s="103" t="s">
        <v>2341</v>
      </c>
    </row>
    <row r="1694" spans="3:3">
      <c r="C1694" s="103" t="s">
        <v>2342</v>
      </c>
    </row>
    <row r="1695" spans="3:3">
      <c r="C1695" s="103" t="s">
        <v>2343</v>
      </c>
    </row>
    <row r="1696" spans="3:3">
      <c r="C1696" s="103" t="s">
        <v>2344</v>
      </c>
    </row>
    <row r="1697" spans="3:3">
      <c r="C1697" s="103" t="s">
        <v>2345</v>
      </c>
    </row>
    <row r="1698" spans="3:3">
      <c r="C1698" s="103" t="s">
        <v>2346</v>
      </c>
    </row>
    <row r="1699" spans="3:3">
      <c r="C1699" s="103" t="s">
        <v>2347</v>
      </c>
    </row>
    <row r="1700" spans="3:3">
      <c r="C1700" s="103" t="s">
        <v>2348</v>
      </c>
    </row>
    <row r="1701" spans="3:3">
      <c r="C1701" s="103" t="s">
        <v>2349</v>
      </c>
    </row>
    <row r="1702" spans="3:3">
      <c r="C1702" s="103" t="s">
        <v>2350</v>
      </c>
    </row>
    <row r="1703" spans="3:3">
      <c r="C1703" s="103" t="s">
        <v>2351</v>
      </c>
    </row>
    <row r="1704" spans="3:3">
      <c r="C1704" s="103" t="s">
        <v>2352</v>
      </c>
    </row>
    <row r="1705" spans="3:3">
      <c r="C1705" s="103" t="s">
        <v>2353</v>
      </c>
    </row>
    <row r="1706" spans="3:3">
      <c r="C1706" s="103" t="s">
        <v>2354</v>
      </c>
    </row>
    <row r="1707" spans="3:3">
      <c r="C1707" s="103" t="s">
        <v>2355</v>
      </c>
    </row>
    <row r="1708" spans="3:3">
      <c r="C1708" s="103" t="s">
        <v>2356</v>
      </c>
    </row>
    <row r="1709" spans="3:3">
      <c r="C1709" s="103" t="s">
        <v>2357</v>
      </c>
    </row>
    <row r="1710" spans="3:3">
      <c r="C1710" s="103" t="s">
        <v>2358</v>
      </c>
    </row>
    <row r="1711" spans="3:3">
      <c r="C1711" s="103" t="s">
        <v>2359</v>
      </c>
    </row>
    <row r="1712" spans="3:3">
      <c r="C1712" s="103" t="s">
        <v>2360</v>
      </c>
    </row>
    <row r="1713" spans="3:3">
      <c r="C1713" s="103" t="s">
        <v>2361</v>
      </c>
    </row>
    <row r="1714" spans="3:3">
      <c r="C1714" s="103" t="s">
        <v>2362</v>
      </c>
    </row>
    <row r="1715" spans="3:3">
      <c r="C1715" s="103" t="s">
        <v>2363</v>
      </c>
    </row>
    <row r="1716" spans="3:3">
      <c r="C1716" s="103" t="s">
        <v>2364</v>
      </c>
    </row>
    <row r="1717" spans="3:3">
      <c r="C1717" s="103" t="s">
        <v>2365</v>
      </c>
    </row>
    <row r="1718" spans="3:3">
      <c r="C1718" s="103" t="s">
        <v>2366</v>
      </c>
    </row>
    <row r="1719" spans="3:3">
      <c r="C1719" s="103" t="s">
        <v>2367</v>
      </c>
    </row>
    <row r="1720" spans="3:3">
      <c r="C1720" s="103" t="s">
        <v>2368</v>
      </c>
    </row>
    <row r="1721" spans="3:3">
      <c r="C1721" s="103" t="s">
        <v>2369</v>
      </c>
    </row>
    <row r="1722" spans="3:3">
      <c r="C1722" s="103" t="s">
        <v>2370</v>
      </c>
    </row>
    <row r="1723" spans="3:3">
      <c r="C1723" s="103" t="s">
        <v>2371</v>
      </c>
    </row>
    <row r="1724" spans="3:3">
      <c r="C1724" s="103" t="s">
        <v>2372</v>
      </c>
    </row>
    <row r="1725" spans="3:3">
      <c r="C1725" s="103" t="s">
        <v>2373</v>
      </c>
    </row>
    <row r="1726" spans="3:3">
      <c r="C1726" s="103" t="s">
        <v>2374</v>
      </c>
    </row>
    <row r="1727" spans="3:3">
      <c r="C1727" s="103" t="s">
        <v>2375</v>
      </c>
    </row>
    <row r="1728" spans="3:3">
      <c r="C1728" s="103" t="s">
        <v>2376</v>
      </c>
    </row>
    <row r="1729" spans="3:3">
      <c r="C1729" s="103" t="s">
        <v>2377</v>
      </c>
    </row>
    <row r="1730" spans="3:3">
      <c r="C1730" s="103" t="s">
        <v>2378</v>
      </c>
    </row>
    <row r="1731" spans="3:3">
      <c r="C1731" s="103" t="s">
        <v>2379</v>
      </c>
    </row>
    <row r="1732" spans="3:3">
      <c r="C1732" s="103" t="s">
        <v>2380</v>
      </c>
    </row>
    <row r="1733" spans="3:3">
      <c r="C1733" s="103" t="s">
        <v>2381</v>
      </c>
    </row>
    <row r="1734" spans="3:3">
      <c r="C1734" s="103" t="s">
        <v>2382</v>
      </c>
    </row>
    <row r="1735" spans="3:3">
      <c r="C1735" s="103" t="s">
        <v>2383</v>
      </c>
    </row>
    <row r="1736" spans="3:3">
      <c r="C1736" s="103" t="s">
        <v>2384</v>
      </c>
    </row>
    <row r="1737" spans="3:3">
      <c r="C1737" s="103" t="s">
        <v>2385</v>
      </c>
    </row>
    <row r="1738" spans="3:3">
      <c r="C1738" s="103" t="s">
        <v>2386</v>
      </c>
    </row>
    <row r="1739" spans="3:3">
      <c r="C1739" s="103" t="s">
        <v>2387</v>
      </c>
    </row>
    <row r="1740" spans="3:3">
      <c r="C1740" s="103" t="s">
        <v>2388</v>
      </c>
    </row>
    <row r="1741" spans="3:3">
      <c r="C1741" s="103" t="s">
        <v>2389</v>
      </c>
    </row>
    <row r="1742" spans="3:3">
      <c r="C1742" s="103" t="s">
        <v>2390</v>
      </c>
    </row>
    <row r="1743" spans="3:3">
      <c r="C1743" s="103" t="s">
        <v>2391</v>
      </c>
    </row>
    <row r="1744" spans="3:3">
      <c r="C1744" s="103" t="s">
        <v>2392</v>
      </c>
    </row>
    <row r="1745" spans="3:3">
      <c r="C1745" s="103" t="s">
        <v>2393</v>
      </c>
    </row>
    <row r="1746" spans="3:3">
      <c r="C1746" s="103" t="s">
        <v>2394</v>
      </c>
    </row>
    <row r="1747" spans="3:3">
      <c r="C1747" s="103" t="s">
        <v>2395</v>
      </c>
    </row>
    <row r="1748" spans="3:3">
      <c r="C1748" s="103" t="s">
        <v>2396</v>
      </c>
    </row>
    <row r="1749" spans="3:3">
      <c r="C1749" s="103" t="s">
        <v>2397</v>
      </c>
    </row>
    <row r="1750" spans="3:3">
      <c r="C1750" s="103" t="s">
        <v>2398</v>
      </c>
    </row>
    <row r="1751" spans="3:3">
      <c r="C1751" s="103" t="s">
        <v>2399</v>
      </c>
    </row>
    <row r="1752" spans="3:3">
      <c r="C1752" s="103" t="s">
        <v>2400</v>
      </c>
    </row>
    <row r="1753" spans="3:3">
      <c r="C1753" s="103" t="s">
        <v>2401</v>
      </c>
    </row>
    <row r="1754" spans="3:3">
      <c r="C1754" s="103" t="s">
        <v>2402</v>
      </c>
    </row>
    <row r="1755" spans="3:3">
      <c r="C1755" s="103" t="s">
        <v>2403</v>
      </c>
    </row>
    <row r="1756" spans="3:3">
      <c r="C1756" s="103" t="s">
        <v>2404</v>
      </c>
    </row>
    <row r="1757" spans="3:3">
      <c r="C1757" s="103" t="s">
        <v>2405</v>
      </c>
    </row>
    <row r="1758" spans="3:3">
      <c r="C1758" s="103" t="s">
        <v>2406</v>
      </c>
    </row>
    <row r="1759" spans="3:3">
      <c r="C1759" s="103" t="s">
        <v>2407</v>
      </c>
    </row>
    <row r="1760" spans="3:3">
      <c r="C1760" s="103" t="s">
        <v>2408</v>
      </c>
    </row>
    <row r="1761" spans="3:3">
      <c r="C1761" s="103" t="s">
        <v>2409</v>
      </c>
    </row>
    <row r="1762" spans="3:3">
      <c r="C1762" s="103" t="s">
        <v>2410</v>
      </c>
    </row>
    <row r="1763" spans="3:3">
      <c r="C1763" s="103" t="s">
        <v>2411</v>
      </c>
    </row>
    <row r="1764" spans="3:3">
      <c r="C1764" s="103" t="s">
        <v>2412</v>
      </c>
    </row>
    <row r="1765" spans="3:3">
      <c r="C1765" s="103" t="s">
        <v>2413</v>
      </c>
    </row>
    <row r="1766" spans="3:3">
      <c r="C1766" s="103" t="s">
        <v>2414</v>
      </c>
    </row>
    <row r="1767" spans="3:3">
      <c r="C1767" s="103" t="s">
        <v>2415</v>
      </c>
    </row>
    <row r="1768" spans="3:3">
      <c r="C1768" s="103" t="s">
        <v>2416</v>
      </c>
    </row>
    <row r="1769" spans="3:3">
      <c r="C1769" s="103" t="s">
        <v>2417</v>
      </c>
    </row>
    <row r="1770" spans="3:3">
      <c r="C1770" s="103" t="s">
        <v>2418</v>
      </c>
    </row>
    <row r="1771" spans="3:3">
      <c r="C1771" s="103" t="s">
        <v>2419</v>
      </c>
    </row>
    <row r="1772" spans="3:3">
      <c r="C1772" s="103" t="s">
        <v>2420</v>
      </c>
    </row>
    <row r="1773" spans="3:3">
      <c r="C1773" s="103" t="s">
        <v>2421</v>
      </c>
    </row>
    <row r="1774" spans="3:3">
      <c r="C1774" s="103" t="s">
        <v>2422</v>
      </c>
    </row>
    <row r="1775" spans="3:3">
      <c r="C1775" s="103" t="s">
        <v>2423</v>
      </c>
    </row>
    <row r="1776" spans="3:3">
      <c r="C1776" s="103" t="s">
        <v>2424</v>
      </c>
    </row>
    <row r="1777" spans="3:3">
      <c r="C1777" s="103" t="s">
        <v>2425</v>
      </c>
    </row>
    <row r="1778" spans="3:3">
      <c r="C1778" s="103" t="s">
        <v>2426</v>
      </c>
    </row>
    <row r="1779" spans="3:3">
      <c r="C1779" s="103" t="s">
        <v>2427</v>
      </c>
    </row>
    <row r="1780" spans="3:3">
      <c r="C1780" s="103" t="s">
        <v>2428</v>
      </c>
    </row>
    <row r="1781" spans="3:3">
      <c r="C1781" s="103" t="s">
        <v>2429</v>
      </c>
    </row>
    <row r="1782" spans="3:3">
      <c r="C1782" s="103" t="s">
        <v>2430</v>
      </c>
    </row>
    <row r="1783" spans="3:3">
      <c r="C1783" s="103" t="s">
        <v>2431</v>
      </c>
    </row>
    <row r="1784" spans="3:3">
      <c r="C1784" s="103" t="s">
        <v>2432</v>
      </c>
    </row>
    <row r="1785" spans="3:3">
      <c r="C1785" s="103" t="s">
        <v>2433</v>
      </c>
    </row>
    <row r="1786" spans="3:3">
      <c r="C1786" s="103" t="s">
        <v>2434</v>
      </c>
    </row>
    <row r="1787" spans="3:3">
      <c r="C1787" s="103" t="s">
        <v>2435</v>
      </c>
    </row>
    <row r="1788" spans="3:3">
      <c r="C1788" s="103" t="s">
        <v>2436</v>
      </c>
    </row>
    <row r="1789" spans="3:3">
      <c r="C1789" s="103" t="s">
        <v>2437</v>
      </c>
    </row>
    <row r="1790" spans="3:3">
      <c r="C1790" s="103" t="s">
        <v>2438</v>
      </c>
    </row>
    <row r="1791" spans="3:3">
      <c r="C1791" s="103" t="s">
        <v>2439</v>
      </c>
    </row>
    <row r="1792" spans="3:3">
      <c r="C1792" s="103" t="s">
        <v>2440</v>
      </c>
    </row>
    <row r="1793" spans="3:3">
      <c r="C1793" s="103" t="s">
        <v>2441</v>
      </c>
    </row>
    <row r="1794" spans="3:3">
      <c r="C1794" s="103" t="s">
        <v>2442</v>
      </c>
    </row>
    <row r="1795" spans="3:3">
      <c r="C1795" s="103" t="s">
        <v>2443</v>
      </c>
    </row>
    <row r="1796" spans="3:3">
      <c r="C1796" s="103" t="s">
        <v>2444</v>
      </c>
    </row>
    <row r="1797" spans="3:3">
      <c r="C1797" s="103" t="s">
        <v>2445</v>
      </c>
    </row>
    <row r="1798" spans="3:3">
      <c r="C1798" s="103" t="s">
        <v>2446</v>
      </c>
    </row>
    <row r="1799" spans="3:3">
      <c r="C1799" s="103" t="s">
        <v>2447</v>
      </c>
    </row>
    <row r="1800" spans="3:3">
      <c r="C1800" s="103" t="s">
        <v>2448</v>
      </c>
    </row>
    <row r="1801" spans="3:3">
      <c r="C1801" s="103" t="s">
        <v>2449</v>
      </c>
    </row>
    <row r="1802" spans="3:3">
      <c r="C1802" s="103" t="s">
        <v>2450</v>
      </c>
    </row>
    <row r="1803" spans="3:3">
      <c r="C1803" s="103" t="s">
        <v>2451</v>
      </c>
    </row>
    <row r="1804" spans="3:3">
      <c r="C1804" s="103" t="s">
        <v>2452</v>
      </c>
    </row>
    <row r="1805" spans="3:3">
      <c r="C1805" s="103" t="s">
        <v>2453</v>
      </c>
    </row>
    <row r="1806" spans="3:3">
      <c r="C1806" s="103" t="s">
        <v>2454</v>
      </c>
    </row>
    <row r="1807" spans="3:3">
      <c r="C1807" s="103" t="s">
        <v>2455</v>
      </c>
    </row>
    <row r="1808" spans="3:3">
      <c r="C1808" s="103" t="s">
        <v>2456</v>
      </c>
    </row>
    <row r="1809" spans="3:3">
      <c r="C1809" s="103" t="s">
        <v>2457</v>
      </c>
    </row>
    <row r="1810" spans="3:3">
      <c r="C1810" s="103" t="s">
        <v>2458</v>
      </c>
    </row>
    <row r="1811" spans="3:3">
      <c r="C1811" s="103" t="s">
        <v>2459</v>
      </c>
    </row>
    <row r="1812" spans="3:3">
      <c r="C1812" s="103" t="s">
        <v>2460</v>
      </c>
    </row>
    <row r="1813" spans="3:3">
      <c r="C1813" s="103" t="s">
        <v>2461</v>
      </c>
    </row>
    <row r="1814" spans="3:3">
      <c r="C1814" s="103" t="s">
        <v>2462</v>
      </c>
    </row>
    <row r="1815" spans="3:3">
      <c r="C1815" s="103" t="s">
        <v>2463</v>
      </c>
    </row>
    <row r="1816" spans="3:3">
      <c r="C1816" s="103" t="s">
        <v>2464</v>
      </c>
    </row>
    <row r="1817" spans="3:3">
      <c r="C1817" s="103" t="s">
        <v>2465</v>
      </c>
    </row>
    <row r="1818" spans="3:3">
      <c r="C1818" s="103" t="s">
        <v>2466</v>
      </c>
    </row>
    <row r="1819" spans="3:3">
      <c r="C1819" s="103" t="s">
        <v>2467</v>
      </c>
    </row>
    <row r="1820" spans="3:3">
      <c r="C1820" s="103" t="s">
        <v>2468</v>
      </c>
    </row>
    <row r="1821" spans="3:3">
      <c r="C1821" s="103" t="s">
        <v>2469</v>
      </c>
    </row>
    <row r="1822" spans="3:3">
      <c r="C1822" s="103" t="s">
        <v>2470</v>
      </c>
    </row>
    <row r="1823" spans="3:3">
      <c r="C1823" s="103" t="s">
        <v>2471</v>
      </c>
    </row>
    <row r="1824" spans="3:3">
      <c r="C1824" s="103" t="s">
        <v>2472</v>
      </c>
    </row>
    <row r="1825" spans="3:3">
      <c r="C1825" s="103" t="s">
        <v>2473</v>
      </c>
    </row>
    <row r="1826" spans="3:3">
      <c r="C1826" s="103" t="s">
        <v>2474</v>
      </c>
    </row>
    <row r="1827" spans="3:3">
      <c r="C1827" s="103" t="s">
        <v>2475</v>
      </c>
    </row>
    <row r="1828" spans="3:3">
      <c r="C1828" s="103" t="s">
        <v>2476</v>
      </c>
    </row>
    <row r="1829" spans="3:3">
      <c r="C1829" s="103" t="s">
        <v>2477</v>
      </c>
    </row>
    <row r="1830" spans="3:3">
      <c r="C1830" s="103" t="s">
        <v>2478</v>
      </c>
    </row>
    <row r="1831" spans="3:3">
      <c r="C1831" s="103" t="s">
        <v>2479</v>
      </c>
    </row>
    <row r="1832" spans="3:3">
      <c r="C1832" s="103" t="s">
        <v>2480</v>
      </c>
    </row>
    <row r="1833" spans="3:3">
      <c r="C1833" s="103" t="s">
        <v>2481</v>
      </c>
    </row>
    <row r="1834" spans="3:3">
      <c r="C1834" s="103" t="s">
        <v>2482</v>
      </c>
    </row>
    <row r="1835" spans="3:3">
      <c r="C1835" s="103" t="s">
        <v>2483</v>
      </c>
    </row>
    <row r="1836" spans="3:3">
      <c r="C1836" s="103" t="s">
        <v>2484</v>
      </c>
    </row>
    <row r="1837" spans="3:3">
      <c r="C1837" s="103" t="s">
        <v>2485</v>
      </c>
    </row>
    <row r="1838" spans="3:3">
      <c r="C1838" s="103" t="s">
        <v>2486</v>
      </c>
    </row>
    <row r="1839" spans="3:3">
      <c r="C1839" s="103" t="s">
        <v>2487</v>
      </c>
    </row>
    <row r="1840" spans="3:3">
      <c r="C1840" s="103" t="s">
        <v>2488</v>
      </c>
    </row>
    <row r="1841" spans="3:3">
      <c r="C1841" s="103" t="s">
        <v>2489</v>
      </c>
    </row>
    <row r="1842" spans="3:3">
      <c r="C1842" s="103" t="s">
        <v>2490</v>
      </c>
    </row>
    <row r="1843" spans="3:3">
      <c r="C1843" s="103" t="s">
        <v>2491</v>
      </c>
    </row>
    <row r="1844" spans="3:3">
      <c r="C1844" s="103" t="s">
        <v>2492</v>
      </c>
    </row>
    <row r="1845" spans="3:3">
      <c r="C1845" s="103" t="s">
        <v>2493</v>
      </c>
    </row>
    <row r="1846" spans="3:3">
      <c r="C1846" s="103" t="s">
        <v>2494</v>
      </c>
    </row>
    <row r="1847" spans="3:3">
      <c r="C1847" s="103" t="s">
        <v>2495</v>
      </c>
    </row>
    <row r="1848" spans="3:3">
      <c r="C1848" s="103" t="s">
        <v>2496</v>
      </c>
    </row>
    <row r="1849" spans="3:3">
      <c r="C1849" s="103" t="s">
        <v>2497</v>
      </c>
    </row>
    <row r="1850" spans="3:3">
      <c r="C1850" s="103" t="s">
        <v>2498</v>
      </c>
    </row>
    <row r="1851" spans="3:3">
      <c r="C1851" s="103" t="s">
        <v>2499</v>
      </c>
    </row>
    <row r="1852" spans="3:3">
      <c r="C1852" s="103" t="s">
        <v>2500</v>
      </c>
    </row>
    <row r="1853" spans="3:3">
      <c r="C1853" s="103" t="s">
        <v>2501</v>
      </c>
    </row>
    <row r="1854" spans="3:3">
      <c r="C1854" s="103" t="s">
        <v>2502</v>
      </c>
    </row>
    <row r="1855" spans="3:3">
      <c r="C1855" s="103" t="s">
        <v>2503</v>
      </c>
    </row>
    <row r="1856" spans="3:3">
      <c r="C1856" s="103" t="s">
        <v>2504</v>
      </c>
    </row>
    <row r="1857" spans="3:3">
      <c r="C1857" s="103" t="s">
        <v>2505</v>
      </c>
    </row>
    <row r="1858" spans="3:3">
      <c r="C1858" s="103" t="s">
        <v>2506</v>
      </c>
    </row>
    <row r="1859" spans="3:3">
      <c r="C1859" s="103" t="s">
        <v>2507</v>
      </c>
    </row>
    <row r="1860" spans="3:3">
      <c r="C1860" s="103" t="s">
        <v>2508</v>
      </c>
    </row>
    <row r="1861" spans="3:3">
      <c r="C1861" s="103" t="s">
        <v>2509</v>
      </c>
    </row>
    <row r="1862" spans="3:3">
      <c r="C1862" s="103" t="s">
        <v>2510</v>
      </c>
    </row>
    <row r="1863" spans="3:3">
      <c r="C1863" s="103" t="s">
        <v>2511</v>
      </c>
    </row>
    <row r="1864" spans="3:3">
      <c r="C1864" s="103" t="s">
        <v>2512</v>
      </c>
    </row>
    <row r="1865" spans="3:3">
      <c r="C1865" s="103" t="s">
        <v>2513</v>
      </c>
    </row>
    <row r="1866" spans="3:3">
      <c r="C1866" s="103" t="s">
        <v>2514</v>
      </c>
    </row>
    <row r="1867" spans="3:3">
      <c r="C1867" s="103" t="s">
        <v>2515</v>
      </c>
    </row>
    <row r="1868" spans="3:3">
      <c r="C1868" s="103" t="s">
        <v>2516</v>
      </c>
    </row>
    <row r="1869" spans="3:3">
      <c r="C1869" s="103" t="s">
        <v>2517</v>
      </c>
    </row>
    <row r="1870" spans="3:3">
      <c r="C1870" s="103" t="s">
        <v>2518</v>
      </c>
    </row>
    <row r="1871" spans="3:3">
      <c r="C1871" s="103" t="s">
        <v>2519</v>
      </c>
    </row>
    <row r="1872" spans="3:3">
      <c r="C1872" s="103" t="s">
        <v>2520</v>
      </c>
    </row>
    <row r="1873" spans="3:3">
      <c r="C1873" s="103" t="s">
        <v>2521</v>
      </c>
    </row>
    <row r="1874" spans="3:3">
      <c r="C1874" s="103" t="s">
        <v>2522</v>
      </c>
    </row>
    <row r="1875" spans="3:3">
      <c r="C1875" s="103" t="s">
        <v>2523</v>
      </c>
    </row>
    <row r="1876" spans="3:3">
      <c r="C1876" s="103" t="s">
        <v>2524</v>
      </c>
    </row>
    <row r="1877" spans="3:3">
      <c r="C1877" s="103" t="s">
        <v>2525</v>
      </c>
    </row>
    <row r="1878" spans="3:3">
      <c r="C1878" s="103" t="s">
        <v>2526</v>
      </c>
    </row>
    <row r="1879" spans="3:3">
      <c r="C1879" s="103" t="s">
        <v>2527</v>
      </c>
    </row>
    <row r="1880" spans="3:3">
      <c r="C1880" s="103" t="s">
        <v>2528</v>
      </c>
    </row>
    <row r="1881" spans="3:3">
      <c r="C1881" s="103" t="s">
        <v>2529</v>
      </c>
    </row>
    <row r="1882" spans="3:3">
      <c r="C1882" s="103" t="s">
        <v>2530</v>
      </c>
    </row>
    <row r="1883" spans="3:3">
      <c r="C1883" s="103" t="s">
        <v>2531</v>
      </c>
    </row>
    <row r="1884" spans="3:3">
      <c r="C1884" s="103" t="s">
        <v>2532</v>
      </c>
    </row>
    <row r="1885" spans="3:3">
      <c r="C1885" s="103" t="s">
        <v>2533</v>
      </c>
    </row>
    <row r="1886" spans="3:3">
      <c r="C1886" s="103" t="s">
        <v>2534</v>
      </c>
    </row>
    <row r="1887" spans="3:3">
      <c r="C1887" s="103" t="s">
        <v>2535</v>
      </c>
    </row>
    <row r="1888" spans="3:3">
      <c r="C1888" s="103" t="s">
        <v>2536</v>
      </c>
    </row>
    <row r="1889" spans="3:3">
      <c r="C1889" s="103" t="s">
        <v>2537</v>
      </c>
    </row>
    <row r="1890" spans="3:3">
      <c r="C1890" s="103" t="s">
        <v>2538</v>
      </c>
    </row>
    <row r="1891" spans="3:3">
      <c r="C1891" s="103" t="s">
        <v>2539</v>
      </c>
    </row>
    <row r="1892" spans="3:3">
      <c r="C1892" s="103" t="s">
        <v>2540</v>
      </c>
    </row>
    <row r="1893" spans="3:3">
      <c r="C1893" s="103" t="s">
        <v>2541</v>
      </c>
    </row>
    <row r="1894" spans="3:3">
      <c r="C1894" s="103" t="s">
        <v>2542</v>
      </c>
    </row>
    <row r="1895" spans="3:3">
      <c r="C1895" s="103" t="s">
        <v>2543</v>
      </c>
    </row>
    <row r="1896" spans="3:3">
      <c r="C1896" s="103" t="s">
        <v>2544</v>
      </c>
    </row>
    <row r="1897" spans="3:3">
      <c r="C1897" s="103" t="s">
        <v>2545</v>
      </c>
    </row>
    <row r="1898" spans="3:3">
      <c r="C1898" s="103" t="s">
        <v>2546</v>
      </c>
    </row>
    <row r="1899" spans="3:3">
      <c r="C1899" s="103" t="s">
        <v>2547</v>
      </c>
    </row>
    <row r="1900" spans="3:3">
      <c r="C1900" s="103" t="s">
        <v>2548</v>
      </c>
    </row>
    <row r="1901" spans="3:3">
      <c r="C1901" s="103" t="s">
        <v>2549</v>
      </c>
    </row>
    <row r="1902" spans="3:3">
      <c r="C1902" s="103" t="s">
        <v>2550</v>
      </c>
    </row>
    <row r="1903" spans="3:3">
      <c r="C1903" s="103" t="s">
        <v>2551</v>
      </c>
    </row>
    <row r="1904" spans="3:3">
      <c r="C1904" s="103" t="s">
        <v>2552</v>
      </c>
    </row>
    <row r="1905" spans="3:3">
      <c r="C1905" s="103" t="s">
        <v>2553</v>
      </c>
    </row>
    <row r="1906" spans="3:3">
      <c r="C1906" s="103" t="s">
        <v>2554</v>
      </c>
    </row>
    <row r="1907" spans="3:3">
      <c r="C1907" s="103" t="s">
        <v>2555</v>
      </c>
    </row>
    <row r="1908" spans="3:3">
      <c r="C1908" s="103" t="s">
        <v>2556</v>
      </c>
    </row>
    <row r="1909" spans="3:3">
      <c r="C1909" s="103" t="s">
        <v>2557</v>
      </c>
    </row>
    <row r="1910" spans="3:3">
      <c r="C1910" s="103" t="s">
        <v>2558</v>
      </c>
    </row>
    <row r="1911" spans="3:3">
      <c r="C1911" s="103" t="s">
        <v>2559</v>
      </c>
    </row>
    <row r="1912" spans="3:3">
      <c r="C1912" s="103" t="s">
        <v>2560</v>
      </c>
    </row>
    <row r="1913" spans="3:3">
      <c r="C1913" s="103" t="s">
        <v>2561</v>
      </c>
    </row>
    <row r="1914" spans="3:3">
      <c r="C1914" s="103" t="s">
        <v>2562</v>
      </c>
    </row>
    <row r="1915" spans="3:3">
      <c r="C1915" s="103" t="s">
        <v>2563</v>
      </c>
    </row>
    <row r="1916" spans="3:3">
      <c r="C1916" s="103" t="s">
        <v>2564</v>
      </c>
    </row>
    <row r="1917" spans="3:3">
      <c r="C1917" s="103" t="s">
        <v>2565</v>
      </c>
    </row>
    <row r="1918" spans="3:3">
      <c r="C1918" s="103" t="s">
        <v>2566</v>
      </c>
    </row>
    <row r="1919" spans="3:3">
      <c r="C1919" s="103" t="s">
        <v>2567</v>
      </c>
    </row>
    <row r="1920" spans="3:3">
      <c r="C1920" s="103" t="s">
        <v>2568</v>
      </c>
    </row>
    <row r="1921" spans="3:3">
      <c r="C1921" s="103" t="s">
        <v>2569</v>
      </c>
    </row>
    <row r="1922" spans="3:3">
      <c r="C1922" s="103" t="s">
        <v>2570</v>
      </c>
    </row>
    <row r="1923" spans="3:3">
      <c r="C1923" s="103" t="s">
        <v>2571</v>
      </c>
    </row>
    <row r="1924" spans="3:3">
      <c r="C1924" s="103" t="s">
        <v>2572</v>
      </c>
    </row>
    <row r="1925" spans="3:3">
      <c r="C1925" s="103" t="s">
        <v>2573</v>
      </c>
    </row>
    <row r="1926" spans="3:3">
      <c r="C1926" s="103" t="s">
        <v>2574</v>
      </c>
    </row>
    <row r="1927" spans="3:3">
      <c r="C1927" s="103" t="s">
        <v>2575</v>
      </c>
    </row>
    <row r="1928" spans="3:3">
      <c r="C1928" s="103" t="s">
        <v>2576</v>
      </c>
    </row>
    <row r="1929" spans="3:3">
      <c r="C1929" s="103" t="s">
        <v>2577</v>
      </c>
    </row>
    <row r="1930" spans="3:3">
      <c r="C1930" s="103" t="s">
        <v>2578</v>
      </c>
    </row>
    <row r="1931" spans="3:3">
      <c r="C1931" s="103" t="s">
        <v>2579</v>
      </c>
    </row>
    <row r="1932" spans="3:3">
      <c r="C1932" s="103" t="s">
        <v>2580</v>
      </c>
    </row>
    <row r="1933" spans="3:3">
      <c r="C1933" s="103" t="s">
        <v>2581</v>
      </c>
    </row>
    <row r="1934" spans="3:3">
      <c r="C1934" s="103" t="s">
        <v>2582</v>
      </c>
    </row>
    <row r="1935" spans="3:3">
      <c r="C1935" s="103" t="s">
        <v>2583</v>
      </c>
    </row>
    <row r="1936" spans="3:3">
      <c r="C1936" s="103" t="s">
        <v>2584</v>
      </c>
    </row>
    <row r="1937" spans="3:3">
      <c r="C1937" s="103" t="s">
        <v>2585</v>
      </c>
    </row>
    <row r="1938" spans="3:3">
      <c r="C1938" s="103" t="s">
        <v>2586</v>
      </c>
    </row>
    <row r="1939" spans="3:3">
      <c r="C1939" s="103" t="s">
        <v>2587</v>
      </c>
    </row>
    <row r="1940" spans="3:3">
      <c r="C1940" s="103" t="s">
        <v>2588</v>
      </c>
    </row>
    <row r="1941" spans="3:3">
      <c r="C1941" s="103" t="s">
        <v>2589</v>
      </c>
    </row>
    <row r="1942" spans="3:3">
      <c r="C1942" s="103" t="s">
        <v>2590</v>
      </c>
    </row>
    <row r="1943" spans="3:3">
      <c r="C1943" s="103" t="s">
        <v>2591</v>
      </c>
    </row>
    <row r="1944" spans="3:3">
      <c r="C1944" s="103" t="s">
        <v>2592</v>
      </c>
    </row>
    <row r="1945" spans="3:3">
      <c r="C1945" s="103" t="s">
        <v>2593</v>
      </c>
    </row>
    <row r="1946" spans="3:3">
      <c r="C1946" s="103" t="s">
        <v>2594</v>
      </c>
    </row>
    <row r="1947" spans="3:3">
      <c r="C1947" s="103" t="s">
        <v>2595</v>
      </c>
    </row>
    <row r="1948" spans="3:3">
      <c r="C1948" s="103" t="s">
        <v>2596</v>
      </c>
    </row>
    <row r="1949" spans="3:3">
      <c r="C1949" s="103" t="s">
        <v>2597</v>
      </c>
    </row>
    <row r="1950" spans="3:3">
      <c r="C1950" s="103" t="s">
        <v>2598</v>
      </c>
    </row>
    <row r="1951" spans="3:3">
      <c r="C1951" s="103" t="s">
        <v>2599</v>
      </c>
    </row>
    <row r="1952" spans="3:3">
      <c r="C1952" s="103" t="s">
        <v>2600</v>
      </c>
    </row>
    <row r="1953" spans="3:3">
      <c r="C1953" s="103" t="s">
        <v>2601</v>
      </c>
    </row>
    <row r="1954" spans="3:3">
      <c r="C1954" s="103" t="s">
        <v>2602</v>
      </c>
    </row>
    <row r="1955" spans="3:3">
      <c r="C1955" s="103" t="s">
        <v>2603</v>
      </c>
    </row>
    <row r="1956" spans="3:3">
      <c r="C1956" s="103" t="s">
        <v>2604</v>
      </c>
    </row>
    <row r="1957" spans="3:3">
      <c r="C1957" s="103" t="s">
        <v>2605</v>
      </c>
    </row>
    <row r="1958" spans="3:3">
      <c r="C1958" s="103" t="s">
        <v>2606</v>
      </c>
    </row>
    <row r="1959" spans="3:3">
      <c r="C1959" s="103" t="s">
        <v>2607</v>
      </c>
    </row>
    <row r="1960" spans="3:3">
      <c r="C1960" s="103" t="s">
        <v>2608</v>
      </c>
    </row>
    <row r="1961" spans="3:3">
      <c r="C1961" s="103" t="s">
        <v>2609</v>
      </c>
    </row>
    <row r="1962" spans="3:3">
      <c r="C1962" s="103" t="s">
        <v>2610</v>
      </c>
    </row>
    <row r="1963" spans="3:3">
      <c r="C1963" s="103" t="s">
        <v>2611</v>
      </c>
    </row>
    <row r="1964" spans="3:3">
      <c r="C1964" s="103" t="s">
        <v>2612</v>
      </c>
    </row>
    <row r="1965" spans="3:3">
      <c r="C1965" s="103" t="s">
        <v>2613</v>
      </c>
    </row>
    <row r="1966" spans="3:3">
      <c r="C1966" s="103" t="s">
        <v>2614</v>
      </c>
    </row>
    <row r="1967" spans="3:3">
      <c r="C1967" s="103" t="s">
        <v>2615</v>
      </c>
    </row>
    <row r="1968" spans="3:3">
      <c r="C1968" s="103" t="s">
        <v>2616</v>
      </c>
    </row>
    <row r="1969" spans="3:3">
      <c r="C1969" s="103" t="s">
        <v>2617</v>
      </c>
    </row>
    <row r="1970" spans="3:3">
      <c r="C1970" s="103" t="s">
        <v>2618</v>
      </c>
    </row>
    <row r="1971" spans="3:3">
      <c r="C1971" s="103" t="s">
        <v>2619</v>
      </c>
    </row>
    <row r="1972" spans="3:3">
      <c r="C1972" s="103" t="s">
        <v>2620</v>
      </c>
    </row>
    <row r="1973" spans="3:3">
      <c r="C1973" s="103" t="s">
        <v>2621</v>
      </c>
    </row>
    <row r="1974" spans="3:3">
      <c r="C1974" s="103" t="s">
        <v>2622</v>
      </c>
    </row>
    <row r="1975" spans="3:3">
      <c r="C1975" s="103" t="s">
        <v>2623</v>
      </c>
    </row>
    <row r="1976" spans="3:3">
      <c r="C1976" s="103" t="s">
        <v>2624</v>
      </c>
    </row>
    <row r="1977" spans="3:3">
      <c r="C1977" s="103" t="s">
        <v>2625</v>
      </c>
    </row>
    <row r="1978" spans="3:3">
      <c r="C1978" s="103" t="s">
        <v>2626</v>
      </c>
    </row>
    <row r="1979" spans="3:3">
      <c r="C1979" s="103" t="s">
        <v>2627</v>
      </c>
    </row>
    <row r="1980" spans="3:3">
      <c r="C1980" s="103" t="s">
        <v>2628</v>
      </c>
    </row>
    <row r="1981" spans="3:3">
      <c r="C1981" s="103" t="s">
        <v>2629</v>
      </c>
    </row>
    <row r="1982" spans="3:3">
      <c r="C1982" s="103" t="s">
        <v>2630</v>
      </c>
    </row>
    <row r="1983" spans="3:3">
      <c r="C1983" s="103" t="s">
        <v>2631</v>
      </c>
    </row>
    <row r="1984" spans="3:3">
      <c r="C1984" s="103" t="s">
        <v>2632</v>
      </c>
    </row>
    <row r="1985" spans="3:3">
      <c r="C1985" s="103" t="s">
        <v>2633</v>
      </c>
    </row>
    <row r="1986" spans="3:3">
      <c r="C1986" s="103" t="s">
        <v>2634</v>
      </c>
    </row>
    <row r="1987" spans="3:3">
      <c r="C1987" s="103" t="s">
        <v>2635</v>
      </c>
    </row>
    <row r="1988" spans="3:3">
      <c r="C1988" s="103" t="s">
        <v>2636</v>
      </c>
    </row>
    <row r="1989" spans="3:3">
      <c r="C1989" s="103" t="s">
        <v>2637</v>
      </c>
    </row>
    <row r="1990" spans="3:3">
      <c r="C1990" s="103" t="s">
        <v>2638</v>
      </c>
    </row>
    <row r="1991" spans="3:3">
      <c r="C1991" s="103" t="s">
        <v>2639</v>
      </c>
    </row>
    <row r="1992" spans="3:3">
      <c r="C1992" s="103" t="s">
        <v>2640</v>
      </c>
    </row>
    <row r="1993" spans="3:3">
      <c r="C1993" s="103" t="s">
        <v>2641</v>
      </c>
    </row>
    <row r="1994" spans="3:3">
      <c r="C1994" s="103" t="s">
        <v>2642</v>
      </c>
    </row>
    <row r="1995" spans="3:3">
      <c r="C1995" s="103" t="s">
        <v>2643</v>
      </c>
    </row>
    <row r="1996" spans="3:3">
      <c r="C1996" s="103" t="s">
        <v>2644</v>
      </c>
    </row>
    <row r="1997" spans="3:3">
      <c r="C1997" s="103" t="s">
        <v>2645</v>
      </c>
    </row>
    <row r="1998" spans="3:3">
      <c r="C1998" s="103" t="s">
        <v>2646</v>
      </c>
    </row>
    <row r="1999" spans="3:3">
      <c r="C1999" s="103" t="s">
        <v>2647</v>
      </c>
    </row>
    <row r="2000" spans="3:3">
      <c r="C2000" s="103" t="s">
        <v>2648</v>
      </c>
    </row>
    <row r="2001" spans="3:3">
      <c r="C2001" s="103" t="s">
        <v>2649</v>
      </c>
    </row>
    <row r="2002" spans="3:3">
      <c r="C2002" s="103" t="s">
        <v>2650</v>
      </c>
    </row>
    <row r="2003" spans="3:3">
      <c r="C2003" s="103" t="s">
        <v>2651</v>
      </c>
    </row>
    <row r="2004" spans="3:3">
      <c r="C2004" s="103" t="s">
        <v>2652</v>
      </c>
    </row>
    <row r="2005" spans="3:3">
      <c r="C2005" s="103" t="s">
        <v>2653</v>
      </c>
    </row>
    <row r="2006" spans="3:3">
      <c r="C2006" s="103" t="s">
        <v>2654</v>
      </c>
    </row>
    <row r="2007" spans="3:3">
      <c r="C2007" s="103" t="s">
        <v>2655</v>
      </c>
    </row>
    <row r="2008" spans="3:3">
      <c r="C2008" s="103" t="s">
        <v>2656</v>
      </c>
    </row>
    <row r="2009" spans="3:3">
      <c r="C2009" s="103" t="s">
        <v>2657</v>
      </c>
    </row>
    <row r="2010" spans="3:3">
      <c r="C2010" s="103" t="s">
        <v>2658</v>
      </c>
    </row>
    <row r="2011" spans="3:3">
      <c r="C2011" s="103" t="s">
        <v>2659</v>
      </c>
    </row>
    <row r="2012" spans="3:3">
      <c r="C2012" s="103" t="s">
        <v>2660</v>
      </c>
    </row>
    <row r="2013" spans="3:3">
      <c r="C2013" s="103" t="s">
        <v>2661</v>
      </c>
    </row>
    <row r="2014" spans="3:3">
      <c r="C2014" s="103" t="s">
        <v>2662</v>
      </c>
    </row>
    <row r="2015" spans="3:3">
      <c r="C2015" s="103" t="s">
        <v>2663</v>
      </c>
    </row>
    <row r="2016" spans="3:3">
      <c r="C2016" s="103" t="s">
        <v>2664</v>
      </c>
    </row>
    <row r="2017" spans="3:3">
      <c r="C2017" s="103" t="s">
        <v>2665</v>
      </c>
    </row>
    <row r="2018" spans="3:3">
      <c r="C2018" s="103" t="s">
        <v>2666</v>
      </c>
    </row>
    <row r="2019" spans="3:3">
      <c r="C2019" s="103" t="s">
        <v>2667</v>
      </c>
    </row>
    <row r="2020" spans="3:3">
      <c r="C2020" s="103" t="s">
        <v>2668</v>
      </c>
    </row>
    <row r="2021" spans="3:3">
      <c r="C2021" s="103" t="s">
        <v>2669</v>
      </c>
    </row>
    <row r="2022" spans="3:3">
      <c r="C2022" s="103" t="s">
        <v>2670</v>
      </c>
    </row>
    <row r="2023" spans="3:3">
      <c r="C2023" s="103" t="s">
        <v>2671</v>
      </c>
    </row>
    <row r="2024" spans="3:3">
      <c r="C2024" s="103" t="s">
        <v>2672</v>
      </c>
    </row>
    <row r="2025" spans="3:3">
      <c r="C2025" s="103" t="s">
        <v>2673</v>
      </c>
    </row>
    <row r="2026" spans="3:3">
      <c r="C2026" s="103" t="s">
        <v>2674</v>
      </c>
    </row>
    <row r="2027" spans="3:3">
      <c r="C2027" s="103" t="s">
        <v>2675</v>
      </c>
    </row>
    <row r="2028" spans="3:3">
      <c r="C2028" s="103" t="s">
        <v>2676</v>
      </c>
    </row>
    <row r="2029" spans="3:3">
      <c r="C2029" s="103" t="s">
        <v>2677</v>
      </c>
    </row>
    <row r="2030" spans="3:3">
      <c r="C2030" s="103" t="s">
        <v>2678</v>
      </c>
    </row>
    <row r="2031" spans="3:3">
      <c r="C2031" s="103" t="s">
        <v>2679</v>
      </c>
    </row>
    <row r="2032" spans="3:3">
      <c r="C2032" s="103" t="s">
        <v>2680</v>
      </c>
    </row>
    <row r="2033" spans="3:3">
      <c r="C2033" s="103" t="s">
        <v>2681</v>
      </c>
    </row>
    <row r="2034" spans="3:3">
      <c r="C2034" s="103" t="s">
        <v>2682</v>
      </c>
    </row>
    <row r="2035" spans="3:3">
      <c r="C2035" s="103" t="s">
        <v>2683</v>
      </c>
    </row>
    <row r="2036" spans="3:3">
      <c r="C2036" s="103" t="s">
        <v>2684</v>
      </c>
    </row>
    <row r="2037" spans="3:3">
      <c r="C2037" s="103" t="s">
        <v>2685</v>
      </c>
    </row>
    <row r="2038" spans="3:3">
      <c r="C2038" s="103" t="s">
        <v>2686</v>
      </c>
    </row>
    <row r="2039" spans="3:3">
      <c r="C2039" s="103" t="s">
        <v>2687</v>
      </c>
    </row>
    <row r="2040" spans="3:3">
      <c r="C2040" s="103" t="s">
        <v>2688</v>
      </c>
    </row>
    <row r="2041" spans="3:3">
      <c r="C2041" s="103" t="s">
        <v>2689</v>
      </c>
    </row>
    <row r="2042" spans="3:3">
      <c r="C2042" s="103" t="s">
        <v>2690</v>
      </c>
    </row>
    <row r="2043" spans="3:3">
      <c r="C2043" s="103" t="s">
        <v>2691</v>
      </c>
    </row>
    <row r="2044" spans="3:3">
      <c r="C2044" s="103" t="s">
        <v>2692</v>
      </c>
    </row>
    <row r="2045" spans="3:3">
      <c r="C2045" s="103" t="s">
        <v>2693</v>
      </c>
    </row>
    <row r="2046" spans="3:3">
      <c r="C2046" s="103" t="s">
        <v>2694</v>
      </c>
    </row>
    <row r="2047" spans="3:3">
      <c r="C2047" s="103" t="s">
        <v>2695</v>
      </c>
    </row>
    <row r="2048" spans="3:3">
      <c r="C2048" s="103" t="s">
        <v>2696</v>
      </c>
    </row>
    <row r="2049" spans="3:3">
      <c r="C2049" s="103" t="s">
        <v>2697</v>
      </c>
    </row>
    <row r="2050" spans="3:3">
      <c r="C2050" s="103" t="s">
        <v>2698</v>
      </c>
    </row>
    <row r="2051" spans="3:3">
      <c r="C2051" s="103" t="s">
        <v>2699</v>
      </c>
    </row>
    <row r="2052" spans="3:3">
      <c r="C2052" s="103" t="s">
        <v>2700</v>
      </c>
    </row>
    <row r="2053" spans="3:3">
      <c r="C2053" s="103" t="s">
        <v>2701</v>
      </c>
    </row>
    <row r="2054" spans="3:3">
      <c r="C2054" s="103" t="s">
        <v>2702</v>
      </c>
    </row>
    <row r="2055" spans="3:3">
      <c r="C2055" s="103" t="s">
        <v>2703</v>
      </c>
    </row>
    <row r="2056" spans="3:3">
      <c r="C2056" s="103" t="s">
        <v>2704</v>
      </c>
    </row>
    <row r="2057" spans="3:3">
      <c r="C2057" s="103" t="s">
        <v>2705</v>
      </c>
    </row>
    <row r="2058" spans="3:3">
      <c r="C2058" s="103" t="s">
        <v>2706</v>
      </c>
    </row>
    <row r="2059" spans="3:3">
      <c r="C2059" s="103" t="s">
        <v>2707</v>
      </c>
    </row>
    <row r="2060" spans="3:3">
      <c r="C2060" s="103" t="s">
        <v>2708</v>
      </c>
    </row>
    <row r="2061" spans="3:3">
      <c r="C2061" s="103" t="s">
        <v>2709</v>
      </c>
    </row>
    <row r="2062" spans="3:3">
      <c r="C2062" s="103" t="s">
        <v>2710</v>
      </c>
    </row>
    <row r="2063" spans="3:3">
      <c r="C2063" s="103" t="s">
        <v>2711</v>
      </c>
    </row>
    <row r="2064" spans="3:3">
      <c r="C2064" s="103" t="s">
        <v>2712</v>
      </c>
    </row>
    <row r="2065" spans="3:3">
      <c r="C2065" s="103" t="s">
        <v>2713</v>
      </c>
    </row>
    <row r="2066" spans="3:3">
      <c r="C2066" s="103" t="s">
        <v>2714</v>
      </c>
    </row>
    <row r="2067" spans="3:3">
      <c r="C2067" s="103" t="s">
        <v>2715</v>
      </c>
    </row>
    <row r="2068" spans="3:3">
      <c r="C2068" s="103" t="s">
        <v>2716</v>
      </c>
    </row>
    <row r="2069" spans="3:3">
      <c r="C2069" s="103" t="s">
        <v>2717</v>
      </c>
    </row>
    <row r="2070" spans="3:3">
      <c r="C2070" s="103" t="s">
        <v>2718</v>
      </c>
    </row>
    <row r="2071" spans="3:3">
      <c r="C2071" s="103" t="s">
        <v>2719</v>
      </c>
    </row>
    <row r="2072" spans="3:3">
      <c r="C2072" s="103" t="s">
        <v>2720</v>
      </c>
    </row>
    <row r="2073" spans="3:3">
      <c r="C2073" s="103" t="s">
        <v>2721</v>
      </c>
    </row>
    <row r="2074" spans="3:3">
      <c r="C2074" s="103" t="s">
        <v>2722</v>
      </c>
    </row>
    <row r="2075" spans="3:3">
      <c r="C2075" s="103" t="s">
        <v>2723</v>
      </c>
    </row>
    <row r="2076" spans="3:3">
      <c r="C2076" s="103" t="s">
        <v>2724</v>
      </c>
    </row>
    <row r="2077" spans="3:3">
      <c r="C2077" s="103" t="s">
        <v>2725</v>
      </c>
    </row>
    <row r="2078" spans="3:3">
      <c r="C2078" s="103" t="s">
        <v>2726</v>
      </c>
    </row>
    <row r="2079" spans="3:3">
      <c r="C2079" s="103" t="s">
        <v>2727</v>
      </c>
    </row>
    <row r="2080" spans="3:3">
      <c r="C2080" s="103" t="s">
        <v>2728</v>
      </c>
    </row>
    <row r="2081" spans="3:3">
      <c r="C2081" s="103" t="s">
        <v>2729</v>
      </c>
    </row>
    <row r="2082" spans="3:3">
      <c r="C2082" s="103" t="s">
        <v>2730</v>
      </c>
    </row>
    <row r="2083" spans="3:3">
      <c r="C2083" s="103" t="s">
        <v>2731</v>
      </c>
    </row>
    <row r="2084" spans="3:3">
      <c r="C2084" s="103" t="s">
        <v>2732</v>
      </c>
    </row>
    <row r="2085" spans="3:3">
      <c r="C2085" s="103" t="s">
        <v>2733</v>
      </c>
    </row>
    <row r="2086" spans="3:3">
      <c r="C2086" s="103" t="s">
        <v>2734</v>
      </c>
    </row>
    <row r="2087" spans="3:3">
      <c r="C2087" s="103" t="s">
        <v>2735</v>
      </c>
    </row>
    <row r="2088" spans="3:3">
      <c r="C2088" s="103" t="s">
        <v>2736</v>
      </c>
    </row>
    <row r="2089" spans="3:3">
      <c r="C2089" s="103" t="s">
        <v>2737</v>
      </c>
    </row>
    <row r="2090" spans="3:3">
      <c r="C2090" s="103" t="s">
        <v>2738</v>
      </c>
    </row>
    <row r="2091" spans="3:3">
      <c r="C2091" s="103" t="s">
        <v>2739</v>
      </c>
    </row>
    <row r="2092" spans="3:3">
      <c r="C2092" s="103" t="s">
        <v>2740</v>
      </c>
    </row>
    <row r="2093" spans="3:3">
      <c r="C2093" s="103" t="s">
        <v>2741</v>
      </c>
    </row>
    <row r="2094" spans="3:3">
      <c r="C2094" s="103" t="s">
        <v>2742</v>
      </c>
    </row>
    <row r="2095" spans="3:3">
      <c r="C2095" s="103" t="s">
        <v>2743</v>
      </c>
    </row>
    <row r="2096" spans="3:3">
      <c r="C2096" s="103" t="s">
        <v>2744</v>
      </c>
    </row>
    <row r="2097" spans="3:3">
      <c r="C2097" s="103" t="s">
        <v>2745</v>
      </c>
    </row>
    <row r="2098" spans="3:3">
      <c r="C2098" s="103" t="s">
        <v>2746</v>
      </c>
    </row>
    <row r="2099" spans="3:3">
      <c r="C2099" s="103" t="s">
        <v>2747</v>
      </c>
    </row>
    <row r="2100" spans="3:3">
      <c r="C2100" s="103" t="s">
        <v>2748</v>
      </c>
    </row>
    <row r="2101" spans="3:3">
      <c r="C2101" s="103" t="s">
        <v>2749</v>
      </c>
    </row>
    <row r="2102" spans="3:3">
      <c r="C2102" s="103" t="s">
        <v>2750</v>
      </c>
    </row>
    <row r="2103" spans="3:3">
      <c r="C2103" s="103" t="s">
        <v>2751</v>
      </c>
    </row>
    <row r="2104" spans="3:3">
      <c r="C2104" s="103" t="s">
        <v>2752</v>
      </c>
    </row>
    <row r="2105" spans="3:3">
      <c r="C2105" s="103" t="s">
        <v>2753</v>
      </c>
    </row>
    <row r="2106" spans="3:3">
      <c r="C2106" s="103" t="s">
        <v>2754</v>
      </c>
    </row>
    <row r="2107" spans="3:3">
      <c r="C2107" s="103" t="s">
        <v>2755</v>
      </c>
    </row>
    <row r="2108" spans="3:3">
      <c r="C2108" s="103" t="s">
        <v>2756</v>
      </c>
    </row>
    <row r="2109" spans="3:3">
      <c r="C2109" s="103" t="s">
        <v>2757</v>
      </c>
    </row>
    <row r="2110" spans="3:3">
      <c r="C2110" s="103" t="s">
        <v>2758</v>
      </c>
    </row>
    <row r="2111" spans="3:3">
      <c r="C2111" s="103" t="s">
        <v>2759</v>
      </c>
    </row>
    <row r="2112" spans="3:3">
      <c r="C2112" s="103" t="s">
        <v>2760</v>
      </c>
    </row>
    <row r="2113" spans="3:3">
      <c r="C2113" s="103" t="s">
        <v>2761</v>
      </c>
    </row>
    <row r="2114" spans="3:3">
      <c r="C2114" s="103" t="s">
        <v>2762</v>
      </c>
    </row>
    <row r="2115" spans="3:3">
      <c r="C2115" s="103" t="s">
        <v>2763</v>
      </c>
    </row>
    <row r="2116" spans="3:3">
      <c r="C2116" s="103" t="s">
        <v>2764</v>
      </c>
    </row>
    <row r="2117" spans="3:3">
      <c r="C2117" s="103" t="s">
        <v>2765</v>
      </c>
    </row>
    <row r="2118" spans="3:3">
      <c r="C2118" s="103" t="s">
        <v>2766</v>
      </c>
    </row>
    <row r="2119" spans="3:3">
      <c r="C2119" s="103" t="s">
        <v>2767</v>
      </c>
    </row>
    <row r="2120" spans="3:3">
      <c r="C2120" s="103" t="s">
        <v>2768</v>
      </c>
    </row>
    <row r="2121" spans="3:3">
      <c r="C2121" s="103" t="s">
        <v>2769</v>
      </c>
    </row>
    <row r="2122" spans="3:3">
      <c r="C2122" s="103" t="s">
        <v>2770</v>
      </c>
    </row>
    <row r="2123" spans="3:3">
      <c r="C2123" s="103" t="s">
        <v>2771</v>
      </c>
    </row>
    <row r="2124" spans="3:3">
      <c r="C2124" s="103" t="s">
        <v>2772</v>
      </c>
    </row>
    <row r="2125" spans="3:3">
      <c r="C2125" s="103" t="s">
        <v>2773</v>
      </c>
    </row>
    <row r="2126" spans="3:3">
      <c r="C2126" s="103" t="s">
        <v>2774</v>
      </c>
    </row>
    <row r="2127" spans="3:3">
      <c r="C2127" s="103" t="s">
        <v>2775</v>
      </c>
    </row>
    <row r="2128" spans="3:3">
      <c r="C2128" s="103" t="s">
        <v>2776</v>
      </c>
    </row>
    <row r="2129" spans="3:3">
      <c r="C2129" s="103" t="s">
        <v>2777</v>
      </c>
    </row>
    <row r="2130" spans="3:3">
      <c r="C2130" s="103" t="s">
        <v>2778</v>
      </c>
    </row>
    <row r="2131" spans="3:3">
      <c r="C2131" s="103" t="s">
        <v>2779</v>
      </c>
    </row>
    <row r="2132" spans="3:3">
      <c r="C2132" s="103" t="s">
        <v>2780</v>
      </c>
    </row>
    <row r="2133" spans="3:3">
      <c r="C2133" s="103" t="s">
        <v>2781</v>
      </c>
    </row>
    <row r="2134" spans="3:3">
      <c r="C2134" s="103" t="s">
        <v>2782</v>
      </c>
    </row>
    <row r="2135" spans="3:3">
      <c r="C2135" s="103" t="s">
        <v>2783</v>
      </c>
    </row>
    <row r="2136" spans="3:3">
      <c r="C2136" s="103" t="s">
        <v>2784</v>
      </c>
    </row>
    <row r="2137" spans="3:3">
      <c r="C2137" s="103" t="s">
        <v>2785</v>
      </c>
    </row>
    <row r="2138" spans="3:3">
      <c r="C2138" s="103" t="s">
        <v>2786</v>
      </c>
    </row>
    <row r="2139" spans="3:3">
      <c r="C2139" s="103" t="s">
        <v>2787</v>
      </c>
    </row>
    <row r="2140" spans="3:3">
      <c r="C2140" s="103" t="s">
        <v>2788</v>
      </c>
    </row>
    <row r="2141" spans="3:3">
      <c r="C2141" s="103" t="s">
        <v>2789</v>
      </c>
    </row>
    <row r="2142" spans="3:3">
      <c r="C2142" s="103" t="s">
        <v>2790</v>
      </c>
    </row>
    <row r="2143" spans="3:3">
      <c r="C2143" s="103" t="s">
        <v>2791</v>
      </c>
    </row>
    <row r="2144" spans="3:3">
      <c r="C2144" s="103" t="s">
        <v>2792</v>
      </c>
    </row>
    <row r="2145" spans="3:3">
      <c r="C2145" s="103" t="s">
        <v>2793</v>
      </c>
    </row>
    <row r="2146" spans="3:3">
      <c r="C2146" s="103" t="s">
        <v>2794</v>
      </c>
    </row>
    <row r="2147" spans="3:3">
      <c r="C2147" s="103" t="s">
        <v>2795</v>
      </c>
    </row>
    <row r="2148" spans="3:3">
      <c r="C2148" s="103" t="s">
        <v>2796</v>
      </c>
    </row>
    <row r="2149" spans="3:3">
      <c r="C2149" s="103" t="s">
        <v>2797</v>
      </c>
    </row>
    <row r="2150" spans="3:3">
      <c r="C2150" s="103" t="s">
        <v>2798</v>
      </c>
    </row>
    <row r="2151" spans="3:3">
      <c r="C2151" s="103" t="s">
        <v>2799</v>
      </c>
    </row>
    <row r="2152" spans="3:3">
      <c r="C2152" s="103" t="s">
        <v>2800</v>
      </c>
    </row>
    <row r="2153" spans="3:3">
      <c r="C2153" s="103" t="s">
        <v>2801</v>
      </c>
    </row>
    <row r="2154" spans="3:3">
      <c r="C2154" s="103" t="s">
        <v>2802</v>
      </c>
    </row>
    <row r="2155" spans="3:3">
      <c r="C2155" s="103" t="s">
        <v>2803</v>
      </c>
    </row>
    <row r="2156" spans="3:3">
      <c r="C2156" s="103" t="s">
        <v>2804</v>
      </c>
    </row>
    <row r="2157" spans="3:3">
      <c r="C2157" s="103" t="s">
        <v>2805</v>
      </c>
    </row>
    <row r="2158" spans="3:3">
      <c r="C2158" s="103" t="s">
        <v>2806</v>
      </c>
    </row>
    <row r="2159" spans="3:3">
      <c r="C2159" s="103" t="s">
        <v>2807</v>
      </c>
    </row>
    <row r="2160" spans="3:3">
      <c r="C2160" s="103" t="s">
        <v>2808</v>
      </c>
    </row>
    <row r="2161" spans="3:3">
      <c r="C2161" s="103" t="s">
        <v>2809</v>
      </c>
    </row>
    <row r="2162" spans="3:3">
      <c r="C2162" s="103" t="s">
        <v>2810</v>
      </c>
    </row>
    <row r="2163" spans="3:3">
      <c r="C2163" s="103" t="s">
        <v>2811</v>
      </c>
    </row>
    <row r="2164" spans="3:3">
      <c r="C2164" s="103" t="s">
        <v>2812</v>
      </c>
    </row>
    <row r="2165" spans="3:3">
      <c r="C2165" s="103" t="s">
        <v>2813</v>
      </c>
    </row>
    <row r="2166" spans="3:3">
      <c r="C2166" s="103" t="s">
        <v>2814</v>
      </c>
    </row>
    <row r="2167" spans="3:3">
      <c r="C2167" s="103" t="s">
        <v>2815</v>
      </c>
    </row>
    <row r="2168" spans="3:3">
      <c r="C2168" s="103" t="s">
        <v>2816</v>
      </c>
    </row>
    <row r="2169" spans="3:3">
      <c r="C2169" s="103" t="s">
        <v>2817</v>
      </c>
    </row>
    <row r="2170" spans="3:3">
      <c r="C2170" s="103" t="s">
        <v>2818</v>
      </c>
    </row>
    <row r="2171" spans="3:3">
      <c r="C2171" s="103" t="s">
        <v>2819</v>
      </c>
    </row>
    <row r="2172" spans="3:3">
      <c r="C2172" s="103" t="s">
        <v>2820</v>
      </c>
    </row>
    <row r="2173" spans="3:3">
      <c r="C2173" s="103" t="s">
        <v>2821</v>
      </c>
    </row>
    <row r="2174" spans="3:3">
      <c r="C2174" s="103" t="s">
        <v>2822</v>
      </c>
    </row>
    <row r="2175" spans="3:3">
      <c r="C2175" s="103" t="s">
        <v>2823</v>
      </c>
    </row>
    <row r="2176" spans="3:3">
      <c r="C2176" s="103" t="s">
        <v>2824</v>
      </c>
    </row>
    <row r="2177" spans="3:3">
      <c r="C2177" s="103" t="s">
        <v>2825</v>
      </c>
    </row>
    <row r="2178" spans="3:3">
      <c r="C2178" s="103" t="s">
        <v>2826</v>
      </c>
    </row>
    <row r="2179" spans="3:3">
      <c r="C2179" s="103" t="s">
        <v>2827</v>
      </c>
    </row>
    <row r="2180" spans="3:3">
      <c r="C2180" s="103" t="s">
        <v>2828</v>
      </c>
    </row>
    <row r="2181" spans="3:3">
      <c r="C2181" s="103" t="s">
        <v>2829</v>
      </c>
    </row>
    <row r="2182" spans="3:3">
      <c r="C2182" s="103" t="s">
        <v>2830</v>
      </c>
    </row>
    <row r="2183" spans="3:3">
      <c r="C2183" s="103" t="s">
        <v>2831</v>
      </c>
    </row>
    <row r="2184" spans="3:3">
      <c r="C2184" s="103" t="s">
        <v>2832</v>
      </c>
    </row>
    <row r="2185" spans="3:3">
      <c r="C2185" s="103" t="s">
        <v>2833</v>
      </c>
    </row>
    <row r="2186" spans="3:3">
      <c r="C2186" s="103" t="s">
        <v>2834</v>
      </c>
    </row>
    <row r="2187" spans="3:3">
      <c r="C2187" s="103" t="s">
        <v>2835</v>
      </c>
    </row>
    <row r="2188" spans="3:3">
      <c r="C2188" s="103" t="s">
        <v>2836</v>
      </c>
    </row>
    <row r="2189" spans="3:3">
      <c r="C2189" s="103" t="s">
        <v>2837</v>
      </c>
    </row>
    <row r="2190" spans="3:3">
      <c r="C2190" s="103" t="s">
        <v>2838</v>
      </c>
    </row>
    <row r="2191" spans="3:3">
      <c r="C2191" s="103" t="s">
        <v>2839</v>
      </c>
    </row>
    <row r="2192" spans="3:3">
      <c r="C2192" s="103" t="s">
        <v>2840</v>
      </c>
    </row>
    <row r="2193" spans="3:3">
      <c r="C2193" s="103" t="s">
        <v>2841</v>
      </c>
    </row>
    <row r="2194" spans="3:3">
      <c r="C2194" s="103" t="s">
        <v>2842</v>
      </c>
    </row>
    <row r="2195" spans="3:3">
      <c r="C2195" s="103" t="s">
        <v>2843</v>
      </c>
    </row>
    <row r="2196" spans="3:3">
      <c r="C2196" s="103" t="s">
        <v>2844</v>
      </c>
    </row>
    <row r="2197" spans="3:3">
      <c r="C2197" s="103" t="s">
        <v>2845</v>
      </c>
    </row>
    <row r="2198" spans="3:3">
      <c r="C2198" s="103" t="s">
        <v>2846</v>
      </c>
    </row>
    <row r="2199" spans="3:3">
      <c r="C2199" s="103" t="s">
        <v>2847</v>
      </c>
    </row>
    <row r="2200" spans="3:3">
      <c r="C2200" s="103" t="s">
        <v>2848</v>
      </c>
    </row>
    <row r="2201" spans="3:3">
      <c r="C2201" s="103" t="s">
        <v>2849</v>
      </c>
    </row>
    <row r="2202" spans="3:3">
      <c r="C2202" s="103" t="s">
        <v>2850</v>
      </c>
    </row>
    <row r="2203" spans="3:3">
      <c r="C2203" s="103" t="s">
        <v>2851</v>
      </c>
    </row>
    <row r="2204" spans="3:3">
      <c r="C2204" s="103" t="s">
        <v>2852</v>
      </c>
    </row>
    <row r="2205" spans="3:3">
      <c r="C2205" s="103" t="s">
        <v>2853</v>
      </c>
    </row>
    <row r="2206" spans="3:3">
      <c r="C2206" s="103" t="s">
        <v>2854</v>
      </c>
    </row>
    <row r="2207" spans="3:3">
      <c r="C2207" s="103" t="s">
        <v>2855</v>
      </c>
    </row>
    <row r="2208" spans="3:3">
      <c r="C2208" s="103" t="s">
        <v>2856</v>
      </c>
    </row>
    <row r="2209" spans="3:3">
      <c r="C2209" s="103" t="s">
        <v>2857</v>
      </c>
    </row>
    <row r="2210" spans="3:3">
      <c r="C2210" s="103" t="s">
        <v>2858</v>
      </c>
    </row>
    <row r="2211" spans="3:3">
      <c r="C2211" s="103" t="s">
        <v>2859</v>
      </c>
    </row>
    <row r="2212" spans="3:3">
      <c r="C2212" s="103" t="s">
        <v>2860</v>
      </c>
    </row>
    <row r="2213" spans="3:3">
      <c r="C2213" s="103" t="s">
        <v>2861</v>
      </c>
    </row>
    <row r="2214" spans="3:3">
      <c r="C2214" s="103" t="s">
        <v>2862</v>
      </c>
    </row>
    <row r="2215" spans="3:3">
      <c r="C2215" s="103" t="s">
        <v>2863</v>
      </c>
    </row>
    <row r="2216" spans="3:3">
      <c r="C2216" s="103" t="s">
        <v>2864</v>
      </c>
    </row>
    <row r="2217" spans="3:3">
      <c r="C2217" s="103" t="s">
        <v>2865</v>
      </c>
    </row>
    <row r="2218" spans="3:3">
      <c r="C2218" s="103" t="s">
        <v>2866</v>
      </c>
    </row>
    <row r="2219" spans="3:3">
      <c r="C2219" s="103" t="s">
        <v>2867</v>
      </c>
    </row>
    <row r="2220" spans="3:3">
      <c r="C2220" s="103" t="s">
        <v>2868</v>
      </c>
    </row>
    <row r="2221" spans="3:3">
      <c r="C2221" s="103" t="s">
        <v>2869</v>
      </c>
    </row>
    <row r="2222" spans="3:3">
      <c r="C2222" s="103" t="s">
        <v>2870</v>
      </c>
    </row>
    <row r="2223" spans="3:3">
      <c r="C2223" s="103" t="s">
        <v>2871</v>
      </c>
    </row>
    <row r="2224" spans="3:3">
      <c r="C2224" s="103" t="s">
        <v>2872</v>
      </c>
    </row>
    <row r="2225" spans="3:3">
      <c r="C2225" s="103" t="s">
        <v>2873</v>
      </c>
    </row>
    <row r="2226" spans="3:3">
      <c r="C2226" s="103" t="s">
        <v>2874</v>
      </c>
    </row>
    <row r="2227" spans="3:3">
      <c r="C2227" s="103" t="s">
        <v>2875</v>
      </c>
    </row>
    <row r="2228" spans="3:3">
      <c r="C2228" s="103" t="s">
        <v>2876</v>
      </c>
    </row>
    <row r="2229" spans="3:3">
      <c r="C2229" s="103" t="s">
        <v>2877</v>
      </c>
    </row>
    <row r="2230" spans="3:3">
      <c r="C2230" s="103" t="s">
        <v>2878</v>
      </c>
    </row>
    <row r="2231" spans="3:3">
      <c r="C2231" s="103" t="s">
        <v>2879</v>
      </c>
    </row>
    <row r="2232" spans="3:3">
      <c r="C2232" s="103" t="s">
        <v>2880</v>
      </c>
    </row>
    <row r="2233" spans="3:3">
      <c r="C2233" s="103" t="s">
        <v>2881</v>
      </c>
    </row>
    <row r="2234" spans="3:3">
      <c r="C2234" s="103" t="s">
        <v>2882</v>
      </c>
    </row>
    <row r="2235" spans="3:3">
      <c r="C2235" s="103" t="s">
        <v>2883</v>
      </c>
    </row>
    <row r="2236" spans="3:3">
      <c r="C2236" s="103" t="s">
        <v>2884</v>
      </c>
    </row>
    <row r="2237" spans="3:3">
      <c r="C2237" s="103" t="s">
        <v>2885</v>
      </c>
    </row>
    <row r="2238" spans="3:3">
      <c r="C2238" s="103" t="s">
        <v>2886</v>
      </c>
    </row>
    <row r="2239" spans="3:3">
      <c r="C2239" s="103" t="s">
        <v>2887</v>
      </c>
    </row>
    <row r="2240" spans="3:3">
      <c r="C2240" s="103" t="s">
        <v>2888</v>
      </c>
    </row>
    <row r="2241" spans="3:3">
      <c r="C2241" s="103" t="s">
        <v>2889</v>
      </c>
    </row>
    <row r="2242" spans="3:3">
      <c r="C2242" s="103" t="s">
        <v>2890</v>
      </c>
    </row>
    <row r="2243" spans="3:3">
      <c r="C2243" s="103" t="s">
        <v>2891</v>
      </c>
    </row>
    <row r="2244" spans="3:3">
      <c r="C2244" s="103" t="s">
        <v>2892</v>
      </c>
    </row>
    <row r="2245" spans="3:3">
      <c r="C2245" s="103" t="s">
        <v>2893</v>
      </c>
    </row>
    <row r="2246" spans="3:3">
      <c r="C2246" s="103" t="s">
        <v>2894</v>
      </c>
    </row>
    <row r="2247" spans="3:3">
      <c r="C2247" s="103" t="s">
        <v>2895</v>
      </c>
    </row>
    <row r="2248" spans="3:3">
      <c r="C2248" s="103" t="s">
        <v>2896</v>
      </c>
    </row>
    <row r="2249" spans="3:3">
      <c r="C2249" s="103" t="s">
        <v>2897</v>
      </c>
    </row>
    <row r="2250" spans="3:3">
      <c r="C2250" s="103" t="s">
        <v>2898</v>
      </c>
    </row>
    <row r="2251" spans="3:3">
      <c r="C2251" s="103" t="s">
        <v>2899</v>
      </c>
    </row>
    <row r="2252" spans="3:3">
      <c r="C2252" s="103" t="s">
        <v>2900</v>
      </c>
    </row>
    <row r="2253" spans="3:3">
      <c r="C2253" s="103" t="s">
        <v>2901</v>
      </c>
    </row>
    <row r="2254" spans="3:3">
      <c r="C2254" s="103" t="s">
        <v>2902</v>
      </c>
    </row>
    <row r="2255" spans="3:3">
      <c r="C2255" s="103" t="s">
        <v>2903</v>
      </c>
    </row>
    <row r="2256" spans="3:3">
      <c r="C2256" s="103" t="s">
        <v>2904</v>
      </c>
    </row>
    <row r="2257" spans="3:3">
      <c r="C2257" s="103" t="s">
        <v>2905</v>
      </c>
    </row>
    <row r="2258" spans="3:3">
      <c r="C2258" s="103" t="s">
        <v>2906</v>
      </c>
    </row>
    <row r="2259" spans="3:3">
      <c r="C2259" s="103" t="s">
        <v>2907</v>
      </c>
    </row>
    <row r="2260" spans="3:3">
      <c r="C2260" s="103" t="s">
        <v>2908</v>
      </c>
    </row>
    <row r="2261" spans="3:3">
      <c r="C2261" s="103" t="s">
        <v>2909</v>
      </c>
    </row>
    <row r="2262" spans="3:3">
      <c r="C2262" s="103" t="s">
        <v>2910</v>
      </c>
    </row>
    <row r="2263" spans="3:3">
      <c r="C2263" s="103" t="s">
        <v>2911</v>
      </c>
    </row>
    <row r="2264" spans="3:3">
      <c r="C2264" s="103" t="s">
        <v>2912</v>
      </c>
    </row>
    <row r="2265" spans="3:3">
      <c r="C2265" s="103" t="s">
        <v>2913</v>
      </c>
    </row>
    <row r="2266" spans="3:3">
      <c r="C2266" s="103" t="s">
        <v>2914</v>
      </c>
    </row>
    <row r="2267" spans="3:3">
      <c r="C2267" s="103" t="s">
        <v>2915</v>
      </c>
    </row>
    <row r="2268" spans="3:3">
      <c r="C2268" s="103" t="s">
        <v>2916</v>
      </c>
    </row>
    <row r="2269" spans="3:3">
      <c r="C2269" s="103" t="s">
        <v>2917</v>
      </c>
    </row>
    <row r="2270" spans="3:3">
      <c r="C2270" s="103" t="s">
        <v>2918</v>
      </c>
    </row>
    <row r="2271" spans="3:3">
      <c r="C2271" s="103" t="s">
        <v>2919</v>
      </c>
    </row>
    <row r="2272" spans="3:3">
      <c r="C2272" s="103" t="s">
        <v>2920</v>
      </c>
    </row>
    <row r="2273" spans="3:3">
      <c r="C2273" s="103" t="s">
        <v>2921</v>
      </c>
    </row>
    <row r="2274" spans="3:3">
      <c r="C2274" s="103" t="s">
        <v>2922</v>
      </c>
    </row>
    <row r="2275" spans="3:3">
      <c r="C2275" s="103" t="s">
        <v>2923</v>
      </c>
    </row>
    <row r="2276" spans="3:3">
      <c r="C2276" s="103" t="s">
        <v>2924</v>
      </c>
    </row>
    <row r="2277" spans="3:3">
      <c r="C2277" s="103" t="s">
        <v>2925</v>
      </c>
    </row>
    <row r="2278" spans="3:3">
      <c r="C2278" s="103" t="s">
        <v>2926</v>
      </c>
    </row>
    <row r="2279" spans="3:3">
      <c r="C2279" s="103" t="s">
        <v>2927</v>
      </c>
    </row>
    <row r="2280" spans="3:3">
      <c r="C2280" s="103" t="s">
        <v>2928</v>
      </c>
    </row>
    <row r="2281" spans="3:3">
      <c r="C2281" s="103" t="s">
        <v>2929</v>
      </c>
    </row>
    <row r="2282" spans="3:3">
      <c r="C2282" s="103" t="s">
        <v>2930</v>
      </c>
    </row>
    <row r="2283" spans="3:3">
      <c r="C2283" s="103" t="s">
        <v>2931</v>
      </c>
    </row>
    <row r="2284" spans="3:3">
      <c r="C2284" s="103" t="s">
        <v>2932</v>
      </c>
    </row>
    <row r="2285" spans="3:3">
      <c r="C2285" s="103" t="s">
        <v>2933</v>
      </c>
    </row>
    <row r="2286" spans="3:3">
      <c r="C2286" s="103" t="s">
        <v>2934</v>
      </c>
    </row>
    <row r="2287" spans="3:3">
      <c r="C2287" s="103" t="s">
        <v>2935</v>
      </c>
    </row>
    <row r="2288" spans="3:3">
      <c r="C2288" s="103" t="s">
        <v>2936</v>
      </c>
    </row>
    <row r="2289" spans="3:3">
      <c r="C2289" s="103" t="s">
        <v>2937</v>
      </c>
    </row>
    <row r="2290" spans="3:3">
      <c r="C2290" s="103" t="s">
        <v>2938</v>
      </c>
    </row>
    <row r="2291" spans="3:3">
      <c r="C2291" s="103" t="s">
        <v>2939</v>
      </c>
    </row>
    <row r="2292" spans="3:3">
      <c r="C2292" s="103" t="s">
        <v>2940</v>
      </c>
    </row>
    <row r="2293" spans="3:3">
      <c r="C2293" s="103" t="s">
        <v>2941</v>
      </c>
    </row>
    <row r="2294" spans="3:3">
      <c r="C2294" s="103" t="s">
        <v>2942</v>
      </c>
    </row>
    <row r="2295" spans="3:3">
      <c r="C2295" s="103" t="s">
        <v>2943</v>
      </c>
    </row>
    <row r="2296" spans="3:3">
      <c r="C2296" s="103" t="s">
        <v>2944</v>
      </c>
    </row>
    <row r="2297" spans="3:3">
      <c r="C2297" s="103" t="s">
        <v>2945</v>
      </c>
    </row>
    <row r="2298" spans="3:3">
      <c r="C2298" s="103" t="s">
        <v>2946</v>
      </c>
    </row>
    <row r="2299" spans="3:3">
      <c r="C2299" s="103" t="s">
        <v>2947</v>
      </c>
    </row>
    <row r="2300" spans="3:3">
      <c r="C2300" s="103" t="s">
        <v>2948</v>
      </c>
    </row>
    <row r="2301" spans="3:3">
      <c r="C2301" s="103" t="s">
        <v>2949</v>
      </c>
    </row>
    <row r="2302" spans="3:3">
      <c r="C2302" s="103" t="s">
        <v>2950</v>
      </c>
    </row>
    <row r="2303" spans="3:3">
      <c r="C2303" s="103" t="s">
        <v>2951</v>
      </c>
    </row>
    <row r="2304" spans="3:3">
      <c r="C2304" s="103" t="s">
        <v>2952</v>
      </c>
    </row>
    <row r="2305" spans="3:3">
      <c r="C2305" s="103" t="s">
        <v>2953</v>
      </c>
    </row>
    <row r="2306" spans="3:3">
      <c r="C2306" s="103" t="s">
        <v>2954</v>
      </c>
    </row>
    <row r="2307" spans="3:3">
      <c r="C2307" s="103" t="s">
        <v>2955</v>
      </c>
    </row>
    <row r="2308" spans="3:3">
      <c r="C2308" s="103" t="s">
        <v>2956</v>
      </c>
    </row>
    <row r="2309" spans="3:3">
      <c r="C2309" s="103" t="s">
        <v>2957</v>
      </c>
    </row>
    <row r="2310" spans="3:3">
      <c r="C2310" s="103" t="s">
        <v>2958</v>
      </c>
    </row>
    <row r="2311" spans="3:3">
      <c r="C2311" s="103" t="s">
        <v>2959</v>
      </c>
    </row>
    <row r="2312" spans="3:3">
      <c r="C2312" s="103" t="s">
        <v>2960</v>
      </c>
    </row>
    <row r="2313" spans="3:3">
      <c r="C2313" s="103" t="s">
        <v>2961</v>
      </c>
    </row>
    <row r="2314" spans="3:3">
      <c r="C2314" s="103" t="s">
        <v>2962</v>
      </c>
    </row>
    <row r="2315" spans="3:3">
      <c r="C2315" s="103" t="s">
        <v>2963</v>
      </c>
    </row>
    <row r="2316" spans="3:3">
      <c r="C2316" s="103" t="s">
        <v>2964</v>
      </c>
    </row>
    <row r="2317" spans="3:3">
      <c r="C2317" s="103" t="s">
        <v>2965</v>
      </c>
    </row>
    <row r="2318" spans="3:3">
      <c r="C2318" s="103" t="s">
        <v>2966</v>
      </c>
    </row>
    <row r="2319" spans="3:3">
      <c r="C2319" s="103" t="s">
        <v>2967</v>
      </c>
    </row>
    <row r="2320" spans="3:3">
      <c r="C2320" s="103" t="s">
        <v>2968</v>
      </c>
    </row>
    <row r="2321" spans="3:3">
      <c r="C2321" s="103" t="s">
        <v>2969</v>
      </c>
    </row>
    <row r="2322" spans="3:3">
      <c r="C2322" s="103" t="s">
        <v>2970</v>
      </c>
    </row>
    <row r="2323" spans="3:3">
      <c r="C2323" s="103" t="s">
        <v>2971</v>
      </c>
    </row>
    <row r="2324" spans="3:3">
      <c r="C2324" s="103" t="s">
        <v>2972</v>
      </c>
    </row>
    <row r="2325" spans="3:3">
      <c r="C2325" s="103" t="s">
        <v>2973</v>
      </c>
    </row>
    <row r="2326" spans="3:3">
      <c r="C2326" s="103" t="s">
        <v>2974</v>
      </c>
    </row>
    <row r="2327" spans="3:3">
      <c r="C2327" s="103" t="s">
        <v>2975</v>
      </c>
    </row>
    <row r="2328" spans="3:3">
      <c r="C2328" s="103" t="s">
        <v>2976</v>
      </c>
    </row>
    <row r="2329" spans="3:3">
      <c r="C2329" s="103" t="s">
        <v>2977</v>
      </c>
    </row>
    <row r="2330" spans="3:3">
      <c r="C2330" s="103" t="s">
        <v>2978</v>
      </c>
    </row>
    <row r="2331" spans="3:3">
      <c r="C2331" s="103" t="s">
        <v>2979</v>
      </c>
    </row>
    <row r="2332" spans="3:3">
      <c r="C2332" s="103" t="s">
        <v>2980</v>
      </c>
    </row>
    <row r="2333" spans="3:3">
      <c r="C2333" s="103" t="s">
        <v>2981</v>
      </c>
    </row>
    <row r="2334" spans="3:3">
      <c r="C2334" s="103" t="s">
        <v>2982</v>
      </c>
    </row>
    <row r="2335" spans="3:3">
      <c r="C2335" s="103" t="s">
        <v>2983</v>
      </c>
    </row>
    <row r="2336" spans="3:3">
      <c r="C2336" s="103" t="s">
        <v>2984</v>
      </c>
    </row>
    <row r="2337" spans="3:3">
      <c r="C2337" s="103" t="s">
        <v>2985</v>
      </c>
    </row>
    <row r="2338" spans="3:3">
      <c r="C2338" s="103" t="s">
        <v>2986</v>
      </c>
    </row>
    <row r="2339" spans="3:3">
      <c r="C2339" s="103" t="s">
        <v>2987</v>
      </c>
    </row>
    <row r="2340" spans="3:3">
      <c r="C2340" s="103" t="s">
        <v>2988</v>
      </c>
    </row>
    <row r="2341" spans="3:3">
      <c r="C2341" s="103" t="s">
        <v>2989</v>
      </c>
    </row>
    <row r="2342" spans="3:3">
      <c r="C2342" s="103" t="s">
        <v>2990</v>
      </c>
    </row>
    <row r="2343" spans="3:3">
      <c r="C2343" s="103" t="s">
        <v>2991</v>
      </c>
    </row>
    <row r="2344" spans="3:3">
      <c r="C2344" s="103" t="s">
        <v>2992</v>
      </c>
    </row>
    <row r="2345" spans="3:3">
      <c r="C2345" s="103" t="s">
        <v>2993</v>
      </c>
    </row>
    <row r="2346" spans="3:3">
      <c r="C2346" s="103" t="s">
        <v>2994</v>
      </c>
    </row>
    <row r="2347" spans="3:3">
      <c r="C2347" s="103" t="s">
        <v>2995</v>
      </c>
    </row>
    <row r="2348" spans="3:3">
      <c r="C2348" s="103" t="s">
        <v>2996</v>
      </c>
    </row>
    <row r="2349" spans="3:3">
      <c r="C2349" s="103" t="s">
        <v>2997</v>
      </c>
    </row>
    <row r="2350" spans="3:3">
      <c r="C2350" s="103" t="s">
        <v>2998</v>
      </c>
    </row>
    <row r="2351" spans="3:3">
      <c r="C2351" s="103" t="s">
        <v>2999</v>
      </c>
    </row>
    <row r="2352" spans="3:3">
      <c r="C2352" s="103" t="s">
        <v>3000</v>
      </c>
    </row>
    <row r="2353" spans="3:3">
      <c r="C2353" s="103" t="s">
        <v>3001</v>
      </c>
    </row>
    <row r="2354" spans="3:3">
      <c r="C2354" s="103" t="s">
        <v>3002</v>
      </c>
    </row>
    <row r="2355" spans="3:3">
      <c r="C2355" s="103" t="s">
        <v>3003</v>
      </c>
    </row>
    <row r="2356" spans="3:3">
      <c r="C2356" s="103" t="s">
        <v>3004</v>
      </c>
    </row>
    <row r="2357" spans="3:3">
      <c r="C2357" s="103" t="s">
        <v>3005</v>
      </c>
    </row>
    <row r="2358" spans="3:3">
      <c r="C2358" s="103" t="s">
        <v>3006</v>
      </c>
    </row>
    <row r="2359" spans="3:3">
      <c r="C2359" s="103" t="s">
        <v>3007</v>
      </c>
    </row>
    <row r="2360" spans="3:3">
      <c r="C2360" s="103" t="s">
        <v>3008</v>
      </c>
    </row>
    <row r="2361" spans="3:3">
      <c r="C2361" s="103" t="s">
        <v>3009</v>
      </c>
    </row>
    <row r="2362" spans="3:3">
      <c r="C2362" s="103" t="s">
        <v>3010</v>
      </c>
    </row>
    <row r="2363" spans="3:3">
      <c r="C2363" s="103" t="s">
        <v>3011</v>
      </c>
    </row>
    <row r="2364" spans="3:3">
      <c r="C2364" s="103" t="s">
        <v>3012</v>
      </c>
    </row>
    <row r="2365" spans="3:3">
      <c r="C2365" s="103" t="s">
        <v>3013</v>
      </c>
    </row>
    <row r="2366" spans="3:3">
      <c r="C2366" s="103" t="s">
        <v>3014</v>
      </c>
    </row>
    <row r="2367" spans="3:3">
      <c r="C2367" s="103" t="s">
        <v>3015</v>
      </c>
    </row>
    <row r="2368" spans="3:3">
      <c r="C2368" s="103" t="s">
        <v>3016</v>
      </c>
    </row>
    <row r="2369" spans="3:3">
      <c r="C2369" s="103" t="s">
        <v>3017</v>
      </c>
    </row>
    <row r="2370" spans="3:3">
      <c r="C2370" s="103" t="s">
        <v>3018</v>
      </c>
    </row>
    <row r="2371" spans="3:3">
      <c r="C2371" s="103" t="s">
        <v>3019</v>
      </c>
    </row>
    <row r="2372" spans="3:3">
      <c r="C2372" s="103" t="s">
        <v>3020</v>
      </c>
    </row>
    <row r="2373" spans="3:3">
      <c r="C2373" s="103" t="s">
        <v>3021</v>
      </c>
    </row>
    <row r="2374" spans="3:3">
      <c r="C2374" s="103" t="s">
        <v>3022</v>
      </c>
    </row>
    <row r="2375" spans="3:3">
      <c r="C2375" s="103" t="s">
        <v>3023</v>
      </c>
    </row>
    <row r="2376" spans="3:3">
      <c r="C2376" s="103" t="s">
        <v>3024</v>
      </c>
    </row>
    <row r="2377" spans="3:3">
      <c r="C2377" s="103" t="s">
        <v>3025</v>
      </c>
    </row>
    <row r="2378" spans="3:3">
      <c r="C2378" s="103" t="s">
        <v>3026</v>
      </c>
    </row>
    <row r="2379" spans="3:3">
      <c r="C2379" s="103" t="s">
        <v>3027</v>
      </c>
    </row>
    <row r="2380" spans="3:3">
      <c r="C2380" s="103" t="s">
        <v>3028</v>
      </c>
    </row>
    <row r="2381" spans="3:3">
      <c r="C2381" s="103" t="s">
        <v>3029</v>
      </c>
    </row>
    <row r="2382" spans="3:3">
      <c r="C2382" s="103" t="s">
        <v>3030</v>
      </c>
    </row>
    <row r="2383" spans="3:3">
      <c r="C2383" s="103" t="s">
        <v>3031</v>
      </c>
    </row>
    <row r="2384" spans="3:3">
      <c r="C2384" s="103" t="s">
        <v>3032</v>
      </c>
    </row>
    <row r="2385" spans="3:3">
      <c r="C2385" s="103" t="s">
        <v>3033</v>
      </c>
    </row>
    <row r="2386" spans="3:3">
      <c r="C2386" s="103" t="s">
        <v>3034</v>
      </c>
    </row>
    <row r="2387" spans="3:3">
      <c r="C2387" s="103" t="s">
        <v>3035</v>
      </c>
    </row>
    <row r="2388" spans="3:3">
      <c r="C2388" s="103" t="s">
        <v>3036</v>
      </c>
    </row>
    <row r="2389" spans="3:3">
      <c r="C2389" s="103" t="s">
        <v>3037</v>
      </c>
    </row>
    <row r="2390" spans="3:3">
      <c r="C2390" s="103" t="s">
        <v>3038</v>
      </c>
    </row>
    <row r="2391" spans="3:3">
      <c r="C2391" s="103" t="s">
        <v>3039</v>
      </c>
    </row>
    <row r="2392" spans="3:3">
      <c r="C2392" s="103" t="s">
        <v>3040</v>
      </c>
    </row>
    <row r="2393" spans="3:3">
      <c r="C2393" s="103" t="s">
        <v>3041</v>
      </c>
    </row>
    <row r="2394" spans="3:3">
      <c r="C2394" s="103" t="s">
        <v>3042</v>
      </c>
    </row>
    <row r="2395" spans="3:3">
      <c r="C2395" s="103" t="s">
        <v>3043</v>
      </c>
    </row>
    <row r="2396" spans="3:3">
      <c r="C2396" s="103" t="s">
        <v>3044</v>
      </c>
    </row>
    <row r="2397" spans="3:3">
      <c r="C2397" s="103" t="s">
        <v>3045</v>
      </c>
    </row>
    <row r="2398" spans="3:3">
      <c r="C2398" s="103" t="s">
        <v>3046</v>
      </c>
    </row>
    <row r="2399" spans="3:3">
      <c r="C2399" s="103" t="s">
        <v>3047</v>
      </c>
    </row>
    <row r="2400" spans="3:3">
      <c r="C2400" s="103" t="s">
        <v>3048</v>
      </c>
    </row>
    <row r="2401" spans="3:3">
      <c r="C2401" s="103" t="s">
        <v>3049</v>
      </c>
    </row>
    <row r="2402" spans="3:3">
      <c r="C2402" s="103" t="s">
        <v>3050</v>
      </c>
    </row>
    <row r="2403" spans="3:3">
      <c r="C2403" s="103" t="s">
        <v>3051</v>
      </c>
    </row>
    <row r="2404" spans="3:3">
      <c r="C2404" s="103" t="s">
        <v>3052</v>
      </c>
    </row>
    <row r="2405" spans="3:3">
      <c r="C2405" s="103" t="s">
        <v>3053</v>
      </c>
    </row>
    <row r="2406" spans="3:3">
      <c r="C2406" s="103" t="s">
        <v>3054</v>
      </c>
    </row>
    <row r="2407" spans="3:3">
      <c r="C2407" s="103" t="s">
        <v>3055</v>
      </c>
    </row>
    <row r="2408" spans="3:3">
      <c r="C2408" s="103" t="s">
        <v>3056</v>
      </c>
    </row>
    <row r="2409" spans="3:3">
      <c r="C2409" s="103" t="s">
        <v>3057</v>
      </c>
    </row>
    <row r="2410" spans="3:3">
      <c r="C2410" s="103" t="s">
        <v>3058</v>
      </c>
    </row>
    <row r="2411" spans="3:3">
      <c r="C2411" s="103" t="s">
        <v>3059</v>
      </c>
    </row>
    <row r="2412" spans="3:3">
      <c r="C2412" s="103" t="s">
        <v>3060</v>
      </c>
    </row>
    <row r="2413" spans="3:3">
      <c r="C2413" s="103" t="s">
        <v>3061</v>
      </c>
    </row>
    <row r="2414" spans="3:3">
      <c r="C2414" s="103" t="s">
        <v>3062</v>
      </c>
    </row>
    <row r="2415" spans="3:3">
      <c r="C2415" s="103" t="s">
        <v>3063</v>
      </c>
    </row>
    <row r="2416" spans="3:3">
      <c r="C2416" s="103" t="s">
        <v>3064</v>
      </c>
    </row>
    <row r="2417" spans="3:3">
      <c r="C2417" s="103" t="s">
        <v>3065</v>
      </c>
    </row>
    <row r="2418" spans="3:3">
      <c r="C2418" s="103" t="s">
        <v>3066</v>
      </c>
    </row>
    <row r="2419" spans="3:3">
      <c r="C2419" s="103" t="s">
        <v>3067</v>
      </c>
    </row>
    <row r="2420" spans="3:3">
      <c r="C2420" s="103" t="s">
        <v>3068</v>
      </c>
    </row>
    <row r="2421" spans="3:3">
      <c r="C2421" s="103" t="s">
        <v>3069</v>
      </c>
    </row>
    <row r="2422" spans="3:3">
      <c r="C2422" s="103" t="s">
        <v>3070</v>
      </c>
    </row>
    <row r="2423" spans="3:3">
      <c r="C2423" s="103" t="s">
        <v>3071</v>
      </c>
    </row>
    <row r="2424" spans="3:3">
      <c r="C2424" s="103" t="s">
        <v>3072</v>
      </c>
    </row>
    <row r="2425" spans="3:3">
      <c r="C2425" s="103" t="s">
        <v>3073</v>
      </c>
    </row>
    <row r="2426" spans="3:3">
      <c r="C2426" s="103" t="s">
        <v>3074</v>
      </c>
    </row>
    <row r="2427" spans="3:3">
      <c r="C2427" s="103" t="s">
        <v>3075</v>
      </c>
    </row>
    <row r="2428" spans="3:3">
      <c r="C2428" s="103" t="s">
        <v>3076</v>
      </c>
    </row>
    <row r="2429" spans="3:3">
      <c r="C2429" s="103" t="s">
        <v>3077</v>
      </c>
    </row>
    <row r="2430" spans="3:3">
      <c r="C2430" s="103" t="s">
        <v>3078</v>
      </c>
    </row>
    <row r="2431" spans="3:3">
      <c r="C2431" s="103" t="s">
        <v>3079</v>
      </c>
    </row>
    <row r="2432" spans="3:3">
      <c r="C2432" s="103" t="s">
        <v>3080</v>
      </c>
    </row>
    <row r="2433" spans="3:3">
      <c r="C2433" s="103" t="s">
        <v>3081</v>
      </c>
    </row>
    <row r="2434" spans="3:3">
      <c r="C2434" s="103" t="s">
        <v>3082</v>
      </c>
    </row>
    <row r="2435" spans="3:3">
      <c r="C2435" s="103" t="s">
        <v>3083</v>
      </c>
    </row>
    <row r="2436" spans="3:3">
      <c r="C2436" s="103" t="s">
        <v>3084</v>
      </c>
    </row>
    <row r="2437" spans="3:3">
      <c r="C2437" s="103" t="s">
        <v>3085</v>
      </c>
    </row>
    <row r="2438" spans="3:3">
      <c r="C2438" s="103" t="s">
        <v>3086</v>
      </c>
    </row>
    <row r="2439" spans="3:3">
      <c r="C2439" s="103" t="s">
        <v>3087</v>
      </c>
    </row>
    <row r="2440" spans="3:3">
      <c r="C2440" s="103" t="s">
        <v>3088</v>
      </c>
    </row>
    <row r="2441" spans="3:3">
      <c r="C2441" s="103" t="s">
        <v>3089</v>
      </c>
    </row>
    <row r="2442" spans="3:3">
      <c r="C2442" s="103" t="s">
        <v>3090</v>
      </c>
    </row>
    <row r="2443" spans="3:3">
      <c r="C2443" s="103" t="s">
        <v>3091</v>
      </c>
    </row>
    <row r="2444" spans="3:3">
      <c r="C2444" s="103" t="s">
        <v>3092</v>
      </c>
    </row>
    <row r="2445" spans="3:3">
      <c r="C2445" s="103" t="s">
        <v>3093</v>
      </c>
    </row>
    <row r="2446" spans="3:3">
      <c r="C2446" s="103" t="s">
        <v>3094</v>
      </c>
    </row>
    <row r="2447" spans="3:3">
      <c r="C2447" s="103" t="s">
        <v>3095</v>
      </c>
    </row>
    <row r="2448" spans="3:3">
      <c r="C2448" s="103" t="s">
        <v>3096</v>
      </c>
    </row>
    <row r="2449" spans="3:3">
      <c r="C2449" s="103" t="s">
        <v>3097</v>
      </c>
    </row>
    <row r="2450" spans="3:3">
      <c r="C2450" s="103" t="s">
        <v>3098</v>
      </c>
    </row>
    <row r="2451" spans="3:3">
      <c r="C2451" s="103" t="s">
        <v>3099</v>
      </c>
    </row>
    <row r="2452" spans="3:3">
      <c r="C2452" s="103" t="s">
        <v>3100</v>
      </c>
    </row>
    <row r="2453" spans="3:3">
      <c r="C2453" s="103" t="s">
        <v>3101</v>
      </c>
    </row>
    <row r="2454" spans="3:3">
      <c r="C2454" s="103" t="s">
        <v>3102</v>
      </c>
    </row>
    <row r="2455" spans="3:3">
      <c r="C2455" s="103" t="s">
        <v>3103</v>
      </c>
    </row>
    <row r="2456" spans="3:3">
      <c r="C2456" s="103" t="s">
        <v>3104</v>
      </c>
    </row>
    <row r="2457" spans="3:3">
      <c r="C2457" s="103" t="s">
        <v>3105</v>
      </c>
    </row>
    <row r="2458" spans="3:3">
      <c r="C2458" s="103" t="s">
        <v>3106</v>
      </c>
    </row>
    <row r="2459" spans="3:3">
      <c r="C2459" s="103" t="s">
        <v>3107</v>
      </c>
    </row>
    <row r="2460" spans="3:3">
      <c r="C2460" s="103" t="s">
        <v>3108</v>
      </c>
    </row>
    <row r="2461" spans="3:3">
      <c r="C2461" s="103" t="s">
        <v>3109</v>
      </c>
    </row>
    <row r="2462" spans="3:3">
      <c r="C2462" s="103" t="s">
        <v>3110</v>
      </c>
    </row>
    <row r="2463" spans="3:3">
      <c r="C2463" s="103" t="s">
        <v>3111</v>
      </c>
    </row>
    <row r="2464" spans="3:3">
      <c r="C2464" s="103" t="s">
        <v>3112</v>
      </c>
    </row>
    <row r="2465" spans="3:3">
      <c r="C2465" s="103" t="s">
        <v>3113</v>
      </c>
    </row>
    <row r="2466" spans="3:3">
      <c r="C2466" s="103" t="s">
        <v>3114</v>
      </c>
    </row>
    <row r="2467" spans="3:3">
      <c r="C2467" s="103" t="s">
        <v>3115</v>
      </c>
    </row>
    <row r="2468" spans="3:3">
      <c r="C2468" s="103" t="s">
        <v>3116</v>
      </c>
    </row>
    <row r="2469" spans="3:3">
      <c r="C2469" s="103" t="s">
        <v>3117</v>
      </c>
    </row>
    <row r="2470" spans="3:3">
      <c r="C2470" s="103" t="s">
        <v>3118</v>
      </c>
    </row>
    <row r="2471" spans="3:3">
      <c r="C2471" s="103" t="s">
        <v>3119</v>
      </c>
    </row>
    <row r="2472" spans="3:3">
      <c r="C2472" s="103" t="s">
        <v>3120</v>
      </c>
    </row>
    <row r="2473" spans="3:3">
      <c r="C2473" s="103" t="s">
        <v>3121</v>
      </c>
    </row>
    <row r="2474" spans="3:3">
      <c r="C2474" s="103" t="s">
        <v>3122</v>
      </c>
    </row>
    <row r="2475" spans="3:3">
      <c r="C2475" s="103" t="s">
        <v>3123</v>
      </c>
    </row>
    <row r="2476" spans="3:3">
      <c r="C2476" s="103" t="s">
        <v>3124</v>
      </c>
    </row>
    <row r="2477" spans="3:3">
      <c r="C2477" s="103" t="s">
        <v>3125</v>
      </c>
    </row>
    <row r="2478" spans="3:3">
      <c r="C2478" s="103" t="s">
        <v>3126</v>
      </c>
    </row>
    <row r="2479" spans="3:3">
      <c r="C2479" s="103" t="s">
        <v>3127</v>
      </c>
    </row>
    <row r="2480" spans="3:3">
      <c r="C2480" s="103" t="s">
        <v>3128</v>
      </c>
    </row>
    <row r="2481" spans="3:3">
      <c r="C2481" s="103" t="s">
        <v>3129</v>
      </c>
    </row>
    <row r="2482" spans="3:3">
      <c r="C2482" s="103" t="s">
        <v>3130</v>
      </c>
    </row>
    <row r="2483" spans="3:3">
      <c r="C2483" s="103" t="s">
        <v>3131</v>
      </c>
    </row>
    <row r="2484" spans="3:3">
      <c r="C2484" s="103" t="s">
        <v>3132</v>
      </c>
    </row>
    <row r="2485" spans="3:3">
      <c r="C2485" s="103" t="s">
        <v>3133</v>
      </c>
    </row>
    <row r="2486" spans="3:3">
      <c r="C2486" s="103" t="s">
        <v>3134</v>
      </c>
    </row>
    <row r="2487" spans="3:3">
      <c r="C2487" s="103" t="s">
        <v>3135</v>
      </c>
    </row>
    <row r="2488" spans="3:3">
      <c r="C2488" s="103" t="s">
        <v>3136</v>
      </c>
    </row>
    <row r="2489" spans="3:3">
      <c r="C2489" s="103" t="s">
        <v>3137</v>
      </c>
    </row>
    <row r="2490" spans="3:3">
      <c r="C2490" s="103" t="s">
        <v>3138</v>
      </c>
    </row>
    <row r="2491" spans="3:3">
      <c r="C2491" s="103" t="s">
        <v>3139</v>
      </c>
    </row>
    <row r="2492" spans="3:3">
      <c r="C2492" s="103" t="s">
        <v>3140</v>
      </c>
    </row>
    <row r="2493" spans="3:3">
      <c r="C2493" s="103" t="s">
        <v>3141</v>
      </c>
    </row>
    <row r="2494" spans="3:3">
      <c r="C2494" s="103" t="s">
        <v>3142</v>
      </c>
    </row>
    <row r="2495" spans="3:3">
      <c r="C2495" s="103" t="s">
        <v>3143</v>
      </c>
    </row>
    <row r="2496" spans="3:3">
      <c r="C2496" s="103" t="s">
        <v>3144</v>
      </c>
    </row>
    <row r="2497" spans="3:3">
      <c r="C2497" s="103" t="s">
        <v>3145</v>
      </c>
    </row>
    <row r="2498" spans="3:3">
      <c r="C2498" s="103" t="s">
        <v>3146</v>
      </c>
    </row>
    <row r="2499" spans="3:3">
      <c r="C2499" s="103" t="s">
        <v>3147</v>
      </c>
    </row>
    <row r="2500" spans="3:3">
      <c r="C2500" s="103" t="s">
        <v>3148</v>
      </c>
    </row>
    <row r="2501" spans="3:3">
      <c r="C2501" s="103" t="s">
        <v>3149</v>
      </c>
    </row>
    <row r="2502" spans="3:3">
      <c r="C2502" s="103" t="s">
        <v>3150</v>
      </c>
    </row>
    <row r="2503" spans="3:3">
      <c r="C2503" s="103" t="s">
        <v>3151</v>
      </c>
    </row>
    <row r="2504" spans="3:3">
      <c r="C2504" s="103" t="s">
        <v>3152</v>
      </c>
    </row>
    <row r="2505" spans="3:3">
      <c r="C2505" s="103" t="s">
        <v>3153</v>
      </c>
    </row>
    <row r="2506" spans="3:3">
      <c r="C2506" s="103" t="s">
        <v>3154</v>
      </c>
    </row>
    <row r="2507" spans="3:3">
      <c r="C2507" s="103" t="s">
        <v>3155</v>
      </c>
    </row>
    <row r="2508" spans="3:3">
      <c r="C2508" s="103" t="s">
        <v>3156</v>
      </c>
    </row>
    <row r="2509" spans="3:3">
      <c r="C2509" s="103" t="s">
        <v>3157</v>
      </c>
    </row>
    <row r="2510" spans="3:3">
      <c r="C2510" s="103" t="s">
        <v>3158</v>
      </c>
    </row>
    <row r="2511" spans="3:3">
      <c r="C2511" s="103" t="s">
        <v>3159</v>
      </c>
    </row>
    <row r="2512" spans="3:3">
      <c r="C2512" s="103" t="s">
        <v>3160</v>
      </c>
    </row>
    <row r="2513" spans="3:3">
      <c r="C2513" s="103" t="s">
        <v>3161</v>
      </c>
    </row>
    <row r="2514" spans="3:3">
      <c r="C2514" s="103" t="s">
        <v>3162</v>
      </c>
    </row>
    <row r="2515" spans="3:3">
      <c r="C2515" s="103" t="s">
        <v>3163</v>
      </c>
    </row>
    <row r="2516" spans="3:3">
      <c r="C2516" s="103" t="s">
        <v>3164</v>
      </c>
    </row>
    <row r="2517" spans="3:3">
      <c r="C2517" s="103" t="s">
        <v>3165</v>
      </c>
    </row>
    <row r="2518" spans="3:3">
      <c r="C2518" s="103" t="s">
        <v>3166</v>
      </c>
    </row>
    <row r="2519" spans="3:3">
      <c r="C2519" s="103" t="s">
        <v>3167</v>
      </c>
    </row>
    <row r="2520" spans="3:3">
      <c r="C2520" s="103" t="s">
        <v>3168</v>
      </c>
    </row>
    <row r="2521" spans="3:3">
      <c r="C2521" s="103" t="s">
        <v>3169</v>
      </c>
    </row>
    <row r="2522" spans="3:3">
      <c r="C2522" s="103" t="s">
        <v>3170</v>
      </c>
    </row>
    <row r="2523" spans="3:3">
      <c r="C2523" s="103" t="s">
        <v>3171</v>
      </c>
    </row>
    <row r="2524" spans="3:3">
      <c r="C2524" s="103" t="s">
        <v>3172</v>
      </c>
    </row>
    <row r="2525" spans="3:3">
      <c r="C2525" s="103" t="s">
        <v>3173</v>
      </c>
    </row>
    <row r="2526" spans="3:3">
      <c r="C2526" s="103" t="s">
        <v>3174</v>
      </c>
    </row>
    <row r="2527" spans="3:3">
      <c r="C2527" s="103" t="s">
        <v>3175</v>
      </c>
    </row>
    <row r="2528" spans="3:3">
      <c r="C2528" s="103" t="s">
        <v>3176</v>
      </c>
    </row>
    <row r="2529" spans="3:3">
      <c r="C2529" s="103" t="s">
        <v>3177</v>
      </c>
    </row>
    <row r="2530" spans="3:3">
      <c r="C2530" s="103" t="s">
        <v>3178</v>
      </c>
    </row>
    <row r="2531" spans="3:3">
      <c r="C2531" s="103" t="s">
        <v>3179</v>
      </c>
    </row>
    <row r="2532" spans="3:3">
      <c r="C2532" s="103" t="s">
        <v>3180</v>
      </c>
    </row>
    <row r="2533" spans="3:3">
      <c r="C2533" s="103" t="s">
        <v>3181</v>
      </c>
    </row>
    <row r="2534" spans="3:3">
      <c r="C2534" s="103" t="s">
        <v>3182</v>
      </c>
    </row>
    <row r="2535" spans="3:3">
      <c r="C2535" s="103" t="s">
        <v>3183</v>
      </c>
    </row>
    <row r="2536" spans="3:3">
      <c r="C2536" s="103" t="s">
        <v>3184</v>
      </c>
    </row>
    <row r="2537" spans="3:3">
      <c r="C2537" s="103" t="s">
        <v>3185</v>
      </c>
    </row>
    <row r="2538" spans="3:3">
      <c r="C2538" s="103" t="s">
        <v>3186</v>
      </c>
    </row>
    <row r="2539" spans="3:3">
      <c r="C2539" s="103" t="s">
        <v>3187</v>
      </c>
    </row>
    <row r="2540" spans="3:3">
      <c r="C2540" s="103" t="s">
        <v>3188</v>
      </c>
    </row>
    <row r="2541" spans="3:3">
      <c r="C2541" s="103" t="s">
        <v>3189</v>
      </c>
    </row>
    <row r="2542" spans="3:3">
      <c r="C2542" s="103" t="s">
        <v>3190</v>
      </c>
    </row>
    <row r="2543" spans="3:3">
      <c r="C2543" s="103" t="s">
        <v>3191</v>
      </c>
    </row>
    <row r="2544" spans="3:3">
      <c r="C2544" s="103" t="s">
        <v>3192</v>
      </c>
    </row>
    <row r="2545" spans="3:3">
      <c r="C2545" s="103" t="s">
        <v>3193</v>
      </c>
    </row>
    <row r="2546" spans="3:3">
      <c r="C2546" s="103" t="s">
        <v>3194</v>
      </c>
    </row>
    <row r="2547" spans="3:3">
      <c r="C2547" s="103" t="s">
        <v>3195</v>
      </c>
    </row>
    <row r="2548" spans="3:3">
      <c r="C2548" s="103" t="s">
        <v>3196</v>
      </c>
    </row>
    <row r="2549" spans="3:3">
      <c r="C2549" s="103" t="s">
        <v>3197</v>
      </c>
    </row>
    <row r="2550" spans="3:3">
      <c r="C2550" s="103" t="s">
        <v>3198</v>
      </c>
    </row>
    <row r="2551" spans="3:3">
      <c r="C2551" s="103" t="s">
        <v>3199</v>
      </c>
    </row>
    <row r="2552" spans="3:3">
      <c r="C2552" s="103" t="s">
        <v>3200</v>
      </c>
    </row>
    <row r="2553" spans="3:3">
      <c r="C2553" s="103" t="s">
        <v>3201</v>
      </c>
    </row>
    <row r="2554" spans="3:3">
      <c r="C2554" s="103" t="s">
        <v>3202</v>
      </c>
    </row>
    <row r="2555" spans="3:3">
      <c r="C2555" s="103" t="s">
        <v>3203</v>
      </c>
    </row>
    <row r="2556" spans="3:3">
      <c r="C2556" s="103" t="s">
        <v>3204</v>
      </c>
    </row>
    <row r="2557" spans="3:3">
      <c r="C2557" s="103" t="s">
        <v>3205</v>
      </c>
    </row>
    <row r="2558" spans="3:3">
      <c r="C2558" s="103" t="s">
        <v>3206</v>
      </c>
    </row>
    <row r="2559" spans="3:3">
      <c r="C2559" s="103" t="s">
        <v>3207</v>
      </c>
    </row>
    <row r="2560" spans="3:3">
      <c r="C2560" s="103" t="s">
        <v>3208</v>
      </c>
    </row>
    <row r="2561" spans="3:3">
      <c r="C2561" s="103" t="s">
        <v>3209</v>
      </c>
    </row>
    <row r="2562" spans="3:3">
      <c r="C2562" s="103" t="s">
        <v>3210</v>
      </c>
    </row>
    <row r="2563" spans="3:3">
      <c r="C2563" s="103" t="s">
        <v>3211</v>
      </c>
    </row>
    <row r="2564" spans="3:3">
      <c r="C2564" s="103" t="s">
        <v>3212</v>
      </c>
    </row>
    <row r="2565" spans="3:3">
      <c r="C2565" s="103" t="s">
        <v>3213</v>
      </c>
    </row>
    <row r="2566" spans="3:3">
      <c r="C2566" s="103" t="s">
        <v>3214</v>
      </c>
    </row>
    <row r="2567" spans="3:3">
      <c r="C2567" s="103" t="s">
        <v>3215</v>
      </c>
    </row>
    <row r="2568" spans="3:3">
      <c r="C2568" s="103" t="s">
        <v>3216</v>
      </c>
    </row>
    <row r="2569" spans="3:3">
      <c r="C2569" s="103" t="s">
        <v>3217</v>
      </c>
    </row>
    <row r="2570" spans="3:3">
      <c r="C2570" s="103" t="s">
        <v>3218</v>
      </c>
    </row>
    <row r="2571" spans="3:3">
      <c r="C2571" s="103" t="s">
        <v>3219</v>
      </c>
    </row>
    <row r="2572" spans="3:3">
      <c r="C2572" s="103" t="s">
        <v>3220</v>
      </c>
    </row>
    <row r="2573" spans="3:3">
      <c r="C2573" s="103" t="s">
        <v>3221</v>
      </c>
    </row>
    <row r="2574" spans="3:3">
      <c r="C2574" s="103" t="s">
        <v>3222</v>
      </c>
    </row>
    <row r="2575" spans="3:3">
      <c r="C2575" s="103" t="s">
        <v>3223</v>
      </c>
    </row>
    <row r="2576" spans="3:3">
      <c r="C2576" s="103" t="s">
        <v>3224</v>
      </c>
    </row>
    <row r="2577" spans="3:3">
      <c r="C2577" s="103" t="s">
        <v>3225</v>
      </c>
    </row>
    <row r="2578" spans="3:3">
      <c r="C2578" s="103" t="s">
        <v>3226</v>
      </c>
    </row>
    <row r="2579" spans="3:3">
      <c r="C2579" s="103" t="s">
        <v>3227</v>
      </c>
    </row>
    <row r="2580" spans="3:3">
      <c r="C2580" s="103" t="s">
        <v>3228</v>
      </c>
    </row>
    <row r="2581" spans="3:3">
      <c r="C2581" s="103" t="s">
        <v>3229</v>
      </c>
    </row>
    <row r="2582" spans="3:3">
      <c r="C2582" s="103" t="s">
        <v>3230</v>
      </c>
    </row>
    <row r="2583" spans="3:3">
      <c r="C2583" s="103" t="s">
        <v>3231</v>
      </c>
    </row>
    <row r="2584" spans="3:3">
      <c r="C2584" s="103" t="s">
        <v>3232</v>
      </c>
    </row>
    <row r="2585" spans="3:3">
      <c r="C2585" s="103" t="s">
        <v>3233</v>
      </c>
    </row>
    <row r="2586" spans="3:3">
      <c r="C2586" s="103" t="s">
        <v>3234</v>
      </c>
    </row>
    <row r="2587" spans="3:3">
      <c r="C2587" s="103" t="s">
        <v>3235</v>
      </c>
    </row>
    <row r="2588" spans="3:3">
      <c r="C2588" s="103" t="s">
        <v>3236</v>
      </c>
    </row>
    <row r="2589" spans="3:3">
      <c r="C2589" s="103" t="s">
        <v>3237</v>
      </c>
    </row>
    <row r="2590" spans="3:3">
      <c r="C2590" s="103" t="s">
        <v>3238</v>
      </c>
    </row>
    <row r="2591" spans="3:3">
      <c r="C2591" s="103" t="s">
        <v>3239</v>
      </c>
    </row>
    <row r="2592" spans="3:3">
      <c r="C2592" s="103" t="s">
        <v>3240</v>
      </c>
    </row>
    <row r="2593" spans="3:3">
      <c r="C2593" s="103" t="s">
        <v>3241</v>
      </c>
    </row>
    <row r="2594" spans="3:3">
      <c r="C2594" s="103" t="s">
        <v>3242</v>
      </c>
    </row>
    <row r="2595" spans="3:3">
      <c r="C2595" s="103" t="s">
        <v>3243</v>
      </c>
    </row>
    <row r="2596" spans="3:3">
      <c r="C2596" s="103" t="s">
        <v>3244</v>
      </c>
    </row>
    <row r="2597" spans="3:3">
      <c r="C2597" s="103" t="s">
        <v>3245</v>
      </c>
    </row>
    <row r="2598" spans="3:3">
      <c r="C2598" s="103" t="s">
        <v>3246</v>
      </c>
    </row>
    <row r="2599" spans="3:3">
      <c r="C2599" s="103" t="s">
        <v>3247</v>
      </c>
    </row>
    <row r="2600" spans="3:3">
      <c r="C2600" s="103" t="s">
        <v>3248</v>
      </c>
    </row>
    <row r="2601" spans="3:3">
      <c r="C2601" s="103" t="s">
        <v>3249</v>
      </c>
    </row>
    <row r="2602" spans="3:3">
      <c r="C2602" s="103" t="s">
        <v>3250</v>
      </c>
    </row>
    <row r="2603" spans="3:3">
      <c r="C2603" s="103" t="s">
        <v>3251</v>
      </c>
    </row>
    <row r="2604" spans="3:3">
      <c r="C2604" s="103" t="s">
        <v>3252</v>
      </c>
    </row>
    <row r="2605" spans="3:3">
      <c r="C2605" s="103" t="s">
        <v>3253</v>
      </c>
    </row>
    <row r="2606" spans="3:3">
      <c r="C2606" s="103" t="s">
        <v>3254</v>
      </c>
    </row>
    <row r="2607" spans="3:3">
      <c r="C2607" s="103" t="s">
        <v>3255</v>
      </c>
    </row>
    <row r="2608" spans="3:3">
      <c r="C2608" s="103" t="s">
        <v>3256</v>
      </c>
    </row>
    <row r="2609" spans="3:3">
      <c r="C2609" s="103" t="s">
        <v>3257</v>
      </c>
    </row>
    <row r="2610" spans="3:3">
      <c r="C2610" s="103" t="s">
        <v>3258</v>
      </c>
    </row>
    <row r="2611" spans="3:3">
      <c r="C2611" s="103" t="s">
        <v>3259</v>
      </c>
    </row>
    <row r="2612" spans="3:3">
      <c r="C2612" s="103" t="s">
        <v>3260</v>
      </c>
    </row>
    <row r="2613" spans="3:3">
      <c r="C2613" s="103" t="s">
        <v>3261</v>
      </c>
    </row>
    <row r="2614" spans="3:3">
      <c r="C2614" s="103" t="s">
        <v>3262</v>
      </c>
    </row>
    <row r="2615" spans="3:3">
      <c r="C2615" s="103" t="s">
        <v>3263</v>
      </c>
    </row>
    <row r="2616" spans="3:3">
      <c r="C2616" s="103" t="s">
        <v>3264</v>
      </c>
    </row>
    <row r="2617" spans="3:3">
      <c r="C2617" s="103" t="s">
        <v>3265</v>
      </c>
    </row>
    <row r="2618" spans="3:3">
      <c r="C2618" s="103" t="s">
        <v>3266</v>
      </c>
    </row>
    <row r="2619" spans="3:3">
      <c r="C2619" s="103" t="s">
        <v>3267</v>
      </c>
    </row>
    <row r="2620" spans="3:3">
      <c r="C2620" s="103" t="s">
        <v>3268</v>
      </c>
    </row>
    <row r="2621" spans="3:3">
      <c r="C2621" s="103" t="s">
        <v>3269</v>
      </c>
    </row>
    <row r="2622" spans="3:3">
      <c r="C2622" s="103" t="s">
        <v>654</v>
      </c>
    </row>
    <row r="2623" spans="3:3">
      <c r="C2623" s="103" t="s">
        <v>658</v>
      </c>
    </row>
  </sheetData>
  <mergeCells count="2">
    <mergeCell ref="F2:P2"/>
    <mergeCell ref="F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3718-68BC-A740-8C2B-6E84921F2C1F}">
  <dimension ref="A1:D69"/>
  <sheetViews>
    <sheetView topLeftCell="A35" workbookViewId="0">
      <selection activeCell="A50" sqref="A50:A54"/>
    </sheetView>
  </sheetViews>
  <sheetFormatPr baseColWidth="10" defaultColWidth="11" defaultRowHeight="16"/>
  <cols>
    <col min="1" max="1" width="67.6640625" bestFit="1" customWidth="1"/>
    <col min="2" max="2" width="70.1640625" bestFit="1" customWidth="1"/>
    <col min="3" max="3" width="41.5" bestFit="1" customWidth="1"/>
    <col min="4" max="4" width="17.33203125" bestFit="1" customWidth="1"/>
  </cols>
  <sheetData>
    <row r="1" spans="1:4">
      <c r="A1" s="104" t="s">
        <v>27</v>
      </c>
      <c r="B1" s="104" t="s">
        <v>3270</v>
      </c>
      <c r="C1" s="104" t="s">
        <v>2</v>
      </c>
      <c r="D1" s="104" t="s">
        <v>3271</v>
      </c>
    </row>
    <row r="2" spans="1:4">
      <c r="A2" t="s">
        <v>28</v>
      </c>
      <c r="B2" t="str">
        <f>INDEX('Data Dictionary'!$B$3:$E$96,MATCH(A2,'Data Dictionary'!$B$3:$B$96,0),4)</f>
        <v>Franklin, Rosalind</v>
      </c>
      <c r="C2" s="105" t="s">
        <v>3272</v>
      </c>
      <c r="D2" s="110"/>
    </row>
    <row r="3" spans="1:4">
      <c r="A3" t="s">
        <v>30</v>
      </c>
      <c r="B3" t="str">
        <f>INDEX('Data Dictionary'!$B$3:$E$96,MATCH(A3,'Data Dictionary'!$B$3:$B$96,0),4)</f>
        <v>Laboratory of Human Carcinogenesis (LHC), CCR, NCI</v>
      </c>
    </row>
    <row r="4" spans="1:4">
      <c r="A4" t="s">
        <v>31</v>
      </c>
      <c r="B4" t="str">
        <f>INDEX('Data Dictionary'!$B$3:$E$96,MATCH(A4,'Data Dictionary'!$B$3:$B$96,0),4)</f>
        <v>Franklin, Rosalind</v>
      </c>
    </row>
    <row r="5" spans="1:4">
      <c r="A5" t="s">
        <v>32</v>
      </c>
      <c r="B5" t="str">
        <f>INDEX('Data Dictionary'!$B$3:$E$96,MATCH(A5,'Data Dictionary'!$B$3:$B$96,0),4)</f>
        <v>Mullis, Kary</v>
      </c>
    </row>
    <row r="6" spans="1:4">
      <c r="A6" t="s">
        <v>33</v>
      </c>
      <c r="B6" t="str">
        <f>INDEX('Data Dictionary'!$B$3:$E$96,MATCH(A6,'Data Dictionary'!$B$3:$B$96,0),4)</f>
        <v>jane.doe@nih.gov</v>
      </c>
    </row>
    <row r="7" spans="1:4">
      <c r="A7" t="s">
        <v>37</v>
      </c>
      <c r="B7" t="str">
        <f>INDEX('Data Dictionary'!$B$3:$E$96,MATCH(A7,'Data Dictionary'!$B$3:$B$96,0),4)</f>
        <v>Expression profile of Gastro-Entero-Pancreatic Neuroendocrine Tumors (GEP-NET)</v>
      </c>
    </row>
    <row r="8" spans="1:4" ht="119">
      <c r="A8" t="s">
        <v>38</v>
      </c>
      <c r="B8" s="49" t="str">
        <f>INDEX('Data Dictionary'!$B$3:$E$96,MATCH(A8,'Data Dictionary'!$B$3:$B$96,0),4)</f>
        <v>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v>
      </c>
    </row>
    <row r="9" spans="1:4">
      <c r="A9" t="s">
        <v>132</v>
      </c>
      <c r="B9" s="109" t="b">
        <f>INDEX('Data Dictionary'!$B$3:$E$96,MATCH(A9,'Data Dictionary'!$B$3:$B$96,0),4)</f>
        <v>0</v>
      </c>
      <c r="C9" s="105" t="s">
        <v>3272</v>
      </c>
      <c r="D9" s="111"/>
    </row>
    <row r="10" spans="1:4" ht="17">
      <c r="A10" t="s">
        <v>135</v>
      </c>
      <c r="B10" s="109" t="str">
        <f>INDEX('Data Dictionary'!$B$3:$E$96,MATCH(A10,'Data Dictionary'!$B$3:$B$96,0),4)</f>
        <v>Human</v>
      </c>
      <c r="C10" s="105" t="s">
        <v>3272</v>
      </c>
      <c r="D10" s="110"/>
    </row>
    <row r="11" spans="1:4" ht="17">
      <c r="A11" s="105" t="s">
        <v>3</v>
      </c>
      <c r="B11" s="109" t="str">
        <f>INDEX('Data Dictionary'!$B$3:$E$96,MATCH(A11,'Data Dictionary'!$B$3:$B$96,0),4)</f>
        <v>Breast Cancer</v>
      </c>
      <c r="C11" s="105" t="s">
        <v>4</v>
      </c>
    </row>
    <row r="12" spans="1:4">
      <c r="A12" s="105" t="s">
        <v>3273</v>
      </c>
      <c r="B12" s="109" t="e">
        <f>INDEX('Data Dictionary'!$B$3:$E$96,MATCH(A12,'Data Dictionary'!$B$3:$B$96,0),4)</f>
        <v>#N/A</v>
      </c>
      <c r="C12" s="105" t="s">
        <v>3274</v>
      </c>
    </row>
    <row r="13" spans="1:4" ht="17">
      <c r="A13" s="105" t="s">
        <v>140</v>
      </c>
      <c r="B13" s="109" t="str">
        <f>INDEX('Data Dictionary'!$B$3:$E$96,MATCH(A13,'Data Dictionary'!$B$3:$B$96,0),4)</f>
        <v>NCI SF</v>
      </c>
      <c r="C13" s="105" t="s">
        <v>3275</v>
      </c>
    </row>
    <row r="14" spans="1:4">
      <c r="A14" s="105" t="s">
        <v>35</v>
      </c>
      <c r="B14" s="109">
        <f>INDEX('Data Dictionary'!$B$3:$E$96,MATCH(A14,'Data Dictionary'!$B$3:$B$96,0),4)</f>
        <v>44339</v>
      </c>
      <c r="C14" s="105" t="s">
        <v>3275</v>
      </c>
    </row>
    <row r="15" spans="1:4">
      <c r="A15" s="105" t="s">
        <v>3276</v>
      </c>
      <c r="B15" s="109" t="e">
        <f>INDEX('Data Dictionary'!$B$3:$E$96,MATCH(A15,'Data Dictionary'!$B$3:$B$96,0),4)</f>
        <v>#N/A</v>
      </c>
      <c r="C15" s="105" t="s">
        <v>3275</v>
      </c>
    </row>
    <row r="16" spans="1:4">
      <c r="A16" s="105" t="s">
        <v>6</v>
      </c>
      <c r="B16" s="109">
        <f>INDEX('Data Dictionary'!$B$3:$E$96,MATCH(A16,'Data Dictionary'!$B$3:$B$96,0),4)</f>
        <v>212</v>
      </c>
      <c r="C16" s="105" t="s">
        <v>7</v>
      </c>
    </row>
    <row r="17" spans="1:4" ht="17">
      <c r="A17" s="105" t="s">
        <v>9</v>
      </c>
      <c r="B17" s="109" t="str">
        <f>INDEX('Data Dictionary'!$B$3:$E$96,MATCH(A17,'Data Dictionary'!$B$3:$B$96,0),4)</f>
        <v>Open Access</v>
      </c>
      <c r="C17" s="105" t="s">
        <v>3275</v>
      </c>
    </row>
    <row r="18" spans="1:4" ht="17">
      <c r="A18" s="105" t="s">
        <v>12</v>
      </c>
      <c r="B18" s="109" t="str">
        <f>INDEX('Data Dictionary'!$B$3:$E$96,MATCH(A18,'Data Dictionary'!$B$3:$B$96,0),4)</f>
        <v>Active</v>
      </c>
      <c r="C18" s="105" t="s">
        <v>3275</v>
      </c>
    </row>
    <row r="19" spans="1:4" ht="17">
      <c r="A19" s="105" t="s">
        <v>36</v>
      </c>
      <c r="B19" s="109" t="str">
        <f>INDEX('Data Dictionary'!$B$3:$E$96,MATCH(A19,'Data Dictionary'!$B$3:$B$96,0),4)</f>
        <v>CS028802</v>
      </c>
      <c r="C19" s="105" t="s">
        <v>3275</v>
      </c>
    </row>
    <row r="20" spans="1:4" ht="17">
      <c r="A20" s="105" t="s">
        <v>14</v>
      </c>
      <c r="B20" s="109" t="str">
        <f>INDEX('Data Dictionary'!$B$3:$E$96,MATCH(A20,'Data Dictionary'!$B$3:$B$96,0),4)</f>
        <v>RNA-Seq</v>
      </c>
      <c r="C20" s="105" t="s">
        <v>4</v>
      </c>
    </row>
    <row r="21" spans="1:4" ht="17">
      <c r="A21" s="105" t="s">
        <v>16</v>
      </c>
      <c r="B21" s="109" t="str">
        <f>INDEX('Data Dictionary'!$B$3:$E$96,MATCH(A21,'Data Dictionary'!$B$3:$B$96,0),4)</f>
        <v>DNA</v>
      </c>
      <c r="C21" s="105" t="s">
        <v>4</v>
      </c>
    </row>
    <row r="22" spans="1:4" ht="17">
      <c r="A22" s="105" t="s">
        <v>18</v>
      </c>
      <c r="B22" s="109" t="str">
        <f>INDEX('Data Dictionary'!$B$3:$E$96,MATCH(A22,'Data Dictionary'!$B$3:$B$96,0),4)</f>
        <v>Lung</v>
      </c>
      <c r="C22" s="105" t="s">
        <v>4</v>
      </c>
    </row>
    <row r="23" spans="1:4" ht="17">
      <c r="A23" s="105" t="s">
        <v>21</v>
      </c>
      <c r="B23" s="109" t="str">
        <f>INDEX('Data Dictionary'!$B$3:$E$96,MATCH(A23,'Data Dictionary'!$B$3:$B$96,0),4)</f>
        <v>Tumor</v>
      </c>
      <c r="C23" s="105" t="s">
        <v>4</v>
      </c>
    </row>
    <row r="25" spans="1:4">
      <c r="A25" s="106" t="s">
        <v>3277</v>
      </c>
      <c r="B25" s="106" t="s">
        <v>3270</v>
      </c>
      <c r="C25" s="106" t="s">
        <v>2</v>
      </c>
      <c r="D25" s="106" t="s">
        <v>3271</v>
      </c>
    </row>
    <row r="26" spans="1:4" ht="17">
      <c r="A26" s="87" t="s">
        <v>52</v>
      </c>
      <c r="B26" s="49" t="s">
        <v>3278</v>
      </c>
    </row>
    <row r="27" spans="1:4" ht="17">
      <c r="A27" s="87" t="s">
        <v>198</v>
      </c>
      <c r="B27" s="49" t="str">
        <f>INDEX('Data Dictionary'!$B$3:$E$96,MATCH(A27,'Data Dictionary'!$B$3:$B$96,0),4)</f>
        <v>T12345, Pt6pre</v>
      </c>
    </row>
    <row r="28" spans="1:4" ht="17">
      <c r="A28" s="87" t="s">
        <v>3</v>
      </c>
      <c r="B28" s="49" t="str">
        <f>INDEX('Data Dictionary'!$B$3:$E$96,MATCH(A28,'Data Dictionary'!$B$3:$B$96,0),4)</f>
        <v>Breast Cancer</v>
      </c>
      <c r="C28" s="105" t="s">
        <v>3272</v>
      </c>
      <c r="D28" s="112"/>
    </row>
    <row r="29" spans="1:4" ht="17">
      <c r="A29" s="87" t="s">
        <v>14</v>
      </c>
      <c r="B29" s="49" t="str">
        <f>INDEX('Data Dictionary'!$B$3:$E$96,MATCH(A29,'Data Dictionary'!$B$3:$B$96,0),4)</f>
        <v>RNA-Seq</v>
      </c>
      <c r="C29" s="105" t="s">
        <v>3272</v>
      </c>
      <c r="D29" s="112"/>
    </row>
    <row r="30" spans="1:4" ht="17">
      <c r="A30" s="87" t="s">
        <v>16</v>
      </c>
      <c r="B30" s="49" t="str">
        <f>INDEX('Data Dictionary'!$B$3:$E$96,MATCH(A30,'Data Dictionary'!$B$3:$B$96,0),4)</f>
        <v>DNA</v>
      </c>
      <c r="C30" s="105" t="s">
        <v>3272</v>
      </c>
      <c r="D30" s="112"/>
    </row>
    <row r="31" spans="1:4" ht="17">
      <c r="A31" t="s">
        <v>23</v>
      </c>
      <c r="B31" s="49" t="str">
        <f>INDEX('Data Dictionary'!$B$3:$E$96,MATCH(A31,'Data Dictionary'!$B$3:$B$96,0),4)</f>
        <v>NCI-H716</v>
      </c>
      <c r="C31" s="105" t="s">
        <v>3272</v>
      </c>
      <c r="D31" s="112"/>
    </row>
    <row r="32" spans="1:4" ht="17">
      <c r="A32" t="s">
        <v>26</v>
      </c>
      <c r="B32" s="49" t="str">
        <f>INDEX('Data Dictionary'!$B$3:$E$96,MATCH(A32,'Data Dictionary'!$B$3:$B$96,0),4)</f>
        <v>primary tumor cells</v>
      </c>
      <c r="C32" s="105" t="s">
        <v>3272</v>
      </c>
      <c r="D32" s="112"/>
    </row>
    <row r="33" spans="1:4" ht="17">
      <c r="A33" t="s">
        <v>259</v>
      </c>
      <c r="B33" s="49" t="str">
        <f>INDEX('Data Dictionary'!$B$3:$E$96,MATCH(A33,'Data Dictionary'!$B$3:$B$96,0),4)</f>
        <v>lab-acquired</v>
      </c>
      <c r="C33" s="105" t="s">
        <v>3272</v>
      </c>
      <c r="D33" s="112"/>
    </row>
    <row r="34" spans="1:4" ht="17">
      <c r="A34" t="s">
        <v>269</v>
      </c>
      <c r="B34" s="49" t="str">
        <f>INDEX('Data Dictionary'!$B$3:$E$96,MATCH(A34,'Data Dictionary'!$B$3:$B$96,0),4)</f>
        <v>DMEM with 5%FBS</v>
      </c>
      <c r="C34" s="105" t="s">
        <v>3272</v>
      </c>
      <c r="D34" s="112"/>
    </row>
    <row r="35" spans="1:4" ht="17">
      <c r="A35" t="s">
        <v>77</v>
      </c>
      <c r="B35" s="49" t="str">
        <f>INDEX('Data Dictionary'!$B$3:$E$96,MATCH(A35,'Data Dictionary'!$B$3:$B$96,0),4)</f>
        <v>WT</v>
      </c>
      <c r="C35" s="105" t="s">
        <v>3272</v>
      </c>
      <c r="D35" s="112"/>
    </row>
    <row r="37" spans="1:4">
      <c r="A37" s="107" t="s">
        <v>3279</v>
      </c>
      <c r="B37" s="107" t="s">
        <v>3270</v>
      </c>
      <c r="C37" s="107" t="s">
        <v>2</v>
      </c>
      <c r="D37" s="107" t="s">
        <v>3271</v>
      </c>
    </row>
    <row r="38" spans="1:4" ht="17">
      <c r="A38" s="87" t="s">
        <v>52</v>
      </c>
      <c r="B38" s="49" t="s">
        <v>3278</v>
      </c>
    </row>
    <row r="39" spans="1:4" ht="17">
      <c r="A39" s="87" t="s">
        <v>198</v>
      </c>
      <c r="B39" s="49" t="str">
        <f>INDEX('Data Dictionary'!$B$3:$E$96,MATCH(A39,'Data Dictionary'!$B$3:$B$96,0),4)</f>
        <v>T12345, Pt6pre</v>
      </c>
    </row>
    <row r="40" spans="1:4" ht="17">
      <c r="A40" s="87" t="s">
        <v>3</v>
      </c>
      <c r="B40" s="49" t="str">
        <f>INDEX('Data Dictionary'!$B$3:$E$96,MATCH(A40,'Data Dictionary'!$B$3:$B$96,0),4)</f>
        <v>Breast Cancer</v>
      </c>
      <c r="C40" s="105" t="s">
        <v>3272</v>
      </c>
      <c r="D40" s="112"/>
    </row>
    <row r="41" spans="1:4" ht="17">
      <c r="A41" s="87" t="s">
        <v>14</v>
      </c>
      <c r="B41" s="49" t="str">
        <f>INDEX('Data Dictionary'!$B$3:$E$96,MATCH(A41,'Data Dictionary'!$B$3:$B$96,0),4)</f>
        <v>RNA-Seq</v>
      </c>
      <c r="C41" s="105" t="s">
        <v>3272</v>
      </c>
      <c r="D41" s="112"/>
    </row>
    <row r="42" spans="1:4" ht="17">
      <c r="A42" s="87" t="s">
        <v>16</v>
      </c>
      <c r="B42" s="49" t="str">
        <f>INDEX('Data Dictionary'!$B$3:$E$96,MATCH(A42,'Data Dictionary'!$B$3:$B$96,0),4)</f>
        <v>DNA</v>
      </c>
      <c r="C42" s="105" t="s">
        <v>3272</v>
      </c>
      <c r="D42" s="112"/>
    </row>
    <row r="43" spans="1:4" ht="17">
      <c r="A43" t="s">
        <v>18</v>
      </c>
      <c r="B43" s="49" t="str">
        <f>INDEX('Data Dictionary'!$B$3:$E$96,MATCH(A43,'Data Dictionary'!$B$3:$B$96,0),4)</f>
        <v>Lung</v>
      </c>
      <c r="C43" s="105" t="s">
        <v>3272</v>
      </c>
      <c r="D43" s="112"/>
    </row>
    <row r="44" spans="1:4" ht="17">
      <c r="A44" t="s">
        <v>21</v>
      </c>
      <c r="B44" s="49" t="str">
        <f>INDEX('Data Dictionary'!$B$3:$E$96,MATCH(A44,'Data Dictionary'!$B$3:$B$96,0),4)</f>
        <v>Tumor</v>
      </c>
      <c r="C44" s="105" t="s">
        <v>3272</v>
      </c>
      <c r="D44" s="112"/>
    </row>
    <row r="45" spans="1:4">
      <c r="A45" t="s">
        <v>232</v>
      </c>
      <c r="B45" s="109">
        <f>INDEX('Data Dictionary'!$B$3:$E$96,MATCH(A45,'Data Dictionary'!$B$3:$B$96,0),4)</f>
        <v>32</v>
      </c>
      <c r="C45" s="105" t="s">
        <v>3272</v>
      </c>
      <c r="D45" s="112"/>
    </row>
    <row r="46" spans="1:4" ht="17">
      <c r="A46" t="s">
        <v>237</v>
      </c>
      <c r="B46" s="49" t="str">
        <f>INDEX('Data Dictionary'!$B$3:$E$96,MATCH(A46,'Data Dictionary'!$B$3:$B$96,0),4)</f>
        <v>Female</v>
      </c>
      <c r="C46" s="105" t="s">
        <v>3272</v>
      </c>
      <c r="D46" s="112"/>
    </row>
    <row r="47" spans="1:4" ht="17">
      <c r="A47" t="s">
        <v>242</v>
      </c>
      <c r="B47" s="49" t="str">
        <f>INDEX('Data Dictionary'!$B$3:$E$96,MATCH(A47,'Data Dictionary'!$B$3:$B$96,0),4)</f>
        <v>White</v>
      </c>
      <c r="C47" s="105" t="s">
        <v>3272</v>
      </c>
      <c r="D47" s="112"/>
    </row>
    <row r="49" spans="1:4">
      <c r="A49" s="113" t="s">
        <v>3280</v>
      </c>
      <c r="B49" s="113" t="s">
        <v>3270</v>
      </c>
      <c r="C49" s="113" t="s">
        <v>2</v>
      </c>
      <c r="D49" s="113" t="s">
        <v>3271</v>
      </c>
    </row>
    <row r="50" spans="1:4" ht="17">
      <c r="A50" s="87" t="s">
        <v>52</v>
      </c>
      <c r="B50" s="49" t="s">
        <v>3278</v>
      </c>
    </row>
    <row r="51" spans="1:4" ht="17">
      <c r="A51" s="87" t="s">
        <v>198</v>
      </c>
      <c r="B51" s="49" t="str">
        <f>INDEX('Data Dictionary'!$B$3:$E$96,MATCH(A51,'Data Dictionary'!$B$3:$B$96,0),4)</f>
        <v>T12345, Pt6pre</v>
      </c>
    </row>
    <row r="52" spans="1:4" ht="17">
      <c r="A52" s="87" t="s">
        <v>3</v>
      </c>
      <c r="B52" s="49" t="str">
        <f>INDEX('Data Dictionary'!$B$3:$E$96,MATCH(A52,'Data Dictionary'!$B$3:$B$96,0),4)</f>
        <v>Breast Cancer</v>
      </c>
      <c r="C52" s="105" t="s">
        <v>3272</v>
      </c>
      <c r="D52" s="112"/>
    </row>
    <row r="53" spans="1:4" ht="17">
      <c r="A53" s="87" t="s">
        <v>14</v>
      </c>
      <c r="B53" s="49" t="str">
        <f>INDEX('Data Dictionary'!$B$3:$E$96,MATCH(A53,'Data Dictionary'!$B$3:$B$96,0),4)</f>
        <v>RNA-Seq</v>
      </c>
      <c r="C53" s="105" t="s">
        <v>3272</v>
      </c>
      <c r="D53" s="112"/>
    </row>
    <row r="54" spans="1:4" ht="17">
      <c r="A54" s="87" t="s">
        <v>16</v>
      </c>
      <c r="B54" s="49" t="str">
        <f>INDEX('Data Dictionary'!$B$3:$E$96,MATCH(A54,'Data Dictionary'!$B$3:$B$96,0),4)</f>
        <v>DNA</v>
      </c>
      <c r="C54" s="105" t="s">
        <v>3272</v>
      </c>
      <c r="D54" s="112"/>
    </row>
    <row r="55" spans="1:4" ht="17">
      <c r="A55" t="s">
        <v>18</v>
      </c>
      <c r="B55" s="49" t="str">
        <f>INDEX('Data Dictionary'!$B$3:$E$96,MATCH(A55,'Data Dictionary'!$B$3:$B$96,0),4)</f>
        <v>Lung</v>
      </c>
      <c r="C55" s="105" t="s">
        <v>3272</v>
      </c>
      <c r="D55" s="112"/>
    </row>
    <row r="56" spans="1:4" ht="17">
      <c r="A56" t="s">
        <v>21</v>
      </c>
      <c r="B56" s="49" t="str">
        <f>INDEX('Data Dictionary'!$B$3:$E$96,MATCH(A56,'Data Dictionary'!$B$3:$B$96,0),4)</f>
        <v>Tumor</v>
      </c>
      <c r="C56" s="105" t="s">
        <v>3272</v>
      </c>
      <c r="D56" s="112"/>
    </row>
    <row r="57" spans="1:4">
      <c r="A57" t="s">
        <v>266</v>
      </c>
      <c r="B57" s="109">
        <f>INDEX('Data Dictionary'!$B$3:$E$96,MATCH(A57,'Data Dictionary'!$B$3:$B$96,0),4)</f>
        <v>1</v>
      </c>
      <c r="C57" s="105" t="s">
        <v>3272</v>
      </c>
      <c r="D57" s="112"/>
    </row>
    <row r="58" spans="1:4" ht="17">
      <c r="A58" t="s">
        <v>237</v>
      </c>
      <c r="B58" s="49" t="str">
        <f>INDEX('Data Dictionary'!$B$3:$E$96,MATCH(A58,'Data Dictionary'!$B$3:$B$96,0),4)</f>
        <v>Female</v>
      </c>
      <c r="C58" s="105" t="s">
        <v>3272</v>
      </c>
      <c r="D58" s="112"/>
    </row>
    <row r="59" spans="1:4" ht="17">
      <c r="A59" t="s">
        <v>246</v>
      </c>
      <c r="B59" s="49" t="str">
        <f>INDEX('Data Dictionary'!$B$3:$E$96,MATCH(A59,'Data Dictionary'!$B$3:$B$96,0),4)</f>
        <v>C57BL/6</v>
      </c>
      <c r="C59" s="105" t="s">
        <v>3272</v>
      </c>
      <c r="D59" s="112"/>
    </row>
    <row r="61" spans="1:4">
      <c r="A61" s="108" t="s">
        <v>3281</v>
      </c>
      <c r="B61" s="108" t="s">
        <v>3270</v>
      </c>
      <c r="C61" s="108" t="s">
        <v>2</v>
      </c>
      <c r="D61" s="108" t="s">
        <v>3271</v>
      </c>
    </row>
    <row r="62" spans="1:4" ht="17">
      <c r="A62" t="s">
        <v>292</v>
      </c>
      <c r="B62" s="49" t="str">
        <f>INDEX('Data Dictionary'!$B$3:$E$96,MATCH(A62,'Data Dictionary'!$B$3:$B$96,0),4)</f>
        <v>“Batch_1”, “Batch_2”; “Person_A”, “Person_B”; “Date_A”, “Date_B”.</v>
      </c>
    </row>
    <row r="63" spans="1:4" ht="17">
      <c r="A63" t="s">
        <v>301</v>
      </c>
      <c r="B63" s="49" t="str">
        <f>INDEX('Data Dictionary'!$B$3:$E$96,MATCH(A63,'Data Dictionary'!$B$3:$B$96,0),4)</f>
        <v>e.g. Tumor Stage, Treatment, Drug, Response, Time, or Genotype Description</v>
      </c>
      <c r="C63" t="s">
        <v>3282</v>
      </c>
    </row>
    <row r="64" spans="1:4" ht="17">
      <c r="A64" t="s">
        <v>301</v>
      </c>
      <c r="B64" s="49" t="str">
        <f>INDEX('Data Dictionary'!$B$3:$E$96,MATCH(A64,'Data Dictionary'!$B$3:$B$96,0),4)</f>
        <v>e.g. Tumor Stage, Treatment, Drug, Response, Time, or Genotype Description</v>
      </c>
      <c r="C64" t="s">
        <v>3282</v>
      </c>
    </row>
    <row r="65" spans="1:3" ht="17">
      <c r="A65" t="s">
        <v>301</v>
      </c>
      <c r="B65" s="49" t="str">
        <f>INDEX('Data Dictionary'!$B$3:$E$96,MATCH(A65,'Data Dictionary'!$B$3:$B$96,0),4)</f>
        <v>e.g. Tumor Stage, Treatment, Drug, Response, Time, or Genotype Description</v>
      </c>
      <c r="C65" t="s">
        <v>3282</v>
      </c>
    </row>
    <row r="66" spans="1:3" ht="17">
      <c r="A66" t="s">
        <v>301</v>
      </c>
      <c r="B66" s="49" t="str">
        <f>INDEX('Data Dictionary'!$B$3:$E$96,MATCH(A66,'Data Dictionary'!$B$3:$B$96,0),4)</f>
        <v>e.g. Tumor Stage, Treatment, Drug, Response, Time, or Genotype Description</v>
      </c>
      <c r="C66" t="s">
        <v>3282</v>
      </c>
    </row>
    <row r="67" spans="1:3" ht="17" customHeight="1">
      <c r="A67" t="s">
        <v>3283</v>
      </c>
      <c r="B67" s="49" t="e">
        <f>INDEX('Data Dictionary'!$B$3:$E$96,MATCH(A67,'Data Dictionary'!$B$3:$B$96,0),4)</f>
        <v>#N/A</v>
      </c>
      <c r="C67" t="s">
        <v>3284</v>
      </c>
    </row>
    <row r="68" spans="1:3" ht="16" customHeight="1">
      <c r="A68" t="s">
        <v>288</v>
      </c>
      <c r="B68" s="49" t="str">
        <f>INDEX('Data Dictionary'!$B$3:$E$96,MATCH(A68,'Data Dictionary'!$B$3:$B$96,0),4)</f>
        <v>H3K4me3</v>
      </c>
      <c r="C68" t="s">
        <v>3284</v>
      </c>
    </row>
    <row r="69" spans="1:3" ht="16" customHeight="1">
      <c r="A69" t="s">
        <v>3285</v>
      </c>
      <c r="B69" s="49" t="e">
        <f>INDEX('Data Dictionary'!$B$3:$E$96,MATCH(A69,'Data Dictionary'!$B$3:$B$96,0),4)</f>
        <v>#N/A</v>
      </c>
      <c r="C69" t="s">
        <v>3286</v>
      </c>
    </row>
  </sheetData>
  <phoneticPr fontId="35" type="noConversion"/>
  <dataValidations count="6">
    <dataValidation type="list" allowBlank="1" showInputMessage="1" showErrorMessage="1" sqref="D10" xr:uid="{8D686C5A-3207-514D-B88B-66A8D52A5E30}">
      <formula1>Organism</formula1>
    </dataValidation>
    <dataValidation type="list" allowBlank="1" showInputMessage="1" sqref="D34 D46 D58" xr:uid="{15626275-8105-4749-83D7-231D97B5887A}">
      <formula1>IF($I$15="Gender",Gender,CultureMedium)</formula1>
    </dataValidation>
    <dataValidation type="list" allowBlank="1" showInputMessage="1" sqref="D35 D47 D59" xr:uid="{C329482C-37D1-5242-858F-8166C2E2AA97}">
      <formula1>IF($J$15="Race",Race,IF($J$15="Organism Strain",OrganismStrain,Genotype))</formula1>
    </dataValidation>
    <dataValidation type="list" allowBlank="1" showInputMessage="1" sqref="D33 D45 D57" xr:uid="{DFCA0EC2-E3F1-EC4E-A28B-E1EC78B77E74}">
      <formula1>IF($H$15="Age",Age,IF($H$15="Developmental Stage or Age",DevelopmentalStageorAge,CellLineSource))</formula1>
    </dataValidation>
    <dataValidation type="list" allowBlank="1" showInputMessage="1" showErrorMessage="1" sqref="D32 D44 D56" xr:uid="{A373820D-C009-634A-BD63-1AA5BC16A06D}">
      <formula1>IF($G$15="Tissue Type",TissueType,CellLineType)</formula1>
    </dataValidation>
    <dataValidation type="list" allowBlank="1" showInputMessage="1" showErrorMessage="1" sqref="D31 D43 D55" xr:uid="{965A88E0-2844-7D49-8887-CA05D817A421}">
      <formula1>IF($F$15="Tissue",Tissue,CellLineName)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showInputMessage="1" showErrorMessage="1" xr:uid="{4CA02C67-3744-6349-B86D-8BBE01EA641A}">
          <x14:formula1>
            <xm:f>Options!$A$2:$A$302</xm:f>
          </x14:formula1>
          <xm:sqref>D2</xm:sqref>
        </x14:dataValidation>
        <x14:dataValidation type="list" allowBlank="1" showInputMessage="1" showErrorMessage="1" xr:uid="{7D165DB8-8920-AA4E-AF1D-1CC061778C2D}">
          <x14:formula1>
            <xm:f>Options!$J$3:$J$4</xm:f>
          </x14:formula1>
          <xm:sqref>D9</xm:sqref>
        </x14:dataValidation>
        <x14:dataValidation type="list" allowBlank="1" showInputMessage="1" showErrorMessage="1" xr:uid="{BBE64FAF-217A-0E44-BD0D-9A8538D2FBB7}">
          <x14:formula1>
            <xm:f>Options!$I$21:$I$35</xm:f>
          </x14:formula1>
          <xm:sqref>D30 D54 D42</xm:sqref>
        </x14:dataValidation>
        <x14:dataValidation type="list" allowBlank="1" showInputMessage="1" showErrorMessage="1" xr:uid="{341CC389-430C-C547-970E-60FD1EF9FB40}">
          <x14:formula1>
            <xm:f>Options!$C$2:$C$44</xm:f>
          </x14:formula1>
          <xm:sqref>D29 D53 D41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bc0566-9911-4cea-bfb6-eb84d92d4e73">
      <UserInfo>
        <DisplayName>Jailwala, Parthav (NIH/NCI) [C]</DisplayName>
        <AccountId>26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BE6EAC2D07AC4FAEACD5B6B81C045F" ma:contentTypeVersion="4" ma:contentTypeDescription="Create a new document." ma:contentTypeScope="" ma:versionID="cab0fd75fa0e24ef7f471f02af5e03eb">
  <xsd:schema xmlns:xsd="http://www.w3.org/2001/XMLSchema" xmlns:xs="http://www.w3.org/2001/XMLSchema" xmlns:p="http://schemas.microsoft.com/office/2006/metadata/properties" xmlns:ns2="8bcc3b20-7d82-45b8-82ae-e631b9009a2e" xmlns:ns3="2dbc0566-9911-4cea-bfb6-eb84d92d4e73" targetNamespace="http://schemas.microsoft.com/office/2006/metadata/properties" ma:root="true" ma:fieldsID="22565741e139674c00c778a262ee00fb" ns2:_="" ns3:_="">
    <xsd:import namespace="8bcc3b20-7d82-45b8-82ae-e631b9009a2e"/>
    <xsd:import namespace="2dbc0566-9911-4cea-bfb6-eb84d92d4e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cc3b20-7d82-45b8-82ae-e631b9009a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bc0566-9911-4cea-bfb6-eb84d92d4e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23F76-CB5E-4DA4-84DA-CA286931CF8D}">
  <ds:schemaRefs>
    <ds:schemaRef ds:uri="8bcc3b20-7d82-45b8-82ae-e631b9009a2e"/>
    <ds:schemaRef ds:uri="http://schemas.microsoft.com/office/2006/metadata/properties"/>
    <ds:schemaRef ds:uri="http://www.w3.org/XML/1998/namespace"/>
    <ds:schemaRef ds:uri="http://schemas.microsoft.com/office/2006/documentManagement/types"/>
    <ds:schemaRef ds:uri="http://purl.org/dc/elements/1.1/"/>
    <ds:schemaRef ds:uri="2dbc0566-9911-4cea-bfb6-eb84d92d4e73"/>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AEE1C481-9EB9-41E3-BA6C-CAB614649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cc3b20-7d82-45b8-82ae-e631b9009a2e"/>
    <ds:schemaRef ds:uri="2dbc0566-9911-4cea-bfb6-eb84d92d4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F0149F-4E04-40EB-B2FA-476592F6CC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35</vt:i4>
      </vt:variant>
    </vt:vector>
  </HeadingPairs>
  <TitlesOfParts>
    <vt:vector size="48" baseType="lpstr">
      <vt:lpstr>Derived Fields</vt:lpstr>
      <vt:lpstr>Required Fields - User Form</vt:lpstr>
      <vt:lpstr>Recommended Fields for dbGaP</vt:lpstr>
      <vt:lpstr>Recommended Fields for CDS</vt:lpstr>
      <vt:lpstr>Recommended Fields for GEO</vt:lpstr>
      <vt:lpstr>Recommended Fields for GDC</vt:lpstr>
      <vt:lpstr>Data Dictionary</vt:lpstr>
      <vt:lpstr>Disease, Diagnoses, Antibodies</vt:lpstr>
      <vt:lpstr>Schema for Required Fields</vt:lpstr>
      <vt:lpstr>sample fields</vt:lpstr>
      <vt:lpstr>Options</vt:lpstr>
      <vt:lpstr>SF_Data_Dictionary</vt:lpstr>
      <vt:lpstr>DependentDropDowns</vt:lpstr>
      <vt:lpstr>'Recommended Fields for CDS'!Age</vt:lpstr>
      <vt:lpstr>Age</vt:lpstr>
      <vt:lpstr>'Recommended Fields for CDS'!CellLineName</vt:lpstr>
      <vt:lpstr>CellLineName</vt:lpstr>
      <vt:lpstr>'Recommended Fields for CDS'!CellLineSource</vt:lpstr>
      <vt:lpstr>CellLineSource</vt:lpstr>
      <vt:lpstr>'Recommended Fields for CDS'!CellLineType</vt:lpstr>
      <vt:lpstr>CellLineType</vt:lpstr>
      <vt:lpstr>Conditions</vt:lpstr>
      <vt:lpstr>Conds</vt:lpstr>
      <vt:lpstr>'Recommended Fields for CDS'!CultureMedium</vt:lpstr>
      <vt:lpstr>CultureMedium</vt:lpstr>
      <vt:lpstr>'Recommended Fields for CDS'!DevelopmentalStageorAge</vt:lpstr>
      <vt:lpstr>DevelopmentalStageorAge</vt:lpstr>
      <vt:lpstr>'Recommended Fields for CDS'!Fields</vt:lpstr>
      <vt:lpstr>Fields</vt:lpstr>
      <vt:lpstr>'Recommended Fields for CDS'!Gender</vt:lpstr>
      <vt:lpstr>Gender</vt:lpstr>
      <vt:lpstr>Genotype</vt:lpstr>
      <vt:lpstr>'Recommended Fields for CDS'!Lists</vt:lpstr>
      <vt:lpstr>Lists</vt:lpstr>
      <vt:lpstr>'Data Dictionary'!Organism</vt:lpstr>
      <vt:lpstr>'Recommended Fields for CDS'!Organism</vt:lpstr>
      <vt:lpstr>'Recommended Fields for dbGaP'!Organism</vt:lpstr>
      <vt:lpstr>'Recommended Fields for GDC'!Organism</vt:lpstr>
      <vt:lpstr>'Recommended Fields for GEO'!Organism</vt:lpstr>
      <vt:lpstr>Organism</vt:lpstr>
      <vt:lpstr>'Recommended Fields for CDS'!OrganismStrain</vt:lpstr>
      <vt:lpstr>OrganismStrain</vt:lpstr>
      <vt:lpstr>'Recommended Fields for CDS'!Race</vt:lpstr>
      <vt:lpstr>Race</vt:lpstr>
      <vt:lpstr>'Recommended Fields for CDS'!Tissue</vt:lpstr>
      <vt:lpstr>Tissue</vt:lpstr>
      <vt:lpstr>'Recommended Fields for CDS'!TissueType</vt:lpstr>
      <vt:lpstr>TissueType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Kuhn, Skyler (NIH/NCI) [C]</dc:creator>
  <cp:keywords/>
  <dc:description/>
  <cp:lastModifiedBy>Degenhardt, Hermann (NIH/NCI) [V]</cp:lastModifiedBy>
  <cp:revision/>
  <dcterms:created xsi:type="dcterms:W3CDTF">2020-06-25T16:07:05Z</dcterms:created>
  <dcterms:modified xsi:type="dcterms:W3CDTF">2022-12-16T20:11:02Z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0x010100A8BE6EAC2D07AC4FAEACD5B6B81C045F</vt:lpwstr>
  </property>
</Properties>
</file>