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ECHREVO\Desktop\"/>
    </mc:Choice>
  </mc:AlternateContent>
  <xr:revisionPtr revIDLastSave="0" documentId="13_ncr:1_{6AF24E52-BA6D-4580-9D51-36E802527311}" xr6:coauthVersionLast="47" xr6:coauthVersionMax="47" xr10:uidLastSave="{00000000-0000-0000-0000-000000000000}"/>
  <bookViews>
    <workbookView xWindow="-200" yWindow="2240" windowWidth="20850" windowHeight="12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D47" i="1"/>
  <c r="E47" i="1"/>
  <c r="F47" i="1"/>
  <c r="G47" i="1"/>
  <c r="H47" i="1"/>
  <c r="I47" i="1"/>
  <c r="J47" i="1"/>
  <c r="B47" i="1"/>
  <c r="J46" i="1"/>
  <c r="J45" i="1"/>
  <c r="C46" i="1"/>
  <c r="D46" i="1"/>
  <c r="E46" i="1"/>
  <c r="F46" i="1"/>
  <c r="G46" i="1"/>
  <c r="H46" i="1"/>
  <c r="I46" i="1"/>
  <c r="B46" i="1"/>
  <c r="C45" i="1"/>
  <c r="D45" i="1"/>
  <c r="E45" i="1"/>
  <c r="F45" i="1"/>
  <c r="G45" i="1"/>
  <c r="H45" i="1"/>
  <c r="I45" i="1"/>
  <c r="B45" i="1"/>
  <c r="F44" i="1"/>
  <c r="E44" i="1"/>
  <c r="D44" i="1"/>
  <c r="C44" i="1"/>
  <c r="B44" i="1"/>
  <c r="F43" i="1"/>
  <c r="E43" i="1"/>
  <c r="D43" i="1"/>
  <c r="C43" i="1"/>
  <c r="B43" i="1"/>
  <c r="J42" i="1"/>
  <c r="J40" i="1"/>
  <c r="J41" i="1"/>
  <c r="H35" i="1"/>
  <c r="H34" i="1"/>
  <c r="H33" i="1"/>
  <c r="E11" i="1"/>
  <c r="G6" i="1"/>
  <c r="G5" i="1"/>
  <c r="G4" i="1"/>
  <c r="G3" i="1"/>
  <c r="F4" i="1"/>
  <c r="F5" i="1"/>
  <c r="F6" i="1"/>
  <c r="F7" i="1"/>
  <c r="F8" i="1"/>
  <c r="F9" i="1"/>
  <c r="F10" i="1"/>
  <c r="F3" i="1"/>
  <c r="E5" i="1"/>
  <c r="E6" i="1"/>
  <c r="E7" i="1"/>
  <c r="E8" i="1"/>
  <c r="E9" i="1"/>
  <c r="E10" i="1"/>
  <c r="E4" i="1"/>
  <c r="E3" i="1"/>
</calcChain>
</file>

<file path=xl/sharedStrings.xml><?xml version="1.0" encoding="utf-8"?>
<sst xmlns="http://schemas.openxmlformats.org/spreadsheetml/2006/main" count="23" uniqueCount="22">
  <si>
    <t>序号i</t>
    <phoneticPr fontId="2" type="noConversion"/>
  </si>
  <si>
    <t>砝码质量M/g</t>
    <phoneticPr fontId="2" type="noConversion"/>
  </si>
  <si>
    <t>叉丝读数/mm</t>
    <phoneticPr fontId="2" type="noConversion"/>
  </si>
  <si>
    <t>加载li/mm</t>
    <phoneticPr fontId="2" type="noConversion"/>
  </si>
  <si>
    <t>卸载li/mm</t>
    <phoneticPr fontId="2" type="noConversion"/>
  </si>
  <si>
    <t>平均值li/mm</t>
    <phoneticPr fontId="2" type="noConversion"/>
  </si>
  <si>
    <t>liMi/(mm·g)</t>
    <phoneticPr fontId="2" type="noConversion"/>
  </si>
  <si>
    <t>示数差值：△li = li+4 - li</t>
    <phoneticPr fontId="2" type="noConversion"/>
  </si>
  <si>
    <t xml:space="preserve">不确定度△(△l）
</t>
    <phoneticPr fontId="2" type="noConversion"/>
  </si>
  <si>
    <t>测量次数</t>
    <phoneticPr fontId="2" type="noConversion"/>
  </si>
  <si>
    <t>长度 d/mm</t>
    <phoneticPr fontId="2" type="noConversion"/>
  </si>
  <si>
    <t>宽度 b/mm</t>
    <phoneticPr fontId="2" type="noConversion"/>
  </si>
  <si>
    <t>厚度 a/mm</t>
    <phoneticPr fontId="2" type="noConversion"/>
  </si>
  <si>
    <t>平均值</t>
  </si>
  <si>
    <t>平均值</t>
    <phoneticPr fontId="2" type="noConversion"/>
  </si>
  <si>
    <t>序号</t>
  </si>
  <si>
    <t>/g</t>
  </si>
  <si>
    <t>/mm</t>
  </si>
  <si>
    <t>/mV</t>
  </si>
  <si>
    <r>
      <t>悬挂点位置（</t>
    </r>
    <r>
      <rPr>
        <sz val="9"/>
        <color theme="1"/>
        <rFont val="Times New Roman"/>
        <family val="1"/>
      </rPr>
      <t>mm</t>
    </r>
    <r>
      <rPr>
        <sz val="9"/>
        <color theme="1"/>
        <rFont val="宋体"/>
        <family val="3"/>
        <charset val="134"/>
      </rPr>
      <t>）</t>
    </r>
  </si>
  <si>
    <r>
      <t>共振频率</t>
    </r>
    <r>
      <rPr>
        <sz val="9"/>
        <color theme="1"/>
        <rFont val="Times New Roman"/>
        <family val="1"/>
      </rPr>
      <t>f</t>
    </r>
    <r>
      <rPr>
        <vertAlign val="subscript"/>
        <sz val="9"/>
        <color theme="1"/>
        <rFont val="Times New Roman"/>
        <family val="1"/>
      </rPr>
      <t>1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Hz</t>
    </r>
    <r>
      <rPr>
        <sz val="9"/>
        <color theme="1"/>
        <rFont val="宋体"/>
        <family val="3"/>
        <charset val="134"/>
      </rPr>
      <t>）</t>
    </r>
  </si>
  <si>
    <t>x/L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</si>
</sst>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80" formatCode="_ * #,##0.000_ ;_ * \-#,##0.000_ ;_ * &quot;-&quot;??_ ;_ @_ "/>
    <numFmt numFmtId="181" formatCode="0.0"/>
    <numFmt numFmtId="182" formatCode="0.000"/>
    <numFmt numFmtId="183" formatCode="0.000_ "/>
    <numFmt numFmtId="184" formatCode="0.00_ 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0" fontId="0" fillId="0" borderId="0" xfId="1" applyNumberFormat="1" applyFont="1" applyAlignment="1"/>
    <xf numFmtId="181" fontId="0" fillId="0" borderId="0" xfId="0" applyNumberFormat="1"/>
    <xf numFmtId="180" fontId="0" fillId="0" borderId="0" xfId="0" applyNumberFormat="1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82" fontId="3" fillId="0" borderId="4" xfId="0" applyNumberFormat="1" applyFont="1" applyBorder="1" applyAlignment="1">
      <alignment horizontal="left" vertical="center" wrapText="1"/>
    </xf>
    <xf numFmtId="183" fontId="0" fillId="0" borderId="0" xfId="0" applyNumberFormat="1"/>
    <xf numFmtId="184" fontId="0" fillId="0" borderId="0" xfId="0" applyNumberFormat="1"/>
    <xf numFmtId="182" fontId="0" fillId="0" borderId="0" xfId="0" applyNumberFormat="1"/>
    <xf numFmtId="0" fontId="4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拉伸法：载重与伸长量关系曲线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517279090113737"/>
                  <c:y val="0.12053222513852435"/>
                </c:manualLayout>
              </c:layout>
              <c:numFmt formatCode="#,##0.000000_);[Red]\(#,##0.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Sheet1!$B$3:$B$10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-0.47</c:v>
                </c:pt>
                <c:pt idx="1">
                  <c:v>-0.19500000000000001</c:v>
                </c:pt>
                <c:pt idx="2">
                  <c:v>0.05</c:v>
                </c:pt>
                <c:pt idx="3">
                  <c:v>0.35499999999999998</c:v>
                </c:pt>
                <c:pt idx="4">
                  <c:v>0.6</c:v>
                </c:pt>
                <c:pt idx="5">
                  <c:v>0.85</c:v>
                </c:pt>
                <c:pt idx="6">
                  <c:v>1.085</c:v>
                </c:pt>
                <c:pt idx="7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6-4B67-92B4-31749307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64063"/>
        <c:axId val="754464479"/>
      </c:scatterChart>
      <c:valAx>
        <c:axId val="75446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砝码质量（</a:t>
                </a:r>
                <a:r>
                  <a:rPr lang="en-US" altLang="zh-CN"/>
                  <a:t>g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464479"/>
        <c:crosses val="autoZero"/>
        <c:crossBetween val="midCat"/>
      </c:valAx>
      <c:valAx>
        <c:axId val="7544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位移（</a:t>
                </a:r>
                <a:r>
                  <a:rPr lang="en-US" altLang="zh-CN"/>
                  <a:t>mm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46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霍尔法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83727034120733E-2"/>
                  <c:y val="-0.22166776027996501"/>
                </c:manualLayout>
              </c:layout>
              <c:numFmt formatCode="#,##0.000000_);[Red]\(#,##0.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Sheet1!$A$50:$A$57</c:f>
              <c:numCache>
                <c:formatCode>0.000</c:formatCode>
                <c:ptCount val="8"/>
                <c:pt idx="0">
                  <c:v>0.88</c:v>
                </c:pt>
                <c:pt idx="1">
                  <c:v>0.97499999999999998</c:v>
                </c:pt>
                <c:pt idx="2">
                  <c:v>1.1000000000000001</c:v>
                </c:pt>
                <c:pt idx="3">
                  <c:v>1.2250000000000001</c:v>
                </c:pt>
                <c:pt idx="4">
                  <c:v>1.395</c:v>
                </c:pt>
                <c:pt idx="5">
                  <c:v>1.4950000000000001</c:v>
                </c:pt>
                <c:pt idx="6">
                  <c:v>1.595</c:v>
                </c:pt>
                <c:pt idx="7">
                  <c:v>1.71</c:v>
                </c:pt>
              </c:numCache>
            </c:numRef>
          </c:xVal>
          <c:yVal>
            <c:numRef>
              <c:f>Sheet1!$B$50:$B$57</c:f>
              <c:numCache>
                <c:formatCode>General</c:formatCode>
                <c:ptCount val="8"/>
                <c:pt idx="0">
                  <c:v>22</c:v>
                </c:pt>
                <c:pt idx="1">
                  <c:v>54</c:v>
                </c:pt>
                <c:pt idx="2">
                  <c:v>82</c:v>
                </c:pt>
                <c:pt idx="3">
                  <c:v>112</c:v>
                </c:pt>
                <c:pt idx="4">
                  <c:v>144</c:v>
                </c:pt>
                <c:pt idx="5">
                  <c:v>172</c:v>
                </c:pt>
                <c:pt idx="6">
                  <c:v>214</c:v>
                </c:pt>
                <c:pt idx="7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D-4A17-9564-B546BBCEE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87039"/>
        <c:axId val="1019587455"/>
      </c:scatterChart>
      <c:valAx>
        <c:axId val="1019587039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位移量</a:t>
                </a:r>
                <a:r>
                  <a:rPr lang="en-US" altLang="zh-CN"/>
                  <a:t>z/mm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87455"/>
        <c:crosses val="autoZero"/>
        <c:crossBetween val="midCat"/>
      </c:valAx>
      <c:valAx>
        <c:axId val="10195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霍尔电压</a:t>
                </a:r>
                <a:r>
                  <a:rPr lang="en-US" altLang="zh-CN"/>
                  <a:t>u/mv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8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共振频率</a:t>
            </a:r>
            <a:r>
              <a:rPr lang="en-US" altLang="zh-CN"/>
              <a:t>-</a:t>
            </a:r>
            <a:r>
              <a:rPr lang="zh-CN" altLang="en-US"/>
              <a:t>位置曲线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Sheet1!$A$86:$A$93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</c:numCache>
            </c:numRef>
          </c:xVal>
          <c:yVal>
            <c:numRef>
              <c:f>Sheet1!$B$86:$B$93</c:f>
              <c:numCache>
                <c:formatCode>General</c:formatCode>
                <c:ptCount val="8"/>
                <c:pt idx="0">
                  <c:v>588.24</c:v>
                </c:pt>
                <c:pt idx="1">
                  <c:v>586.94000000000005</c:v>
                </c:pt>
                <c:pt idx="2">
                  <c:v>585.53</c:v>
                </c:pt>
                <c:pt idx="3">
                  <c:v>584.99</c:v>
                </c:pt>
                <c:pt idx="4">
                  <c:v>583.95000000000005</c:v>
                </c:pt>
                <c:pt idx="5">
                  <c:v>584.44000000000005</c:v>
                </c:pt>
                <c:pt idx="6">
                  <c:v>585.52</c:v>
                </c:pt>
                <c:pt idx="7">
                  <c:v>586.84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AD-447D-90F7-7EC32C921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469647"/>
        <c:axId val="1022470895"/>
      </c:scatterChart>
      <c:valAx>
        <c:axId val="102246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位置（</a:t>
                </a:r>
                <a:r>
                  <a:rPr lang="en-US" altLang="zh-CN"/>
                  <a:t>mm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470895"/>
        <c:crosses val="autoZero"/>
        <c:crossBetween val="midCat"/>
      </c:valAx>
      <c:valAx>
        <c:axId val="10224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共振频率（</a:t>
                </a:r>
                <a:r>
                  <a:rPr lang="en-US" altLang="zh-CN"/>
                  <a:t>Hz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46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822325</xdr:colOff>
      <xdr:row>11</xdr:row>
      <xdr:rowOff>114300</xdr:rowOff>
    </xdr:from>
    <xdr:to>
      <xdr:col>6</xdr:col>
      <xdr:colOff>1368425</xdr:colOff>
      <xdr:row>27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DF1876-389D-4B99-BA69-98C9B891D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39</xdr:row>
          <xdr:rowOff>0</xdr:rowOff>
        </xdr:from>
        <xdr:to>
          <xdr:col>0</xdr:col>
          <xdr:colOff>146050</xdr:colOff>
          <xdr:row>39</xdr:row>
          <xdr:rowOff>146050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7B98CA9-A00F-4A6D-AE69-FA7B3F9336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40</xdr:row>
          <xdr:rowOff>0</xdr:rowOff>
        </xdr:from>
        <xdr:to>
          <xdr:col>0</xdr:col>
          <xdr:colOff>95250</xdr:colOff>
          <xdr:row>40</xdr:row>
          <xdr:rowOff>146050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59FBE7D-88DF-4FF0-984B-29832CD804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41</xdr:row>
          <xdr:rowOff>0</xdr:rowOff>
        </xdr:from>
        <xdr:to>
          <xdr:col>0</xdr:col>
          <xdr:colOff>95250</xdr:colOff>
          <xdr:row>41</xdr:row>
          <xdr:rowOff>146050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0F165E3-BAE2-4C44-9087-740060FB36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152400</xdr:colOff>
      <xdr:row>50</xdr:row>
      <xdr:rowOff>92075</xdr:rowOff>
    </xdr:from>
    <xdr:to>
      <xdr:col>6</xdr:col>
      <xdr:colOff>1612900</xdr:colOff>
      <xdr:row>65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CD52375-CBFC-4AF3-86D1-24778D0B1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774700</xdr:colOff>
      <xdr:row>70</xdr:row>
      <xdr:rowOff>168275</xdr:rowOff>
    </xdr:from>
    <xdr:to>
      <xdr:col>6</xdr:col>
      <xdr:colOff>1320800</xdr:colOff>
      <xdr:row>84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3688806-5847-4B91-A442-A5245E602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topLeftCell="A67" workbookViewId="0">
      <selection activeCell="G89" sqref="G89"/>
    </sheetView>
  </sheetViews>
  <sheetFormatPr defaultRowHeight="14" x14ac:dyDescent="0.3"/>
  <cols>
    <col min="1" max="1" width="10.25" bestFit="1" customWidth="1"/>
    <col min="2" max="2" width="12" bestFit="1" customWidth="1"/>
    <col min="3" max="4" width="9.5" bestFit="1" customWidth="1"/>
    <col min="5" max="5" width="11.4140625" bestFit="1" customWidth="1"/>
    <col min="6" max="6" width="10.4140625" bestFit="1" customWidth="1"/>
    <col min="7" max="7" width="21.58203125" bestFit="1" customWidth="1"/>
    <col min="8" max="8" width="8.5" bestFit="1" customWidth="1"/>
  </cols>
  <sheetData>
    <row r="1" spans="1:8" ht="42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 t="s">
        <v>6</v>
      </c>
      <c r="G1" s="1" t="s">
        <v>7</v>
      </c>
      <c r="H1" s="2" t="s">
        <v>8</v>
      </c>
    </row>
    <row r="2" spans="1:8" x14ac:dyDescent="0.3">
      <c r="A2" s="1"/>
      <c r="B2" s="1"/>
      <c r="C2" t="s">
        <v>3</v>
      </c>
      <c r="D2" t="s">
        <v>4</v>
      </c>
      <c r="E2" t="s">
        <v>5</v>
      </c>
      <c r="F2" s="1"/>
      <c r="G2" s="1"/>
      <c r="H2" s="2"/>
    </row>
    <row r="3" spans="1:8" x14ac:dyDescent="0.3">
      <c r="A3">
        <v>1</v>
      </c>
      <c r="B3">
        <v>250</v>
      </c>
      <c r="C3">
        <v>-0.45</v>
      </c>
      <c r="D3">
        <v>-0.49</v>
      </c>
      <c r="E3">
        <f>AVERAGE(C3:D3)</f>
        <v>-0.47</v>
      </c>
      <c r="F3">
        <f>B3*E3</f>
        <v>-117.5</v>
      </c>
      <c r="G3">
        <f>E7-E3</f>
        <v>1.0699999999999998</v>
      </c>
      <c r="H3" s="1">
        <v>0.01</v>
      </c>
    </row>
    <row r="4" spans="1:8" x14ac:dyDescent="0.3">
      <c r="A4">
        <v>2</v>
      </c>
      <c r="B4">
        <v>500</v>
      </c>
      <c r="C4">
        <v>-0.24</v>
      </c>
      <c r="D4">
        <v>-0.15</v>
      </c>
      <c r="E4">
        <f>AVERAGE(C4:D4)</f>
        <v>-0.19500000000000001</v>
      </c>
      <c r="F4">
        <f t="shared" ref="F4:F10" si="0">B4*E4</f>
        <v>-97.5</v>
      </c>
      <c r="G4">
        <f>E8-E4</f>
        <v>1.0449999999999999</v>
      </c>
      <c r="H4" s="1"/>
    </row>
    <row r="5" spans="1:8" x14ac:dyDescent="0.3">
      <c r="A5">
        <v>3</v>
      </c>
      <c r="B5">
        <v>750</v>
      </c>
      <c r="C5">
        <v>0</v>
      </c>
      <c r="D5">
        <v>0.1</v>
      </c>
      <c r="E5">
        <f t="shared" ref="E5:E10" si="1">AVERAGE(C5:D5)</f>
        <v>0.05</v>
      </c>
      <c r="F5">
        <f t="shared" si="0"/>
        <v>37.5</v>
      </c>
      <c r="G5">
        <f>D9-D5</f>
        <v>1</v>
      </c>
      <c r="H5" s="1"/>
    </row>
    <row r="6" spans="1:8" x14ac:dyDescent="0.3">
      <c r="A6">
        <v>4</v>
      </c>
      <c r="B6">
        <v>1000</v>
      </c>
      <c r="C6">
        <v>0.35</v>
      </c>
      <c r="D6">
        <v>0.36</v>
      </c>
      <c r="E6">
        <f t="shared" si="1"/>
        <v>0.35499999999999998</v>
      </c>
      <c r="F6">
        <f t="shared" si="0"/>
        <v>355</v>
      </c>
      <c r="G6">
        <f>D10-D6</f>
        <v>0.97000000000000008</v>
      </c>
      <c r="H6" s="1"/>
    </row>
    <row r="7" spans="1:8" x14ac:dyDescent="0.3">
      <c r="A7">
        <v>5</v>
      </c>
      <c r="B7">
        <v>1250</v>
      </c>
      <c r="C7">
        <v>0.6</v>
      </c>
      <c r="D7">
        <v>0.6</v>
      </c>
      <c r="E7">
        <f t="shared" si="1"/>
        <v>0.6</v>
      </c>
      <c r="F7">
        <f t="shared" si="0"/>
        <v>750</v>
      </c>
      <c r="H7" s="1"/>
    </row>
    <row r="8" spans="1:8" x14ac:dyDescent="0.3">
      <c r="A8">
        <v>6</v>
      </c>
      <c r="B8">
        <v>1500</v>
      </c>
      <c r="C8">
        <v>0.85</v>
      </c>
      <c r="D8">
        <v>0.85</v>
      </c>
      <c r="E8">
        <f t="shared" si="1"/>
        <v>0.85</v>
      </c>
      <c r="F8">
        <f t="shared" si="0"/>
        <v>1275</v>
      </c>
      <c r="H8" s="1"/>
    </row>
    <row r="9" spans="1:8" x14ac:dyDescent="0.3">
      <c r="A9">
        <v>7</v>
      </c>
      <c r="B9">
        <v>1750</v>
      </c>
      <c r="C9">
        <v>1.07</v>
      </c>
      <c r="D9">
        <v>1.1000000000000001</v>
      </c>
      <c r="E9">
        <f t="shared" si="1"/>
        <v>1.085</v>
      </c>
      <c r="F9">
        <f t="shared" si="0"/>
        <v>1898.75</v>
      </c>
      <c r="H9" s="1"/>
    </row>
    <row r="10" spans="1:8" x14ac:dyDescent="0.3">
      <c r="A10">
        <v>8</v>
      </c>
      <c r="B10">
        <v>2000</v>
      </c>
      <c r="C10">
        <v>1.33</v>
      </c>
      <c r="D10">
        <v>1.33</v>
      </c>
      <c r="E10">
        <f t="shared" si="1"/>
        <v>1.33</v>
      </c>
      <c r="F10">
        <f t="shared" si="0"/>
        <v>2660</v>
      </c>
      <c r="H10" s="1"/>
    </row>
    <row r="11" spans="1:8" x14ac:dyDescent="0.3">
      <c r="E11">
        <f>AVERAGE(E3:E10)</f>
        <v>0.450625</v>
      </c>
    </row>
    <row r="32" spans="1:8" x14ac:dyDescent="0.3">
      <c r="A32" t="s">
        <v>9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 t="s">
        <v>14</v>
      </c>
    </row>
    <row r="33" spans="1:10" x14ac:dyDescent="0.3">
      <c r="A33" t="s">
        <v>10</v>
      </c>
      <c r="B33" s="4">
        <v>231</v>
      </c>
      <c r="C33" s="4">
        <v>232</v>
      </c>
      <c r="D33" s="4">
        <v>231</v>
      </c>
      <c r="E33" s="4">
        <v>231.5</v>
      </c>
      <c r="F33" s="4">
        <v>231</v>
      </c>
      <c r="G33" s="4">
        <v>230.9</v>
      </c>
      <c r="H33" s="4">
        <f>AVERAGE(B33:G33)</f>
        <v>231.23333333333335</v>
      </c>
    </row>
    <row r="34" spans="1:10" x14ac:dyDescent="0.3">
      <c r="A34" t="s">
        <v>11</v>
      </c>
      <c r="B34" s="4">
        <v>23.1</v>
      </c>
      <c r="C34" s="4">
        <v>23.2</v>
      </c>
      <c r="D34" s="4">
        <v>22.9</v>
      </c>
      <c r="E34" s="4">
        <v>23</v>
      </c>
      <c r="F34" s="4">
        <v>23</v>
      </c>
      <c r="G34" s="4">
        <v>23</v>
      </c>
      <c r="H34" s="4">
        <f>AVERAGE(B34:G34)</f>
        <v>23.033333333333331</v>
      </c>
    </row>
    <row r="35" spans="1:10" x14ac:dyDescent="0.3">
      <c r="A35" t="s">
        <v>12</v>
      </c>
      <c r="B35" s="3">
        <v>0.98699999999999999</v>
      </c>
      <c r="C35" s="3">
        <v>0.98660000000000003</v>
      </c>
      <c r="D35" s="3">
        <v>0.99</v>
      </c>
      <c r="E35" s="3">
        <v>0.98599999999999999</v>
      </c>
      <c r="F35" s="3">
        <v>0.98699999999999999</v>
      </c>
      <c r="G35" s="3">
        <v>0.98799999999999999</v>
      </c>
      <c r="H35" s="5">
        <f>AVERAGE(B35:G35)</f>
        <v>0.98743333333333327</v>
      </c>
    </row>
    <row r="38" spans="1:10" ht="14.5" thickBot="1" x14ac:dyDescent="0.35"/>
    <row r="39" spans="1:10" ht="14.5" thickBot="1" x14ac:dyDescent="0.35">
      <c r="A39" s="6" t="s">
        <v>15</v>
      </c>
      <c r="B39" s="7">
        <v>1</v>
      </c>
      <c r="C39" s="7">
        <v>2</v>
      </c>
      <c r="D39" s="7">
        <v>3</v>
      </c>
      <c r="E39" s="7">
        <v>4</v>
      </c>
      <c r="F39" s="7">
        <v>5</v>
      </c>
      <c r="G39" s="7">
        <v>6</v>
      </c>
      <c r="H39" s="7">
        <v>7</v>
      </c>
      <c r="I39" s="7">
        <v>8</v>
      </c>
      <c r="J39" s="7" t="s">
        <v>13</v>
      </c>
    </row>
    <row r="40" spans="1:10" ht="14.5" thickBot="1" x14ac:dyDescent="0.35">
      <c r="A40" s="8" t="s">
        <v>16</v>
      </c>
      <c r="B40" s="9">
        <v>10</v>
      </c>
      <c r="C40" s="9">
        <v>20</v>
      </c>
      <c r="D40" s="9">
        <v>30</v>
      </c>
      <c r="E40" s="9">
        <v>40</v>
      </c>
      <c r="F40" s="9">
        <v>50</v>
      </c>
      <c r="G40" s="9">
        <v>60</v>
      </c>
      <c r="H40" s="9">
        <v>70</v>
      </c>
      <c r="I40" s="9">
        <v>80</v>
      </c>
      <c r="J40" s="9">
        <f>AVERAGE(B40:I40)</f>
        <v>45</v>
      </c>
    </row>
    <row r="41" spans="1:10" ht="14.5" thickBot="1" x14ac:dyDescent="0.35">
      <c r="A41" s="8" t="s">
        <v>17</v>
      </c>
      <c r="B41" s="10">
        <v>0.88</v>
      </c>
      <c r="C41" s="10">
        <v>0.97499999999999998</v>
      </c>
      <c r="D41" s="10">
        <v>1.1000000000000001</v>
      </c>
      <c r="E41" s="10">
        <v>1.2250000000000001</v>
      </c>
      <c r="F41" s="10">
        <v>1.395</v>
      </c>
      <c r="G41" s="10">
        <v>1.4950000000000001</v>
      </c>
      <c r="H41" s="10">
        <v>1.595</v>
      </c>
      <c r="I41" s="10">
        <v>1.71</v>
      </c>
      <c r="J41" s="10">
        <f>AVERAGE(B41:I41)</f>
        <v>1.296875</v>
      </c>
    </row>
    <row r="42" spans="1:10" ht="14.5" thickBot="1" x14ac:dyDescent="0.35">
      <c r="A42" s="8" t="s">
        <v>18</v>
      </c>
      <c r="B42" s="9">
        <v>22</v>
      </c>
      <c r="C42" s="9">
        <v>54</v>
      </c>
      <c r="D42" s="9">
        <v>82</v>
      </c>
      <c r="E42" s="9">
        <v>112</v>
      </c>
      <c r="F42" s="9">
        <v>144</v>
      </c>
      <c r="G42" s="9">
        <v>172</v>
      </c>
      <c r="H42" s="9">
        <v>214</v>
      </c>
      <c r="I42" s="9">
        <v>244</v>
      </c>
      <c r="J42" s="9">
        <f>AVERAGE(B42:I42)</f>
        <v>130.5</v>
      </c>
    </row>
    <row r="43" spans="1:10" x14ac:dyDescent="0.3">
      <c r="B43" s="11">
        <f>F41-B41</f>
        <v>0.51500000000000001</v>
      </c>
      <c r="C43" s="12">
        <f>G41-C41</f>
        <v>0.52000000000000013</v>
      </c>
      <c r="D43" s="11">
        <f>H41-D41</f>
        <v>0.49499999999999988</v>
      </c>
      <c r="E43" s="11">
        <f>I41-E41</f>
        <v>0.48499999999999988</v>
      </c>
      <c r="F43" s="11">
        <f>AVERAGE(B43:E43)</f>
        <v>0.50374999999999992</v>
      </c>
    </row>
    <row r="44" spans="1:10" x14ac:dyDescent="0.3">
      <c r="B44">
        <f>F42-B42</f>
        <v>122</v>
      </c>
      <c r="C44">
        <f>G42-C42</f>
        <v>118</v>
      </c>
      <c r="D44">
        <f>H42-D42</f>
        <v>132</v>
      </c>
      <c r="E44">
        <f>I42-E42</f>
        <v>132</v>
      </c>
      <c r="F44">
        <f>AVERAGE(B44:E44)</f>
        <v>126</v>
      </c>
    </row>
    <row r="45" spans="1:10" x14ac:dyDescent="0.3">
      <c r="B45">
        <f>B42*B42</f>
        <v>484</v>
      </c>
      <c r="C45">
        <f t="shared" ref="C45:I45" si="2">C42*C42</f>
        <v>2916</v>
      </c>
      <c r="D45">
        <f t="shared" si="2"/>
        <v>6724</v>
      </c>
      <c r="E45">
        <f t="shared" si="2"/>
        <v>12544</v>
      </c>
      <c r="F45">
        <f t="shared" si="2"/>
        <v>20736</v>
      </c>
      <c r="G45">
        <f t="shared" si="2"/>
        <v>29584</v>
      </c>
      <c r="H45">
        <f t="shared" si="2"/>
        <v>45796</v>
      </c>
      <c r="I45">
        <f t="shared" si="2"/>
        <v>59536</v>
      </c>
      <c r="J45">
        <f>AVERAGE(B45:I45)</f>
        <v>22290</v>
      </c>
    </row>
    <row r="46" spans="1:10" x14ac:dyDescent="0.3">
      <c r="B46" s="13">
        <f>B41*B41</f>
        <v>0.77439999999999998</v>
      </c>
      <c r="C46" s="13">
        <f t="shared" ref="C46:I46" si="3">C41*C41</f>
        <v>0.95062499999999994</v>
      </c>
      <c r="D46" s="13">
        <f t="shared" si="3"/>
        <v>1.2100000000000002</v>
      </c>
      <c r="E46" s="13">
        <f t="shared" si="3"/>
        <v>1.5006250000000003</v>
      </c>
      <c r="F46" s="13">
        <f t="shared" si="3"/>
        <v>1.9460250000000001</v>
      </c>
      <c r="G46" s="13">
        <f t="shared" si="3"/>
        <v>2.2350250000000003</v>
      </c>
      <c r="H46" s="13">
        <f t="shared" si="3"/>
        <v>2.544025</v>
      </c>
      <c r="I46" s="13">
        <f t="shared" si="3"/>
        <v>2.9240999999999997</v>
      </c>
      <c r="J46" s="13">
        <f>AVERAGE(B46:I46)</f>
        <v>1.760603125</v>
      </c>
    </row>
    <row r="47" spans="1:10" x14ac:dyDescent="0.3">
      <c r="B47" s="13">
        <f>B41*B42</f>
        <v>19.36</v>
      </c>
      <c r="C47" s="13">
        <f t="shared" ref="C47:J47" si="4">C41*C42</f>
        <v>52.65</v>
      </c>
      <c r="D47" s="13">
        <f t="shared" si="4"/>
        <v>90.2</v>
      </c>
      <c r="E47" s="13">
        <f t="shared" si="4"/>
        <v>137.20000000000002</v>
      </c>
      <c r="F47" s="13">
        <f t="shared" si="4"/>
        <v>200.88</v>
      </c>
      <c r="G47" s="13">
        <f t="shared" si="4"/>
        <v>257.14000000000004</v>
      </c>
      <c r="H47" s="13">
        <f t="shared" si="4"/>
        <v>341.33</v>
      </c>
      <c r="I47" s="13">
        <f t="shared" si="4"/>
        <v>417.24</v>
      </c>
      <c r="J47" s="13">
        <f t="shared" si="4"/>
        <v>169.2421875</v>
      </c>
    </row>
    <row r="50" spans="1:2" ht="14.5" thickBot="1" x14ac:dyDescent="0.35">
      <c r="A50" s="10">
        <v>0.88</v>
      </c>
      <c r="B50" s="9">
        <v>22</v>
      </c>
    </row>
    <row r="51" spans="1:2" ht="14.5" thickBot="1" x14ac:dyDescent="0.35">
      <c r="A51" s="10">
        <v>0.97499999999999998</v>
      </c>
      <c r="B51" s="9">
        <v>54</v>
      </c>
    </row>
    <row r="52" spans="1:2" ht="14.5" thickBot="1" x14ac:dyDescent="0.35">
      <c r="A52" s="10">
        <v>1.1000000000000001</v>
      </c>
      <c r="B52" s="9">
        <v>82</v>
      </c>
    </row>
    <row r="53" spans="1:2" ht="14.5" thickBot="1" x14ac:dyDescent="0.35">
      <c r="A53" s="10">
        <v>1.2250000000000001</v>
      </c>
      <c r="B53" s="9">
        <v>112</v>
      </c>
    </row>
    <row r="54" spans="1:2" ht="14.5" thickBot="1" x14ac:dyDescent="0.35">
      <c r="A54" s="10">
        <v>1.395</v>
      </c>
      <c r="B54" s="9">
        <v>144</v>
      </c>
    </row>
    <row r="55" spans="1:2" ht="14.5" thickBot="1" x14ac:dyDescent="0.35">
      <c r="A55" s="10">
        <v>1.4950000000000001</v>
      </c>
      <c r="B55" s="9">
        <v>172</v>
      </c>
    </row>
    <row r="56" spans="1:2" ht="14.5" thickBot="1" x14ac:dyDescent="0.35">
      <c r="A56" s="10">
        <v>1.595</v>
      </c>
      <c r="B56" s="9">
        <v>214</v>
      </c>
    </row>
    <row r="57" spans="1:2" ht="14.5" thickBot="1" x14ac:dyDescent="0.35">
      <c r="A57" s="10">
        <v>1.71</v>
      </c>
      <c r="B57" s="9">
        <v>244</v>
      </c>
    </row>
    <row r="77" spans="1:9" ht="14.5" thickBot="1" x14ac:dyDescent="0.35"/>
    <row r="78" spans="1:9" ht="16" thickBot="1" x14ac:dyDescent="0.35">
      <c r="A78" s="14" t="s">
        <v>15</v>
      </c>
      <c r="B78" s="15">
        <v>1</v>
      </c>
      <c r="C78" s="15">
        <v>2</v>
      </c>
      <c r="D78" s="15">
        <v>3</v>
      </c>
      <c r="E78" s="15">
        <v>4</v>
      </c>
      <c r="F78" s="15">
        <v>5</v>
      </c>
      <c r="G78" s="15">
        <v>6</v>
      </c>
      <c r="H78" s="15">
        <v>7</v>
      </c>
      <c r="I78" s="18">
        <v>8</v>
      </c>
    </row>
    <row r="79" spans="1:9" ht="24.5" thickBot="1" x14ac:dyDescent="0.35">
      <c r="A79" s="16" t="s">
        <v>19</v>
      </c>
      <c r="B79" s="17">
        <v>20</v>
      </c>
      <c r="C79" s="17">
        <v>25</v>
      </c>
      <c r="D79" s="17">
        <v>30</v>
      </c>
      <c r="E79" s="17">
        <v>35</v>
      </c>
      <c r="F79" s="17">
        <v>45</v>
      </c>
      <c r="G79" s="17">
        <v>50</v>
      </c>
      <c r="H79" s="17">
        <v>55</v>
      </c>
      <c r="I79" s="18">
        <v>60</v>
      </c>
    </row>
    <row r="80" spans="1:9" x14ac:dyDescent="0.3">
      <c r="A80" t="s">
        <v>21</v>
      </c>
      <c r="B80">
        <v>0.111</v>
      </c>
      <c r="C80">
        <v>0.13900000000000001</v>
      </c>
      <c r="D80">
        <v>0.16700000000000001</v>
      </c>
      <c r="E80">
        <v>0.19400000000000001</v>
      </c>
      <c r="F80">
        <v>0.25</v>
      </c>
      <c r="G80">
        <v>0.27800000000000002</v>
      </c>
      <c r="H80">
        <v>0.30599999999999999</v>
      </c>
      <c r="I80">
        <v>0.33300000000000002</v>
      </c>
    </row>
    <row r="81" spans="1:9" ht="26" thickBot="1" x14ac:dyDescent="0.35">
      <c r="A81" s="16" t="s">
        <v>20</v>
      </c>
      <c r="B81" s="17">
        <v>588.24</v>
      </c>
      <c r="C81" s="17">
        <v>586.94000000000005</v>
      </c>
      <c r="D81" s="17">
        <v>585.53</v>
      </c>
      <c r="E81" s="17">
        <v>584.99</v>
      </c>
      <c r="F81" s="17">
        <v>583.95000000000005</v>
      </c>
      <c r="G81" s="17">
        <v>584.44000000000005</v>
      </c>
      <c r="H81" s="17">
        <v>585.52</v>
      </c>
      <c r="I81" s="18">
        <v>586.84</v>
      </c>
    </row>
    <row r="86" spans="1:9" ht="16" thickBot="1" x14ac:dyDescent="0.35">
      <c r="A86" s="17">
        <v>20</v>
      </c>
      <c r="B86" s="17">
        <v>588.24</v>
      </c>
    </row>
    <row r="87" spans="1:9" ht="16" thickBot="1" x14ac:dyDescent="0.35">
      <c r="A87" s="17">
        <v>25</v>
      </c>
      <c r="B87" s="17">
        <v>586.94000000000005</v>
      </c>
    </row>
    <row r="88" spans="1:9" ht="16" thickBot="1" x14ac:dyDescent="0.35">
      <c r="A88" s="17">
        <v>30</v>
      </c>
      <c r="B88" s="17">
        <v>585.53</v>
      </c>
    </row>
    <row r="89" spans="1:9" ht="16" thickBot="1" x14ac:dyDescent="0.35">
      <c r="A89" s="17">
        <v>35</v>
      </c>
      <c r="B89" s="17">
        <v>584.99</v>
      </c>
    </row>
    <row r="90" spans="1:9" ht="16" thickBot="1" x14ac:dyDescent="0.35">
      <c r="A90" s="17">
        <v>45</v>
      </c>
      <c r="B90" s="17">
        <v>583.95000000000005</v>
      </c>
    </row>
    <row r="91" spans="1:9" ht="16" thickBot="1" x14ac:dyDescent="0.35">
      <c r="A91" s="17">
        <v>50</v>
      </c>
      <c r="B91" s="17">
        <v>584.44000000000005</v>
      </c>
    </row>
    <row r="92" spans="1:9" ht="16" thickBot="1" x14ac:dyDescent="0.35">
      <c r="A92" s="17">
        <v>55</v>
      </c>
      <c r="B92" s="17">
        <v>585.52</v>
      </c>
    </row>
    <row r="93" spans="1:9" ht="15.5" x14ac:dyDescent="0.3">
      <c r="A93" s="18">
        <v>60</v>
      </c>
      <c r="B93" s="18">
        <v>586.84</v>
      </c>
    </row>
  </sheetData>
  <mergeCells count="7">
    <mergeCell ref="H3:H10"/>
    <mergeCell ref="C1:E1"/>
    <mergeCell ref="F1:F2"/>
    <mergeCell ref="G1:G2"/>
    <mergeCell ref="H1:H2"/>
    <mergeCell ref="A1:A2"/>
    <mergeCell ref="B1:B2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 siz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146050</xdr:colOff>
                <xdr:row>39</xdr:row>
                <xdr:rowOff>146050</xdr:rowOff>
              </to>
            </anchor>
          </objectPr>
        </oleObject>
      </mc:Choice>
      <mc:Fallback>
        <oleObject progId="Equation.3" shapeId="1027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95250</xdr:colOff>
                <xdr:row>40</xdr:row>
                <xdr:rowOff>146050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5" r:id="rId8">
          <objectPr defaultSize="0" autoPict="0" r:id="rId9">
            <anchor moveWithCells="1" siz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95250</xdr:colOff>
                <xdr:row>41</xdr:row>
                <xdr:rowOff>146050</xdr:rowOff>
              </to>
            </anchor>
          </objectPr>
        </oleObject>
      </mc:Choice>
      <mc:Fallback>
        <oleObject progId="Equation.3" shapeId="1025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王传皓</dc:creator>
  <cp:lastModifiedBy>传皓 王</cp:lastModifiedBy>
  <dcterms:created xsi:type="dcterms:W3CDTF">2015-06-05T18:19:34Z</dcterms:created>
  <dcterms:modified xsi:type="dcterms:W3CDTF">2024-11-28T15:49:29Z</dcterms:modified>
</cp:coreProperties>
</file>