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 TECH B\Downloads\"/>
    </mc:Choice>
  </mc:AlternateContent>
  <xr:revisionPtr revIDLastSave="0" documentId="13_ncr:1_{BFD02AAB-AA1F-4043-8DB2-A27E9B991D98}" xr6:coauthVersionLast="47" xr6:coauthVersionMax="47" xr10:uidLastSave="{00000000-0000-0000-0000-000000000000}"/>
  <bookViews>
    <workbookView xWindow="-110" yWindow="-110" windowWidth="19420" windowHeight="10420" firstSheet="3" activeTab="3" xr2:uid="{4E8BC4E2-03A3-4255-9842-B1907036C7B9}"/>
  </bookViews>
  <sheets>
    <sheet name="Orders" sheetId="7" r:id="rId1"/>
    <sheet name="Suppliers" sheetId="6" r:id="rId2"/>
    <sheet name="Products" sheetId="1" r:id="rId3"/>
    <sheet name="Shipping" sheetId="10" r:id="rId4"/>
    <sheet name="Supplier" sheetId="11" r:id="rId5"/>
    <sheet name="Returns" sheetId="12" r:id="rId6"/>
    <sheet name="Revenue&amp;Profit" sheetId="8" r:id="rId7"/>
    <sheet name="Inventory" sheetId="9" r:id="rId8"/>
    <sheet name="Overview Dasboard" sheetId="13" r:id="rId9"/>
    <sheet name="Inventory Dashboard" sheetId="14" r:id="rId10"/>
  </sheets>
  <definedNames>
    <definedName name="ExternalData_1" localSheetId="0" hidden="1">Orders!$A$1:$AG$1501</definedName>
    <definedName name="ExternalData_1" localSheetId="2" hidden="1">Products!$A$1:$J$1501</definedName>
    <definedName name="ExternalData_2" localSheetId="1" hidden="1">Suppliers!$A$1:$C$6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7" r:id="rId17"/>
    <pivotCache cacheId="8" r:id="rId18"/>
    <pivotCache cacheId="9" r:id="rId19"/>
    <pivotCache cacheId="10" r:id="rId20"/>
    <pivotCache cacheId="11" r:id="rId21"/>
    <pivotCache cacheId="12" r:id="rId22"/>
    <pivotCache cacheId="13" r:id="rId23"/>
    <pivotCache cacheId="14" r:id="rId24"/>
    <pivotCache cacheId="15" r:id="rId25"/>
    <pivotCache cacheId="16" r:id="rId26"/>
    <pivotCache cacheId="17" r:id="rId27"/>
    <pivotCache cacheId="18" r:id="rId28"/>
    <pivotCache cacheId="19" r:id="rId29"/>
    <pivotCache cacheId="20" r:id="rId30"/>
    <pivotCache cacheId="21" r:id="rId31"/>
    <pivotCache cacheId="22" r:id="rId32"/>
    <pivotCache cacheId="23" r:id="rId33"/>
    <pivotCache cacheId="24" r:id="rId34"/>
    <pivotCache cacheId="25" r:id="rId35"/>
    <pivotCache cacheId="26" r:id="rId36"/>
    <pivotCache cacheId="27" r:id="rId37"/>
    <pivotCache cacheId="28" r:id="rId38"/>
    <pivotCache cacheId="29" r:id="rId39"/>
    <pivotCache cacheId="30" r:id="rId40"/>
    <pivotCache cacheId="31" r:id="rId41"/>
    <pivotCache cacheId="32" r:id="rId42"/>
    <pivotCache cacheId="33" r:id="rId43"/>
    <pivotCache cacheId="34" r:id="rId44"/>
    <pivotCache cacheId="35" r:id="rId45"/>
    <pivotCache cacheId="36" r:id="rId46"/>
    <pivotCache cacheId="37" r:id="rId47"/>
    <pivotCache cacheId="38" r:id="rId48"/>
    <pivotCache cacheId="39" r:id="rId49"/>
    <pivotCache cacheId="40" r:id="rId50"/>
    <pivotCache cacheId="41" r:id="rId51"/>
    <pivotCache cacheId="42" r:id="rId52"/>
    <pivotCache cacheId="43" r:id="rId53"/>
    <pivotCache cacheId="44" r:id="rId54"/>
    <pivotCache cacheId="45" r:id="rId55"/>
    <pivotCache cacheId="46" r:id="rId56"/>
    <pivotCache cacheId="47" r:id="rId57"/>
    <pivotCache cacheId="48" r:id="rId58"/>
    <pivotCache cacheId="49" r:id="rId59"/>
    <pivotCache cacheId="50" r:id="rId60"/>
    <pivotCache cacheId="51" r:id="rId61"/>
    <pivotCache cacheId="60" r:id="rId6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pliers_94c9e216-77b0-4d8b-8e7a-c32c25ebcf0d" name="Suppliers" connection="Query - Suppliers"/>
          <x15:modelTable id="Products_22abb112-7563-40f5-a2c9-5040a8e85341" name="Products" connection="Query - Products"/>
          <x15:modelTable id="Orders_1826778f-348b-447f-bc4e-c529a69a4094" name="Orders" connection="Query - Orders"/>
        </x15:modelTables>
        <x15:modelRelationships>
          <x15:modelRelationship fromTable="Orders" fromColumn="SupplierID" toTable="Suppliers" toColumn="SupplierID"/>
          <x15:modelRelationship fromTable="Orders" fromColumn="SKU" toTable="Products" toColumn="SKU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1" columnId="Order Date (Month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7" i="9" l="1"/>
  <c r="Q27" i="9" s="1"/>
  <c r="A16" i="8"/>
  <c r="Q28" i="9"/>
  <c r="U6" i="9"/>
  <c r="A12" i="8"/>
  <c r="U28" i="9"/>
  <c r="U5" i="9"/>
  <c r="A8" i="8"/>
  <c r="U32" i="9"/>
  <c r="U4" i="9"/>
  <c r="U3" i="9"/>
  <c r="A21" i="9"/>
  <c r="A4" i="8"/>
  <c r="A17" i="9"/>
  <c r="Q32" i="9"/>
  <c r="U30" i="9"/>
  <c r="A13" i="9"/>
  <c r="Q29" i="9"/>
  <c r="U29" i="9"/>
  <c r="A9" i="9"/>
  <c r="Q31" i="9"/>
  <c r="U8" i="9"/>
  <c r="A5" i="9"/>
  <c r="Q30" i="9"/>
  <c r="U7" i="9"/>
  <c r="U3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54A44-0856-4D87-A44D-25F229D070A2}" keepAlive="1" name="ModelConnection_ExternalData_1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21A4DE7-0E63-4B76-9F1E-8FD8DBA8AB34}" keepAlive="1" name="ModelConnection_ExternalData_11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E9D5409-612F-4B1C-AE35-9ABD63FA5390}" keepAlive="1" name="ModelConnection_ExternalData_2" description="Data Model" type="5" refreshedVersion="8" minRefreshableVersion="5" saveData="1">
    <dbPr connection="Data Model Connection" command="Suppli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2E4D422-7031-4BC4-9F3C-4FD02EC6DE9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a91c282f-da41-4fe5-80e7-b1a618c732df"/>
      </ext>
    </extLst>
  </connection>
  <connection id="5" xr16:uid="{F7CDA853-76B8-4CC0-8746-1C918E565B8F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9c66f5cd-2bcf-4bf0-bf04-41e063fb9c5b"/>
      </ext>
    </extLst>
  </connection>
  <connection id="6" xr16:uid="{CEC2DC56-7660-4C21-8409-A9F852334120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1d36ca25-a87a-413f-ab71-9361149b4d64">
          <x15:oledbPr connection="Provider=Microsoft.Mashup.OleDb.1;Data Source=$Workbook$;Location=Suppliers;Extended Properties=&quot;&quot;">
            <x15:dbTables>
              <x15:dbTable name="Suppliers"/>
            </x15:dbTables>
          </x15:oledbPr>
        </x15:connection>
      </ext>
    </extLst>
  </connection>
  <connection id="7" xr16:uid="{F8E250AE-0E19-408B-A585-B35F28DFAE2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<sst xmlns="http://schemas.openxmlformats.org/spreadsheetml/2006/main" count="28855" uniqueCount="3135">
  <si>
    <t>Discount (%)</t>
  </si>
  <si>
    <t>Number of products sold</t>
  </si>
  <si>
    <t>Units Returned</t>
  </si>
  <si>
    <t>Return Reason</t>
  </si>
  <si>
    <t>Revenue generated</t>
  </si>
  <si>
    <t>Profit</t>
  </si>
  <si>
    <t>Customer Satisfaction Score</t>
  </si>
  <si>
    <t>Customer demographics</t>
  </si>
  <si>
    <t>Sales Channel</t>
  </si>
  <si>
    <t>Payment Method</t>
  </si>
  <si>
    <t>Region</t>
  </si>
  <si>
    <t>Lead time</t>
  </si>
  <si>
    <t>Shipping times</t>
  </si>
  <si>
    <t>Shipping costs</t>
  </si>
  <si>
    <t>On-Time Delivery</t>
  </si>
  <si>
    <t>Manufacturing costs</t>
  </si>
  <si>
    <t>Production volumes</t>
  </si>
  <si>
    <t>Defective</t>
  </si>
  <si>
    <t>Female</t>
  </si>
  <si>
    <t>Online</t>
  </si>
  <si>
    <t>Digital Wallet</t>
  </si>
  <si>
    <t>Central</t>
  </si>
  <si>
    <t>On Time</t>
  </si>
  <si>
    <t>Male</t>
  </si>
  <si>
    <t>Direct Sales</t>
  </si>
  <si>
    <t>Invoice</t>
  </si>
  <si>
    <t>West</t>
  </si>
  <si>
    <t>No Return</t>
  </si>
  <si>
    <t>Credit Card</t>
  </si>
  <si>
    <t>North</t>
  </si>
  <si>
    <t>Not as Described</t>
  </si>
  <si>
    <t>Non-binary</t>
  </si>
  <si>
    <t>Changed Mind</t>
  </si>
  <si>
    <t>Wholesale</t>
  </si>
  <si>
    <t>Cash</t>
  </si>
  <si>
    <t>Damaged in Shipping</t>
  </si>
  <si>
    <t>Retail Store</t>
  </si>
  <si>
    <t>Bank Transfer</t>
  </si>
  <si>
    <t>East</t>
  </si>
  <si>
    <t>South</t>
  </si>
  <si>
    <t>Delayed</t>
  </si>
  <si>
    <t>Wrong Item</t>
  </si>
  <si>
    <t>B2B</t>
  </si>
  <si>
    <t>Order ID</t>
  </si>
  <si>
    <t>Order Date</t>
  </si>
  <si>
    <t>Ship Date</t>
  </si>
  <si>
    <t>Delivery Date</t>
  </si>
  <si>
    <t>SKU</t>
  </si>
  <si>
    <t>ORD1000</t>
  </si>
  <si>
    <t>SKU0000</t>
  </si>
  <si>
    <t>ORD1001</t>
  </si>
  <si>
    <t>SKU0001</t>
  </si>
  <si>
    <t>ORD1002</t>
  </si>
  <si>
    <t>SKU0002</t>
  </si>
  <si>
    <t>ORD1003</t>
  </si>
  <si>
    <t>SKU0003</t>
  </si>
  <si>
    <t>ORD1004</t>
  </si>
  <si>
    <t>SKU0004</t>
  </si>
  <si>
    <t>ORD1005</t>
  </si>
  <si>
    <t>SKU0005</t>
  </si>
  <si>
    <t>ORD1006</t>
  </si>
  <si>
    <t>SKU0006</t>
  </si>
  <si>
    <t>ORD1007</t>
  </si>
  <si>
    <t>SKU0007</t>
  </si>
  <si>
    <t>ORD1008</t>
  </si>
  <si>
    <t>SKU0008</t>
  </si>
  <si>
    <t>ORD1009</t>
  </si>
  <si>
    <t>SKU0009</t>
  </si>
  <si>
    <t>ORD1010</t>
  </si>
  <si>
    <t>SKU0010</t>
  </si>
  <si>
    <t>ORD1011</t>
  </si>
  <si>
    <t>SKU0011</t>
  </si>
  <si>
    <t>ORD1012</t>
  </si>
  <si>
    <t>SKU0012</t>
  </si>
  <si>
    <t>ORD1013</t>
  </si>
  <si>
    <t>SKU0013</t>
  </si>
  <si>
    <t>ORD1014</t>
  </si>
  <si>
    <t>SKU0014</t>
  </si>
  <si>
    <t>ORD1015</t>
  </si>
  <si>
    <t>SKU0015</t>
  </si>
  <si>
    <t>ORD1016</t>
  </si>
  <si>
    <t>SKU0016</t>
  </si>
  <si>
    <t>ORD1017</t>
  </si>
  <si>
    <t>SKU0017</t>
  </si>
  <si>
    <t>ORD1018</t>
  </si>
  <si>
    <t>SKU0018</t>
  </si>
  <si>
    <t>ORD1019</t>
  </si>
  <si>
    <t>SKU0019</t>
  </si>
  <si>
    <t>ORD1020</t>
  </si>
  <si>
    <t>SKU0020</t>
  </si>
  <si>
    <t>ORD1021</t>
  </si>
  <si>
    <t>SKU0021</t>
  </si>
  <si>
    <t>ORD1022</t>
  </si>
  <si>
    <t>SKU0022</t>
  </si>
  <si>
    <t>ORD1023</t>
  </si>
  <si>
    <t>SKU0023</t>
  </si>
  <si>
    <t>ORD1024</t>
  </si>
  <si>
    <t>SKU0024</t>
  </si>
  <si>
    <t>ORD1025</t>
  </si>
  <si>
    <t>SKU0025</t>
  </si>
  <si>
    <t>ORD1026</t>
  </si>
  <si>
    <t>SKU0026</t>
  </si>
  <si>
    <t>ORD1027</t>
  </si>
  <si>
    <t>SKU0027</t>
  </si>
  <si>
    <t>ORD1028</t>
  </si>
  <si>
    <t>SKU0028</t>
  </si>
  <si>
    <t>ORD1029</t>
  </si>
  <si>
    <t>SKU0029</t>
  </si>
  <si>
    <t>ORD1030</t>
  </si>
  <si>
    <t>SKU0030</t>
  </si>
  <si>
    <t>ORD1031</t>
  </si>
  <si>
    <t>SKU0031</t>
  </si>
  <si>
    <t>ORD1032</t>
  </si>
  <si>
    <t>SKU0032</t>
  </si>
  <si>
    <t>ORD1033</t>
  </si>
  <si>
    <t>SKU0033</t>
  </si>
  <si>
    <t>ORD1034</t>
  </si>
  <si>
    <t>SKU0034</t>
  </si>
  <si>
    <t>ORD1035</t>
  </si>
  <si>
    <t>SKU0035</t>
  </si>
  <si>
    <t>ORD1036</t>
  </si>
  <si>
    <t>SKU0036</t>
  </si>
  <si>
    <t>ORD1037</t>
  </si>
  <si>
    <t>SKU0037</t>
  </si>
  <si>
    <t>ORD1038</t>
  </si>
  <si>
    <t>SKU0038</t>
  </si>
  <si>
    <t>ORD1039</t>
  </si>
  <si>
    <t>SKU0039</t>
  </si>
  <si>
    <t>ORD1040</t>
  </si>
  <si>
    <t>SKU0040</t>
  </si>
  <si>
    <t>ORD1041</t>
  </si>
  <si>
    <t>SKU0041</t>
  </si>
  <si>
    <t>ORD1042</t>
  </si>
  <si>
    <t>SKU0042</t>
  </si>
  <si>
    <t>ORD1043</t>
  </si>
  <si>
    <t>SKU0043</t>
  </si>
  <si>
    <t>ORD1044</t>
  </si>
  <si>
    <t>SKU0044</t>
  </si>
  <si>
    <t>ORD1045</t>
  </si>
  <si>
    <t>SKU0045</t>
  </si>
  <si>
    <t>ORD1046</t>
  </si>
  <si>
    <t>SKU0046</t>
  </si>
  <si>
    <t>ORD1047</t>
  </si>
  <si>
    <t>SKU0047</t>
  </si>
  <si>
    <t>ORD1048</t>
  </si>
  <si>
    <t>SKU0048</t>
  </si>
  <si>
    <t>ORD1049</t>
  </si>
  <si>
    <t>SKU0049</t>
  </si>
  <si>
    <t>ORD1050</t>
  </si>
  <si>
    <t>SKU0050</t>
  </si>
  <si>
    <t>ORD1051</t>
  </si>
  <si>
    <t>SKU0051</t>
  </si>
  <si>
    <t>ORD1052</t>
  </si>
  <si>
    <t>SKU0052</t>
  </si>
  <si>
    <t>ORD1053</t>
  </si>
  <si>
    <t>SKU0053</t>
  </si>
  <si>
    <t>ORD1054</t>
  </si>
  <si>
    <t>SKU0054</t>
  </si>
  <si>
    <t>ORD1055</t>
  </si>
  <si>
    <t>SKU0055</t>
  </si>
  <si>
    <t>ORD1056</t>
  </si>
  <si>
    <t>SKU0056</t>
  </si>
  <si>
    <t>ORD1057</t>
  </si>
  <si>
    <t>SKU0057</t>
  </si>
  <si>
    <t>ORD1058</t>
  </si>
  <si>
    <t>SKU0058</t>
  </si>
  <si>
    <t>ORD1059</t>
  </si>
  <si>
    <t>SKU0059</t>
  </si>
  <si>
    <t>ORD1060</t>
  </si>
  <si>
    <t>SKU0060</t>
  </si>
  <si>
    <t>ORD1061</t>
  </si>
  <si>
    <t>SKU0061</t>
  </si>
  <si>
    <t>ORD1062</t>
  </si>
  <si>
    <t>SKU0062</t>
  </si>
  <si>
    <t>ORD1063</t>
  </si>
  <si>
    <t>SKU0063</t>
  </si>
  <si>
    <t>ORD1064</t>
  </si>
  <si>
    <t>SKU0064</t>
  </si>
  <si>
    <t>ORD1065</t>
  </si>
  <si>
    <t>SKU0065</t>
  </si>
  <si>
    <t>ORD1066</t>
  </si>
  <si>
    <t>SKU0066</t>
  </si>
  <si>
    <t>ORD1067</t>
  </si>
  <si>
    <t>SKU0067</t>
  </si>
  <si>
    <t>ORD1068</t>
  </si>
  <si>
    <t>SKU0068</t>
  </si>
  <si>
    <t>ORD1069</t>
  </si>
  <si>
    <t>SKU0069</t>
  </si>
  <si>
    <t>ORD1070</t>
  </si>
  <si>
    <t>SKU0070</t>
  </si>
  <si>
    <t>ORD1071</t>
  </si>
  <si>
    <t>SKU0071</t>
  </si>
  <si>
    <t>ORD1072</t>
  </si>
  <si>
    <t>SKU0072</t>
  </si>
  <si>
    <t>ORD1073</t>
  </si>
  <si>
    <t>SKU0073</t>
  </si>
  <si>
    <t>ORD1074</t>
  </si>
  <si>
    <t>SKU0074</t>
  </si>
  <si>
    <t>ORD1075</t>
  </si>
  <si>
    <t>SKU0075</t>
  </si>
  <si>
    <t>ORD1076</t>
  </si>
  <si>
    <t>SKU0076</t>
  </si>
  <si>
    <t>ORD1077</t>
  </si>
  <si>
    <t>SKU0077</t>
  </si>
  <si>
    <t>ORD1078</t>
  </si>
  <si>
    <t>SKU0078</t>
  </si>
  <si>
    <t>ORD1079</t>
  </si>
  <si>
    <t>SKU0079</t>
  </si>
  <si>
    <t>ORD1080</t>
  </si>
  <si>
    <t>SKU0080</t>
  </si>
  <si>
    <t>ORD1081</t>
  </si>
  <si>
    <t>SKU0081</t>
  </si>
  <si>
    <t>ORD1082</t>
  </si>
  <si>
    <t>SKU0082</t>
  </si>
  <si>
    <t>ORD1083</t>
  </si>
  <si>
    <t>SKU0083</t>
  </si>
  <si>
    <t>ORD1084</t>
  </si>
  <si>
    <t>SKU0084</t>
  </si>
  <si>
    <t>ORD1085</t>
  </si>
  <si>
    <t>SKU0085</t>
  </si>
  <si>
    <t>ORD1086</t>
  </si>
  <si>
    <t>SKU0086</t>
  </si>
  <si>
    <t>ORD1087</t>
  </si>
  <si>
    <t>SKU0087</t>
  </si>
  <si>
    <t>ORD1088</t>
  </si>
  <si>
    <t>SKU0088</t>
  </si>
  <si>
    <t>ORD1089</t>
  </si>
  <si>
    <t>SKU0089</t>
  </si>
  <si>
    <t>ORD1090</t>
  </si>
  <si>
    <t>SKU0090</t>
  </si>
  <si>
    <t>ORD1091</t>
  </si>
  <si>
    <t>SKU0091</t>
  </si>
  <si>
    <t>ORD1092</t>
  </si>
  <si>
    <t>SKU0092</t>
  </si>
  <si>
    <t>ORD1093</t>
  </si>
  <si>
    <t>SKU0093</t>
  </si>
  <si>
    <t>ORD1094</t>
  </si>
  <si>
    <t>SKU0094</t>
  </si>
  <si>
    <t>ORD1095</t>
  </si>
  <si>
    <t>SKU0095</t>
  </si>
  <si>
    <t>ORD1096</t>
  </si>
  <si>
    <t>SKU0096</t>
  </si>
  <si>
    <t>ORD1097</t>
  </si>
  <si>
    <t>SKU0097</t>
  </si>
  <si>
    <t>ORD1098</t>
  </si>
  <si>
    <t>SKU0098</t>
  </si>
  <si>
    <t>ORD1099</t>
  </si>
  <si>
    <t>SKU0099</t>
  </si>
  <si>
    <t>ORD1100</t>
  </si>
  <si>
    <t>SKU0100</t>
  </si>
  <si>
    <t>ORD1101</t>
  </si>
  <si>
    <t>SKU0101</t>
  </si>
  <si>
    <t>ORD1102</t>
  </si>
  <si>
    <t>SKU0102</t>
  </si>
  <si>
    <t>ORD1103</t>
  </si>
  <si>
    <t>SKU0103</t>
  </si>
  <si>
    <t>ORD1104</t>
  </si>
  <si>
    <t>SKU0104</t>
  </si>
  <si>
    <t>ORD1105</t>
  </si>
  <si>
    <t>SKU0105</t>
  </si>
  <si>
    <t>ORD1106</t>
  </si>
  <si>
    <t>SKU0106</t>
  </si>
  <si>
    <t>ORD1107</t>
  </si>
  <si>
    <t>SKU0107</t>
  </si>
  <si>
    <t>ORD1108</t>
  </si>
  <si>
    <t>SKU0108</t>
  </si>
  <si>
    <t>ORD1109</t>
  </si>
  <si>
    <t>SKU0109</t>
  </si>
  <si>
    <t>ORD1110</t>
  </si>
  <si>
    <t>SKU0110</t>
  </si>
  <si>
    <t>ORD1111</t>
  </si>
  <si>
    <t>SKU0111</t>
  </si>
  <si>
    <t>ORD1112</t>
  </si>
  <si>
    <t>SKU0112</t>
  </si>
  <si>
    <t>ORD1113</t>
  </si>
  <si>
    <t>SKU0113</t>
  </si>
  <si>
    <t>ORD1114</t>
  </si>
  <si>
    <t>SKU0114</t>
  </si>
  <si>
    <t>ORD1115</t>
  </si>
  <si>
    <t>SKU0115</t>
  </si>
  <si>
    <t>ORD1116</t>
  </si>
  <si>
    <t>SKU0116</t>
  </si>
  <si>
    <t>ORD1117</t>
  </si>
  <si>
    <t>SKU0117</t>
  </si>
  <si>
    <t>ORD1118</t>
  </si>
  <si>
    <t>SKU0118</t>
  </si>
  <si>
    <t>ORD1119</t>
  </si>
  <si>
    <t>SKU0119</t>
  </si>
  <si>
    <t>ORD1120</t>
  </si>
  <si>
    <t>SKU0120</t>
  </si>
  <si>
    <t>ORD1121</t>
  </si>
  <si>
    <t>SKU0121</t>
  </si>
  <si>
    <t>ORD1122</t>
  </si>
  <si>
    <t>SKU0122</t>
  </si>
  <si>
    <t>ORD1123</t>
  </si>
  <si>
    <t>SKU0123</t>
  </si>
  <si>
    <t>ORD1124</t>
  </si>
  <si>
    <t>SKU0124</t>
  </si>
  <si>
    <t>ORD1125</t>
  </si>
  <si>
    <t>SKU0125</t>
  </si>
  <si>
    <t>ORD1126</t>
  </si>
  <si>
    <t>SKU0126</t>
  </si>
  <si>
    <t>ORD1127</t>
  </si>
  <si>
    <t>SKU0127</t>
  </si>
  <si>
    <t>ORD1128</t>
  </si>
  <si>
    <t>SKU0128</t>
  </si>
  <si>
    <t>ORD1129</t>
  </si>
  <si>
    <t>SKU0129</t>
  </si>
  <si>
    <t>ORD1130</t>
  </si>
  <si>
    <t>SKU0130</t>
  </si>
  <si>
    <t>ORD1131</t>
  </si>
  <si>
    <t>SKU0131</t>
  </si>
  <si>
    <t>ORD1132</t>
  </si>
  <si>
    <t>SKU0132</t>
  </si>
  <si>
    <t>ORD1133</t>
  </si>
  <si>
    <t>SKU0133</t>
  </si>
  <si>
    <t>ORD1134</t>
  </si>
  <si>
    <t>SKU0134</t>
  </si>
  <si>
    <t>ORD1135</t>
  </si>
  <si>
    <t>SKU0135</t>
  </si>
  <si>
    <t>ORD1136</t>
  </si>
  <si>
    <t>SKU0136</t>
  </si>
  <si>
    <t>ORD1137</t>
  </si>
  <si>
    <t>SKU0137</t>
  </si>
  <si>
    <t>ORD1138</t>
  </si>
  <si>
    <t>SKU0138</t>
  </si>
  <si>
    <t>ORD1139</t>
  </si>
  <si>
    <t>SKU0139</t>
  </si>
  <si>
    <t>ORD1140</t>
  </si>
  <si>
    <t>SKU0140</t>
  </si>
  <si>
    <t>ORD1141</t>
  </si>
  <si>
    <t>SKU0141</t>
  </si>
  <si>
    <t>ORD1142</t>
  </si>
  <si>
    <t>SKU0142</t>
  </si>
  <si>
    <t>ORD1143</t>
  </si>
  <si>
    <t>SKU0143</t>
  </si>
  <si>
    <t>ORD1144</t>
  </si>
  <si>
    <t>SKU0144</t>
  </si>
  <si>
    <t>ORD1145</t>
  </si>
  <si>
    <t>SKU0145</t>
  </si>
  <si>
    <t>ORD1146</t>
  </si>
  <si>
    <t>SKU0146</t>
  </si>
  <si>
    <t>ORD1147</t>
  </si>
  <si>
    <t>SKU0147</t>
  </si>
  <si>
    <t>ORD1148</t>
  </si>
  <si>
    <t>SKU0148</t>
  </si>
  <si>
    <t>ORD1149</t>
  </si>
  <si>
    <t>SKU0149</t>
  </si>
  <si>
    <t>ORD1150</t>
  </si>
  <si>
    <t>SKU0150</t>
  </si>
  <si>
    <t>ORD1151</t>
  </si>
  <si>
    <t>SKU0151</t>
  </si>
  <si>
    <t>ORD1152</t>
  </si>
  <si>
    <t>SKU0152</t>
  </si>
  <si>
    <t>ORD1153</t>
  </si>
  <si>
    <t>SKU0153</t>
  </si>
  <si>
    <t>ORD1154</t>
  </si>
  <si>
    <t>SKU0154</t>
  </si>
  <si>
    <t>ORD1155</t>
  </si>
  <si>
    <t>SKU0155</t>
  </si>
  <si>
    <t>ORD1156</t>
  </si>
  <si>
    <t>SKU0156</t>
  </si>
  <si>
    <t>ORD1157</t>
  </si>
  <si>
    <t>SKU0157</t>
  </si>
  <si>
    <t>ORD1158</t>
  </si>
  <si>
    <t>SKU0158</t>
  </si>
  <si>
    <t>ORD1159</t>
  </si>
  <si>
    <t>SKU0159</t>
  </si>
  <si>
    <t>ORD1160</t>
  </si>
  <si>
    <t>SKU0160</t>
  </si>
  <si>
    <t>ORD1161</t>
  </si>
  <si>
    <t>SKU0161</t>
  </si>
  <si>
    <t>ORD1162</t>
  </si>
  <si>
    <t>SKU0162</t>
  </si>
  <si>
    <t>ORD1163</t>
  </si>
  <si>
    <t>SKU0163</t>
  </si>
  <si>
    <t>ORD1164</t>
  </si>
  <si>
    <t>SKU0164</t>
  </si>
  <si>
    <t>ORD1165</t>
  </si>
  <si>
    <t>SKU0165</t>
  </si>
  <si>
    <t>ORD1166</t>
  </si>
  <si>
    <t>SKU0166</t>
  </si>
  <si>
    <t>ORD1167</t>
  </si>
  <si>
    <t>SKU0167</t>
  </si>
  <si>
    <t>ORD1168</t>
  </si>
  <si>
    <t>SKU0168</t>
  </si>
  <si>
    <t>ORD1169</t>
  </si>
  <si>
    <t>SKU0169</t>
  </si>
  <si>
    <t>ORD1170</t>
  </si>
  <si>
    <t>SKU0170</t>
  </si>
  <si>
    <t>ORD1171</t>
  </si>
  <si>
    <t>SKU0171</t>
  </si>
  <si>
    <t>ORD1172</t>
  </si>
  <si>
    <t>SKU0172</t>
  </si>
  <si>
    <t>ORD1173</t>
  </si>
  <si>
    <t>SKU0173</t>
  </si>
  <si>
    <t>ORD1174</t>
  </si>
  <si>
    <t>SKU0174</t>
  </si>
  <si>
    <t>ORD1175</t>
  </si>
  <si>
    <t>SKU0175</t>
  </si>
  <si>
    <t>ORD1176</t>
  </si>
  <si>
    <t>SKU0176</t>
  </si>
  <si>
    <t>ORD1177</t>
  </si>
  <si>
    <t>SKU0177</t>
  </si>
  <si>
    <t>ORD1178</t>
  </si>
  <si>
    <t>SKU0178</t>
  </si>
  <si>
    <t>ORD1179</t>
  </si>
  <si>
    <t>SKU0179</t>
  </si>
  <si>
    <t>ORD1180</t>
  </si>
  <si>
    <t>SKU0180</t>
  </si>
  <si>
    <t>ORD1181</t>
  </si>
  <si>
    <t>SKU0181</t>
  </si>
  <si>
    <t>ORD1182</t>
  </si>
  <si>
    <t>SKU0182</t>
  </si>
  <si>
    <t>ORD1183</t>
  </si>
  <si>
    <t>SKU0183</t>
  </si>
  <si>
    <t>ORD1184</t>
  </si>
  <si>
    <t>SKU0184</t>
  </si>
  <si>
    <t>ORD1185</t>
  </si>
  <si>
    <t>SKU0185</t>
  </si>
  <si>
    <t>ORD1186</t>
  </si>
  <si>
    <t>SKU0186</t>
  </si>
  <si>
    <t>ORD1187</t>
  </si>
  <si>
    <t>SKU0187</t>
  </si>
  <si>
    <t>ORD1188</t>
  </si>
  <si>
    <t>SKU0188</t>
  </si>
  <si>
    <t>ORD1189</t>
  </si>
  <si>
    <t>SKU0189</t>
  </si>
  <si>
    <t>ORD1190</t>
  </si>
  <si>
    <t>SKU0190</t>
  </si>
  <si>
    <t>ORD1191</t>
  </si>
  <si>
    <t>SKU0191</t>
  </si>
  <si>
    <t>ORD1192</t>
  </si>
  <si>
    <t>SKU0192</t>
  </si>
  <si>
    <t>ORD1193</t>
  </si>
  <si>
    <t>SKU0193</t>
  </si>
  <si>
    <t>ORD1194</t>
  </si>
  <si>
    <t>SKU0194</t>
  </si>
  <si>
    <t>ORD1195</t>
  </si>
  <si>
    <t>SKU0195</t>
  </si>
  <si>
    <t>ORD1196</t>
  </si>
  <si>
    <t>SKU0196</t>
  </si>
  <si>
    <t>ORD1197</t>
  </si>
  <si>
    <t>SKU0197</t>
  </si>
  <si>
    <t>ORD1198</t>
  </si>
  <si>
    <t>SKU0198</t>
  </si>
  <si>
    <t>ORD1199</t>
  </si>
  <si>
    <t>SKU0199</t>
  </si>
  <si>
    <t>ORD1200</t>
  </si>
  <si>
    <t>SKU0200</t>
  </si>
  <si>
    <t>ORD1201</t>
  </si>
  <si>
    <t>SKU0201</t>
  </si>
  <si>
    <t>ORD1202</t>
  </si>
  <si>
    <t>SKU0202</t>
  </si>
  <si>
    <t>ORD1203</t>
  </si>
  <si>
    <t>SKU0203</t>
  </si>
  <si>
    <t>ORD1204</t>
  </si>
  <si>
    <t>SKU0204</t>
  </si>
  <si>
    <t>ORD1205</t>
  </si>
  <si>
    <t>SKU0205</t>
  </si>
  <si>
    <t>ORD1206</t>
  </si>
  <si>
    <t>SKU0206</t>
  </si>
  <si>
    <t>ORD1207</t>
  </si>
  <si>
    <t>SKU0207</t>
  </si>
  <si>
    <t>ORD1208</t>
  </si>
  <si>
    <t>SKU0208</t>
  </si>
  <si>
    <t>ORD1209</t>
  </si>
  <si>
    <t>SKU0209</t>
  </si>
  <si>
    <t>ORD1210</t>
  </si>
  <si>
    <t>SKU0210</t>
  </si>
  <si>
    <t>ORD1211</t>
  </si>
  <si>
    <t>SKU0211</t>
  </si>
  <si>
    <t>ORD1212</t>
  </si>
  <si>
    <t>SKU0212</t>
  </si>
  <si>
    <t>ORD1213</t>
  </si>
  <si>
    <t>SKU0213</t>
  </si>
  <si>
    <t>ORD1214</t>
  </si>
  <si>
    <t>SKU0214</t>
  </si>
  <si>
    <t>ORD1215</t>
  </si>
  <si>
    <t>SKU0215</t>
  </si>
  <si>
    <t>ORD1216</t>
  </si>
  <si>
    <t>SKU0216</t>
  </si>
  <si>
    <t>ORD1217</t>
  </si>
  <si>
    <t>SKU0217</t>
  </si>
  <si>
    <t>ORD1218</t>
  </si>
  <si>
    <t>SKU0218</t>
  </si>
  <si>
    <t>ORD1219</t>
  </si>
  <si>
    <t>SKU0219</t>
  </si>
  <si>
    <t>ORD1220</t>
  </si>
  <si>
    <t>SKU0220</t>
  </si>
  <si>
    <t>ORD1221</t>
  </si>
  <si>
    <t>SKU0221</t>
  </si>
  <si>
    <t>ORD1222</t>
  </si>
  <si>
    <t>SKU0222</t>
  </si>
  <si>
    <t>ORD1223</t>
  </si>
  <si>
    <t>SKU0223</t>
  </si>
  <si>
    <t>ORD1224</t>
  </si>
  <si>
    <t>SKU0224</t>
  </si>
  <si>
    <t>ORD1225</t>
  </si>
  <si>
    <t>SKU0225</t>
  </si>
  <si>
    <t>ORD1226</t>
  </si>
  <si>
    <t>SKU0226</t>
  </si>
  <si>
    <t>ORD1227</t>
  </si>
  <si>
    <t>SKU0227</t>
  </si>
  <si>
    <t>ORD1228</t>
  </si>
  <si>
    <t>SKU0228</t>
  </si>
  <si>
    <t>ORD1229</t>
  </si>
  <si>
    <t>SKU0229</t>
  </si>
  <si>
    <t>ORD1230</t>
  </si>
  <si>
    <t>SKU0230</t>
  </si>
  <si>
    <t>ORD1231</t>
  </si>
  <si>
    <t>SKU0231</t>
  </si>
  <si>
    <t>ORD1232</t>
  </si>
  <si>
    <t>SKU0232</t>
  </si>
  <si>
    <t>ORD1233</t>
  </si>
  <si>
    <t>SKU0233</t>
  </si>
  <si>
    <t>ORD1234</t>
  </si>
  <si>
    <t>SKU0234</t>
  </si>
  <si>
    <t>ORD1235</t>
  </si>
  <si>
    <t>SKU0235</t>
  </si>
  <si>
    <t>ORD1236</t>
  </si>
  <si>
    <t>SKU0236</t>
  </si>
  <si>
    <t>ORD1237</t>
  </si>
  <si>
    <t>SKU0237</t>
  </si>
  <si>
    <t>ORD1238</t>
  </si>
  <si>
    <t>SKU0238</t>
  </si>
  <si>
    <t>ORD1239</t>
  </si>
  <si>
    <t>SKU0239</t>
  </si>
  <si>
    <t>ORD1240</t>
  </si>
  <si>
    <t>SKU0240</t>
  </si>
  <si>
    <t>ORD1241</t>
  </si>
  <si>
    <t>SKU0241</t>
  </si>
  <si>
    <t>ORD1242</t>
  </si>
  <si>
    <t>SKU0242</t>
  </si>
  <si>
    <t>ORD1243</t>
  </si>
  <si>
    <t>SKU0243</t>
  </si>
  <si>
    <t>ORD1244</t>
  </si>
  <si>
    <t>SKU0244</t>
  </si>
  <si>
    <t>ORD1245</t>
  </si>
  <si>
    <t>SKU0245</t>
  </si>
  <si>
    <t>ORD1246</t>
  </si>
  <si>
    <t>SKU0246</t>
  </si>
  <si>
    <t>ORD1247</t>
  </si>
  <si>
    <t>SKU0247</t>
  </si>
  <si>
    <t>ORD1248</t>
  </si>
  <si>
    <t>SKU0248</t>
  </si>
  <si>
    <t>ORD1249</t>
  </si>
  <si>
    <t>SKU0249</t>
  </si>
  <si>
    <t>ORD1250</t>
  </si>
  <si>
    <t>SKU0250</t>
  </si>
  <si>
    <t>ORD1251</t>
  </si>
  <si>
    <t>SKU0251</t>
  </si>
  <si>
    <t>ORD1252</t>
  </si>
  <si>
    <t>SKU0252</t>
  </si>
  <si>
    <t>ORD1253</t>
  </si>
  <si>
    <t>SKU0253</t>
  </si>
  <si>
    <t>ORD1254</t>
  </si>
  <si>
    <t>SKU0254</t>
  </si>
  <si>
    <t>ORD1255</t>
  </si>
  <si>
    <t>SKU0255</t>
  </si>
  <si>
    <t>ORD1256</t>
  </si>
  <si>
    <t>SKU0256</t>
  </si>
  <si>
    <t>ORD1257</t>
  </si>
  <si>
    <t>SKU0257</t>
  </si>
  <si>
    <t>ORD1258</t>
  </si>
  <si>
    <t>SKU0258</t>
  </si>
  <si>
    <t>ORD1259</t>
  </si>
  <si>
    <t>SKU0259</t>
  </si>
  <si>
    <t>ORD1260</t>
  </si>
  <si>
    <t>SKU0260</t>
  </si>
  <si>
    <t>ORD1261</t>
  </si>
  <si>
    <t>SKU0261</t>
  </si>
  <si>
    <t>ORD1262</t>
  </si>
  <si>
    <t>SKU0262</t>
  </si>
  <si>
    <t>ORD1263</t>
  </si>
  <si>
    <t>SKU0263</t>
  </si>
  <si>
    <t>ORD1264</t>
  </si>
  <si>
    <t>SKU0264</t>
  </si>
  <si>
    <t>ORD1265</t>
  </si>
  <si>
    <t>SKU0265</t>
  </si>
  <si>
    <t>ORD1266</t>
  </si>
  <si>
    <t>SKU0266</t>
  </si>
  <si>
    <t>ORD1267</t>
  </si>
  <si>
    <t>SKU0267</t>
  </si>
  <si>
    <t>ORD1268</t>
  </si>
  <si>
    <t>SKU0268</t>
  </si>
  <si>
    <t>ORD1269</t>
  </si>
  <si>
    <t>SKU0269</t>
  </si>
  <si>
    <t>ORD1270</t>
  </si>
  <si>
    <t>SKU0270</t>
  </si>
  <si>
    <t>ORD1271</t>
  </si>
  <si>
    <t>SKU0271</t>
  </si>
  <si>
    <t>ORD1272</t>
  </si>
  <si>
    <t>SKU0272</t>
  </si>
  <si>
    <t>ORD1273</t>
  </si>
  <si>
    <t>SKU0273</t>
  </si>
  <si>
    <t>ORD1274</t>
  </si>
  <si>
    <t>SKU0274</t>
  </si>
  <si>
    <t>ORD1275</t>
  </si>
  <si>
    <t>SKU0275</t>
  </si>
  <si>
    <t>ORD1276</t>
  </si>
  <si>
    <t>SKU0276</t>
  </si>
  <si>
    <t>ORD1277</t>
  </si>
  <si>
    <t>SKU0277</t>
  </si>
  <si>
    <t>ORD1278</t>
  </si>
  <si>
    <t>SKU0278</t>
  </si>
  <si>
    <t>ORD1279</t>
  </si>
  <si>
    <t>SKU0279</t>
  </si>
  <si>
    <t>ORD1280</t>
  </si>
  <si>
    <t>SKU0280</t>
  </si>
  <si>
    <t>ORD1281</t>
  </si>
  <si>
    <t>SKU0281</t>
  </si>
  <si>
    <t>ORD1282</t>
  </si>
  <si>
    <t>SKU0282</t>
  </si>
  <si>
    <t>ORD1283</t>
  </si>
  <si>
    <t>SKU0283</t>
  </si>
  <si>
    <t>ORD1284</t>
  </si>
  <si>
    <t>SKU0284</t>
  </si>
  <si>
    <t>ORD1285</t>
  </si>
  <si>
    <t>SKU0285</t>
  </si>
  <si>
    <t>ORD1286</t>
  </si>
  <si>
    <t>SKU0286</t>
  </si>
  <si>
    <t>ORD1287</t>
  </si>
  <si>
    <t>SKU0287</t>
  </si>
  <si>
    <t>ORD1288</t>
  </si>
  <si>
    <t>SKU0288</t>
  </si>
  <si>
    <t>ORD1289</t>
  </si>
  <si>
    <t>SKU0289</t>
  </si>
  <si>
    <t>ORD1290</t>
  </si>
  <si>
    <t>SKU0290</t>
  </si>
  <si>
    <t>ORD1291</t>
  </si>
  <si>
    <t>SKU0291</t>
  </si>
  <si>
    <t>ORD1292</t>
  </si>
  <si>
    <t>SKU0292</t>
  </si>
  <si>
    <t>ORD1293</t>
  </si>
  <si>
    <t>SKU0293</t>
  </si>
  <si>
    <t>ORD1294</t>
  </si>
  <si>
    <t>SKU0294</t>
  </si>
  <si>
    <t>ORD1295</t>
  </si>
  <si>
    <t>SKU0295</t>
  </si>
  <si>
    <t>ORD1296</t>
  </si>
  <si>
    <t>SKU0296</t>
  </si>
  <si>
    <t>ORD1297</t>
  </si>
  <si>
    <t>SKU0297</t>
  </si>
  <si>
    <t>ORD1298</t>
  </si>
  <si>
    <t>SKU0298</t>
  </si>
  <si>
    <t>ORD1299</t>
  </si>
  <si>
    <t>SKU0299</t>
  </si>
  <si>
    <t>ORD1300</t>
  </si>
  <si>
    <t>SKU0300</t>
  </si>
  <si>
    <t>ORD1301</t>
  </si>
  <si>
    <t>SKU0301</t>
  </si>
  <si>
    <t>ORD1302</t>
  </si>
  <si>
    <t>SKU0302</t>
  </si>
  <si>
    <t>ORD1303</t>
  </si>
  <si>
    <t>SKU0303</t>
  </si>
  <si>
    <t>ORD1304</t>
  </si>
  <si>
    <t>SKU0304</t>
  </si>
  <si>
    <t>ORD1305</t>
  </si>
  <si>
    <t>SKU0305</t>
  </si>
  <si>
    <t>ORD1306</t>
  </si>
  <si>
    <t>SKU0306</t>
  </si>
  <si>
    <t>ORD1307</t>
  </si>
  <si>
    <t>SKU0307</t>
  </si>
  <si>
    <t>ORD1308</t>
  </si>
  <si>
    <t>SKU0308</t>
  </si>
  <si>
    <t>ORD1309</t>
  </si>
  <si>
    <t>SKU0309</t>
  </si>
  <si>
    <t>ORD1310</t>
  </si>
  <si>
    <t>SKU0310</t>
  </si>
  <si>
    <t>ORD1311</t>
  </si>
  <si>
    <t>SKU0311</t>
  </si>
  <si>
    <t>ORD1312</t>
  </si>
  <si>
    <t>SKU0312</t>
  </si>
  <si>
    <t>ORD1313</t>
  </si>
  <si>
    <t>SKU0313</t>
  </si>
  <si>
    <t>ORD1314</t>
  </si>
  <si>
    <t>SKU0314</t>
  </si>
  <si>
    <t>ORD1315</t>
  </si>
  <si>
    <t>SKU0315</t>
  </si>
  <si>
    <t>ORD1316</t>
  </si>
  <si>
    <t>SKU0316</t>
  </si>
  <si>
    <t>ORD1317</t>
  </si>
  <si>
    <t>SKU0317</t>
  </si>
  <si>
    <t>ORD1318</t>
  </si>
  <si>
    <t>SKU0318</t>
  </si>
  <si>
    <t>ORD1319</t>
  </si>
  <si>
    <t>SKU0319</t>
  </si>
  <si>
    <t>ORD1320</t>
  </si>
  <si>
    <t>SKU0320</t>
  </si>
  <si>
    <t>ORD1321</t>
  </si>
  <si>
    <t>SKU0321</t>
  </si>
  <si>
    <t>ORD1322</t>
  </si>
  <si>
    <t>SKU0322</t>
  </si>
  <si>
    <t>ORD1323</t>
  </si>
  <si>
    <t>SKU0323</t>
  </si>
  <si>
    <t>ORD1324</t>
  </si>
  <si>
    <t>SKU0324</t>
  </si>
  <si>
    <t>ORD1325</t>
  </si>
  <si>
    <t>SKU0325</t>
  </si>
  <si>
    <t>ORD1326</t>
  </si>
  <si>
    <t>SKU0326</t>
  </si>
  <si>
    <t>ORD1327</t>
  </si>
  <si>
    <t>SKU0327</t>
  </si>
  <si>
    <t>ORD1328</t>
  </si>
  <si>
    <t>SKU0328</t>
  </si>
  <si>
    <t>ORD1329</t>
  </si>
  <si>
    <t>SKU0329</t>
  </si>
  <si>
    <t>ORD1330</t>
  </si>
  <si>
    <t>SKU0330</t>
  </si>
  <si>
    <t>ORD1331</t>
  </si>
  <si>
    <t>SKU0331</t>
  </si>
  <si>
    <t>ORD1332</t>
  </si>
  <si>
    <t>SKU0332</t>
  </si>
  <si>
    <t>ORD1333</t>
  </si>
  <si>
    <t>SKU0333</t>
  </si>
  <si>
    <t>ORD1334</t>
  </si>
  <si>
    <t>SKU0334</t>
  </si>
  <si>
    <t>ORD1335</t>
  </si>
  <si>
    <t>SKU0335</t>
  </si>
  <si>
    <t>ORD1336</t>
  </si>
  <si>
    <t>SKU0336</t>
  </si>
  <si>
    <t>ORD1337</t>
  </si>
  <si>
    <t>SKU0337</t>
  </si>
  <si>
    <t>ORD1338</t>
  </si>
  <si>
    <t>SKU0338</t>
  </si>
  <si>
    <t>ORD1339</t>
  </si>
  <si>
    <t>SKU0339</t>
  </si>
  <si>
    <t>ORD1340</t>
  </si>
  <si>
    <t>SKU0340</t>
  </si>
  <si>
    <t>ORD1341</t>
  </si>
  <si>
    <t>SKU0341</t>
  </si>
  <si>
    <t>ORD1342</t>
  </si>
  <si>
    <t>SKU0342</t>
  </si>
  <si>
    <t>ORD1343</t>
  </si>
  <si>
    <t>SKU0343</t>
  </si>
  <si>
    <t>ORD1344</t>
  </si>
  <si>
    <t>SKU0344</t>
  </si>
  <si>
    <t>ORD1345</t>
  </si>
  <si>
    <t>SKU0345</t>
  </si>
  <si>
    <t>ORD1346</t>
  </si>
  <si>
    <t>SKU0346</t>
  </si>
  <si>
    <t>ORD1347</t>
  </si>
  <si>
    <t>SKU0347</t>
  </si>
  <si>
    <t>ORD1348</t>
  </si>
  <si>
    <t>SKU0348</t>
  </si>
  <si>
    <t>ORD1349</t>
  </si>
  <si>
    <t>SKU0349</t>
  </si>
  <si>
    <t>ORD1350</t>
  </si>
  <si>
    <t>SKU0350</t>
  </si>
  <si>
    <t>ORD1351</t>
  </si>
  <si>
    <t>SKU0351</t>
  </si>
  <si>
    <t>ORD1352</t>
  </si>
  <si>
    <t>SKU0352</t>
  </si>
  <si>
    <t>ORD1353</t>
  </si>
  <si>
    <t>SKU0353</t>
  </si>
  <si>
    <t>ORD1354</t>
  </si>
  <si>
    <t>SKU0354</t>
  </si>
  <si>
    <t>ORD1355</t>
  </si>
  <si>
    <t>SKU0355</t>
  </si>
  <si>
    <t>ORD1356</t>
  </si>
  <si>
    <t>SKU0356</t>
  </si>
  <si>
    <t>ORD1357</t>
  </si>
  <si>
    <t>SKU0357</t>
  </si>
  <si>
    <t>ORD1358</t>
  </si>
  <si>
    <t>SKU0358</t>
  </si>
  <si>
    <t>ORD1359</t>
  </si>
  <si>
    <t>SKU0359</t>
  </si>
  <si>
    <t>ORD1360</t>
  </si>
  <si>
    <t>SKU0360</t>
  </si>
  <si>
    <t>ORD1361</t>
  </si>
  <si>
    <t>SKU0361</t>
  </si>
  <si>
    <t>ORD1362</t>
  </si>
  <si>
    <t>SKU0362</t>
  </si>
  <si>
    <t>ORD1363</t>
  </si>
  <si>
    <t>SKU0363</t>
  </si>
  <si>
    <t>ORD1364</t>
  </si>
  <si>
    <t>SKU0364</t>
  </si>
  <si>
    <t>ORD1365</t>
  </si>
  <si>
    <t>SKU0365</t>
  </si>
  <si>
    <t>ORD1366</t>
  </si>
  <si>
    <t>SKU0366</t>
  </si>
  <si>
    <t>ORD1367</t>
  </si>
  <si>
    <t>SKU0367</t>
  </si>
  <si>
    <t>ORD1368</t>
  </si>
  <si>
    <t>SKU0368</t>
  </si>
  <si>
    <t>ORD1369</t>
  </si>
  <si>
    <t>SKU0369</t>
  </si>
  <si>
    <t>ORD1370</t>
  </si>
  <si>
    <t>SKU0370</t>
  </si>
  <si>
    <t>ORD1371</t>
  </si>
  <si>
    <t>SKU0371</t>
  </si>
  <si>
    <t>ORD1372</t>
  </si>
  <si>
    <t>SKU0372</t>
  </si>
  <si>
    <t>ORD1373</t>
  </si>
  <si>
    <t>SKU0373</t>
  </si>
  <si>
    <t>ORD1374</t>
  </si>
  <si>
    <t>SKU0374</t>
  </si>
  <si>
    <t>ORD1375</t>
  </si>
  <si>
    <t>SKU0375</t>
  </si>
  <si>
    <t>ORD1376</t>
  </si>
  <si>
    <t>SKU0376</t>
  </si>
  <si>
    <t>ORD1377</t>
  </si>
  <si>
    <t>SKU0377</t>
  </si>
  <si>
    <t>ORD1378</t>
  </si>
  <si>
    <t>SKU0378</t>
  </si>
  <si>
    <t>ORD1379</t>
  </si>
  <si>
    <t>SKU0379</t>
  </si>
  <si>
    <t>ORD1380</t>
  </si>
  <si>
    <t>SKU0380</t>
  </si>
  <si>
    <t>ORD1381</t>
  </si>
  <si>
    <t>SKU0381</t>
  </si>
  <si>
    <t>ORD1382</t>
  </si>
  <si>
    <t>SKU0382</t>
  </si>
  <si>
    <t>ORD1383</t>
  </si>
  <si>
    <t>SKU0383</t>
  </si>
  <si>
    <t>ORD1384</t>
  </si>
  <si>
    <t>SKU0384</t>
  </si>
  <si>
    <t>ORD1385</t>
  </si>
  <si>
    <t>SKU0385</t>
  </si>
  <si>
    <t>ORD1386</t>
  </si>
  <si>
    <t>SKU0386</t>
  </si>
  <si>
    <t>ORD1387</t>
  </si>
  <si>
    <t>SKU0387</t>
  </si>
  <si>
    <t>ORD1388</t>
  </si>
  <si>
    <t>SKU0388</t>
  </si>
  <si>
    <t>ORD1389</t>
  </si>
  <si>
    <t>SKU0389</t>
  </si>
  <si>
    <t>ORD1390</t>
  </si>
  <si>
    <t>SKU0390</t>
  </si>
  <si>
    <t>ORD1391</t>
  </si>
  <si>
    <t>SKU0391</t>
  </si>
  <si>
    <t>ORD1392</t>
  </si>
  <si>
    <t>SKU0392</t>
  </si>
  <si>
    <t>ORD1393</t>
  </si>
  <si>
    <t>SKU0393</t>
  </si>
  <si>
    <t>ORD1394</t>
  </si>
  <si>
    <t>SKU0394</t>
  </si>
  <si>
    <t>ORD1395</t>
  </si>
  <si>
    <t>SKU0395</t>
  </si>
  <si>
    <t>ORD1396</t>
  </si>
  <si>
    <t>SKU0396</t>
  </si>
  <si>
    <t>ORD1397</t>
  </si>
  <si>
    <t>SKU0397</t>
  </si>
  <si>
    <t>ORD1398</t>
  </si>
  <si>
    <t>SKU0398</t>
  </si>
  <si>
    <t>ORD1399</t>
  </si>
  <si>
    <t>SKU0399</t>
  </si>
  <si>
    <t>ORD1400</t>
  </si>
  <si>
    <t>SKU0400</t>
  </si>
  <si>
    <t>ORD1401</t>
  </si>
  <si>
    <t>SKU0401</t>
  </si>
  <si>
    <t>ORD1402</t>
  </si>
  <si>
    <t>SKU0402</t>
  </si>
  <si>
    <t>ORD1403</t>
  </si>
  <si>
    <t>SKU0403</t>
  </si>
  <si>
    <t>ORD1404</t>
  </si>
  <si>
    <t>SKU0404</t>
  </si>
  <si>
    <t>ORD1405</t>
  </si>
  <si>
    <t>SKU0405</t>
  </si>
  <si>
    <t>ORD1406</t>
  </si>
  <si>
    <t>SKU0406</t>
  </si>
  <si>
    <t>ORD1407</t>
  </si>
  <si>
    <t>SKU0407</t>
  </si>
  <si>
    <t>ORD1408</t>
  </si>
  <si>
    <t>SKU0408</t>
  </si>
  <si>
    <t>ORD1409</t>
  </si>
  <si>
    <t>SKU0409</t>
  </si>
  <si>
    <t>ORD1410</t>
  </si>
  <si>
    <t>SKU0410</t>
  </si>
  <si>
    <t>ORD1411</t>
  </si>
  <si>
    <t>SKU0411</t>
  </si>
  <si>
    <t>ORD1412</t>
  </si>
  <si>
    <t>SKU0412</t>
  </si>
  <si>
    <t>ORD1413</t>
  </si>
  <si>
    <t>SKU0413</t>
  </si>
  <si>
    <t>ORD1414</t>
  </si>
  <si>
    <t>SKU0414</t>
  </si>
  <si>
    <t>ORD1415</t>
  </si>
  <si>
    <t>SKU0415</t>
  </si>
  <si>
    <t>ORD1416</t>
  </si>
  <si>
    <t>SKU0416</t>
  </si>
  <si>
    <t>ORD1417</t>
  </si>
  <si>
    <t>SKU0417</t>
  </si>
  <si>
    <t>ORD1418</t>
  </si>
  <si>
    <t>SKU0418</t>
  </si>
  <si>
    <t>ORD1419</t>
  </si>
  <si>
    <t>SKU0419</t>
  </si>
  <si>
    <t>ORD1420</t>
  </si>
  <si>
    <t>SKU0420</t>
  </si>
  <si>
    <t>ORD1421</t>
  </si>
  <si>
    <t>SKU0421</t>
  </si>
  <si>
    <t>ORD1422</t>
  </si>
  <si>
    <t>SKU0422</t>
  </si>
  <si>
    <t>ORD1423</t>
  </si>
  <si>
    <t>SKU0423</t>
  </si>
  <si>
    <t>ORD1424</t>
  </si>
  <si>
    <t>SKU0424</t>
  </si>
  <si>
    <t>ORD1425</t>
  </si>
  <si>
    <t>SKU0425</t>
  </si>
  <si>
    <t>ORD1426</t>
  </si>
  <si>
    <t>SKU0426</t>
  </si>
  <si>
    <t>ORD1427</t>
  </si>
  <si>
    <t>SKU0427</t>
  </si>
  <si>
    <t>ORD1428</t>
  </si>
  <si>
    <t>SKU0428</t>
  </si>
  <si>
    <t>ORD1429</t>
  </si>
  <si>
    <t>SKU0429</t>
  </si>
  <si>
    <t>ORD1430</t>
  </si>
  <si>
    <t>SKU0430</t>
  </si>
  <si>
    <t>ORD1431</t>
  </si>
  <si>
    <t>SKU0431</t>
  </si>
  <si>
    <t>ORD1432</t>
  </si>
  <si>
    <t>SKU0432</t>
  </si>
  <si>
    <t>ORD1433</t>
  </si>
  <si>
    <t>SKU0433</t>
  </si>
  <si>
    <t>ORD1434</t>
  </si>
  <si>
    <t>SKU0434</t>
  </si>
  <si>
    <t>ORD1435</t>
  </si>
  <si>
    <t>SKU0435</t>
  </si>
  <si>
    <t>ORD1436</t>
  </si>
  <si>
    <t>SKU0436</t>
  </si>
  <si>
    <t>ORD1437</t>
  </si>
  <si>
    <t>SKU0437</t>
  </si>
  <si>
    <t>ORD1438</t>
  </si>
  <si>
    <t>SKU0438</t>
  </si>
  <si>
    <t>ORD1439</t>
  </si>
  <si>
    <t>SKU0439</t>
  </si>
  <si>
    <t>ORD1440</t>
  </si>
  <si>
    <t>SKU0440</t>
  </si>
  <si>
    <t>ORD1441</t>
  </si>
  <si>
    <t>SKU0441</t>
  </si>
  <si>
    <t>ORD1442</t>
  </si>
  <si>
    <t>SKU0442</t>
  </si>
  <si>
    <t>ORD1443</t>
  </si>
  <si>
    <t>SKU0443</t>
  </si>
  <si>
    <t>ORD1444</t>
  </si>
  <si>
    <t>SKU0444</t>
  </si>
  <si>
    <t>ORD1445</t>
  </si>
  <si>
    <t>SKU0445</t>
  </si>
  <si>
    <t>ORD1446</t>
  </si>
  <si>
    <t>SKU0446</t>
  </si>
  <si>
    <t>ORD1447</t>
  </si>
  <si>
    <t>SKU0447</t>
  </si>
  <si>
    <t>ORD1448</t>
  </si>
  <si>
    <t>SKU0448</t>
  </si>
  <si>
    <t>ORD1449</t>
  </si>
  <si>
    <t>SKU0449</t>
  </si>
  <si>
    <t>ORD1450</t>
  </si>
  <si>
    <t>SKU0450</t>
  </si>
  <si>
    <t>ORD1451</t>
  </si>
  <si>
    <t>SKU0451</t>
  </si>
  <si>
    <t>ORD1452</t>
  </si>
  <si>
    <t>SKU0452</t>
  </si>
  <si>
    <t>ORD1453</t>
  </si>
  <si>
    <t>SKU0453</t>
  </si>
  <si>
    <t>ORD1454</t>
  </si>
  <si>
    <t>SKU0454</t>
  </si>
  <si>
    <t>ORD1455</t>
  </si>
  <si>
    <t>SKU0455</t>
  </si>
  <si>
    <t>ORD1456</t>
  </si>
  <si>
    <t>SKU0456</t>
  </si>
  <si>
    <t>ORD1457</t>
  </si>
  <si>
    <t>SKU0457</t>
  </si>
  <si>
    <t>ORD1458</t>
  </si>
  <si>
    <t>SKU0458</t>
  </si>
  <si>
    <t>ORD1459</t>
  </si>
  <si>
    <t>SKU0459</t>
  </si>
  <si>
    <t>ORD1460</t>
  </si>
  <si>
    <t>SKU0460</t>
  </si>
  <si>
    <t>ORD1461</t>
  </si>
  <si>
    <t>SKU0461</t>
  </si>
  <si>
    <t>ORD1462</t>
  </si>
  <si>
    <t>SKU0462</t>
  </si>
  <si>
    <t>ORD1463</t>
  </si>
  <si>
    <t>SKU0463</t>
  </si>
  <si>
    <t>ORD1464</t>
  </si>
  <si>
    <t>SKU0464</t>
  </si>
  <si>
    <t>ORD1465</t>
  </si>
  <si>
    <t>SKU0465</t>
  </si>
  <si>
    <t>ORD1466</t>
  </si>
  <si>
    <t>SKU0466</t>
  </si>
  <si>
    <t>ORD1467</t>
  </si>
  <si>
    <t>SKU0467</t>
  </si>
  <si>
    <t>ORD1468</t>
  </si>
  <si>
    <t>SKU0468</t>
  </si>
  <si>
    <t>ORD1469</t>
  </si>
  <si>
    <t>SKU0469</t>
  </si>
  <si>
    <t>ORD1470</t>
  </si>
  <si>
    <t>SKU0470</t>
  </si>
  <si>
    <t>ORD1471</t>
  </si>
  <si>
    <t>SKU0471</t>
  </si>
  <si>
    <t>ORD1472</t>
  </si>
  <si>
    <t>SKU0472</t>
  </si>
  <si>
    <t>ORD1473</t>
  </si>
  <si>
    <t>SKU0473</t>
  </si>
  <si>
    <t>ORD1474</t>
  </si>
  <si>
    <t>SKU0474</t>
  </si>
  <si>
    <t>ORD1475</t>
  </si>
  <si>
    <t>SKU0475</t>
  </si>
  <si>
    <t>ORD1476</t>
  </si>
  <si>
    <t>SKU0476</t>
  </si>
  <si>
    <t>ORD1477</t>
  </si>
  <si>
    <t>SKU0477</t>
  </si>
  <si>
    <t>ORD1478</t>
  </si>
  <si>
    <t>SKU0478</t>
  </si>
  <si>
    <t>ORD1479</t>
  </si>
  <si>
    <t>SKU0479</t>
  </si>
  <si>
    <t>ORD1480</t>
  </si>
  <si>
    <t>SKU0480</t>
  </si>
  <si>
    <t>ORD1481</t>
  </si>
  <si>
    <t>SKU0481</t>
  </si>
  <si>
    <t>ORD1482</t>
  </si>
  <si>
    <t>SKU0482</t>
  </si>
  <si>
    <t>ORD1483</t>
  </si>
  <si>
    <t>SKU0483</t>
  </si>
  <si>
    <t>ORD1484</t>
  </si>
  <si>
    <t>SKU0484</t>
  </si>
  <si>
    <t>ORD1485</t>
  </si>
  <si>
    <t>SKU0485</t>
  </si>
  <si>
    <t>ORD1486</t>
  </si>
  <si>
    <t>SKU0486</t>
  </si>
  <si>
    <t>ORD1487</t>
  </si>
  <si>
    <t>SKU0487</t>
  </si>
  <si>
    <t>ORD1488</t>
  </si>
  <si>
    <t>SKU0488</t>
  </si>
  <si>
    <t>ORD1489</t>
  </si>
  <si>
    <t>SKU0489</t>
  </si>
  <si>
    <t>ORD1490</t>
  </si>
  <si>
    <t>SKU0490</t>
  </si>
  <si>
    <t>ORD1491</t>
  </si>
  <si>
    <t>SKU0491</t>
  </si>
  <si>
    <t>ORD1492</t>
  </si>
  <si>
    <t>SKU0492</t>
  </si>
  <si>
    <t>ORD1493</t>
  </si>
  <si>
    <t>SKU0493</t>
  </si>
  <si>
    <t>ORD1494</t>
  </si>
  <si>
    <t>SKU0494</t>
  </si>
  <si>
    <t>ORD1495</t>
  </si>
  <si>
    <t>SKU0495</t>
  </si>
  <si>
    <t>ORD1496</t>
  </si>
  <si>
    <t>SKU0496</t>
  </si>
  <si>
    <t>ORD1497</t>
  </si>
  <si>
    <t>SKU0497</t>
  </si>
  <si>
    <t>ORD1498</t>
  </si>
  <si>
    <t>SKU0498</t>
  </si>
  <si>
    <t>ORD1499</t>
  </si>
  <si>
    <t>SKU0499</t>
  </si>
  <si>
    <t>ORD1500</t>
  </si>
  <si>
    <t>SKU0500</t>
  </si>
  <si>
    <t>ORD1501</t>
  </si>
  <si>
    <t>SKU0501</t>
  </si>
  <si>
    <t>ORD1502</t>
  </si>
  <si>
    <t>SKU0502</t>
  </si>
  <si>
    <t>ORD1503</t>
  </si>
  <si>
    <t>SKU0503</t>
  </si>
  <si>
    <t>ORD1504</t>
  </si>
  <si>
    <t>SKU0504</t>
  </si>
  <si>
    <t>ORD1505</t>
  </si>
  <si>
    <t>SKU0505</t>
  </si>
  <si>
    <t>ORD1506</t>
  </si>
  <si>
    <t>SKU0506</t>
  </si>
  <si>
    <t>ORD1507</t>
  </si>
  <si>
    <t>SKU0507</t>
  </si>
  <si>
    <t>ORD1508</t>
  </si>
  <si>
    <t>SKU0508</t>
  </si>
  <si>
    <t>ORD1509</t>
  </si>
  <si>
    <t>SKU0509</t>
  </si>
  <si>
    <t>ORD1510</t>
  </si>
  <si>
    <t>SKU0510</t>
  </si>
  <si>
    <t>ORD1511</t>
  </si>
  <si>
    <t>SKU0511</t>
  </si>
  <si>
    <t>ORD1512</t>
  </si>
  <si>
    <t>SKU0512</t>
  </si>
  <si>
    <t>ORD1513</t>
  </si>
  <si>
    <t>SKU0513</t>
  </si>
  <si>
    <t>ORD1514</t>
  </si>
  <si>
    <t>SKU0514</t>
  </si>
  <si>
    <t>ORD1515</t>
  </si>
  <si>
    <t>SKU0515</t>
  </si>
  <si>
    <t>ORD1516</t>
  </si>
  <si>
    <t>SKU0516</t>
  </si>
  <si>
    <t>ORD1517</t>
  </si>
  <si>
    <t>SKU0517</t>
  </si>
  <si>
    <t>ORD1518</t>
  </si>
  <si>
    <t>SKU0518</t>
  </si>
  <si>
    <t>ORD1519</t>
  </si>
  <si>
    <t>SKU0519</t>
  </si>
  <si>
    <t>ORD1520</t>
  </si>
  <si>
    <t>SKU0520</t>
  </si>
  <si>
    <t>ORD1521</t>
  </si>
  <si>
    <t>SKU0521</t>
  </si>
  <si>
    <t>ORD1522</t>
  </si>
  <si>
    <t>SKU0522</t>
  </si>
  <si>
    <t>ORD1523</t>
  </si>
  <si>
    <t>SKU0523</t>
  </si>
  <si>
    <t>ORD1524</t>
  </si>
  <si>
    <t>SKU0524</t>
  </si>
  <si>
    <t>ORD1525</t>
  </si>
  <si>
    <t>SKU0525</t>
  </si>
  <si>
    <t>ORD1526</t>
  </si>
  <si>
    <t>SKU0526</t>
  </si>
  <si>
    <t>ORD1527</t>
  </si>
  <si>
    <t>SKU0527</t>
  </si>
  <si>
    <t>ORD1528</t>
  </si>
  <si>
    <t>SKU0528</t>
  </si>
  <si>
    <t>ORD1529</t>
  </si>
  <si>
    <t>SKU0529</t>
  </si>
  <si>
    <t>ORD1530</t>
  </si>
  <si>
    <t>SKU0530</t>
  </si>
  <si>
    <t>ORD1531</t>
  </si>
  <si>
    <t>SKU0531</t>
  </si>
  <si>
    <t>ORD1532</t>
  </si>
  <si>
    <t>SKU0532</t>
  </si>
  <si>
    <t>ORD1533</t>
  </si>
  <si>
    <t>SKU0533</t>
  </si>
  <si>
    <t>ORD1534</t>
  </si>
  <si>
    <t>SKU0534</t>
  </si>
  <si>
    <t>ORD1535</t>
  </si>
  <si>
    <t>SKU0535</t>
  </si>
  <si>
    <t>ORD1536</t>
  </si>
  <si>
    <t>SKU0536</t>
  </si>
  <si>
    <t>ORD1537</t>
  </si>
  <si>
    <t>SKU0537</t>
  </si>
  <si>
    <t>ORD1538</t>
  </si>
  <si>
    <t>SKU0538</t>
  </si>
  <si>
    <t>ORD1539</t>
  </si>
  <si>
    <t>SKU0539</t>
  </si>
  <si>
    <t>ORD1540</t>
  </si>
  <si>
    <t>SKU0540</t>
  </si>
  <si>
    <t>ORD1541</t>
  </si>
  <si>
    <t>SKU0541</t>
  </si>
  <si>
    <t>ORD1542</t>
  </si>
  <si>
    <t>SKU0542</t>
  </si>
  <si>
    <t>ORD1543</t>
  </si>
  <si>
    <t>SKU0543</t>
  </si>
  <si>
    <t>ORD1544</t>
  </si>
  <si>
    <t>SKU0544</t>
  </si>
  <si>
    <t>ORD1545</t>
  </si>
  <si>
    <t>SKU0545</t>
  </si>
  <si>
    <t>ORD1546</t>
  </si>
  <si>
    <t>SKU0546</t>
  </si>
  <si>
    <t>ORD1547</t>
  </si>
  <si>
    <t>SKU0547</t>
  </si>
  <si>
    <t>ORD1548</t>
  </si>
  <si>
    <t>SKU0548</t>
  </si>
  <si>
    <t>ORD1549</t>
  </si>
  <si>
    <t>SKU0549</t>
  </si>
  <si>
    <t>ORD1550</t>
  </si>
  <si>
    <t>SKU0550</t>
  </si>
  <si>
    <t>ORD1551</t>
  </si>
  <si>
    <t>SKU0551</t>
  </si>
  <si>
    <t>ORD1552</t>
  </si>
  <si>
    <t>SKU0552</t>
  </si>
  <si>
    <t>ORD1553</t>
  </si>
  <si>
    <t>SKU0553</t>
  </si>
  <si>
    <t>ORD1554</t>
  </si>
  <si>
    <t>SKU0554</t>
  </si>
  <si>
    <t>ORD1555</t>
  </si>
  <si>
    <t>SKU0555</t>
  </si>
  <si>
    <t>ORD1556</t>
  </si>
  <si>
    <t>SKU0556</t>
  </si>
  <si>
    <t>ORD1557</t>
  </si>
  <si>
    <t>SKU0557</t>
  </si>
  <si>
    <t>ORD1558</t>
  </si>
  <si>
    <t>SKU0558</t>
  </si>
  <si>
    <t>ORD1559</t>
  </si>
  <si>
    <t>SKU0559</t>
  </si>
  <si>
    <t>ORD1560</t>
  </si>
  <si>
    <t>SKU0560</t>
  </si>
  <si>
    <t>ORD1561</t>
  </si>
  <si>
    <t>SKU0561</t>
  </si>
  <si>
    <t>ORD1562</t>
  </si>
  <si>
    <t>SKU0562</t>
  </si>
  <si>
    <t>ORD1563</t>
  </si>
  <si>
    <t>SKU0563</t>
  </si>
  <si>
    <t>ORD1564</t>
  </si>
  <si>
    <t>SKU0564</t>
  </si>
  <si>
    <t>ORD1565</t>
  </si>
  <si>
    <t>SKU0565</t>
  </si>
  <si>
    <t>ORD1566</t>
  </si>
  <si>
    <t>SKU0566</t>
  </si>
  <si>
    <t>ORD1567</t>
  </si>
  <si>
    <t>SKU0567</t>
  </si>
  <si>
    <t>ORD1568</t>
  </si>
  <si>
    <t>SKU0568</t>
  </si>
  <si>
    <t>ORD1569</t>
  </si>
  <si>
    <t>SKU0569</t>
  </si>
  <si>
    <t>ORD1570</t>
  </si>
  <si>
    <t>SKU0570</t>
  </si>
  <si>
    <t>ORD1571</t>
  </si>
  <si>
    <t>SKU0571</t>
  </si>
  <si>
    <t>ORD1572</t>
  </si>
  <si>
    <t>SKU0572</t>
  </si>
  <si>
    <t>ORD1573</t>
  </si>
  <si>
    <t>SKU0573</t>
  </si>
  <si>
    <t>ORD1574</t>
  </si>
  <si>
    <t>SKU0574</t>
  </si>
  <si>
    <t>ORD1575</t>
  </si>
  <si>
    <t>SKU0575</t>
  </si>
  <si>
    <t>ORD1576</t>
  </si>
  <si>
    <t>SKU0576</t>
  </si>
  <si>
    <t>ORD1577</t>
  </si>
  <si>
    <t>SKU0577</t>
  </si>
  <si>
    <t>ORD1578</t>
  </si>
  <si>
    <t>SKU0578</t>
  </si>
  <si>
    <t>ORD1579</t>
  </si>
  <si>
    <t>SKU0579</t>
  </si>
  <si>
    <t>ORD1580</t>
  </si>
  <si>
    <t>SKU0580</t>
  </si>
  <si>
    <t>ORD1581</t>
  </si>
  <si>
    <t>SKU0581</t>
  </si>
  <si>
    <t>ORD1582</t>
  </si>
  <si>
    <t>SKU0582</t>
  </si>
  <si>
    <t>ORD1583</t>
  </si>
  <si>
    <t>SKU0583</t>
  </si>
  <si>
    <t>ORD1584</t>
  </si>
  <si>
    <t>SKU0584</t>
  </si>
  <si>
    <t>ORD1585</t>
  </si>
  <si>
    <t>SKU0585</t>
  </si>
  <si>
    <t>ORD1586</t>
  </si>
  <si>
    <t>SKU0586</t>
  </si>
  <si>
    <t>ORD1587</t>
  </si>
  <si>
    <t>SKU0587</t>
  </si>
  <si>
    <t>ORD1588</t>
  </si>
  <si>
    <t>SKU0588</t>
  </si>
  <si>
    <t>ORD1589</t>
  </si>
  <si>
    <t>SKU0589</t>
  </si>
  <si>
    <t>ORD1590</t>
  </si>
  <si>
    <t>SKU0590</t>
  </si>
  <si>
    <t>ORD1591</t>
  </si>
  <si>
    <t>SKU0591</t>
  </si>
  <si>
    <t>ORD1592</t>
  </si>
  <si>
    <t>SKU0592</t>
  </si>
  <si>
    <t>ORD1593</t>
  </si>
  <si>
    <t>SKU0593</t>
  </si>
  <si>
    <t>ORD1594</t>
  </si>
  <si>
    <t>SKU0594</t>
  </si>
  <si>
    <t>ORD1595</t>
  </si>
  <si>
    <t>SKU0595</t>
  </si>
  <si>
    <t>ORD1596</t>
  </si>
  <si>
    <t>SKU0596</t>
  </si>
  <si>
    <t>ORD1597</t>
  </si>
  <si>
    <t>SKU0597</t>
  </si>
  <si>
    <t>ORD1598</t>
  </si>
  <si>
    <t>SKU0598</t>
  </si>
  <si>
    <t>ORD1599</t>
  </si>
  <si>
    <t>SKU0599</t>
  </si>
  <si>
    <t>ORD1600</t>
  </si>
  <si>
    <t>SKU0600</t>
  </si>
  <si>
    <t>ORD1601</t>
  </si>
  <si>
    <t>SKU0601</t>
  </si>
  <si>
    <t>ORD1602</t>
  </si>
  <si>
    <t>SKU0602</t>
  </si>
  <si>
    <t>ORD1603</t>
  </si>
  <si>
    <t>SKU0603</t>
  </si>
  <si>
    <t>ORD1604</t>
  </si>
  <si>
    <t>SKU0604</t>
  </si>
  <si>
    <t>ORD1605</t>
  </si>
  <si>
    <t>SKU0605</t>
  </si>
  <si>
    <t>ORD1606</t>
  </si>
  <si>
    <t>SKU0606</t>
  </si>
  <si>
    <t>ORD1607</t>
  </si>
  <si>
    <t>SKU0607</t>
  </si>
  <si>
    <t>ORD1608</t>
  </si>
  <si>
    <t>SKU0608</t>
  </si>
  <si>
    <t>ORD1609</t>
  </si>
  <si>
    <t>SKU0609</t>
  </si>
  <si>
    <t>ORD1610</t>
  </si>
  <si>
    <t>SKU0610</t>
  </si>
  <si>
    <t>ORD1611</t>
  </si>
  <si>
    <t>SKU0611</t>
  </si>
  <si>
    <t>ORD1612</t>
  </si>
  <si>
    <t>SKU0612</t>
  </si>
  <si>
    <t>ORD1613</t>
  </si>
  <si>
    <t>SKU0613</t>
  </si>
  <si>
    <t>ORD1614</t>
  </si>
  <si>
    <t>SKU0614</t>
  </si>
  <si>
    <t>ORD1615</t>
  </si>
  <si>
    <t>SKU0615</t>
  </si>
  <si>
    <t>ORD1616</t>
  </si>
  <si>
    <t>SKU0616</t>
  </si>
  <si>
    <t>ORD1617</t>
  </si>
  <si>
    <t>SKU0617</t>
  </si>
  <si>
    <t>ORD1618</t>
  </si>
  <si>
    <t>SKU0618</t>
  </si>
  <si>
    <t>ORD1619</t>
  </si>
  <si>
    <t>SKU0619</t>
  </si>
  <si>
    <t>ORD1620</t>
  </si>
  <si>
    <t>SKU0620</t>
  </si>
  <si>
    <t>ORD1621</t>
  </si>
  <si>
    <t>SKU0621</t>
  </si>
  <si>
    <t>ORD1622</t>
  </si>
  <si>
    <t>SKU0622</t>
  </si>
  <si>
    <t>ORD1623</t>
  </si>
  <si>
    <t>SKU0623</t>
  </si>
  <si>
    <t>ORD1624</t>
  </si>
  <si>
    <t>SKU0624</t>
  </si>
  <si>
    <t>ORD1625</t>
  </si>
  <si>
    <t>SKU0625</t>
  </si>
  <si>
    <t>ORD1626</t>
  </si>
  <si>
    <t>SKU0626</t>
  </si>
  <si>
    <t>ORD1627</t>
  </si>
  <si>
    <t>SKU0627</t>
  </si>
  <si>
    <t>ORD1628</t>
  </si>
  <si>
    <t>SKU0628</t>
  </si>
  <si>
    <t>ORD1629</t>
  </si>
  <si>
    <t>SKU0629</t>
  </si>
  <si>
    <t>ORD1630</t>
  </si>
  <si>
    <t>SKU0630</t>
  </si>
  <si>
    <t>ORD1631</t>
  </si>
  <si>
    <t>SKU0631</t>
  </si>
  <si>
    <t>ORD1632</t>
  </si>
  <si>
    <t>SKU0632</t>
  </si>
  <si>
    <t>ORD1633</t>
  </si>
  <si>
    <t>SKU0633</t>
  </si>
  <si>
    <t>ORD1634</t>
  </si>
  <si>
    <t>SKU0634</t>
  </si>
  <si>
    <t>ORD1635</t>
  </si>
  <si>
    <t>SKU0635</t>
  </si>
  <si>
    <t>ORD1636</t>
  </si>
  <si>
    <t>SKU0636</t>
  </si>
  <si>
    <t>ORD1637</t>
  </si>
  <si>
    <t>SKU0637</t>
  </si>
  <si>
    <t>ORD1638</t>
  </si>
  <si>
    <t>SKU0638</t>
  </si>
  <si>
    <t>ORD1639</t>
  </si>
  <si>
    <t>SKU0639</t>
  </si>
  <si>
    <t>ORD1640</t>
  </si>
  <si>
    <t>SKU0640</t>
  </si>
  <si>
    <t>ORD1641</t>
  </si>
  <si>
    <t>SKU0641</t>
  </si>
  <si>
    <t>ORD1642</t>
  </si>
  <si>
    <t>SKU0642</t>
  </si>
  <si>
    <t>ORD1643</t>
  </si>
  <si>
    <t>SKU0643</t>
  </si>
  <si>
    <t>ORD1644</t>
  </si>
  <si>
    <t>SKU0644</t>
  </si>
  <si>
    <t>ORD1645</t>
  </si>
  <si>
    <t>SKU0645</t>
  </si>
  <si>
    <t>ORD1646</t>
  </si>
  <si>
    <t>SKU0646</t>
  </si>
  <si>
    <t>ORD1647</t>
  </si>
  <si>
    <t>SKU0647</t>
  </si>
  <si>
    <t>ORD1648</t>
  </si>
  <si>
    <t>SKU0648</t>
  </si>
  <si>
    <t>ORD1649</t>
  </si>
  <si>
    <t>SKU0649</t>
  </si>
  <si>
    <t>ORD1650</t>
  </si>
  <si>
    <t>SKU0650</t>
  </si>
  <si>
    <t>ORD1651</t>
  </si>
  <si>
    <t>SKU0651</t>
  </si>
  <si>
    <t>ORD1652</t>
  </si>
  <si>
    <t>SKU0652</t>
  </si>
  <si>
    <t>ORD1653</t>
  </si>
  <si>
    <t>SKU0653</t>
  </si>
  <si>
    <t>ORD1654</t>
  </si>
  <si>
    <t>SKU0654</t>
  </si>
  <si>
    <t>ORD1655</t>
  </si>
  <si>
    <t>SKU0655</t>
  </si>
  <si>
    <t>ORD1656</t>
  </si>
  <si>
    <t>SKU0656</t>
  </si>
  <si>
    <t>ORD1657</t>
  </si>
  <si>
    <t>SKU0657</t>
  </si>
  <si>
    <t>ORD1658</t>
  </si>
  <si>
    <t>SKU0658</t>
  </si>
  <si>
    <t>ORD1659</t>
  </si>
  <si>
    <t>SKU0659</t>
  </si>
  <si>
    <t>ORD1660</t>
  </si>
  <si>
    <t>SKU0660</t>
  </si>
  <si>
    <t>ORD1661</t>
  </si>
  <si>
    <t>SKU0661</t>
  </si>
  <si>
    <t>ORD1662</t>
  </si>
  <si>
    <t>SKU0662</t>
  </si>
  <si>
    <t>ORD1663</t>
  </si>
  <si>
    <t>SKU0663</t>
  </si>
  <si>
    <t>ORD1664</t>
  </si>
  <si>
    <t>SKU0664</t>
  </si>
  <si>
    <t>ORD1665</t>
  </si>
  <si>
    <t>SKU0665</t>
  </si>
  <si>
    <t>ORD1666</t>
  </si>
  <si>
    <t>SKU0666</t>
  </si>
  <si>
    <t>ORD1667</t>
  </si>
  <si>
    <t>SKU0667</t>
  </si>
  <si>
    <t>ORD1668</t>
  </si>
  <si>
    <t>SKU0668</t>
  </si>
  <si>
    <t>ORD1669</t>
  </si>
  <si>
    <t>SKU0669</t>
  </si>
  <si>
    <t>ORD1670</t>
  </si>
  <si>
    <t>SKU0670</t>
  </si>
  <si>
    <t>ORD1671</t>
  </si>
  <si>
    <t>SKU0671</t>
  </si>
  <si>
    <t>ORD1672</t>
  </si>
  <si>
    <t>SKU0672</t>
  </si>
  <si>
    <t>ORD1673</t>
  </si>
  <si>
    <t>SKU0673</t>
  </si>
  <si>
    <t>ORD1674</t>
  </si>
  <si>
    <t>SKU0674</t>
  </si>
  <si>
    <t>ORD1675</t>
  </si>
  <si>
    <t>SKU0675</t>
  </si>
  <si>
    <t>ORD1676</t>
  </si>
  <si>
    <t>SKU0676</t>
  </si>
  <si>
    <t>ORD1677</t>
  </si>
  <si>
    <t>SKU0677</t>
  </si>
  <si>
    <t>ORD1678</t>
  </si>
  <si>
    <t>SKU0678</t>
  </si>
  <si>
    <t>ORD1679</t>
  </si>
  <si>
    <t>SKU0679</t>
  </si>
  <si>
    <t>ORD1680</t>
  </si>
  <si>
    <t>SKU0680</t>
  </si>
  <si>
    <t>ORD1681</t>
  </si>
  <si>
    <t>SKU0681</t>
  </si>
  <si>
    <t>ORD1682</t>
  </si>
  <si>
    <t>SKU0682</t>
  </si>
  <si>
    <t>ORD1683</t>
  </si>
  <si>
    <t>SKU0683</t>
  </si>
  <si>
    <t>ORD1684</t>
  </si>
  <si>
    <t>SKU0684</t>
  </si>
  <si>
    <t>ORD1685</t>
  </si>
  <si>
    <t>SKU0685</t>
  </si>
  <si>
    <t>ORD1686</t>
  </si>
  <si>
    <t>SKU0686</t>
  </si>
  <si>
    <t>ORD1687</t>
  </si>
  <si>
    <t>SKU0687</t>
  </si>
  <si>
    <t>ORD1688</t>
  </si>
  <si>
    <t>SKU0688</t>
  </si>
  <si>
    <t>ORD1689</t>
  </si>
  <si>
    <t>SKU0689</t>
  </si>
  <si>
    <t>ORD1690</t>
  </si>
  <si>
    <t>SKU0690</t>
  </si>
  <si>
    <t>ORD1691</t>
  </si>
  <si>
    <t>SKU0691</t>
  </si>
  <si>
    <t>ORD1692</t>
  </si>
  <si>
    <t>SKU0692</t>
  </si>
  <si>
    <t>ORD1693</t>
  </si>
  <si>
    <t>SKU0693</t>
  </si>
  <si>
    <t>ORD1694</t>
  </si>
  <si>
    <t>SKU0694</t>
  </si>
  <si>
    <t>ORD1695</t>
  </si>
  <si>
    <t>SKU0695</t>
  </si>
  <si>
    <t>ORD1696</t>
  </si>
  <si>
    <t>SKU0696</t>
  </si>
  <si>
    <t>ORD1697</t>
  </si>
  <si>
    <t>SKU0697</t>
  </si>
  <si>
    <t>ORD1698</t>
  </si>
  <si>
    <t>SKU0698</t>
  </si>
  <si>
    <t>ORD1699</t>
  </si>
  <si>
    <t>SKU0699</t>
  </si>
  <si>
    <t>ORD1700</t>
  </si>
  <si>
    <t>SKU0700</t>
  </si>
  <si>
    <t>ORD1701</t>
  </si>
  <si>
    <t>SKU0701</t>
  </si>
  <si>
    <t>ORD1702</t>
  </si>
  <si>
    <t>SKU0702</t>
  </si>
  <si>
    <t>ORD1703</t>
  </si>
  <si>
    <t>SKU0703</t>
  </si>
  <si>
    <t>ORD1704</t>
  </si>
  <si>
    <t>SKU0704</t>
  </si>
  <si>
    <t>ORD1705</t>
  </si>
  <si>
    <t>SKU0705</t>
  </si>
  <si>
    <t>ORD1706</t>
  </si>
  <si>
    <t>SKU0706</t>
  </si>
  <si>
    <t>ORD1707</t>
  </si>
  <si>
    <t>SKU0707</t>
  </si>
  <si>
    <t>ORD1708</t>
  </si>
  <si>
    <t>SKU0708</t>
  </si>
  <si>
    <t>ORD1709</t>
  </si>
  <si>
    <t>SKU0709</t>
  </si>
  <si>
    <t>ORD1710</t>
  </si>
  <si>
    <t>SKU0710</t>
  </si>
  <si>
    <t>ORD1711</t>
  </si>
  <si>
    <t>SKU0711</t>
  </si>
  <si>
    <t>ORD1712</t>
  </si>
  <si>
    <t>SKU0712</t>
  </si>
  <si>
    <t>ORD1713</t>
  </si>
  <si>
    <t>SKU0713</t>
  </si>
  <si>
    <t>ORD1714</t>
  </si>
  <si>
    <t>SKU0714</t>
  </si>
  <si>
    <t>ORD1715</t>
  </si>
  <si>
    <t>SKU0715</t>
  </si>
  <si>
    <t>ORD1716</t>
  </si>
  <si>
    <t>SKU0716</t>
  </si>
  <si>
    <t>ORD1717</t>
  </si>
  <si>
    <t>SKU0717</t>
  </si>
  <si>
    <t>ORD1718</t>
  </si>
  <si>
    <t>SKU0718</t>
  </si>
  <si>
    <t>ORD1719</t>
  </si>
  <si>
    <t>SKU0719</t>
  </si>
  <si>
    <t>ORD1720</t>
  </si>
  <si>
    <t>SKU0720</t>
  </si>
  <si>
    <t>ORD1721</t>
  </si>
  <si>
    <t>SKU0721</t>
  </si>
  <si>
    <t>ORD1722</t>
  </si>
  <si>
    <t>SKU0722</t>
  </si>
  <si>
    <t>ORD1723</t>
  </si>
  <si>
    <t>SKU0723</t>
  </si>
  <si>
    <t>ORD1724</t>
  </si>
  <si>
    <t>SKU0724</t>
  </si>
  <si>
    <t>ORD1725</t>
  </si>
  <si>
    <t>SKU0725</t>
  </si>
  <si>
    <t>ORD1726</t>
  </si>
  <si>
    <t>SKU0726</t>
  </si>
  <si>
    <t>ORD1727</t>
  </si>
  <si>
    <t>SKU0727</t>
  </si>
  <si>
    <t>ORD1728</t>
  </si>
  <si>
    <t>SKU0728</t>
  </si>
  <si>
    <t>ORD1729</t>
  </si>
  <si>
    <t>SKU0729</t>
  </si>
  <si>
    <t>ORD1730</t>
  </si>
  <si>
    <t>SKU0730</t>
  </si>
  <si>
    <t>ORD1731</t>
  </si>
  <si>
    <t>SKU0731</t>
  </si>
  <si>
    <t>ORD1732</t>
  </si>
  <si>
    <t>SKU0732</t>
  </si>
  <si>
    <t>ORD1733</t>
  </si>
  <si>
    <t>SKU0733</t>
  </si>
  <si>
    <t>ORD1734</t>
  </si>
  <si>
    <t>SKU0734</t>
  </si>
  <si>
    <t>ORD1735</t>
  </si>
  <si>
    <t>SKU0735</t>
  </si>
  <si>
    <t>ORD1736</t>
  </si>
  <si>
    <t>SKU0736</t>
  </si>
  <si>
    <t>ORD1737</t>
  </si>
  <si>
    <t>SKU0737</t>
  </si>
  <si>
    <t>ORD1738</t>
  </si>
  <si>
    <t>SKU0738</t>
  </si>
  <si>
    <t>ORD1739</t>
  </si>
  <si>
    <t>SKU0739</t>
  </si>
  <si>
    <t>ORD1740</t>
  </si>
  <si>
    <t>SKU0740</t>
  </si>
  <si>
    <t>ORD1741</t>
  </si>
  <si>
    <t>SKU0741</t>
  </si>
  <si>
    <t>ORD1742</t>
  </si>
  <si>
    <t>SKU0742</t>
  </si>
  <si>
    <t>ORD1743</t>
  </si>
  <si>
    <t>SKU0743</t>
  </si>
  <si>
    <t>ORD1744</t>
  </si>
  <si>
    <t>SKU0744</t>
  </si>
  <si>
    <t>ORD1745</t>
  </si>
  <si>
    <t>SKU0745</t>
  </si>
  <si>
    <t>ORD1746</t>
  </si>
  <si>
    <t>SKU0746</t>
  </si>
  <si>
    <t>ORD1747</t>
  </si>
  <si>
    <t>SKU0747</t>
  </si>
  <si>
    <t>ORD1748</t>
  </si>
  <si>
    <t>SKU0748</t>
  </si>
  <si>
    <t>ORD1749</t>
  </si>
  <si>
    <t>SKU0749</t>
  </si>
  <si>
    <t>ORD1750</t>
  </si>
  <si>
    <t>SKU0750</t>
  </si>
  <si>
    <t>ORD1751</t>
  </si>
  <si>
    <t>SKU0751</t>
  </si>
  <si>
    <t>ORD1752</t>
  </si>
  <si>
    <t>SKU0752</t>
  </si>
  <si>
    <t>ORD1753</t>
  </si>
  <si>
    <t>SKU0753</t>
  </si>
  <si>
    <t>ORD1754</t>
  </si>
  <si>
    <t>SKU0754</t>
  </si>
  <si>
    <t>ORD1755</t>
  </si>
  <si>
    <t>SKU0755</t>
  </si>
  <si>
    <t>ORD1756</t>
  </si>
  <si>
    <t>SKU0756</t>
  </si>
  <si>
    <t>ORD1757</t>
  </si>
  <si>
    <t>SKU0757</t>
  </si>
  <si>
    <t>ORD1758</t>
  </si>
  <si>
    <t>SKU0758</t>
  </si>
  <si>
    <t>ORD1759</t>
  </si>
  <si>
    <t>SKU0759</t>
  </si>
  <si>
    <t>ORD1760</t>
  </si>
  <si>
    <t>SKU0760</t>
  </si>
  <si>
    <t>ORD1761</t>
  </si>
  <si>
    <t>SKU0761</t>
  </si>
  <si>
    <t>ORD1762</t>
  </si>
  <si>
    <t>SKU0762</t>
  </si>
  <si>
    <t>ORD1763</t>
  </si>
  <si>
    <t>SKU0763</t>
  </si>
  <si>
    <t>ORD1764</t>
  </si>
  <si>
    <t>SKU0764</t>
  </si>
  <si>
    <t>ORD1765</t>
  </si>
  <si>
    <t>SKU0765</t>
  </si>
  <si>
    <t>ORD1766</t>
  </si>
  <si>
    <t>SKU0766</t>
  </si>
  <si>
    <t>ORD1767</t>
  </si>
  <si>
    <t>SKU0767</t>
  </si>
  <si>
    <t>ORD1768</t>
  </si>
  <si>
    <t>SKU0768</t>
  </si>
  <si>
    <t>ORD1769</t>
  </si>
  <si>
    <t>SKU0769</t>
  </si>
  <si>
    <t>ORD1770</t>
  </si>
  <si>
    <t>SKU0770</t>
  </si>
  <si>
    <t>ORD1771</t>
  </si>
  <si>
    <t>SKU0771</t>
  </si>
  <si>
    <t>ORD1772</t>
  </si>
  <si>
    <t>SKU0772</t>
  </si>
  <si>
    <t>ORD1773</t>
  </si>
  <si>
    <t>SKU0773</t>
  </si>
  <si>
    <t>ORD1774</t>
  </si>
  <si>
    <t>SKU0774</t>
  </si>
  <si>
    <t>ORD1775</t>
  </si>
  <si>
    <t>SKU0775</t>
  </si>
  <si>
    <t>ORD1776</t>
  </si>
  <si>
    <t>SKU0776</t>
  </si>
  <si>
    <t>ORD1777</t>
  </si>
  <si>
    <t>SKU0777</t>
  </si>
  <si>
    <t>ORD1778</t>
  </si>
  <si>
    <t>SKU0778</t>
  </si>
  <si>
    <t>ORD1779</t>
  </si>
  <si>
    <t>SKU0779</t>
  </si>
  <si>
    <t>ORD1780</t>
  </si>
  <si>
    <t>SKU0780</t>
  </si>
  <si>
    <t>ORD1781</t>
  </si>
  <si>
    <t>SKU0781</t>
  </si>
  <si>
    <t>ORD1782</t>
  </si>
  <si>
    <t>SKU0782</t>
  </si>
  <si>
    <t>ORD1783</t>
  </si>
  <si>
    <t>SKU0783</t>
  </si>
  <si>
    <t>ORD1784</t>
  </si>
  <si>
    <t>SKU0784</t>
  </si>
  <si>
    <t>ORD1785</t>
  </si>
  <si>
    <t>SKU0785</t>
  </si>
  <si>
    <t>ORD1786</t>
  </si>
  <si>
    <t>SKU0786</t>
  </si>
  <si>
    <t>ORD1787</t>
  </si>
  <si>
    <t>SKU0787</t>
  </si>
  <si>
    <t>ORD1788</t>
  </si>
  <si>
    <t>SKU0788</t>
  </si>
  <si>
    <t>ORD1789</t>
  </si>
  <si>
    <t>SKU0789</t>
  </si>
  <si>
    <t>ORD1790</t>
  </si>
  <si>
    <t>SKU0790</t>
  </si>
  <si>
    <t>ORD1791</t>
  </si>
  <si>
    <t>SKU0791</t>
  </si>
  <si>
    <t>ORD1792</t>
  </si>
  <si>
    <t>SKU0792</t>
  </si>
  <si>
    <t>ORD1793</t>
  </si>
  <si>
    <t>SKU0793</t>
  </si>
  <si>
    <t>ORD1794</t>
  </si>
  <si>
    <t>SKU0794</t>
  </si>
  <si>
    <t>ORD1795</t>
  </si>
  <si>
    <t>SKU0795</t>
  </si>
  <si>
    <t>ORD1796</t>
  </si>
  <si>
    <t>SKU0796</t>
  </si>
  <si>
    <t>ORD1797</t>
  </si>
  <si>
    <t>SKU0797</t>
  </si>
  <si>
    <t>ORD1798</t>
  </si>
  <si>
    <t>SKU0798</t>
  </si>
  <si>
    <t>ORD1799</t>
  </si>
  <si>
    <t>SKU0799</t>
  </si>
  <si>
    <t>ORD1800</t>
  </si>
  <si>
    <t>SKU0800</t>
  </si>
  <si>
    <t>ORD1801</t>
  </si>
  <si>
    <t>SKU0801</t>
  </si>
  <si>
    <t>ORD1802</t>
  </si>
  <si>
    <t>SKU0802</t>
  </si>
  <si>
    <t>ORD1803</t>
  </si>
  <si>
    <t>SKU0803</t>
  </si>
  <si>
    <t>ORD1804</t>
  </si>
  <si>
    <t>SKU0804</t>
  </si>
  <si>
    <t>ORD1805</t>
  </si>
  <si>
    <t>SKU0805</t>
  </si>
  <si>
    <t>ORD1806</t>
  </si>
  <si>
    <t>SKU0806</t>
  </si>
  <si>
    <t>ORD1807</t>
  </si>
  <si>
    <t>SKU0807</t>
  </si>
  <si>
    <t>ORD1808</t>
  </si>
  <si>
    <t>SKU0808</t>
  </si>
  <si>
    <t>ORD1809</t>
  </si>
  <si>
    <t>SKU0809</t>
  </si>
  <si>
    <t>ORD1810</t>
  </si>
  <si>
    <t>SKU0810</t>
  </si>
  <si>
    <t>ORD1811</t>
  </si>
  <si>
    <t>SKU0811</t>
  </si>
  <si>
    <t>ORD1812</t>
  </si>
  <si>
    <t>SKU0812</t>
  </si>
  <si>
    <t>ORD1813</t>
  </si>
  <si>
    <t>SKU0813</t>
  </si>
  <si>
    <t>ORD1814</t>
  </si>
  <si>
    <t>SKU0814</t>
  </si>
  <si>
    <t>ORD1815</t>
  </si>
  <si>
    <t>SKU0815</t>
  </si>
  <si>
    <t>ORD1816</t>
  </si>
  <si>
    <t>SKU0816</t>
  </si>
  <si>
    <t>ORD1817</t>
  </si>
  <si>
    <t>SKU0817</t>
  </si>
  <si>
    <t>ORD1818</t>
  </si>
  <si>
    <t>SKU0818</t>
  </si>
  <si>
    <t>ORD1819</t>
  </si>
  <si>
    <t>SKU0819</t>
  </si>
  <si>
    <t>ORD1820</t>
  </si>
  <si>
    <t>SKU0820</t>
  </si>
  <si>
    <t>ORD1821</t>
  </si>
  <si>
    <t>SKU0821</t>
  </si>
  <si>
    <t>ORD1822</t>
  </si>
  <si>
    <t>SKU0822</t>
  </si>
  <si>
    <t>ORD1823</t>
  </si>
  <si>
    <t>SKU0823</t>
  </si>
  <si>
    <t>ORD1824</t>
  </si>
  <si>
    <t>SKU0824</t>
  </si>
  <si>
    <t>ORD1825</t>
  </si>
  <si>
    <t>SKU0825</t>
  </si>
  <si>
    <t>ORD1826</t>
  </si>
  <si>
    <t>SKU0826</t>
  </si>
  <si>
    <t>ORD1827</t>
  </si>
  <si>
    <t>SKU0827</t>
  </si>
  <si>
    <t>ORD1828</t>
  </si>
  <si>
    <t>SKU0828</t>
  </si>
  <si>
    <t>ORD1829</t>
  </si>
  <si>
    <t>SKU0829</t>
  </si>
  <si>
    <t>ORD1830</t>
  </si>
  <si>
    <t>SKU0830</t>
  </si>
  <si>
    <t>ORD1831</t>
  </si>
  <si>
    <t>SKU0831</t>
  </si>
  <si>
    <t>ORD1832</t>
  </si>
  <si>
    <t>SKU0832</t>
  </si>
  <si>
    <t>ORD1833</t>
  </si>
  <si>
    <t>SKU0833</t>
  </si>
  <si>
    <t>ORD1834</t>
  </si>
  <si>
    <t>SKU0834</t>
  </si>
  <si>
    <t>ORD1835</t>
  </si>
  <si>
    <t>SKU0835</t>
  </si>
  <si>
    <t>ORD1836</t>
  </si>
  <si>
    <t>SKU0836</t>
  </si>
  <si>
    <t>ORD1837</t>
  </si>
  <si>
    <t>SKU0837</t>
  </si>
  <si>
    <t>ORD1838</t>
  </si>
  <si>
    <t>SKU0838</t>
  </si>
  <si>
    <t>ORD1839</t>
  </si>
  <si>
    <t>SKU0839</t>
  </si>
  <si>
    <t>ORD1840</t>
  </si>
  <si>
    <t>SKU0840</t>
  </si>
  <si>
    <t>ORD1841</t>
  </si>
  <si>
    <t>SKU0841</t>
  </si>
  <si>
    <t>ORD1842</t>
  </si>
  <si>
    <t>SKU0842</t>
  </si>
  <si>
    <t>ORD1843</t>
  </si>
  <si>
    <t>SKU0843</t>
  </si>
  <si>
    <t>ORD1844</t>
  </si>
  <si>
    <t>SKU0844</t>
  </si>
  <si>
    <t>ORD1845</t>
  </si>
  <si>
    <t>SKU0845</t>
  </si>
  <si>
    <t>ORD1846</t>
  </si>
  <si>
    <t>SKU0846</t>
  </si>
  <si>
    <t>ORD1847</t>
  </si>
  <si>
    <t>SKU0847</t>
  </si>
  <si>
    <t>ORD1848</t>
  </si>
  <si>
    <t>SKU0848</t>
  </si>
  <si>
    <t>ORD1849</t>
  </si>
  <si>
    <t>SKU0849</t>
  </si>
  <si>
    <t>ORD1850</t>
  </si>
  <si>
    <t>SKU0850</t>
  </si>
  <si>
    <t>ORD1851</t>
  </si>
  <si>
    <t>SKU0851</t>
  </si>
  <si>
    <t>ORD1852</t>
  </si>
  <si>
    <t>SKU0852</t>
  </si>
  <si>
    <t>ORD1853</t>
  </si>
  <si>
    <t>SKU0853</t>
  </si>
  <si>
    <t>ORD1854</t>
  </si>
  <si>
    <t>SKU0854</t>
  </si>
  <si>
    <t>ORD1855</t>
  </si>
  <si>
    <t>SKU0855</t>
  </si>
  <si>
    <t>ORD1856</t>
  </si>
  <si>
    <t>SKU0856</t>
  </si>
  <si>
    <t>ORD1857</t>
  </si>
  <si>
    <t>SKU0857</t>
  </si>
  <si>
    <t>ORD1858</t>
  </si>
  <si>
    <t>SKU0858</t>
  </si>
  <si>
    <t>ORD1859</t>
  </si>
  <si>
    <t>SKU0859</t>
  </si>
  <si>
    <t>ORD1860</t>
  </si>
  <si>
    <t>SKU0860</t>
  </si>
  <si>
    <t>ORD1861</t>
  </si>
  <si>
    <t>SKU0861</t>
  </si>
  <si>
    <t>ORD1862</t>
  </si>
  <si>
    <t>SKU0862</t>
  </si>
  <si>
    <t>ORD1863</t>
  </si>
  <si>
    <t>SKU0863</t>
  </si>
  <si>
    <t>ORD1864</t>
  </si>
  <si>
    <t>SKU0864</t>
  </si>
  <si>
    <t>ORD1865</t>
  </si>
  <si>
    <t>SKU0865</t>
  </si>
  <si>
    <t>ORD1866</t>
  </si>
  <si>
    <t>SKU0866</t>
  </si>
  <si>
    <t>ORD1867</t>
  </si>
  <si>
    <t>SKU0867</t>
  </si>
  <si>
    <t>ORD1868</t>
  </si>
  <si>
    <t>SKU0868</t>
  </si>
  <si>
    <t>ORD1869</t>
  </si>
  <si>
    <t>SKU0869</t>
  </si>
  <si>
    <t>ORD1870</t>
  </si>
  <si>
    <t>SKU0870</t>
  </si>
  <si>
    <t>ORD1871</t>
  </si>
  <si>
    <t>SKU0871</t>
  </si>
  <si>
    <t>ORD1872</t>
  </si>
  <si>
    <t>SKU0872</t>
  </si>
  <si>
    <t>ORD1873</t>
  </si>
  <si>
    <t>SKU0873</t>
  </si>
  <si>
    <t>ORD1874</t>
  </si>
  <si>
    <t>SKU0874</t>
  </si>
  <si>
    <t>ORD1875</t>
  </si>
  <si>
    <t>SKU0875</t>
  </si>
  <si>
    <t>ORD1876</t>
  </si>
  <si>
    <t>SKU0876</t>
  </si>
  <si>
    <t>ORD1877</t>
  </si>
  <si>
    <t>SKU0877</t>
  </si>
  <si>
    <t>ORD1878</t>
  </si>
  <si>
    <t>SKU0878</t>
  </si>
  <si>
    <t>ORD1879</t>
  </si>
  <si>
    <t>SKU0879</t>
  </si>
  <si>
    <t>ORD1880</t>
  </si>
  <si>
    <t>SKU0880</t>
  </si>
  <si>
    <t>ORD1881</t>
  </si>
  <si>
    <t>SKU0881</t>
  </si>
  <si>
    <t>ORD1882</t>
  </si>
  <si>
    <t>SKU0882</t>
  </si>
  <si>
    <t>ORD1883</t>
  </si>
  <si>
    <t>SKU0883</t>
  </si>
  <si>
    <t>ORD1884</t>
  </si>
  <si>
    <t>SKU0884</t>
  </si>
  <si>
    <t>ORD1885</t>
  </si>
  <si>
    <t>SKU0885</t>
  </si>
  <si>
    <t>ORD1886</t>
  </si>
  <si>
    <t>SKU0886</t>
  </si>
  <si>
    <t>ORD1887</t>
  </si>
  <si>
    <t>SKU0887</t>
  </si>
  <si>
    <t>ORD1888</t>
  </si>
  <si>
    <t>SKU0888</t>
  </si>
  <si>
    <t>ORD1889</t>
  </si>
  <si>
    <t>SKU0889</t>
  </si>
  <si>
    <t>ORD1890</t>
  </si>
  <si>
    <t>SKU0890</t>
  </si>
  <si>
    <t>ORD1891</t>
  </si>
  <si>
    <t>SKU0891</t>
  </si>
  <si>
    <t>ORD1892</t>
  </si>
  <si>
    <t>SKU0892</t>
  </si>
  <si>
    <t>ORD1893</t>
  </si>
  <si>
    <t>SKU0893</t>
  </si>
  <si>
    <t>ORD1894</t>
  </si>
  <si>
    <t>SKU0894</t>
  </si>
  <si>
    <t>ORD1895</t>
  </si>
  <si>
    <t>SKU0895</t>
  </si>
  <si>
    <t>ORD1896</t>
  </si>
  <si>
    <t>SKU0896</t>
  </si>
  <si>
    <t>ORD1897</t>
  </si>
  <si>
    <t>SKU0897</t>
  </si>
  <si>
    <t>ORD1898</t>
  </si>
  <si>
    <t>SKU0898</t>
  </si>
  <si>
    <t>ORD1899</t>
  </si>
  <si>
    <t>SKU0899</t>
  </si>
  <si>
    <t>ORD1900</t>
  </si>
  <si>
    <t>SKU0900</t>
  </si>
  <si>
    <t>ORD1901</t>
  </si>
  <si>
    <t>SKU0901</t>
  </si>
  <si>
    <t>ORD1902</t>
  </si>
  <si>
    <t>SKU0902</t>
  </si>
  <si>
    <t>ORD1903</t>
  </si>
  <si>
    <t>SKU0903</t>
  </si>
  <si>
    <t>ORD1904</t>
  </si>
  <si>
    <t>SKU0904</t>
  </si>
  <si>
    <t>ORD1905</t>
  </si>
  <si>
    <t>SKU0905</t>
  </si>
  <si>
    <t>ORD1906</t>
  </si>
  <si>
    <t>SKU0906</t>
  </si>
  <si>
    <t>ORD1907</t>
  </si>
  <si>
    <t>SKU0907</t>
  </si>
  <si>
    <t>ORD1908</t>
  </si>
  <si>
    <t>SKU0908</t>
  </si>
  <si>
    <t>ORD1909</t>
  </si>
  <si>
    <t>SKU0909</t>
  </si>
  <si>
    <t>ORD1910</t>
  </si>
  <si>
    <t>SKU0910</t>
  </si>
  <si>
    <t>ORD1911</t>
  </si>
  <si>
    <t>SKU0911</t>
  </si>
  <si>
    <t>ORD1912</t>
  </si>
  <si>
    <t>SKU0912</t>
  </si>
  <si>
    <t>ORD1913</t>
  </si>
  <si>
    <t>SKU0913</t>
  </si>
  <si>
    <t>ORD1914</t>
  </si>
  <si>
    <t>SKU0914</t>
  </si>
  <si>
    <t>ORD1915</t>
  </si>
  <si>
    <t>SKU0915</t>
  </si>
  <si>
    <t>ORD1916</t>
  </si>
  <si>
    <t>SKU0916</t>
  </si>
  <si>
    <t>ORD1917</t>
  </si>
  <si>
    <t>SKU0917</t>
  </si>
  <si>
    <t>ORD1918</t>
  </si>
  <si>
    <t>SKU0918</t>
  </si>
  <si>
    <t>ORD1919</t>
  </si>
  <si>
    <t>SKU0919</t>
  </si>
  <si>
    <t>ORD1920</t>
  </si>
  <si>
    <t>SKU0920</t>
  </si>
  <si>
    <t>ORD1921</t>
  </si>
  <si>
    <t>SKU0921</t>
  </si>
  <si>
    <t>ORD1922</t>
  </si>
  <si>
    <t>SKU0922</t>
  </si>
  <si>
    <t>ORD1923</t>
  </si>
  <si>
    <t>SKU0923</t>
  </si>
  <si>
    <t>ORD1924</t>
  </si>
  <si>
    <t>SKU0924</t>
  </si>
  <si>
    <t>ORD1925</t>
  </si>
  <si>
    <t>SKU0925</t>
  </si>
  <si>
    <t>ORD1926</t>
  </si>
  <si>
    <t>SKU0926</t>
  </si>
  <si>
    <t>ORD1927</t>
  </si>
  <si>
    <t>SKU0927</t>
  </si>
  <si>
    <t>ORD1928</t>
  </si>
  <si>
    <t>SKU0928</t>
  </si>
  <si>
    <t>ORD1929</t>
  </si>
  <si>
    <t>SKU0929</t>
  </si>
  <si>
    <t>ORD1930</t>
  </si>
  <si>
    <t>SKU0930</t>
  </si>
  <si>
    <t>ORD1931</t>
  </si>
  <si>
    <t>SKU0931</t>
  </si>
  <si>
    <t>ORD1932</t>
  </si>
  <si>
    <t>SKU0932</t>
  </si>
  <si>
    <t>ORD1933</t>
  </si>
  <si>
    <t>SKU0933</t>
  </si>
  <si>
    <t>ORD1934</t>
  </si>
  <si>
    <t>SKU0934</t>
  </si>
  <si>
    <t>ORD1935</t>
  </si>
  <si>
    <t>SKU0935</t>
  </si>
  <si>
    <t>ORD1936</t>
  </si>
  <si>
    <t>SKU0936</t>
  </si>
  <si>
    <t>ORD1937</t>
  </si>
  <si>
    <t>SKU0937</t>
  </si>
  <si>
    <t>ORD1938</t>
  </si>
  <si>
    <t>SKU0938</t>
  </si>
  <si>
    <t>ORD1939</t>
  </si>
  <si>
    <t>SKU0939</t>
  </si>
  <si>
    <t>ORD1940</t>
  </si>
  <si>
    <t>SKU0940</t>
  </si>
  <si>
    <t>ORD1941</t>
  </si>
  <si>
    <t>SKU0941</t>
  </si>
  <si>
    <t>ORD1942</t>
  </si>
  <si>
    <t>SKU0942</t>
  </si>
  <si>
    <t>ORD1943</t>
  </si>
  <si>
    <t>SKU0943</t>
  </si>
  <si>
    <t>ORD1944</t>
  </si>
  <si>
    <t>SKU0944</t>
  </si>
  <si>
    <t>ORD1945</t>
  </si>
  <si>
    <t>SKU0945</t>
  </si>
  <si>
    <t>ORD1946</t>
  </si>
  <si>
    <t>SKU0946</t>
  </si>
  <si>
    <t>ORD1947</t>
  </si>
  <si>
    <t>SKU0947</t>
  </si>
  <si>
    <t>ORD1948</t>
  </si>
  <si>
    <t>SKU0948</t>
  </si>
  <si>
    <t>ORD1949</t>
  </si>
  <si>
    <t>SKU0949</t>
  </si>
  <si>
    <t>ORD1950</t>
  </si>
  <si>
    <t>SKU0950</t>
  </si>
  <si>
    <t>ORD1951</t>
  </si>
  <si>
    <t>SKU0951</t>
  </si>
  <si>
    <t>ORD1952</t>
  </si>
  <si>
    <t>SKU0952</t>
  </si>
  <si>
    <t>ORD1953</t>
  </si>
  <si>
    <t>SKU0953</t>
  </si>
  <si>
    <t>ORD1954</t>
  </si>
  <si>
    <t>SKU0954</t>
  </si>
  <si>
    <t>ORD1955</t>
  </si>
  <si>
    <t>SKU0955</t>
  </si>
  <si>
    <t>ORD1956</t>
  </si>
  <si>
    <t>SKU0956</t>
  </si>
  <si>
    <t>ORD1957</t>
  </si>
  <si>
    <t>SKU0957</t>
  </si>
  <si>
    <t>ORD1958</t>
  </si>
  <si>
    <t>SKU0958</t>
  </si>
  <si>
    <t>ORD1959</t>
  </si>
  <si>
    <t>SKU0959</t>
  </si>
  <si>
    <t>ORD1960</t>
  </si>
  <si>
    <t>SKU0960</t>
  </si>
  <si>
    <t>ORD1961</t>
  </si>
  <si>
    <t>SKU0961</t>
  </si>
  <si>
    <t>ORD1962</t>
  </si>
  <si>
    <t>SKU0962</t>
  </si>
  <si>
    <t>ORD1963</t>
  </si>
  <si>
    <t>SKU0963</t>
  </si>
  <si>
    <t>ORD1964</t>
  </si>
  <si>
    <t>SKU0964</t>
  </si>
  <si>
    <t>ORD1965</t>
  </si>
  <si>
    <t>SKU0965</t>
  </si>
  <si>
    <t>ORD1966</t>
  </si>
  <si>
    <t>SKU0966</t>
  </si>
  <si>
    <t>ORD1967</t>
  </si>
  <si>
    <t>SKU0967</t>
  </si>
  <si>
    <t>ORD1968</t>
  </si>
  <si>
    <t>SKU0968</t>
  </si>
  <si>
    <t>ORD1969</t>
  </si>
  <si>
    <t>SKU0969</t>
  </si>
  <si>
    <t>ORD1970</t>
  </si>
  <si>
    <t>SKU0970</t>
  </si>
  <si>
    <t>ORD1971</t>
  </si>
  <si>
    <t>SKU0971</t>
  </si>
  <si>
    <t>ORD1972</t>
  </si>
  <si>
    <t>SKU0972</t>
  </si>
  <si>
    <t>ORD1973</t>
  </si>
  <si>
    <t>SKU0973</t>
  </si>
  <si>
    <t>ORD1974</t>
  </si>
  <si>
    <t>SKU0974</t>
  </si>
  <si>
    <t>ORD1975</t>
  </si>
  <si>
    <t>SKU0975</t>
  </si>
  <si>
    <t>ORD1976</t>
  </si>
  <si>
    <t>SKU0976</t>
  </si>
  <si>
    <t>ORD1977</t>
  </si>
  <si>
    <t>SKU0977</t>
  </si>
  <si>
    <t>ORD1978</t>
  </si>
  <si>
    <t>SKU0978</t>
  </si>
  <si>
    <t>ORD1979</t>
  </si>
  <si>
    <t>SKU0979</t>
  </si>
  <si>
    <t>ORD1980</t>
  </si>
  <si>
    <t>SKU0980</t>
  </si>
  <si>
    <t>ORD1981</t>
  </si>
  <si>
    <t>SKU0981</t>
  </si>
  <si>
    <t>ORD1982</t>
  </si>
  <si>
    <t>SKU0982</t>
  </si>
  <si>
    <t>ORD1983</t>
  </si>
  <si>
    <t>SKU0983</t>
  </si>
  <si>
    <t>ORD1984</t>
  </si>
  <si>
    <t>SKU0984</t>
  </si>
  <si>
    <t>ORD1985</t>
  </si>
  <si>
    <t>SKU0985</t>
  </si>
  <si>
    <t>ORD1986</t>
  </si>
  <si>
    <t>SKU0986</t>
  </si>
  <si>
    <t>ORD1987</t>
  </si>
  <si>
    <t>SKU0987</t>
  </si>
  <si>
    <t>ORD1988</t>
  </si>
  <si>
    <t>SKU0988</t>
  </si>
  <si>
    <t>ORD1989</t>
  </si>
  <si>
    <t>SKU0989</t>
  </si>
  <si>
    <t>ORD1990</t>
  </si>
  <si>
    <t>SKU0990</t>
  </si>
  <si>
    <t>ORD1991</t>
  </si>
  <si>
    <t>SKU0991</t>
  </si>
  <si>
    <t>ORD1992</t>
  </si>
  <si>
    <t>SKU0992</t>
  </si>
  <si>
    <t>ORD1993</t>
  </si>
  <si>
    <t>SKU0993</t>
  </si>
  <si>
    <t>ORD1994</t>
  </si>
  <si>
    <t>SKU0994</t>
  </si>
  <si>
    <t>ORD1995</t>
  </si>
  <si>
    <t>SKU0995</t>
  </si>
  <si>
    <t>ORD1996</t>
  </si>
  <si>
    <t>SKU0996</t>
  </si>
  <si>
    <t>ORD1997</t>
  </si>
  <si>
    <t>SKU0997</t>
  </si>
  <si>
    <t>ORD1998</t>
  </si>
  <si>
    <t>SKU0998</t>
  </si>
  <si>
    <t>ORD1999</t>
  </si>
  <si>
    <t>SKU0999</t>
  </si>
  <si>
    <t>ORD2000</t>
  </si>
  <si>
    <t>SKU1000</t>
  </si>
  <si>
    <t>ORD2001</t>
  </si>
  <si>
    <t>SKU1001</t>
  </si>
  <si>
    <t>ORD2002</t>
  </si>
  <si>
    <t>SKU1002</t>
  </si>
  <si>
    <t>ORD2003</t>
  </si>
  <si>
    <t>SKU1003</t>
  </si>
  <si>
    <t>ORD2004</t>
  </si>
  <si>
    <t>SKU1004</t>
  </si>
  <si>
    <t>ORD2005</t>
  </si>
  <si>
    <t>SKU1005</t>
  </si>
  <si>
    <t>ORD2006</t>
  </si>
  <si>
    <t>SKU1006</t>
  </si>
  <si>
    <t>ORD2007</t>
  </si>
  <si>
    <t>SKU1007</t>
  </si>
  <si>
    <t>ORD2008</t>
  </si>
  <si>
    <t>SKU1008</t>
  </si>
  <si>
    <t>ORD2009</t>
  </si>
  <si>
    <t>SKU1009</t>
  </si>
  <si>
    <t>ORD2010</t>
  </si>
  <si>
    <t>SKU1010</t>
  </si>
  <si>
    <t>ORD2011</t>
  </si>
  <si>
    <t>SKU1011</t>
  </si>
  <si>
    <t>ORD2012</t>
  </si>
  <si>
    <t>SKU1012</t>
  </si>
  <si>
    <t>ORD2013</t>
  </si>
  <si>
    <t>SKU1013</t>
  </si>
  <si>
    <t>ORD2014</t>
  </si>
  <si>
    <t>SKU1014</t>
  </si>
  <si>
    <t>ORD2015</t>
  </si>
  <si>
    <t>SKU1015</t>
  </si>
  <si>
    <t>ORD2016</t>
  </si>
  <si>
    <t>SKU1016</t>
  </si>
  <si>
    <t>ORD2017</t>
  </si>
  <si>
    <t>SKU1017</t>
  </si>
  <si>
    <t>ORD2018</t>
  </si>
  <si>
    <t>SKU1018</t>
  </si>
  <si>
    <t>ORD2019</t>
  </si>
  <si>
    <t>SKU1019</t>
  </si>
  <si>
    <t>ORD2020</t>
  </si>
  <si>
    <t>SKU1020</t>
  </si>
  <si>
    <t>ORD2021</t>
  </si>
  <si>
    <t>SKU1021</t>
  </si>
  <si>
    <t>ORD2022</t>
  </si>
  <si>
    <t>SKU1022</t>
  </si>
  <si>
    <t>ORD2023</t>
  </si>
  <si>
    <t>SKU1023</t>
  </si>
  <si>
    <t>ORD2024</t>
  </si>
  <si>
    <t>SKU1024</t>
  </si>
  <si>
    <t>ORD2025</t>
  </si>
  <si>
    <t>SKU1025</t>
  </si>
  <si>
    <t>ORD2026</t>
  </si>
  <si>
    <t>SKU1026</t>
  </si>
  <si>
    <t>ORD2027</t>
  </si>
  <si>
    <t>SKU1027</t>
  </si>
  <si>
    <t>ORD2028</t>
  </si>
  <si>
    <t>SKU1028</t>
  </si>
  <si>
    <t>ORD2029</t>
  </si>
  <si>
    <t>SKU1029</t>
  </si>
  <si>
    <t>ORD2030</t>
  </si>
  <si>
    <t>SKU1030</t>
  </si>
  <si>
    <t>ORD2031</t>
  </si>
  <si>
    <t>SKU1031</t>
  </si>
  <si>
    <t>ORD2032</t>
  </si>
  <si>
    <t>SKU1032</t>
  </si>
  <si>
    <t>ORD2033</t>
  </si>
  <si>
    <t>SKU1033</t>
  </si>
  <si>
    <t>ORD2034</t>
  </si>
  <si>
    <t>SKU1034</t>
  </si>
  <si>
    <t>ORD2035</t>
  </si>
  <si>
    <t>SKU1035</t>
  </si>
  <si>
    <t>ORD2036</t>
  </si>
  <si>
    <t>SKU1036</t>
  </si>
  <si>
    <t>ORD2037</t>
  </si>
  <si>
    <t>SKU1037</t>
  </si>
  <si>
    <t>ORD2038</t>
  </si>
  <si>
    <t>SKU1038</t>
  </si>
  <si>
    <t>ORD2039</t>
  </si>
  <si>
    <t>SKU1039</t>
  </si>
  <si>
    <t>ORD2040</t>
  </si>
  <si>
    <t>SKU1040</t>
  </si>
  <si>
    <t>ORD2041</t>
  </si>
  <si>
    <t>SKU1041</t>
  </si>
  <si>
    <t>ORD2042</t>
  </si>
  <si>
    <t>SKU1042</t>
  </si>
  <si>
    <t>ORD2043</t>
  </si>
  <si>
    <t>SKU1043</t>
  </si>
  <si>
    <t>ORD2044</t>
  </si>
  <si>
    <t>SKU1044</t>
  </si>
  <si>
    <t>ORD2045</t>
  </si>
  <si>
    <t>SKU1045</t>
  </si>
  <si>
    <t>ORD2046</t>
  </si>
  <si>
    <t>SKU1046</t>
  </si>
  <si>
    <t>ORD2047</t>
  </si>
  <si>
    <t>SKU1047</t>
  </si>
  <si>
    <t>ORD2048</t>
  </si>
  <si>
    <t>SKU1048</t>
  </si>
  <si>
    <t>ORD2049</t>
  </si>
  <si>
    <t>SKU1049</t>
  </si>
  <si>
    <t>ORD2050</t>
  </si>
  <si>
    <t>SKU1050</t>
  </si>
  <si>
    <t>ORD2051</t>
  </si>
  <si>
    <t>SKU1051</t>
  </si>
  <si>
    <t>ORD2052</t>
  </si>
  <si>
    <t>SKU1052</t>
  </si>
  <si>
    <t>ORD2053</t>
  </si>
  <si>
    <t>SKU1053</t>
  </si>
  <si>
    <t>ORD2054</t>
  </si>
  <si>
    <t>SKU1054</t>
  </si>
  <si>
    <t>ORD2055</t>
  </si>
  <si>
    <t>SKU1055</t>
  </si>
  <si>
    <t>ORD2056</t>
  </si>
  <si>
    <t>SKU1056</t>
  </si>
  <si>
    <t>ORD2057</t>
  </si>
  <si>
    <t>SKU1057</t>
  </si>
  <si>
    <t>ORD2058</t>
  </si>
  <si>
    <t>SKU1058</t>
  </si>
  <si>
    <t>ORD2059</t>
  </si>
  <si>
    <t>SKU1059</t>
  </si>
  <si>
    <t>ORD2060</t>
  </si>
  <si>
    <t>SKU1060</t>
  </si>
  <si>
    <t>ORD2061</t>
  </si>
  <si>
    <t>SKU1061</t>
  </si>
  <si>
    <t>ORD2062</t>
  </si>
  <si>
    <t>SKU1062</t>
  </si>
  <si>
    <t>ORD2063</t>
  </si>
  <si>
    <t>SKU1063</t>
  </si>
  <si>
    <t>ORD2064</t>
  </si>
  <si>
    <t>SKU1064</t>
  </si>
  <si>
    <t>ORD2065</t>
  </si>
  <si>
    <t>SKU1065</t>
  </si>
  <si>
    <t>ORD2066</t>
  </si>
  <si>
    <t>SKU1066</t>
  </si>
  <si>
    <t>ORD2067</t>
  </si>
  <si>
    <t>SKU1067</t>
  </si>
  <si>
    <t>ORD2068</t>
  </si>
  <si>
    <t>SKU1068</t>
  </si>
  <si>
    <t>ORD2069</t>
  </si>
  <si>
    <t>SKU1069</t>
  </si>
  <si>
    <t>ORD2070</t>
  </si>
  <si>
    <t>SKU1070</t>
  </si>
  <si>
    <t>ORD2071</t>
  </si>
  <si>
    <t>SKU1071</t>
  </si>
  <si>
    <t>ORD2072</t>
  </si>
  <si>
    <t>SKU1072</t>
  </si>
  <si>
    <t>ORD2073</t>
  </si>
  <si>
    <t>SKU1073</t>
  </si>
  <si>
    <t>ORD2074</t>
  </si>
  <si>
    <t>SKU1074</t>
  </si>
  <si>
    <t>ORD2075</t>
  </si>
  <si>
    <t>SKU1075</t>
  </si>
  <si>
    <t>ORD2076</t>
  </si>
  <si>
    <t>SKU1076</t>
  </si>
  <si>
    <t>ORD2077</t>
  </si>
  <si>
    <t>SKU1077</t>
  </si>
  <si>
    <t>ORD2078</t>
  </si>
  <si>
    <t>SKU1078</t>
  </si>
  <si>
    <t>ORD2079</t>
  </si>
  <si>
    <t>SKU1079</t>
  </si>
  <si>
    <t>ORD2080</t>
  </si>
  <si>
    <t>SKU1080</t>
  </si>
  <si>
    <t>ORD2081</t>
  </si>
  <si>
    <t>SKU1081</t>
  </si>
  <si>
    <t>ORD2082</t>
  </si>
  <si>
    <t>SKU1082</t>
  </si>
  <si>
    <t>ORD2083</t>
  </si>
  <si>
    <t>SKU1083</t>
  </si>
  <si>
    <t>ORD2084</t>
  </si>
  <si>
    <t>SKU1084</t>
  </si>
  <si>
    <t>ORD2085</t>
  </si>
  <si>
    <t>SKU1085</t>
  </si>
  <si>
    <t>ORD2086</t>
  </si>
  <si>
    <t>SKU1086</t>
  </si>
  <si>
    <t>ORD2087</t>
  </si>
  <si>
    <t>SKU1087</t>
  </si>
  <si>
    <t>ORD2088</t>
  </si>
  <si>
    <t>SKU1088</t>
  </si>
  <si>
    <t>ORD2089</t>
  </si>
  <si>
    <t>SKU1089</t>
  </si>
  <si>
    <t>ORD2090</t>
  </si>
  <si>
    <t>SKU1090</t>
  </si>
  <si>
    <t>ORD2091</t>
  </si>
  <si>
    <t>SKU1091</t>
  </si>
  <si>
    <t>ORD2092</t>
  </si>
  <si>
    <t>SKU1092</t>
  </si>
  <si>
    <t>ORD2093</t>
  </si>
  <si>
    <t>SKU1093</t>
  </si>
  <si>
    <t>ORD2094</t>
  </si>
  <si>
    <t>SKU1094</t>
  </si>
  <si>
    <t>ORD2095</t>
  </si>
  <si>
    <t>SKU1095</t>
  </si>
  <si>
    <t>ORD2096</t>
  </si>
  <si>
    <t>SKU1096</t>
  </si>
  <si>
    <t>ORD2097</t>
  </si>
  <si>
    <t>SKU1097</t>
  </si>
  <si>
    <t>ORD2098</t>
  </si>
  <si>
    <t>SKU1098</t>
  </si>
  <si>
    <t>ORD2099</t>
  </si>
  <si>
    <t>SKU1099</t>
  </si>
  <si>
    <t>ORD2100</t>
  </si>
  <si>
    <t>SKU1100</t>
  </si>
  <si>
    <t>ORD2101</t>
  </si>
  <si>
    <t>SKU1101</t>
  </si>
  <si>
    <t>ORD2102</t>
  </si>
  <si>
    <t>SKU1102</t>
  </si>
  <si>
    <t>ORD2103</t>
  </si>
  <si>
    <t>SKU1103</t>
  </si>
  <si>
    <t>ORD2104</t>
  </si>
  <si>
    <t>SKU1104</t>
  </si>
  <si>
    <t>ORD2105</t>
  </si>
  <si>
    <t>SKU1105</t>
  </si>
  <si>
    <t>ORD2106</t>
  </si>
  <si>
    <t>SKU1106</t>
  </si>
  <si>
    <t>ORD2107</t>
  </si>
  <si>
    <t>SKU1107</t>
  </si>
  <si>
    <t>ORD2108</t>
  </si>
  <si>
    <t>SKU1108</t>
  </si>
  <si>
    <t>ORD2109</t>
  </si>
  <si>
    <t>SKU1109</t>
  </si>
  <si>
    <t>ORD2110</t>
  </si>
  <si>
    <t>SKU1110</t>
  </si>
  <si>
    <t>ORD2111</t>
  </si>
  <si>
    <t>SKU1111</t>
  </si>
  <si>
    <t>ORD2112</t>
  </si>
  <si>
    <t>SKU1112</t>
  </si>
  <si>
    <t>ORD2113</t>
  </si>
  <si>
    <t>SKU1113</t>
  </si>
  <si>
    <t>ORD2114</t>
  </si>
  <si>
    <t>SKU1114</t>
  </si>
  <si>
    <t>ORD2115</t>
  </si>
  <si>
    <t>SKU1115</t>
  </si>
  <si>
    <t>ORD2116</t>
  </si>
  <si>
    <t>SKU1116</t>
  </si>
  <si>
    <t>ORD2117</t>
  </si>
  <si>
    <t>SKU1117</t>
  </si>
  <si>
    <t>ORD2118</t>
  </si>
  <si>
    <t>SKU1118</t>
  </si>
  <si>
    <t>ORD2119</t>
  </si>
  <si>
    <t>SKU1119</t>
  </si>
  <si>
    <t>ORD2120</t>
  </si>
  <si>
    <t>SKU1120</t>
  </si>
  <si>
    <t>ORD2121</t>
  </si>
  <si>
    <t>SKU1121</t>
  </si>
  <si>
    <t>ORD2122</t>
  </si>
  <si>
    <t>SKU1122</t>
  </si>
  <si>
    <t>ORD2123</t>
  </si>
  <si>
    <t>SKU1123</t>
  </si>
  <si>
    <t>ORD2124</t>
  </si>
  <si>
    <t>SKU1124</t>
  </si>
  <si>
    <t>ORD2125</t>
  </si>
  <si>
    <t>SKU1125</t>
  </si>
  <si>
    <t>ORD2126</t>
  </si>
  <si>
    <t>SKU1126</t>
  </si>
  <si>
    <t>ORD2127</t>
  </si>
  <si>
    <t>SKU1127</t>
  </si>
  <si>
    <t>ORD2128</t>
  </si>
  <si>
    <t>SKU1128</t>
  </si>
  <si>
    <t>ORD2129</t>
  </si>
  <si>
    <t>SKU1129</t>
  </si>
  <si>
    <t>ORD2130</t>
  </si>
  <si>
    <t>SKU1130</t>
  </si>
  <si>
    <t>ORD2131</t>
  </si>
  <si>
    <t>SKU1131</t>
  </si>
  <si>
    <t>ORD2132</t>
  </si>
  <si>
    <t>SKU1132</t>
  </si>
  <si>
    <t>ORD2133</t>
  </si>
  <si>
    <t>SKU1133</t>
  </si>
  <si>
    <t>ORD2134</t>
  </si>
  <si>
    <t>SKU1134</t>
  </si>
  <si>
    <t>ORD2135</t>
  </si>
  <si>
    <t>SKU1135</t>
  </si>
  <si>
    <t>ORD2136</t>
  </si>
  <si>
    <t>SKU1136</t>
  </si>
  <si>
    <t>ORD2137</t>
  </si>
  <si>
    <t>SKU1137</t>
  </si>
  <si>
    <t>ORD2138</t>
  </si>
  <si>
    <t>SKU1138</t>
  </si>
  <si>
    <t>ORD2139</t>
  </si>
  <si>
    <t>SKU1139</t>
  </si>
  <si>
    <t>ORD2140</t>
  </si>
  <si>
    <t>SKU1140</t>
  </si>
  <si>
    <t>ORD2141</t>
  </si>
  <si>
    <t>SKU1141</t>
  </si>
  <si>
    <t>ORD2142</t>
  </si>
  <si>
    <t>SKU1142</t>
  </si>
  <si>
    <t>ORD2143</t>
  </si>
  <si>
    <t>SKU1143</t>
  </si>
  <si>
    <t>ORD2144</t>
  </si>
  <si>
    <t>SKU1144</t>
  </si>
  <si>
    <t>ORD2145</t>
  </si>
  <si>
    <t>SKU1145</t>
  </si>
  <si>
    <t>ORD2146</t>
  </si>
  <si>
    <t>SKU1146</t>
  </si>
  <si>
    <t>ORD2147</t>
  </si>
  <si>
    <t>SKU1147</t>
  </si>
  <si>
    <t>ORD2148</t>
  </si>
  <si>
    <t>SKU1148</t>
  </si>
  <si>
    <t>ORD2149</t>
  </si>
  <si>
    <t>SKU1149</t>
  </si>
  <si>
    <t>ORD2150</t>
  </si>
  <si>
    <t>SKU1150</t>
  </si>
  <si>
    <t>ORD2151</t>
  </si>
  <si>
    <t>SKU1151</t>
  </si>
  <si>
    <t>ORD2152</t>
  </si>
  <si>
    <t>SKU1152</t>
  </si>
  <si>
    <t>ORD2153</t>
  </si>
  <si>
    <t>SKU1153</t>
  </si>
  <si>
    <t>ORD2154</t>
  </si>
  <si>
    <t>SKU1154</t>
  </si>
  <si>
    <t>ORD2155</t>
  </si>
  <si>
    <t>SKU1155</t>
  </si>
  <si>
    <t>ORD2156</t>
  </si>
  <si>
    <t>SKU1156</t>
  </si>
  <si>
    <t>ORD2157</t>
  </si>
  <si>
    <t>SKU1157</t>
  </si>
  <si>
    <t>ORD2158</t>
  </si>
  <si>
    <t>SKU1158</t>
  </si>
  <si>
    <t>ORD2159</t>
  </si>
  <si>
    <t>SKU1159</t>
  </si>
  <si>
    <t>ORD2160</t>
  </si>
  <si>
    <t>SKU1160</t>
  </si>
  <si>
    <t>ORD2161</t>
  </si>
  <si>
    <t>SKU1161</t>
  </si>
  <si>
    <t>ORD2162</t>
  </si>
  <si>
    <t>SKU1162</t>
  </si>
  <si>
    <t>ORD2163</t>
  </si>
  <si>
    <t>SKU1163</t>
  </si>
  <si>
    <t>ORD2164</t>
  </si>
  <si>
    <t>SKU1164</t>
  </si>
  <si>
    <t>ORD2165</t>
  </si>
  <si>
    <t>SKU1165</t>
  </si>
  <si>
    <t>ORD2166</t>
  </si>
  <si>
    <t>SKU1166</t>
  </si>
  <si>
    <t>ORD2167</t>
  </si>
  <si>
    <t>SKU1167</t>
  </si>
  <si>
    <t>ORD2168</t>
  </si>
  <si>
    <t>SKU1168</t>
  </si>
  <si>
    <t>ORD2169</t>
  </si>
  <si>
    <t>SKU1169</t>
  </si>
  <si>
    <t>ORD2170</t>
  </si>
  <si>
    <t>SKU1170</t>
  </si>
  <si>
    <t>ORD2171</t>
  </si>
  <si>
    <t>SKU1171</t>
  </si>
  <si>
    <t>ORD2172</t>
  </si>
  <si>
    <t>SKU1172</t>
  </si>
  <si>
    <t>ORD2173</t>
  </si>
  <si>
    <t>SKU1173</t>
  </si>
  <si>
    <t>ORD2174</t>
  </si>
  <si>
    <t>SKU1174</t>
  </si>
  <si>
    <t>ORD2175</t>
  </si>
  <si>
    <t>SKU1175</t>
  </si>
  <si>
    <t>ORD2176</t>
  </si>
  <si>
    <t>SKU1176</t>
  </si>
  <si>
    <t>ORD2177</t>
  </si>
  <si>
    <t>SKU1177</t>
  </si>
  <si>
    <t>ORD2178</t>
  </si>
  <si>
    <t>SKU1178</t>
  </si>
  <si>
    <t>ORD2179</t>
  </si>
  <si>
    <t>SKU1179</t>
  </si>
  <si>
    <t>ORD2180</t>
  </si>
  <si>
    <t>SKU1180</t>
  </si>
  <si>
    <t>ORD2181</t>
  </si>
  <si>
    <t>SKU1181</t>
  </si>
  <si>
    <t>ORD2182</t>
  </si>
  <si>
    <t>SKU1182</t>
  </si>
  <si>
    <t>ORD2183</t>
  </si>
  <si>
    <t>SKU1183</t>
  </si>
  <si>
    <t>ORD2184</t>
  </si>
  <si>
    <t>SKU1184</t>
  </si>
  <si>
    <t>ORD2185</t>
  </si>
  <si>
    <t>SKU1185</t>
  </si>
  <si>
    <t>ORD2186</t>
  </si>
  <si>
    <t>SKU1186</t>
  </si>
  <si>
    <t>ORD2187</t>
  </si>
  <si>
    <t>SKU1187</t>
  </si>
  <si>
    <t>ORD2188</t>
  </si>
  <si>
    <t>SKU1188</t>
  </si>
  <si>
    <t>ORD2189</t>
  </si>
  <si>
    <t>SKU1189</t>
  </si>
  <si>
    <t>ORD2190</t>
  </si>
  <si>
    <t>SKU1190</t>
  </si>
  <si>
    <t>ORD2191</t>
  </si>
  <si>
    <t>SKU1191</t>
  </si>
  <si>
    <t>ORD2192</t>
  </si>
  <si>
    <t>SKU1192</t>
  </si>
  <si>
    <t>ORD2193</t>
  </si>
  <si>
    <t>SKU1193</t>
  </si>
  <si>
    <t>ORD2194</t>
  </si>
  <si>
    <t>SKU1194</t>
  </si>
  <si>
    <t>ORD2195</t>
  </si>
  <si>
    <t>SKU1195</t>
  </si>
  <si>
    <t>ORD2196</t>
  </si>
  <si>
    <t>SKU1196</t>
  </si>
  <si>
    <t>ORD2197</t>
  </si>
  <si>
    <t>SKU1197</t>
  </si>
  <si>
    <t>ORD2198</t>
  </si>
  <si>
    <t>SKU1198</t>
  </si>
  <si>
    <t>ORD2199</t>
  </si>
  <si>
    <t>SKU1199</t>
  </si>
  <si>
    <t>ORD2200</t>
  </si>
  <si>
    <t>SKU1200</t>
  </si>
  <si>
    <t>ORD2201</t>
  </si>
  <si>
    <t>SKU1201</t>
  </si>
  <si>
    <t>ORD2202</t>
  </si>
  <si>
    <t>SKU1202</t>
  </si>
  <si>
    <t>ORD2203</t>
  </si>
  <si>
    <t>SKU1203</t>
  </si>
  <si>
    <t>ORD2204</t>
  </si>
  <si>
    <t>SKU1204</t>
  </si>
  <si>
    <t>ORD2205</t>
  </si>
  <si>
    <t>SKU1205</t>
  </si>
  <si>
    <t>ORD2206</t>
  </si>
  <si>
    <t>SKU1206</t>
  </si>
  <si>
    <t>ORD2207</t>
  </si>
  <si>
    <t>SKU1207</t>
  </si>
  <si>
    <t>ORD2208</t>
  </si>
  <si>
    <t>SKU1208</t>
  </si>
  <si>
    <t>ORD2209</t>
  </si>
  <si>
    <t>SKU1209</t>
  </si>
  <si>
    <t>ORD2210</t>
  </si>
  <si>
    <t>SKU1210</t>
  </si>
  <si>
    <t>ORD2211</t>
  </si>
  <si>
    <t>SKU1211</t>
  </si>
  <si>
    <t>ORD2212</t>
  </si>
  <si>
    <t>SKU1212</t>
  </si>
  <si>
    <t>ORD2213</t>
  </si>
  <si>
    <t>SKU1213</t>
  </si>
  <si>
    <t>ORD2214</t>
  </si>
  <si>
    <t>SKU1214</t>
  </si>
  <si>
    <t>ORD2215</t>
  </si>
  <si>
    <t>SKU1215</t>
  </si>
  <si>
    <t>ORD2216</t>
  </si>
  <si>
    <t>SKU1216</t>
  </si>
  <si>
    <t>ORD2217</t>
  </si>
  <si>
    <t>SKU1217</t>
  </si>
  <si>
    <t>ORD2218</t>
  </si>
  <si>
    <t>SKU1218</t>
  </si>
  <si>
    <t>ORD2219</t>
  </si>
  <si>
    <t>SKU1219</t>
  </si>
  <si>
    <t>ORD2220</t>
  </si>
  <si>
    <t>SKU1220</t>
  </si>
  <si>
    <t>ORD2221</t>
  </si>
  <si>
    <t>SKU1221</t>
  </si>
  <si>
    <t>ORD2222</t>
  </si>
  <si>
    <t>SKU1222</t>
  </si>
  <si>
    <t>ORD2223</t>
  </si>
  <si>
    <t>SKU1223</t>
  </si>
  <si>
    <t>ORD2224</t>
  </si>
  <si>
    <t>SKU1224</t>
  </si>
  <si>
    <t>ORD2225</t>
  </si>
  <si>
    <t>SKU1225</t>
  </si>
  <si>
    <t>ORD2226</t>
  </si>
  <si>
    <t>SKU1226</t>
  </si>
  <si>
    <t>ORD2227</t>
  </si>
  <si>
    <t>SKU1227</t>
  </si>
  <si>
    <t>ORD2228</t>
  </si>
  <si>
    <t>SKU1228</t>
  </si>
  <si>
    <t>ORD2229</t>
  </si>
  <si>
    <t>SKU1229</t>
  </si>
  <si>
    <t>ORD2230</t>
  </si>
  <si>
    <t>SKU1230</t>
  </si>
  <si>
    <t>ORD2231</t>
  </si>
  <si>
    <t>SKU1231</t>
  </si>
  <si>
    <t>ORD2232</t>
  </si>
  <si>
    <t>SKU1232</t>
  </si>
  <si>
    <t>ORD2233</t>
  </si>
  <si>
    <t>SKU1233</t>
  </si>
  <si>
    <t>ORD2234</t>
  </si>
  <si>
    <t>SKU1234</t>
  </si>
  <si>
    <t>ORD2235</t>
  </si>
  <si>
    <t>SKU1235</t>
  </si>
  <si>
    <t>ORD2236</t>
  </si>
  <si>
    <t>SKU1236</t>
  </si>
  <si>
    <t>ORD2237</t>
  </si>
  <si>
    <t>SKU1237</t>
  </si>
  <si>
    <t>ORD2238</t>
  </si>
  <si>
    <t>SKU1238</t>
  </si>
  <si>
    <t>ORD2239</t>
  </si>
  <si>
    <t>SKU1239</t>
  </si>
  <si>
    <t>ORD2240</t>
  </si>
  <si>
    <t>SKU1240</t>
  </si>
  <si>
    <t>ORD2241</t>
  </si>
  <si>
    <t>SKU1241</t>
  </si>
  <si>
    <t>ORD2242</t>
  </si>
  <si>
    <t>SKU1242</t>
  </si>
  <si>
    <t>ORD2243</t>
  </si>
  <si>
    <t>SKU1243</t>
  </si>
  <si>
    <t>ORD2244</t>
  </si>
  <si>
    <t>SKU1244</t>
  </si>
  <si>
    <t>ORD2245</t>
  </si>
  <si>
    <t>SKU1245</t>
  </si>
  <si>
    <t>ORD2246</t>
  </si>
  <si>
    <t>SKU1246</t>
  </si>
  <si>
    <t>ORD2247</t>
  </si>
  <si>
    <t>SKU1247</t>
  </si>
  <si>
    <t>ORD2248</t>
  </si>
  <si>
    <t>SKU1248</t>
  </si>
  <si>
    <t>ORD2249</t>
  </si>
  <si>
    <t>SKU1249</t>
  </si>
  <si>
    <t>ORD2250</t>
  </si>
  <si>
    <t>SKU1250</t>
  </si>
  <si>
    <t>ORD2251</t>
  </si>
  <si>
    <t>SKU1251</t>
  </si>
  <si>
    <t>ORD2252</t>
  </si>
  <si>
    <t>SKU1252</t>
  </si>
  <si>
    <t>ORD2253</t>
  </si>
  <si>
    <t>SKU1253</t>
  </si>
  <si>
    <t>ORD2254</t>
  </si>
  <si>
    <t>SKU1254</t>
  </si>
  <si>
    <t>ORD2255</t>
  </si>
  <si>
    <t>SKU1255</t>
  </si>
  <si>
    <t>ORD2256</t>
  </si>
  <si>
    <t>SKU1256</t>
  </si>
  <si>
    <t>ORD2257</t>
  </si>
  <si>
    <t>SKU1257</t>
  </si>
  <si>
    <t>ORD2258</t>
  </si>
  <si>
    <t>SKU1258</t>
  </si>
  <si>
    <t>ORD2259</t>
  </si>
  <si>
    <t>SKU1259</t>
  </si>
  <si>
    <t>ORD2260</t>
  </si>
  <si>
    <t>SKU1260</t>
  </si>
  <si>
    <t>ORD2261</t>
  </si>
  <si>
    <t>SKU1261</t>
  </si>
  <si>
    <t>ORD2262</t>
  </si>
  <si>
    <t>SKU1262</t>
  </si>
  <si>
    <t>ORD2263</t>
  </si>
  <si>
    <t>SKU1263</t>
  </si>
  <si>
    <t>ORD2264</t>
  </si>
  <si>
    <t>SKU1264</t>
  </si>
  <si>
    <t>ORD2265</t>
  </si>
  <si>
    <t>SKU1265</t>
  </si>
  <si>
    <t>ORD2266</t>
  </si>
  <si>
    <t>SKU1266</t>
  </si>
  <si>
    <t>ORD2267</t>
  </si>
  <si>
    <t>SKU1267</t>
  </si>
  <si>
    <t>ORD2268</t>
  </si>
  <si>
    <t>SKU1268</t>
  </si>
  <si>
    <t>ORD2269</t>
  </si>
  <si>
    <t>SKU1269</t>
  </si>
  <si>
    <t>ORD2270</t>
  </si>
  <si>
    <t>SKU1270</t>
  </si>
  <si>
    <t>ORD2271</t>
  </si>
  <si>
    <t>SKU1271</t>
  </si>
  <si>
    <t>ORD2272</t>
  </si>
  <si>
    <t>SKU1272</t>
  </si>
  <si>
    <t>ORD2273</t>
  </si>
  <si>
    <t>SKU1273</t>
  </si>
  <si>
    <t>ORD2274</t>
  </si>
  <si>
    <t>SKU1274</t>
  </si>
  <si>
    <t>ORD2275</t>
  </si>
  <si>
    <t>SKU1275</t>
  </si>
  <si>
    <t>ORD2276</t>
  </si>
  <si>
    <t>SKU1276</t>
  </si>
  <si>
    <t>ORD2277</t>
  </si>
  <si>
    <t>SKU1277</t>
  </si>
  <si>
    <t>ORD2278</t>
  </si>
  <si>
    <t>SKU1278</t>
  </si>
  <si>
    <t>ORD2279</t>
  </si>
  <si>
    <t>SKU1279</t>
  </si>
  <si>
    <t>ORD2280</t>
  </si>
  <si>
    <t>SKU1280</t>
  </si>
  <si>
    <t>ORD2281</t>
  </si>
  <si>
    <t>SKU1281</t>
  </si>
  <si>
    <t>ORD2282</t>
  </si>
  <si>
    <t>SKU1282</t>
  </si>
  <si>
    <t>ORD2283</t>
  </si>
  <si>
    <t>SKU1283</t>
  </si>
  <si>
    <t>ORD2284</t>
  </si>
  <si>
    <t>SKU1284</t>
  </si>
  <si>
    <t>ORD2285</t>
  </si>
  <si>
    <t>SKU1285</t>
  </si>
  <si>
    <t>ORD2286</t>
  </si>
  <si>
    <t>SKU1286</t>
  </si>
  <si>
    <t>ORD2287</t>
  </si>
  <si>
    <t>SKU1287</t>
  </si>
  <si>
    <t>ORD2288</t>
  </si>
  <si>
    <t>SKU1288</t>
  </si>
  <si>
    <t>ORD2289</t>
  </si>
  <si>
    <t>SKU1289</t>
  </si>
  <si>
    <t>ORD2290</t>
  </si>
  <si>
    <t>SKU1290</t>
  </si>
  <si>
    <t>ORD2291</t>
  </si>
  <si>
    <t>SKU1291</t>
  </si>
  <si>
    <t>ORD2292</t>
  </si>
  <si>
    <t>SKU1292</t>
  </si>
  <si>
    <t>ORD2293</t>
  </si>
  <si>
    <t>SKU1293</t>
  </si>
  <si>
    <t>ORD2294</t>
  </si>
  <si>
    <t>SKU1294</t>
  </si>
  <si>
    <t>ORD2295</t>
  </si>
  <si>
    <t>SKU1295</t>
  </si>
  <si>
    <t>ORD2296</t>
  </si>
  <si>
    <t>SKU1296</t>
  </si>
  <si>
    <t>ORD2297</t>
  </si>
  <si>
    <t>SKU1297</t>
  </si>
  <si>
    <t>ORD2298</t>
  </si>
  <si>
    <t>SKU1298</t>
  </si>
  <si>
    <t>ORD2299</t>
  </si>
  <si>
    <t>SKU1299</t>
  </si>
  <si>
    <t>ORD2300</t>
  </si>
  <si>
    <t>SKU1300</t>
  </si>
  <si>
    <t>ORD2301</t>
  </si>
  <si>
    <t>SKU1301</t>
  </si>
  <si>
    <t>ORD2302</t>
  </si>
  <si>
    <t>SKU1302</t>
  </si>
  <si>
    <t>ORD2303</t>
  </si>
  <si>
    <t>SKU1303</t>
  </si>
  <si>
    <t>ORD2304</t>
  </si>
  <si>
    <t>SKU1304</t>
  </si>
  <si>
    <t>ORD2305</t>
  </si>
  <si>
    <t>SKU1305</t>
  </si>
  <si>
    <t>ORD2306</t>
  </si>
  <si>
    <t>SKU1306</t>
  </si>
  <si>
    <t>ORD2307</t>
  </si>
  <si>
    <t>SKU1307</t>
  </si>
  <si>
    <t>ORD2308</t>
  </si>
  <si>
    <t>SKU1308</t>
  </si>
  <si>
    <t>ORD2309</t>
  </si>
  <si>
    <t>SKU1309</t>
  </si>
  <si>
    <t>ORD2310</t>
  </si>
  <si>
    <t>SKU1310</t>
  </si>
  <si>
    <t>ORD2311</t>
  </si>
  <si>
    <t>SKU1311</t>
  </si>
  <si>
    <t>ORD2312</t>
  </si>
  <si>
    <t>SKU1312</t>
  </si>
  <si>
    <t>ORD2313</t>
  </si>
  <si>
    <t>SKU1313</t>
  </si>
  <si>
    <t>ORD2314</t>
  </si>
  <si>
    <t>SKU1314</t>
  </si>
  <si>
    <t>ORD2315</t>
  </si>
  <si>
    <t>SKU1315</t>
  </si>
  <si>
    <t>ORD2316</t>
  </si>
  <si>
    <t>SKU1316</t>
  </si>
  <si>
    <t>ORD2317</t>
  </si>
  <si>
    <t>SKU1317</t>
  </si>
  <si>
    <t>ORD2318</t>
  </si>
  <si>
    <t>SKU1318</t>
  </si>
  <si>
    <t>ORD2319</t>
  </si>
  <si>
    <t>SKU1319</t>
  </si>
  <si>
    <t>ORD2320</t>
  </si>
  <si>
    <t>SKU1320</t>
  </si>
  <si>
    <t>ORD2321</t>
  </si>
  <si>
    <t>SKU1321</t>
  </si>
  <si>
    <t>ORD2322</t>
  </si>
  <si>
    <t>SKU1322</t>
  </si>
  <si>
    <t>ORD2323</t>
  </si>
  <si>
    <t>SKU1323</t>
  </si>
  <si>
    <t>ORD2324</t>
  </si>
  <si>
    <t>SKU1324</t>
  </si>
  <si>
    <t>ORD2325</t>
  </si>
  <si>
    <t>SKU1325</t>
  </si>
  <si>
    <t>ORD2326</t>
  </si>
  <si>
    <t>SKU1326</t>
  </si>
  <si>
    <t>ORD2327</t>
  </si>
  <si>
    <t>SKU1327</t>
  </si>
  <si>
    <t>ORD2328</t>
  </si>
  <si>
    <t>SKU1328</t>
  </si>
  <si>
    <t>ORD2329</t>
  </si>
  <si>
    <t>SKU1329</t>
  </si>
  <si>
    <t>ORD2330</t>
  </si>
  <si>
    <t>SKU1330</t>
  </si>
  <si>
    <t>ORD2331</t>
  </si>
  <si>
    <t>SKU1331</t>
  </si>
  <si>
    <t>ORD2332</t>
  </si>
  <si>
    <t>SKU1332</t>
  </si>
  <si>
    <t>ORD2333</t>
  </si>
  <si>
    <t>SKU1333</t>
  </si>
  <si>
    <t>ORD2334</t>
  </si>
  <si>
    <t>SKU1334</t>
  </si>
  <si>
    <t>ORD2335</t>
  </si>
  <si>
    <t>SKU1335</t>
  </si>
  <si>
    <t>ORD2336</t>
  </si>
  <si>
    <t>SKU1336</t>
  </si>
  <si>
    <t>ORD2337</t>
  </si>
  <si>
    <t>SKU1337</t>
  </si>
  <si>
    <t>ORD2338</t>
  </si>
  <si>
    <t>SKU1338</t>
  </si>
  <si>
    <t>ORD2339</t>
  </si>
  <si>
    <t>SKU1339</t>
  </si>
  <si>
    <t>ORD2340</t>
  </si>
  <si>
    <t>SKU1340</t>
  </si>
  <si>
    <t>ORD2341</t>
  </si>
  <si>
    <t>SKU1341</t>
  </si>
  <si>
    <t>ORD2342</t>
  </si>
  <si>
    <t>SKU1342</t>
  </si>
  <si>
    <t>ORD2343</t>
  </si>
  <si>
    <t>SKU1343</t>
  </si>
  <si>
    <t>ORD2344</t>
  </si>
  <si>
    <t>SKU1344</t>
  </si>
  <si>
    <t>ORD2345</t>
  </si>
  <si>
    <t>SKU1345</t>
  </si>
  <si>
    <t>ORD2346</t>
  </si>
  <si>
    <t>SKU1346</t>
  </si>
  <si>
    <t>ORD2347</t>
  </si>
  <si>
    <t>SKU1347</t>
  </si>
  <si>
    <t>ORD2348</t>
  </si>
  <si>
    <t>SKU1348</t>
  </si>
  <si>
    <t>ORD2349</t>
  </si>
  <si>
    <t>SKU1349</t>
  </si>
  <si>
    <t>ORD2350</t>
  </si>
  <si>
    <t>SKU1350</t>
  </si>
  <si>
    <t>ORD2351</t>
  </si>
  <si>
    <t>SKU1351</t>
  </si>
  <si>
    <t>ORD2352</t>
  </si>
  <si>
    <t>SKU1352</t>
  </si>
  <si>
    <t>ORD2353</t>
  </si>
  <si>
    <t>SKU1353</t>
  </si>
  <si>
    <t>ORD2354</t>
  </si>
  <si>
    <t>SKU1354</t>
  </si>
  <si>
    <t>ORD2355</t>
  </si>
  <si>
    <t>SKU1355</t>
  </si>
  <si>
    <t>ORD2356</t>
  </si>
  <si>
    <t>SKU1356</t>
  </si>
  <si>
    <t>ORD2357</t>
  </si>
  <si>
    <t>SKU1357</t>
  </si>
  <si>
    <t>ORD2358</t>
  </si>
  <si>
    <t>SKU1358</t>
  </si>
  <si>
    <t>ORD2359</t>
  </si>
  <si>
    <t>SKU1359</t>
  </si>
  <si>
    <t>ORD2360</t>
  </si>
  <si>
    <t>SKU1360</t>
  </si>
  <si>
    <t>ORD2361</t>
  </si>
  <si>
    <t>SKU1361</t>
  </si>
  <si>
    <t>ORD2362</t>
  </si>
  <si>
    <t>SKU1362</t>
  </si>
  <si>
    <t>ORD2363</t>
  </si>
  <si>
    <t>SKU1363</t>
  </si>
  <si>
    <t>ORD2364</t>
  </si>
  <si>
    <t>SKU1364</t>
  </si>
  <si>
    <t>ORD2365</t>
  </si>
  <si>
    <t>SKU1365</t>
  </si>
  <si>
    <t>ORD2366</t>
  </si>
  <si>
    <t>SKU1366</t>
  </si>
  <si>
    <t>ORD2367</t>
  </si>
  <si>
    <t>SKU1367</t>
  </si>
  <si>
    <t>ORD2368</t>
  </si>
  <si>
    <t>SKU1368</t>
  </si>
  <si>
    <t>ORD2369</t>
  </si>
  <si>
    <t>SKU1369</t>
  </si>
  <si>
    <t>ORD2370</t>
  </si>
  <si>
    <t>SKU1370</t>
  </si>
  <si>
    <t>ORD2371</t>
  </si>
  <si>
    <t>SKU1371</t>
  </si>
  <si>
    <t>ORD2372</t>
  </si>
  <si>
    <t>SKU1372</t>
  </si>
  <si>
    <t>ORD2373</t>
  </si>
  <si>
    <t>SKU1373</t>
  </si>
  <si>
    <t>ORD2374</t>
  </si>
  <si>
    <t>SKU1374</t>
  </si>
  <si>
    <t>ORD2375</t>
  </si>
  <si>
    <t>SKU1375</t>
  </si>
  <si>
    <t>ORD2376</t>
  </si>
  <si>
    <t>SKU1376</t>
  </si>
  <si>
    <t>ORD2377</t>
  </si>
  <si>
    <t>SKU1377</t>
  </si>
  <si>
    <t>ORD2378</t>
  </si>
  <si>
    <t>SKU1378</t>
  </si>
  <si>
    <t>ORD2379</t>
  </si>
  <si>
    <t>SKU1379</t>
  </si>
  <si>
    <t>ORD2380</t>
  </si>
  <si>
    <t>SKU1380</t>
  </si>
  <si>
    <t>ORD2381</t>
  </si>
  <si>
    <t>SKU1381</t>
  </si>
  <si>
    <t>ORD2382</t>
  </si>
  <si>
    <t>SKU1382</t>
  </si>
  <si>
    <t>ORD2383</t>
  </si>
  <si>
    <t>SKU1383</t>
  </si>
  <si>
    <t>ORD2384</t>
  </si>
  <si>
    <t>SKU1384</t>
  </si>
  <si>
    <t>ORD2385</t>
  </si>
  <si>
    <t>SKU1385</t>
  </si>
  <si>
    <t>ORD2386</t>
  </si>
  <si>
    <t>SKU1386</t>
  </si>
  <si>
    <t>ORD2387</t>
  </si>
  <si>
    <t>SKU1387</t>
  </si>
  <si>
    <t>ORD2388</t>
  </si>
  <si>
    <t>SKU1388</t>
  </si>
  <si>
    <t>ORD2389</t>
  </si>
  <si>
    <t>SKU1389</t>
  </si>
  <si>
    <t>ORD2390</t>
  </si>
  <si>
    <t>SKU1390</t>
  </si>
  <si>
    <t>ORD2391</t>
  </si>
  <si>
    <t>SKU1391</t>
  </si>
  <si>
    <t>ORD2392</t>
  </si>
  <si>
    <t>SKU1392</t>
  </si>
  <si>
    <t>ORD2393</t>
  </si>
  <si>
    <t>SKU1393</t>
  </si>
  <si>
    <t>ORD2394</t>
  </si>
  <si>
    <t>SKU1394</t>
  </si>
  <si>
    <t>ORD2395</t>
  </si>
  <si>
    <t>SKU1395</t>
  </si>
  <si>
    <t>ORD2396</t>
  </si>
  <si>
    <t>SKU1396</t>
  </si>
  <si>
    <t>ORD2397</t>
  </si>
  <si>
    <t>SKU1397</t>
  </si>
  <si>
    <t>ORD2398</t>
  </si>
  <si>
    <t>SKU1398</t>
  </si>
  <si>
    <t>ORD2399</t>
  </si>
  <si>
    <t>SKU1399</t>
  </si>
  <si>
    <t>ORD2400</t>
  </si>
  <si>
    <t>SKU1400</t>
  </si>
  <si>
    <t>ORD2401</t>
  </si>
  <si>
    <t>SKU1401</t>
  </si>
  <si>
    <t>ORD2402</t>
  </si>
  <si>
    <t>SKU1402</t>
  </si>
  <si>
    <t>ORD2403</t>
  </si>
  <si>
    <t>SKU1403</t>
  </si>
  <si>
    <t>ORD2404</t>
  </si>
  <si>
    <t>SKU1404</t>
  </si>
  <si>
    <t>ORD2405</t>
  </si>
  <si>
    <t>SKU1405</t>
  </si>
  <si>
    <t>ORD2406</t>
  </si>
  <si>
    <t>SKU1406</t>
  </si>
  <si>
    <t>ORD2407</t>
  </si>
  <si>
    <t>SKU1407</t>
  </si>
  <si>
    <t>ORD2408</t>
  </si>
  <si>
    <t>SKU1408</t>
  </si>
  <si>
    <t>ORD2409</t>
  </si>
  <si>
    <t>SKU1409</t>
  </si>
  <si>
    <t>ORD2410</t>
  </si>
  <si>
    <t>SKU1410</t>
  </si>
  <si>
    <t>ORD2411</t>
  </si>
  <si>
    <t>SKU1411</t>
  </si>
  <si>
    <t>ORD2412</t>
  </si>
  <si>
    <t>SKU1412</t>
  </si>
  <si>
    <t>ORD2413</t>
  </si>
  <si>
    <t>SKU1413</t>
  </si>
  <si>
    <t>ORD2414</t>
  </si>
  <si>
    <t>SKU1414</t>
  </si>
  <si>
    <t>ORD2415</t>
  </si>
  <si>
    <t>SKU1415</t>
  </si>
  <si>
    <t>ORD2416</t>
  </si>
  <si>
    <t>SKU1416</t>
  </si>
  <si>
    <t>ORD2417</t>
  </si>
  <si>
    <t>SKU1417</t>
  </si>
  <si>
    <t>ORD2418</t>
  </si>
  <si>
    <t>SKU1418</t>
  </si>
  <si>
    <t>ORD2419</t>
  </si>
  <si>
    <t>SKU1419</t>
  </si>
  <si>
    <t>ORD2420</t>
  </si>
  <si>
    <t>SKU1420</t>
  </si>
  <si>
    <t>ORD2421</t>
  </si>
  <si>
    <t>SKU1421</t>
  </si>
  <si>
    <t>ORD2422</t>
  </si>
  <si>
    <t>SKU1422</t>
  </si>
  <si>
    <t>ORD2423</t>
  </si>
  <si>
    <t>SKU1423</t>
  </si>
  <si>
    <t>ORD2424</t>
  </si>
  <si>
    <t>SKU1424</t>
  </si>
  <si>
    <t>ORD2425</t>
  </si>
  <si>
    <t>SKU1425</t>
  </si>
  <si>
    <t>ORD2426</t>
  </si>
  <si>
    <t>SKU1426</t>
  </si>
  <si>
    <t>ORD2427</t>
  </si>
  <si>
    <t>SKU1427</t>
  </si>
  <si>
    <t>ORD2428</t>
  </si>
  <si>
    <t>SKU1428</t>
  </si>
  <si>
    <t>ORD2429</t>
  </si>
  <si>
    <t>SKU1429</t>
  </si>
  <si>
    <t>ORD2430</t>
  </si>
  <si>
    <t>SKU1430</t>
  </si>
  <si>
    <t>ORD2431</t>
  </si>
  <si>
    <t>SKU1431</t>
  </si>
  <si>
    <t>ORD2432</t>
  </si>
  <si>
    <t>SKU1432</t>
  </si>
  <si>
    <t>ORD2433</t>
  </si>
  <si>
    <t>SKU1433</t>
  </si>
  <si>
    <t>ORD2434</t>
  </si>
  <si>
    <t>SKU1434</t>
  </si>
  <si>
    <t>ORD2435</t>
  </si>
  <si>
    <t>SKU1435</t>
  </si>
  <si>
    <t>ORD2436</t>
  </si>
  <si>
    <t>SKU1436</t>
  </si>
  <si>
    <t>ORD2437</t>
  </si>
  <si>
    <t>SKU1437</t>
  </si>
  <si>
    <t>ORD2438</t>
  </si>
  <si>
    <t>SKU1438</t>
  </si>
  <si>
    <t>ORD2439</t>
  </si>
  <si>
    <t>SKU1439</t>
  </si>
  <si>
    <t>ORD2440</t>
  </si>
  <si>
    <t>SKU1440</t>
  </si>
  <si>
    <t>ORD2441</t>
  </si>
  <si>
    <t>SKU1441</t>
  </si>
  <si>
    <t>ORD2442</t>
  </si>
  <si>
    <t>SKU1442</t>
  </si>
  <si>
    <t>ORD2443</t>
  </si>
  <si>
    <t>SKU1443</t>
  </si>
  <si>
    <t>ORD2444</t>
  </si>
  <si>
    <t>SKU1444</t>
  </si>
  <si>
    <t>ORD2445</t>
  </si>
  <si>
    <t>SKU1445</t>
  </si>
  <si>
    <t>ORD2446</t>
  </si>
  <si>
    <t>SKU1446</t>
  </si>
  <si>
    <t>ORD2447</t>
  </si>
  <si>
    <t>SKU1447</t>
  </si>
  <si>
    <t>ORD2448</t>
  </si>
  <si>
    <t>SKU1448</t>
  </si>
  <si>
    <t>ORD2449</t>
  </si>
  <si>
    <t>SKU1449</t>
  </si>
  <si>
    <t>ORD2450</t>
  </si>
  <si>
    <t>SKU1450</t>
  </si>
  <si>
    <t>ORD2451</t>
  </si>
  <si>
    <t>SKU1451</t>
  </si>
  <si>
    <t>ORD2452</t>
  </si>
  <si>
    <t>SKU1452</t>
  </si>
  <si>
    <t>ORD2453</t>
  </si>
  <si>
    <t>SKU1453</t>
  </si>
  <si>
    <t>ORD2454</t>
  </si>
  <si>
    <t>SKU1454</t>
  </si>
  <si>
    <t>ORD2455</t>
  </si>
  <si>
    <t>SKU1455</t>
  </si>
  <si>
    <t>ORD2456</t>
  </si>
  <si>
    <t>SKU1456</t>
  </si>
  <si>
    <t>ORD2457</t>
  </si>
  <si>
    <t>SKU1457</t>
  </si>
  <si>
    <t>ORD2458</t>
  </si>
  <si>
    <t>SKU1458</t>
  </si>
  <si>
    <t>ORD2459</t>
  </si>
  <si>
    <t>SKU1459</t>
  </si>
  <si>
    <t>ORD2460</t>
  </si>
  <si>
    <t>SKU1460</t>
  </si>
  <si>
    <t>ORD2461</t>
  </si>
  <si>
    <t>SKU1461</t>
  </si>
  <si>
    <t>ORD2462</t>
  </si>
  <si>
    <t>SKU1462</t>
  </si>
  <si>
    <t>ORD2463</t>
  </si>
  <si>
    <t>SKU1463</t>
  </si>
  <si>
    <t>ORD2464</t>
  </si>
  <si>
    <t>SKU1464</t>
  </si>
  <si>
    <t>ORD2465</t>
  </si>
  <si>
    <t>SKU1465</t>
  </si>
  <si>
    <t>ORD2466</t>
  </si>
  <si>
    <t>SKU1466</t>
  </si>
  <si>
    <t>ORD2467</t>
  </si>
  <si>
    <t>SKU1467</t>
  </si>
  <si>
    <t>ORD2468</t>
  </si>
  <si>
    <t>SKU1468</t>
  </si>
  <si>
    <t>ORD2469</t>
  </si>
  <si>
    <t>SKU1469</t>
  </si>
  <si>
    <t>ORD2470</t>
  </si>
  <si>
    <t>SKU1470</t>
  </si>
  <si>
    <t>ORD2471</t>
  </si>
  <si>
    <t>SKU1471</t>
  </si>
  <si>
    <t>ORD2472</t>
  </si>
  <si>
    <t>SKU1472</t>
  </si>
  <si>
    <t>ORD2473</t>
  </si>
  <si>
    <t>SKU1473</t>
  </si>
  <si>
    <t>ORD2474</t>
  </si>
  <si>
    <t>SKU1474</t>
  </si>
  <si>
    <t>ORD2475</t>
  </si>
  <si>
    <t>SKU1475</t>
  </si>
  <si>
    <t>ORD2476</t>
  </si>
  <si>
    <t>SKU1476</t>
  </si>
  <si>
    <t>ORD2477</t>
  </si>
  <si>
    <t>SKU1477</t>
  </si>
  <si>
    <t>ORD2478</t>
  </si>
  <si>
    <t>SKU1478</t>
  </si>
  <si>
    <t>ORD2479</t>
  </si>
  <si>
    <t>SKU1479</t>
  </si>
  <si>
    <t>ORD2480</t>
  </si>
  <si>
    <t>SKU1480</t>
  </si>
  <si>
    <t>ORD2481</t>
  </si>
  <si>
    <t>SKU1481</t>
  </si>
  <si>
    <t>ORD2482</t>
  </si>
  <si>
    <t>SKU1482</t>
  </si>
  <si>
    <t>ORD2483</t>
  </si>
  <si>
    <t>SKU1483</t>
  </si>
  <si>
    <t>ORD2484</t>
  </si>
  <si>
    <t>SKU1484</t>
  </si>
  <si>
    <t>ORD2485</t>
  </si>
  <si>
    <t>SKU1485</t>
  </si>
  <si>
    <t>ORD2486</t>
  </si>
  <si>
    <t>SKU1486</t>
  </si>
  <si>
    <t>ORD2487</t>
  </si>
  <si>
    <t>SKU1487</t>
  </si>
  <si>
    <t>ORD2488</t>
  </si>
  <si>
    <t>SKU1488</t>
  </si>
  <si>
    <t>ORD2489</t>
  </si>
  <si>
    <t>SKU1489</t>
  </si>
  <si>
    <t>ORD2490</t>
  </si>
  <si>
    <t>SKU1490</t>
  </si>
  <si>
    <t>ORD2491</t>
  </si>
  <si>
    <t>SKU1491</t>
  </si>
  <si>
    <t>ORD2492</t>
  </si>
  <si>
    <t>SKU1492</t>
  </si>
  <si>
    <t>ORD2493</t>
  </si>
  <si>
    <t>SKU1493</t>
  </si>
  <si>
    <t>ORD2494</t>
  </si>
  <si>
    <t>SKU1494</t>
  </si>
  <si>
    <t>ORD2495</t>
  </si>
  <si>
    <t>SKU1495</t>
  </si>
  <si>
    <t>ORD2496</t>
  </si>
  <si>
    <t>SKU1496</t>
  </si>
  <si>
    <t>ORD2497</t>
  </si>
  <si>
    <t>SKU1497</t>
  </si>
  <si>
    <t>ORD2498</t>
  </si>
  <si>
    <t>SKU1498</t>
  </si>
  <si>
    <t>ORD2499</t>
  </si>
  <si>
    <t>SKU1499</t>
  </si>
  <si>
    <t>Product type</t>
  </si>
  <si>
    <t>Stock levels</t>
  </si>
  <si>
    <t>Reorder Point</t>
  </si>
  <si>
    <t>Stockout Risk</t>
  </si>
  <si>
    <t>Smartphones</t>
  </si>
  <si>
    <t>No Risk</t>
  </si>
  <si>
    <t>Tablets</t>
  </si>
  <si>
    <t>Laptops</t>
  </si>
  <si>
    <t>Risk</t>
  </si>
  <si>
    <t>Smartwatches</t>
  </si>
  <si>
    <t>Headphones</t>
  </si>
  <si>
    <t>Supplier name</t>
  </si>
  <si>
    <t>Avg. Reliability Score</t>
  </si>
  <si>
    <t>Supplier 5</t>
  </si>
  <si>
    <t>Supplier 4</t>
  </si>
  <si>
    <t>Supplier 2</t>
  </si>
  <si>
    <t>Supplier 3</t>
  </si>
  <si>
    <t>Supplier 1</t>
  </si>
  <si>
    <t>Category</t>
  </si>
  <si>
    <t>Price</t>
  </si>
  <si>
    <t>Premium</t>
  </si>
  <si>
    <t>Mid-Range</t>
  </si>
  <si>
    <t>Budget</t>
  </si>
  <si>
    <t>SupplierID</t>
  </si>
  <si>
    <t>Row Labels</t>
  </si>
  <si>
    <t>Grand Total</t>
  </si>
  <si>
    <t>Sum of Revenue generated</t>
  </si>
  <si>
    <t>Sum of Profit</t>
  </si>
  <si>
    <t>Average of Discount (%)</t>
  </si>
  <si>
    <t>Profit Margin</t>
  </si>
  <si>
    <t>Order Date (Year)</t>
  </si>
  <si>
    <t>Order Date (Quarter)</t>
  </si>
  <si>
    <t>Order Date (Month)</t>
  </si>
  <si>
    <t>2024</t>
  </si>
  <si>
    <t>Qtr2</t>
  </si>
  <si>
    <t>Apr</t>
  </si>
  <si>
    <t>Qtr3</t>
  </si>
  <si>
    <t>Sep</t>
  </si>
  <si>
    <t>2022</t>
  </si>
  <si>
    <t>Jul</t>
  </si>
  <si>
    <t>2023</t>
  </si>
  <si>
    <t>Aug</t>
  </si>
  <si>
    <t>Jun</t>
  </si>
  <si>
    <t>Qtr4</t>
  </si>
  <si>
    <t>Dec</t>
  </si>
  <si>
    <t>Qtr1</t>
  </si>
  <si>
    <t>Feb</t>
  </si>
  <si>
    <t>Jan</t>
  </si>
  <si>
    <t>Nov</t>
  </si>
  <si>
    <t>Oct</t>
  </si>
  <si>
    <t>Mar</t>
  </si>
  <si>
    <t>May</t>
  </si>
  <si>
    <t>Sum of Number of products sold</t>
  </si>
  <si>
    <t>Discount Slap</t>
  </si>
  <si>
    <t>Low</t>
  </si>
  <si>
    <t>High</t>
  </si>
  <si>
    <t>Medium</t>
  </si>
  <si>
    <t>Count of SKU</t>
  </si>
  <si>
    <t>Sum of Production volumes</t>
  </si>
  <si>
    <t>Sum of Stock levels</t>
  </si>
  <si>
    <t>Inventory Gap</t>
  </si>
  <si>
    <t>Price Range</t>
  </si>
  <si>
    <t>400-800</t>
  </si>
  <si>
    <t>0-400</t>
  </si>
  <si>
    <t>800-1200</t>
  </si>
  <si>
    <t>+1200</t>
  </si>
  <si>
    <t>Average of Shipping times</t>
  </si>
  <si>
    <t>Sum of Shipping costs</t>
  </si>
  <si>
    <t>Average of Lead time</t>
  </si>
  <si>
    <t>Average of Quality Score</t>
  </si>
  <si>
    <t>Average of Avg. Reliability Score</t>
  </si>
  <si>
    <t>Return Rate</t>
  </si>
  <si>
    <t>Average of Manufacturing costs</t>
  </si>
  <si>
    <t>Order Date (Month Index)</t>
  </si>
  <si>
    <t>Order Date (Month)1</t>
  </si>
  <si>
    <t>Column Labels</t>
  </si>
  <si>
    <t>Value Score</t>
  </si>
  <si>
    <t>Sum of Units Returned</t>
  </si>
  <si>
    <t>Average of Customer Satisfaction Score</t>
  </si>
  <si>
    <t>Total Estimated Return Lose</t>
  </si>
  <si>
    <t>Quality Score1</t>
  </si>
  <si>
    <t>Defect rates1</t>
  </si>
  <si>
    <t>Sum of Defect rates1</t>
  </si>
  <si>
    <t>Average of Defect rates1</t>
  </si>
  <si>
    <t>Average of Quality Score1</t>
  </si>
  <si>
    <t>Average of Shipping costs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</si>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</sst>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_(* #,##0_);_(* \(#,##0\);_(* &quot;-&quot;??_);_(@_)"/>
    <numFmt numFmtId="167" formatCode="0.000"/>
    <numFmt numFmtId="168" formatCode="0.0"/>
    <numFmt numFmtId="169" formatCode="_(* #,##0.000_);_(* \(#,##0.000\);_(* &quot;-&quot;??_);_(@_)"/>
    <numFmt numFmtId="170" formatCode="_(* #,##0.0_);_(* \(#,##0.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2" fontId="0" fillId="0" borderId="0" xfId="0" pivotButton="1" applyNumberFormat="1"/>
    <xf numFmtId="165" fontId="0" fillId="0" borderId="0" xfId="0" applyNumberFormat="1"/>
    <xf numFmtId="0" fontId="0" fillId="2" borderId="0" xfId="0" applyFill="1"/>
    <xf numFmtId="2" fontId="0" fillId="0" borderId="0" xfId="0" applyNumberFormat="1" applyAlignment="1">
      <alignment horizontal="left"/>
    </xf>
    <xf numFmtId="44" fontId="0" fillId="0" borderId="0" xfId="0" applyNumberFormat="1"/>
    <xf numFmtId="165" fontId="0" fillId="0" borderId="0" xfId="1" applyNumberFormat="1" applyFont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43" fontId="0" fillId="0" borderId="0" xfId="0" applyNumberFormat="1"/>
    <xf numFmtId="168" fontId="0" fillId="0" borderId="0" xfId="0" applyNumberFormat="1"/>
    <xf numFmtId="169" fontId="0" fillId="0" borderId="0" xfId="2" applyNumberFormat="1" applyFont="1"/>
    <xf numFmtId="166" fontId="0" fillId="0" borderId="0" xfId="2" applyNumberFormat="1" applyFont="1"/>
    <xf numFmtId="10" fontId="0" fillId="0" borderId="0" xfId="1" applyNumberFormat="1" applyFont="1"/>
    <xf numFmtId="2" fontId="0" fillId="0" borderId="0" xfId="0" applyNumberFormat="1" applyAlignment="1">
      <alignment horizontal="left" indent="1"/>
    </xf>
    <xf numFmtId="0" fontId="3" fillId="4" borderId="2" xfId="0" applyFont="1" applyFill="1" applyBorder="1"/>
    <xf numFmtId="166" fontId="3" fillId="4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170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147">
    <dxf>
      <numFmt numFmtId="170" formatCode="_(* #,##0.0_);_(* \(#,##0.0\);_(* &quot;-&quot;??_);_(@_)"/>
    </dxf>
    <dxf>
      <numFmt numFmtId="166" formatCode="_(* #,##0_);_(* \(#,##0\);_(* &quot;-&quot;??_);_(@_)"/>
    </dxf>
    <dxf>
      <numFmt numFmtId="1" formatCode="0"/>
    </dxf>
    <dxf>
      <numFmt numFmtId="170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35" formatCode="_(* #,##0.00_);_(* \(#,##0.00\);_(* &quot;-&quot;??_);_(@_)"/>
    </dxf>
    <dxf>
      <numFmt numFmtId="1" formatCode="0"/>
    </dxf>
    <dxf>
      <numFmt numFmtId="35" formatCode="_(* #,##0.00_);_(* \(#,##0.00\);_(* &quot;-&quot;??_);_(@_)"/>
    </dxf>
    <dxf>
      <numFmt numFmtId="1" formatCode="0"/>
    </dxf>
    <dxf>
      <numFmt numFmtId="35" formatCode="_(* #,##0.00_);_(* \(#,##0.00\);_(* &quot;-&quot;??_);_(@_)"/>
    </dxf>
    <dxf>
      <numFmt numFmtId="1" formatCode="0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66" formatCode="_(* #,##0_);_(* \(#,##0\);_(* &quot;-&quot;??_);_(@_)"/>
    </dxf>
    <dxf>
      <numFmt numFmtId="14" formatCode="0.00%"/>
    </dxf>
    <dxf>
      <numFmt numFmtId="0" formatCode="General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0" formatCode="General"/>
    </dxf>
    <dxf>
      <numFmt numFmtId="0" formatCode="General"/>
    </dxf>
    <dxf>
      <numFmt numFmtId="166" formatCode="_(* #,##0_);_(* \(#,##0\);_(* &quot;-&quot;??_);_(@_)"/>
    </dxf>
    <dxf>
      <numFmt numFmtId="2" formatCode="0.00"/>
    </dxf>
    <dxf>
      <numFmt numFmtId="2" formatCode="0.00"/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" formatCode="0.0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" formatCode="0.00"/>
    </dxf>
    <dxf>
      <numFmt numFmtId="164" formatCode="&quot;$&quot;#,##0.00"/>
    </dxf>
    <dxf>
      <numFmt numFmtId="14" formatCode="0.00%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" formatCode="0.00"/>
    </dxf>
    <dxf>
      <numFmt numFmtId="165" formatCode="0.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0.0%"/>
    </dxf>
    <dxf>
      <numFmt numFmtId="165" formatCode="0.0%"/>
    </dxf>
    <dxf>
      <numFmt numFmtId="165" formatCode="0.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0.0%"/>
    </dxf>
    <dxf>
      <numFmt numFmtId="165" formatCode="0.0%"/>
    </dxf>
    <dxf>
      <numFmt numFmtId="165" formatCode="0.0%"/>
    </dxf>
    <dxf>
      <numFmt numFmtId="166" formatCode="_(* #,##0_);_(* \(#,##0\);_(* &quot;-&quot;??_);_(@_)"/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2" formatCode="0.00"/>
    </dxf>
    <dxf>
      <numFmt numFmtId="2" formatCode="0.00"/>
    </dxf>
    <dxf>
      <numFmt numFmtId="14" formatCode="0.00%"/>
    </dxf>
    <dxf>
      <numFmt numFmtId="166" formatCode="_(* #,##0_);_(* \(#,##0\);_(* &quot;-&quot;??_);_(@_)"/>
    </dxf>
    <dxf>
      <numFmt numFmtId="2" formatCode="0.00"/>
    </dxf>
    <dxf>
      <numFmt numFmtId="2" formatCode="0.00"/>
    </dxf>
    <dxf>
      <numFmt numFmtId="35" formatCode="_(* #,##0.00_);_(* \(#,##0.00\);_(* &quot;-&quot;??_);_(@_)"/>
    </dxf>
    <dxf>
      <numFmt numFmtId="2" formatCode="0.00"/>
    </dxf>
    <dxf>
      <numFmt numFmtId="2" formatCode="0.00"/>
    </dxf>
    <dxf>
      <numFmt numFmtId="165" formatCode="0.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0" formatCode="_(* #,##0.0_);_(* \(#,##0.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168" formatCode="0.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0.0"/>
    </dxf>
    <dxf>
      <numFmt numFmtId="14" formatCode="0.00%"/>
    </dxf>
    <dxf>
      <numFmt numFmtId="2" formatCode="0.00"/>
    </dxf>
    <dxf>
      <numFmt numFmtId="167" formatCode="0.000"/>
    </dxf>
    <dxf>
      <numFmt numFmtId="165" formatCode="0.0%"/>
    </dxf>
    <dxf>
      <numFmt numFmtId="14" formatCode="0.00%"/>
    </dxf>
    <dxf>
      <numFmt numFmtId="1" formatCode="0"/>
    </dxf>
    <dxf>
      <numFmt numFmtId="167" formatCode="0.000"/>
    </dxf>
    <dxf>
      <numFmt numFmtId="167" formatCode="0.000"/>
    </dxf>
    <dxf>
      <numFmt numFmtId="1" formatCode="0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67" formatCode="0.000"/>
    </dxf>
    <dxf>
      <numFmt numFmtId="167" formatCode="0.000"/>
    </dxf>
    <dxf>
      <numFmt numFmtId="2" formatCode="0.00"/>
    </dxf>
    <dxf>
      <numFmt numFmtId="1" formatCode="0"/>
    </dxf>
    <dxf>
      <numFmt numFmtId="2" formatCode="0.00"/>
    </dxf>
    <dxf>
      <numFmt numFmtId="0" formatCode="General"/>
    </dxf>
    <dxf>
      <numFmt numFmtId="1" formatCode="0"/>
    </dxf>
    <dxf>
      <numFmt numFmtId="167" formatCode="0.0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7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colors>
    <mruColors>
      <color rgb="FF4282F4"/>
      <color rgb="FF000225"/>
      <color rgb="FF4F1982"/>
      <color rgb="FF4D2281"/>
      <color rgb="FF9831FF"/>
      <color rgb="FF6D23B8"/>
      <color rgb="FF601E9E"/>
      <color rgb="FF000630"/>
      <color rgb="FF4283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49.xml"/><Relationship Id="rId21" Type="http://schemas.openxmlformats.org/officeDocument/2006/relationships/pivotCacheDefinition" Target="pivotCache/pivotCacheDefinition11.xml"/><Relationship Id="rId42" Type="http://schemas.openxmlformats.org/officeDocument/2006/relationships/pivotCacheDefinition" Target="pivotCache/pivotCacheDefinition32.xml"/><Relationship Id="rId63" Type="http://schemas.openxmlformats.org/officeDocument/2006/relationships/theme" Target="theme/theme1.xml"/><Relationship Id="rId84" Type="http://schemas.openxmlformats.org/officeDocument/2006/relationships/customXml" Target="../customXml/item16.xml"/><Relationship Id="rId138" Type="http://schemas.openxmlformats.org/officeDocument/2006/relationships/customXml" Target="../customXml/item70.xml"/><Relationship Id="rId16" Type="http://schemas.openxmlformats.org/officeDocument/2006/relationships/pivotCacheDefinition" Target="pivotCache/pivotCacheDefinition6.xml"/><Relationship Id="rId107" Type="http://schemas.openxmlformats.org/officeDocument/2006/relationships/customXml" Target="../customXml/item39.xml"/><Relationship Id="rId11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22.xml"/><Relationship Id="rId37" Type="http://schemas.openxmlformats.org/officeDocument/2006/relationships/pivotCacheDefinition" Target="pivotCache/pivotCacheDefinition27.xml"/><Relationship Id="rId53" Type="http://schemas.openxmlformats.org/officeDocument/2006/relationships/pivotCacheDefinition" Target="pivotCache/pivotCacheDefinition43.xml"/><Relationship Id="rId58" Type="http://schemas.openxmlformats.org/officeDocument/2006/relationships/pivotCacheDefinition" Target="pivotCache/pivotCacheDefinition48.xml"/><Relationship Id="rId74" Type="http://schemas.openxmlformats.org/officeDocument/2006/relationships/customXml" Target="../customXml/item6.xml"/><Relationship Id="rId79" Type="http://schemas.openxmlformats.org/officeDocument/2006/relationships/customXml" Target="../customXml/item11.xml"/><Relationship Id="rId102" Type="http://schemas.openxmlformats.org/officeDocument/2006/relationships/customXml" Target="../customXml/item34.xml"/><Relationship Id="rId123" Type="http://schemas.openxmlformats.org/officeDocument/2006/relationships/customXml" Target="../customXml/item55.xml"/><Relationship Id="rId128" Type="http://schemas.openxmlformats.org/officeDocument/2006/relationships/customXml" Target="../customXml/item60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22.xml"/><Relationship Id="rId95" Type="http://schemas.openxmlformats.org/officeDocument/2006/relationships/customXml" Target="../customXml/item27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CacheDefinition" Target="pivotCache/pivotCacheDefinition17.xml"/><Relationship Id="rId43" Type="http://schemas.openxmlformats.org/officeDocument/2006/relationships/pivotCacheDefinition" Target="pivotCache/pivotCacheDefinition33.xml"/><Relationship Id="rId48" Type="http://schemas.openxmlformats.org/officeDocument/2006/relationships/pivotCacheDefinition" Target="pivotCache/pivotCacheDefinition38.xml"/><Relationship Id="rId64" Type="http://schemas.openxmlformats.org/officeDocument/2006/relationships/connections" Target="connections.xml"/><Relationship Id="rId69" Type="http://schemas.openxmlformats.org/officeDocument/2006/relationships/customXml" Target="../customXml/item1.xml"/><Relationship Id="rId113" Type="http://schemas.openxmlformats.org/officeDocument/2006/relationships/customXml" Target="../customXml/item45.xml"/><Relationship Id="rId118" Type="http://schemas.openxmlformats.org/officeDocument/2006/relationships/customXml" Target="../customXml/item50.xml"/><Relationship Id="rId134" Type="http://schemas.openxmlformats.org/officeDocument/2006/relationships/customXml" Target="../customXml/item66.xml"/><Relationship Id="rId139" Type="http://schemas.openxmlformats.org/officeDocument/2006/relationships/customXml" Target="../customXml/item71.xml"/><Relationship Id="rId80" Type="http://schemas.openxmlformats.org/officeDocument/2006/relationships/customXml" Target="../customXml/item12.xml"/><Relationship Id="rId85" Type="http://schemas.openxmlformats.org/officeDocument/2006/relationships/customXml" Target="../customXml/item1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33" Type="http://schemas.openxmlformats.org/officeDocument/2006/relationships/pivotCacheDefinition" Target="pivotCache/pivotCacheDefinition23.xml"/><Relationship Id="rId38" Type="http://schemas.openxmlformats.org/officeDocument/2006/relationships/pivotCacheDefinition" Target="pivotCache/pivotCacheDefinition28.xml"/><Relationship Id="rId59" Type="http://schemas.openxmlformats.org/officeDocument/2006/relationships/pivotCacheDefinition" Target="pivotCache/pivotCacheDefinition49.xml"/><Relationship Id="rId103" Type="http://schemas.openxmlformats.org/officeDocument/2006/relationships/customXml" Target="../customXml/item35.xml"/><Relationship Id="rId108" Type="http://schemas.openxmlformats.org/officeDocument/2006/relationships/customXml" Target="../customXml/item40.xml"/><Relationship Id="rId124" Type="http://schemas.openxmlformats.org/officeDocument/2006/relationships/customXml" Target="../customXml/item56.xml"/><Relationship Id="rId129" Type="http://schemas.openxmlformats.org/officeDocument/2006/relationships/customXml" Target="../customXml/item61.xml"/><Relationship Id="rId54" Type="http://schemas.openxmlformats.org/officeDocument/2006/relationships/pivotCacheDefinition" Target="pivotCache/pivotCacheDefinition44.xml"/><Relationship Id="rId70" Type="http://schemas.openxmlformats.org/officeDocument/2006/relationships/customXml" Target="../customXml/item2.xml"/><Relationship Id="rId75" Type="http://schemas.openxmlformats.org/officeDocument/2006/relationships/customXml" Target="../customXml/item7.xml"/><Relationship Id="rId91" Type="http://schemas.openxmlformats.org/officeDocument/2006/relationships/customXml" Target="../customXml/item23.xml"/><Relationship Id="rId96" Type="http://schemas.openxmlformats.org/officeDocument/2006/relationships/customXml" Target="../customXml/item28.xml"/><Relationship Id="rId140" Type="http://schemas.openxmlformats.org/officeDocument/2006/relationships/customXml" Target="../customXml/item7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pivotCacheDefinition" Target="pivotCache/pivotCacheDefinition13.xml"/><Relationship Id="rId28" Type="http://schemas.openxmlformats.org/officeDocument/2006/relationships/pivotCacheDefinition" Target="pivotCache/pivotCacheDefinition18.xml"/><Relationship Id="rId49" Type="http://schemas.openxmlformats.org/officeDocument/2006/relationships/pivotCacheDefinition" Target="pivotCache/pivotCacheDefinition39.xml"/><Relationship Id="rId114" Type="http://schemas.openxmlformats.org/officeDocument/2006/relationships/customXml" Target="../customXml/item46.xml"/><Relationship Id="rId119" Type="http://schemas.openxmlformats.org/officeDocument/2006/relationships/customXml" Target="../customXml/item51.xml"/><Relationship Id="rId44" Type="http://schemas.openxmlformats.org/officeDocument/2006/relationships/pivotCacheDefinition" Target="pivotCache/pivotCacheDefinition34.xml"/><Relationship Id="rId60" Type="http://schemas.openxmlformats.org/officeDocument/2006/relationships/pivotCacheDefinition" Target="pivotCache/pivotCacheDefinition50.xml"/><Relationship Id="rId65" Type="http://schemas.openxmlformats.org/officeDocument/2006/relationships/styles" Target="styles.xml"/><Relationship Id="rId81" Type="http://schemas.openxmlformats.org/officeDocument/2006/relationships/customXml" Target="../customXml/item13.xml"/><Relationship Id="rId86" Type="http://schemas.openxmlformats.org/officeDocument/2006/relationships/customXml" Target="../customXml/item18.xml"/><Relationship Id="rId130" Type="http://schemas.openxmlformats.org/officeDocument/2006/relationships/customXml" Target="../customXml/item62.xml"/><Relationship Id="rId135" Type="http://schemas.openxmlformats.org/officeDocument/2006/relationships/customXml" Target="../customXml/item67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9" Type="http://schemas.openxmlformats.org/officeDocument/2006/relationships/pivotCacheDefinition" Target="pivotCache/pivotCacheDefinition29.xml"/><Relationship Id="rId109" Type="http://schemas.openxmlformats.org/officeDocument/2006/relationships/customXml" Target="../customXml/item41.xml"/><Relationship Id="rId34" Type="http://schemas.openxmlformats.org/officeDocument/2006/relationships/pivotCacheDefinition" Target="pivotCache/pivotCacheDefinition24.xml"/><Relationship Id="rId50" Type="http://schemas.openxmlformats.org/officeDocument/2006/relationships/pivotCacheDefinition" Target="pivotCache/pivotCacheDefinition40.xml"/><Relationship Id="rId55" Type="http://schemas.openxmlformats.org/officeDocument/2006/relationships/pivotCacheDefinition" Target="pivotCache/pivotCacheDefinition45.xml"/><Relationship Id="rId76" Type="http://schemas.openxmlformats.org/officeDocument/2006/relationships/customXml" Target="../customXml/item8.xml"/><Relationship Id="rId97" Type="http://schemas.openxmlformats.org/officeDocument/2006/relationships/customXml" Target="../customXml/item29.xml"/><Relationship Id="rId104" Type="http://schemas.openxmlformats.org/officeDocument/2006/relationships/customXml" Target="../customXml/item36.xml"/><Relationship Id="rId120" Type="http://schemas.openxmlformats.org/officeDocument/2006/relationships/customXml" Target="../customXml/item52.xml"/><Relationship Id="rId125" Type="http://schemas.openxmlformats.org/officeDocument/2006/relationships/customXml" Target="../customXml/item57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92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9.xml"/><Relationship Id="rId24" Type="http://schemas.openxmlformats.org/officeDocument/2006/relationships/pivotCacheDefinition" Target="pivotCache/pivotCacheDefinition14.xml"/><Relationship Id="rId40" Type="http://schemas.openxmlformats.org/officeDocument/2006/relationships/pivotCacheDefinition" Target="pivotCache/pivotCacheDefinition30.xml"/><Relationship Id="rId45" Type="http://schemas.openxmlformats.org/officeDocument/2006/relationships/pivotCacheDefinition" Target="pivotCache/pivotCacheDefinition35.xml"/><Relationship Id="rId66" Type="http://schemas.openxmlformats.org/officeDocument/2006/relationships/sharedStrings" Target="sharedStrings.xml"/><Relationship Id="rId87" Type="http://schemas.openxmlformats.org/officeDocument/2006/relationships/customXml" Target="../customXml/item19.xml"/><Relationship Id="rId110" Type="http://schemas.openxmlformats.org/officeDocument/2006/relationships/customXml" Target="../customXml/item42.xml"/><Relationship Id="rId115" Type="http://schemas.openxmlformats.org/officeDocument/2006/relationships/customXml" Target="../customXml/item47.xml"/><Relationship Id="rId131" Type="http://schemas.openxmlformats.org/officeDocument/2006/relationships/customXml" Target="../customXml/item63.xml"/><Relationship Id="rId136" Type="http://schemas.openxmlformats.org/officeDocument/2006/relationships/customXml" Target="../customXml/item68.xml"/><Relationship Id="rId61" Type="http://schemas.openxmlformats.org/officeDocument/2006/relationships/pivotCacheDefinition" Target="pivotCache/pivotCacheDefinition51.xml"/><Relationship Id="rId82" Type="http://schemas.openxmlformats.org/officeDocument/2006/relationships/customXml" Target="../customXml/item14.xml"/><Relationship Id="rId19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20.xml"/><Relationship Id="rId35" Type="http://schemas.openxmlformats.org/officeDocument/2006/relationships/pivotCacheDefinition" Target="pivotCache/pivotCacheDefinition25.xml"/><Relationship Id="rId56" Type="http://schemas.openxmlformats.org/officeDocument/2006/relationships/pivotCacheDefinition" Target="pivotCache/pivotCacheDefinition46.xml"/><Relationship Id="rId77" Type="http://schemas.openxmlformats.org/officeDocument/2006/relationships/customXml" Target="../customXml/item9.xml"/><Relationship Id="rId100" Type="http://schemas.openxmlformats.org/officeDocument/2006/relationships/customXml" Target="../customXml/item32.xml"/><Relationship Id="rId105" Type="http://schemas.openxmlformats.org/officeDocument/2006/relationships/customXml" Target="../customXml/item37.xml"/><Relationship Id="rId126" Type="http://schemas.openxmlformats.org/officeDocument/2006/relationships/customXml" Target="../customXml/item58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1.xml"/><Relationship Id="rId72" Type="http://schemas.openxmlformats.org/officeDocument/2006/relationships/customXml" Target="../customXml/item4.xml"/><Relationship Id="rId93" Type="http://schemas.openxmlformats.org/officeDocument/2006/relationships/customXml" Target="../customXml/item25.xml"/><Relationship Id="rId98" Type="http://schemas.openxmlformats.org/officeDocument/2006/relationships/customXml" Target="../customXml/item30.xml"/><Relationship Id="rId121" Type="http://schemas.openxmlformats.org/officeDocument/2006/relationships/customXml" Target="../customXml/item53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5.xml"/><Relationship Id="rId46" Type="http://schemas.openxmlformats.org/officeDocument/2006/relationships/pivotCacheDefinition" Target="pivotCache/pivotCacheDefinition36.xml"/><Relationship Id="rId67" Type="http://schemas.openxmlformats.org/officeDocument/2006/relationships/powerPivotData" Target="model/item.data"/><Relationship Id="rId116" Type="http://schemas.openxmlformats.org/officeDocument/2006/relationships/customXml" Target="../customXml/item48.xml"/><Relationship Id="rId137" Type="http://schemas.openxmlformats.org/officeDocument/2006/relationships/customXml" Target="../customXml/item69.xml"/><Relationship Id="rId20" Type="http://schemas.openxmlformats.org/officeDocument/2006/relationships/pivotCacheDefinition" Target="pivotCache/pivotCacheDefinition10.xml"/><Relationship Id="rId41" Type="http://schemas.openxmlformats.org/officeDocument/2006/relationships/pivotCacheDefinition" Target="pivotCache/pivotCacheDefinition31.xml"/><Relationship Id="rId62" Type="http://schemas.openxmlformats.org/officeDocument/2006/relationships/pivotCacheDefinition" Target="pivotCache/pivotCacheDefinition52.xml"/><Relationship Id="rId83" Type="http://schemas.openxmlformats.org/officeDocument/2006/relationships/customXml" Target="../customXml/item15.xml"/><Relationship Id="rId88" Type="http://schemas.openxmlformats.org/officeDocument/2006/relationships/customXml" Target="../customXml/item20.xml"/><Relationship Id="rId111" Type="http://schemas.openxmlformats.org/officeDocument/2006/relationships/customXml" Target="../customXml/item43.xml"/><Relationship Id="rId132" Type="http://schemas.openxmlformats.org/officeDocument/2006/relationships/customXml" Target="../customXml/item64.xml"/><Relationship Id="rId15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26.xml"/><Relationship Id="rId57" Type="http://schemas.openxmlformats.org/officeDocument/2006/relationships/pivotCacheDefinition" Target="pivotCache/pivotCacheDefinition47.xml"/><Relationship Id="rId106" Type="http://schemas.openxmlformats.org/officeDocument/2006/relationships/customXml" Target="../customXml/item38.xml"/><Relationship Id="rId127" Type="http://schemas.openxmlformats.org/officeDocument/2006/relationships/customXml" Target="../customXml/item59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21.xml"/><Relationship Id="rId52" Type="http://schemas.openxmlformats.org/officeDocument/2006/relationships/pivotCacheDefinition" Target="pivotCache/pivotCacheDefinition42.xml"/><Relationship Id="rId73" Type="http://schemas.openxmlformats.org/officeDocument/2006/relationships/customXml" Target="../customXml/item5.xml"/><Relationship Id="rId78" Type="http://schemas.openxmlformats.org/officeDocument/2006/relationships/customXml" Target="../customXml/item10.xml"/><Relationship Id="rId94" Type="http://schemas.openxmlformats.org/officeDocument/2006/relationships/customXml" Target="../customXml/item26.xml"/><Relationship Id="rId99" Type="http://schemas.openxmlformats.org/officeDocument/2006/relationships/customXml" Target="../customXml/item31.xml"/><Relationship Id="rId101" Type="http://schemas.openxmlformats.org/officeDocument/2006/relationships/customXml" Target="../customXml/item33.xml"/><Relationship Id="rId122" Type="http://schemas.openxmlformats.org/officeDocument/2006/relationships/customXml" Target="../customXml/item5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pivotCacheDefinition" Target="pivotCache/pivotCacheDefinition16.xml"/><Relationship Id="rId47" Type="http://schemas.openxmlformats.org/officeDocument/2006/relationships/pivotCacheDefinition" Target="pivotCache/pivotCacheDefinition37.xml"/><Relationship Id="rId68" Type="http://schemas.openxmlformats.org/officeDocument/2006/relationships/calcChain" Target="calcChain.xml"/><Relationship Id="rId89" Type="http://schemas.openxmlformats.org/officeDocument/2006/relationships/customXml" Target="../customXml/item21.xml"/><Relationship Id="rId112" Type="http://schemas.openxmlformats.org/officeDocument/2006/relationships/customXml" Target="../customXml/item44.xml"/><Relationship Id="rId133" Type="http://schemas.openxmlformats.org/officeDocument/2006/relationships/customXml" Target="../customXml/item6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Excel.xlsx]Shipping!PivotTable1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Shipping!$E$2</c:f>
              <c:strCache>
                <c:ptCount val="1"/>
                <c:pt idx="0">
                  <c:v>Sum of Number of products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Shipping!$D$3:$D$8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Shipping!$E$3:$E$8</c:f>
              <c:numCache>
                <c:formatCode>_(* #,##0_);_(* \(#,##0\);_(* "-"??_);_(@_)</c:formatCode>
                <c:ptCount val="5"/>
                <c:pt idx="0">
                  <c:v>76824</c:v>
                </c:pt>
                <c:pt idx="1">
                  <c:v>72590</c:v>
                </c:pt>
                <c:pt idx="2">
                  <c:v>78406</c:v>
                </c:pt>
                <c:pt idx="3">
                  <c:v>76166</c:v>
                </c:pt>
                <c:pt idx="4">
                  <c:v>71179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1-4E19-AAAC-84AB66D0F95F}"/>
            </c:ext>
          </c:extLst>
        </c:ser>
        <c:ser>
          <c:idx val="1"/>
          <c:order val="1"/>
          <c:tx>
            <c:strRef>
              <c:f>Shipping!$F$2</c:f>
              <c:strCache>
                <c:ptCount val="1"/>
                <c:pt idx="0">
                  <c:v>Sum of Shipping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Shipping!$D$3:$D$8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Shipping!$F$3:$F$8</c:f>
              <c:numCache>
                <c:formatCode>_(* #,##0.00_);_(* \(#,##0.00\);_(* "-"??_);_(@_)</c:formatCode>
                <c:ptCount val="5"/>
                <c:pt idx="0">
                  <c:v>56404.61</c:v>
                </c:pt>
                <c:pt idx="1">
                  <c:v>53905.47</c:v>
                </c:pt>
                <c:pt idx="2">
                  <c:v>51123.55</c:v>
                </c:pt>
                <c:pt idx="3">
                  <c:v>54965.39</c:v>
                </c:pt>
                <c:pt idx="4">
                  <c:v>48273.66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1-4E19-AAAC-84AB66D0F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8618704"/>
        <c:axId val="708629744"/>
      </c:barChart>
      <c:catAx>
        <c:axId val="70861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29744"/>
        <c:crosses val="autoZero"/>
        <c:auto val="1"/>
        <c:lblAlgn val="ctr"/>
        <c:lblOffset val="100"/>
        <c:noMultiLvlLbl val="0"/>
      </c:catAx>
      <c:valAx>
        <c:axId val="70862974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70861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Excel.xlsx]Shipping!PivotTable2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Shipping!$J$2</c:f>
              <c:strCache>
                <c:ptCount val="1"/>
                <c:pt idx="0">
                  <c:v>Sum of Number of products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Shipping!$I$3:$I$8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Shipping!$J$3:$J$8</c:f>
              <c:numCache>
                <c:formatCode>_(* #,##0_);_(* \(#,##0\);_(* "-"??_);_(@_)</c:formatCode>
                <c:ptCount val="5"/>
                <c:pt idx="0">
                  <c:v>70391</c:v>
                </c:pt>
                <c:pt idx="1">
                  <c:v>74574</c:v>
                </c:pt>
                <c:pt idx="2">
                  <c:v>94306</c:v>
                </c:pt>
                <c:pt idx="3">
                  <c:v>58678</c:v>
                </c:pt>
                <c:pt idx="4">
                  <c:v>77216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7-48A2-8419-76A6CB6541DA}"/>
            </c:ext>
          </c:extLst>
        </c:ser>
        <c:ser>
          <c:idx val="1"/>
          <c:order val="1"/>
          <c:tx>
            <c:strRef>
              <c:f>Shipping!$K$2</c:f>
              <c:strCache>
                <c:ptCount val="1"/>
                <c:pt idx="0">
                  <c:v>Sum of Shipping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Shipping!$I$3:$I$8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Shipping!$K$3:$K$8</c:f>
              <c:numCache>
                <c:formatCode>_(* #,##0.00_);_(* \(#,##0.00\);_(* "-"??_);_(@_)</c:formatCode>
                <c:ptCount val="5"/>
                <c:pt idx="0">
                  <c:v>54077.33</c:v>
                </c:pt>
                <c:pt idx="1">
                  <c:v>54540.71</c:v>
                </c:pt>
                <c:pt idx="2">
                  <c:v>65122.46</c:v>
                </c:pt>
                <c:pt idx="3">
                  <c:v>41521.4</c:v>
                </c:pt>
                <c:pt idx="4">
                  <c:v>49410.78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7-48A2-8419-76A6CB654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9323744"/>
        <c:axId val="819298304"/>
      </c:barChart>
      <c:catAx>
        <c:axId val="8193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298304"/>
        <c:crosses val="autoZero"/>
        <c:auto val="1"/>
        <c:lblAlgn val="ctr"/>
        <c:lblOffset val="100"/>
        <c:noMultiLvlLbl val="0"/>
      </c:catAx>
      <c:valAx>
        <c:axId val="81929830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8193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Excel.xlsx]Shipping!PivotTable3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Shipping!$P$3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66-43EF-AFEA-85E8A1348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66-43EF-AFEA-85E8A1348D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Shipping!$O$4:$O$6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Shipping!$P$4:$P$6</c:f>
              <c:numCache>
                <c:formatCode>0.0%</c:formatCode>
                <c:ptCount val="2"/>
                <c:pt idx="0">
                  <c:v>0.19600000000000001</c:v>
                </c:pt>
                <c:pt idx="1">
                  <c:v>0.80400000000000005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C-4BD6-B602-A7D01E9F2E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Excel.xlsx]Shipping!PivotTable4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Shipping!$W$3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0-4FCD-9036-90AE8900EF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0-4FCD-9036-90AE8900EF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0-4FCD-9036-90AE8900EF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B0-4FCD-9036-90AE8900EF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B0-4FCD-9036-90AE8900EF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Shipping!$V$4:$V$9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Shipping!$W$4:$W$9</c:f>
              <c:numCache>
                <c:formatCode>0.00</c:formatCode>
                <c:ptCount val="5"/>
                <c:pt idx="0">
                  <c:v>6.8034482758620687</c:v>
                </c:pt>
                <c:pt idx="1">
                  <c:v>7.3097643097643097</c:v>
                </c:pt>
                <c:pt idx="2">
                  <c:v>6.8977635782747599</c:v>
                </c:pt>
                <c:pt idx="3">
                  <c:v>6.958333333333333</c:v>
                </c:pt>
                <c:pt idx="4">
                  <c:v>6.6631944444444446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6-4ECB-9C42-D54D7429B2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Excel.xlsx]Shipping!PivotTable5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Shipping!$AD$3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Shipping!$AC$4:$AC$6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Shipping!$AD$4:$AD$6</c:f>
              <c:numCache>
                <c:formatCode>0.00</c:formatCode>
                <c:ptCount val="2"/>
                <c:pt idx="0">
                  <c:v>14328473.279999999</c:v>
                </c:pt>
                <c:pt idx="1">
                  <c:v>71298327.390000001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9-41E1-B0C2-FAD366FAB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9329984"/>
        <c:axId val="819330464"/>
      </c:barChart>
      <c:catAx>
        <c:axId val="81932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30464"/>
        <c:crosses val="autoZero"/>
        <c:auto val="1"/>
        <c:lblAlgn val="ctr"/>
        <c:lblOffset val="100"/>
        <c:noMultiLvlLbl val="0"/>
      </c:catAx>
      <c:valAx>
        <c:axId val="81933046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1932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Excel.xlsx]Shipping!PivotTable6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Shipping!$AJ$3:$AJ$4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Shipping!$AI$5:$AI$10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Shipping!$AJ$5:$AJ$10</c:f>
              <c:numCache>
                <c:formatCode>_(* #,##0_);_(* \(#,##0\);_(* "-"??_);_(@_)</c:formatCode>
                <c:ptCount val="5"/>
                <c:pt idx="0">
                  <c:v>49</c:v>
                </c:pt>
                <c:pt idx="1">
                  <c:v>67</c:v>
                </c:pt>
                <c:pt idx="2">
                  <c:v>65</c:v>
                </c:pt>
                <c:pt idx="3">
                  <c:v>57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3-4F74-9298-637A0741FC37}"/>
            </c:ext>
          </c:extLst>
        </c:ser>
        <c:ser>
          <c:idx val="1"/>
          <c:order val="1"/>
          <c:tx>
            <c:strRef>
              <c:f>Shipping!$AK$3:$AK$4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Shipping!$AI$5:$AI$10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Shipping!$AK$5:$AK$10</c:f>
              <c:numCache>
                <c:formatCode>_(* #,##0_);_(* \(#,##0\);_(* "-"??_);_(@_)</c:formatCode>
                <c:ptCount val="5"/>
                <c:pt idx="0">
                  <c:v>241</c:v>
                </c:pt>
                <c:pt idx="1">
                  <c:v>230</c:v>
                </c:pt>
                <c:pt idx="2">
                  <c:v>248</c:v>
                </c:pt>
                <c:pt idx="3">
                  <c:v>255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3-4F74-9298-637A0741FC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4384287"/>
        <c:axId val="1804395327"/>
      </c:barChart>
      <c:catAx>
        <c:axId val="180438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395327"/>
        <c:crosses val="autoZero"/>
        <c:auto val="1"/>
        <c:lblAlgn val="ctr"/>
        <c:lblOffset val="100"/>
        <c:noMultiLvlLbl val="0"/>
      </c:catAx>
      <c:valAx>
        <c:axId val="1804395327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38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Excel.xlsx]Supplier!PivotTable4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Supplier!$D$3:$D$8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Supplier!$E$3:$E$8</c:f>
              <c:numCache>
                <c:formatCode>0.00</c:formatCode>
                <c:ptCount val="5"/>
                <c:pt idx="0">
                  <c:v>4.8714898601398602</c:v>
                </c:pt>
                <c:pt idx="1">
                  <c:v>5.0530610738255035</c:v>
                </c:pt>
                <c:pt idx="2">
                  <c:v>4.9230162251655631</c:v>
                </c:pt>
                <c:pt idx="3">
                  <c:v>4.835651315789474</c:v>
                </c:pt>
                <c:pt idx="4">
                  <c:v>5.1914148387096777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E-4B5E-8B3C-836311C629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8597087"/>
        <c:axId val="298598799"/>
      </c:barChart>
      <c:catAx>
        <c:axId val="29859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598799"/>
        <c:crosses val="autoZero"/>
        <c:auto val="1"/>
        <c:lblAlgn val="ctr"/>
        <c:lblOffset val="100"/>
        <c:noMultiLvlLbl val="0"/>
      </c:catAx>
      <c:valAx>
        <c:axId val="298598799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9859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Excel.xlsx]Supplier!PivotTable5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Supplier!$K$2:$K$3</c:f>
              <c:strCache>
                <c:ptCount val="1"/>
                <c:pt idx="0">
                  <c:v>Qtr1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Supplier!$J$4:$J$7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Supplier!$K$4:$K$7</c:f>
              <c:numCache>
                <c:formatCode>0.00</c:formatCode>
                <c:ptCount val="3"/>
                <c:pt idx="0">
                  <c:v>7.5198722852296535E-2</c:v>
                </c:pt>
                <c:pt idx="1">
                  <c:v>6.9971254294327975E-2</c:v>
                </c:pt>
                <c:pt idx="2">
                  <c:v>7.2293852099639511E-2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5-4348-8273-09301E625AFA}"/>
            </c:ext>
          </c:extLst>
        </c:ser>
        <c:ser>
          <c:idx val="1"/>
          <c:order val="1"/>
          <c:tx>
            <c:strRef>
              <c:f>Supplier!$L$2:$L$3</c:f>
              <c:strCache>
                <c:ptCount val="1"/>
                <c:pt idx="0">
                  <c:v>Qtr2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Supplier!$J$4:$J$7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Supplier!$L$4:$L$7</c:f>
              <c:numCache>
                <c:formatCode>0.00</c:formatCode>
                <c:ptCount val="3"/>
                <c:pt idx="0">
                  <c:v>7.0067553239829147E-2</c:v>
                </c:pt>
                <c:pt idx="1">
                  <c:v>7.1722555832939752E-2</c:v>
                </c:pt>
                <c:pt idx="2">
                  <c:v>7.4544450579790172E-2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C5-4348-8273-09301E625AFA}"/>
            </c:ext>
          </c:extLst>
        </c:ser>
        <c:ser>
          <c:idx val="2"/>
          <c:order val="2"/>
          <c:tx>
            <c:strRef>
              <c:f>Supplier!$M$2:$M$3</c:f>
              <c:strCache>
                <c:ptCount val="1"/>
                <c:pt idx="0">
                  <c:v>Qtr3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Supplier!$J$4:$J$7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Supplier!$M$4:$M$7</c:f>
              <c:numCache>
                <c:formatCode>0.00</c:formatCode>
                <c:ptCount val="3"/>
                <c:pt idx="0">
                  <c:v>7.575120483876184E-2</c:v>
                </c:pt>
                <c:pt idx="1">
                  <c:v>7.6339903751071261E-2</c:v>
                </c:pt>
                <c:pt idx="2">
                  <c:v>7.6700736017163804E-2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C5-4348-8273-09301E625AFA}"/>
            </c:ext>
          </c:extLst>
        </c:ser>
        <c:ser>
          <c:idx val="3"/>
          <c:order val="3"/>
          <c:tx>
            <c:strRef>
              <c:f>Supplier!$N$2:$N$3</c:f>
              <c:strCache>
                <c:ptCount val="1"/>
                <c:pt idx="0">
                  <c:v>Qtr4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Supplier!$J$4:$J$7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Supplier!$N$4:$N$7</c:f>
              <c:numCache>
                <c:formatCode>0.00</c:formatCode>
                <c:ptCount val="3"/>
                <c:pt idx="0">
                  <c:v>7.261654507233832E-2</c:v>
                </c:pt>
                <c:pt idx="1">
                  <c:v>7.2608340147179068E-2</c:v>
                </c:pt>
                <c:pt idx="2">
                  <c:v>7.3459715639810422E-2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C5-4348-8273-09301E62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10752"/>
        <c:axId val="385312672"/>
      </c:lineChart>
      <c:catAx>
        <c:axId val="3853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2672"/>
        <c:crosses val="autoZero"/>
        <c:auto val="1"/>
        <c:lblAlgn val="ctr"/>
        <c:lblOffset val="100"/>
        <c:noMultiLvlLbl val="0"/>
      </c:catAx>
      <c:valAx>
        <c:axId val="3853126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Excel.xlsx]Supplier!PivotTable6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Supplier!$T$2</c:f>
              <c:strCache>
                <c:ptCount val="1"/>
                <c:pt idx="0">
                  <c:v>Average of Manufacturing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Supplier!$S$3:$S$8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Supplier!$T$3:$T$8</c:f>
              <c:numCache>
                <c:formatCode>0.0</c:formatCode>
                <c:ptCount val="5"/>
                <c:pt idx="0">
                  <c:v>213.55097902097901</c:v>
                </c:pt>
                <c:pt idx="1">
                  <c:v>235.54956375838927</c:v>
                </c:pt>
                <c:pt idx="2">
                  <c:v>231.39748344370858</c:v>
                </c:pt>
                <c:pt idx="3">
                  <c:v>218.61743421052631</c:v>
                </c:pt>
                <c:pt idx="4">
                  <c:v>210.14045161290323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4-47C8-963D-E4119AF45A4A}"/>
            </c:ext>
          </c:extLst>
        </c:ser>
        <c:ser>
          <c:idx val="1"/>
          <c:order val="1"/>
          <c:tx>
            <c:strRef>
              <c:f>Supplier!$U$2</c:f>
              <c:strCache>
                <c:ptCount val="1"/>
                <c:pt idx="0">
                  <c:v>Average of Quality Score1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Supplier!$S$3:$S$8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Supplier!$U$3:$U$8</c:f>
              <c:numCache>
                <c:formatCode>0.0</c:formatCode>
                <c:ptCount val="5"/>
                <c:pt idx="0">
                  <c:v>51.285174825174821</c:v>
                </c:pt>
                <c:pt idx="1">
                  <c:v>49.469362416107387</c:v>
                </c:pt>
                <c:pt idx="2">
                  <c:v>50.769966887417219</c:v>
                </c:pt>
                <c:pt idx="3">
                  <c:v>51.643618421052629</c:v>
                </c:pt>
                <c:pt idx="4">
                  <c:v>48.085741935483874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5-423B-A400-E60584FFC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4452911"/>
        <c:axId val="600676575"/>
      </c:barChart>
      <c:catAx>
        <c:axId val="133445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6575"/>
        <c:crosses val="autoZero"/>
        <c:auto val="1"/>
        <c:lblAlgn val="ctr"/>
        <c:lblOffset val="100"/>
        <c:noMultiLvlLbl val="0"/>
      </c:catAx>
      <c:valAx>
        <c:axId val="60067657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3445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Excel.xlsx]Supplier!PivotTable9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Supplier!$AG$2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Supplier!$AF$3:$AF$8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Supplier!$AG$3:$AG$8</c:f>
              <c:numCache>
                <c:formatCode>0.000</c:formatCode>
                <c:ptCount val="5"/>
                <c:pt idx="0">
                  <c:v>6.9071836124787653</c:v>
                </c:pt>
                <c:pt idx="1">
                  <c:v>6.4080669719628176</c:v>
                </c:pt>
                <c:pt idx="2">
                  <c:v>6.7956417517310026</c:v>
                </c:pt>
                <c:pt idx="3">
                  <c:v>7.0380352257810888</c:v>
                </c:pt>
                <c:pt idx="4">
                  <c:v>5.9018282444244665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5-44AE-9E5A-60DFF2899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8966560"/>
        <c:axId val="388953120"/>
      </c:barChart>
      <c:catAx>
        <c:axId val="38896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53120"/>
        <c:crosses val="autoZero"/>
        <c:auto val="1"/>
        <c:lblAlgn val="ctr"/>
        <c:lblOffset val="100"/>
        <c:noMultiLvlLbl val="0"/>
      </c:catAx>
      <c:valAx>
        <c:axId val="388953120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38896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Excel.xlsx]Returns!PivotTable14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Returns!$E$2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FD-460E-A601-9F777C3B3A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FD-460E-A601-9F777C3B3A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FD-460E-A601-9F777C3B3A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Returns!$D$3:$D$6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Returns!$E$3:$E$6</c:f>
              <c:numCache>
                <c:formatCode>0.00</c:formatCode>
                <c:ptCount val="3"/>
                <c:pt idx="0">
                  <c:v>3.2376278118609427</c:v>
                </c:pt>
                <c:pt idx="1">
                  <c:v>3.3080827067669172</c:v>
                </c:pt>
                <c:pt idx="2">
                  <c:v>3.2924843423799555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9-4BE1-B173-29C9EB8CE7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Excel.xlsx]Returns!PivotTable17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Returns!$R$2:$R$3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Returns!$Q$4:$Q$9</c:f>
              <c:strCache>
                <c:ptCount val="5"/>
                <c:pt idx="0">
                  <c:v>Changed Mind</c:v>
                </c:pt>
                <c:pt idx="1">
                  <c:v>Damaged in Shipping</c:v>
                </c:pt>
                <c:pt idx="2">
                  <c:v>Defective</c:v>
                </c:pt>
                <c:pt idx="3">
                  <c:v>Not as Described</c:v>
                </c:pt>
                <c:pt idx="4">
                  <c:v>Wrong Item</c:v>
                </c:pt>
              </c:strCache>
            </c:strRef>
          </c:cat>
          <c:val>
            <c:numRef>
              <c:f>Returns!$R$4:$R$9</c:f>
              <c:numCache>
                <c:formatCode>_(* #,##0_);_(* \(#,##0\);_(* "-"??_);_(@_)</c:formatCode>
                <c:ptCount val="5"/>
                <c:pt idx="0">
                  <c:v>867</c:v>
                </c:pt>
                <c:pt idx="1">
                  <c:v>781</c:v>
                </c:pt>
                <c:pt idx="2">
                  <c:v>1974</c:v>
                </c:pt>
                <c:pt idx="3">
                  <c:v>937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E-46FE-9768-85FBD635A245}"/>
            </c:ext>
          </c:extLst>
        </c:ser>
        <c:ser>
          <c:idx val="1"/>
          <c:order val="1"/>
          <c:tx>
            <c:strRef>
              <c:f>Returns!$S$2:$S$3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Returns!$Q$4:$Q$9</c:f>
              <c:strCache>
                <c:ptCount val="5"/>
                <c:pt idx="0">
                  <c:v>Changed Mind</c:v>
                </c:pt>
                <c:pt idx="1">
                  <c:v>Damaged in Shipping</c:v>
                </c:pt>
                <c:pt idx="2">
                  <c:v>Defective</c:v>
                </c:pt>
                <c:pt idx="3">
                  <c:v>Not as Described</c:v>
                </c:pt>
                <c:pt idx="4">
                  <c:v>Wrong Item</c:v>
                </c:pt>
              </c:strCache>
            </c:strRef>
          </c:cat>
          <c:val>
            <c:numRef>
              <c:f>Returns!$S$4:$S$9</c:f>
              <c:numCache>
                <c:formatCode>_(* #,##0_);_(* \(#,##0\);_(* "-"??_);_(@_)</c:formatCode>
                <c:ptCount val="5"/>
                <c:pt idx="0">
                  <c:v>1028</c:v>
                </c:pt>
                <c:pt idx="1">
                  <c:v>859</c:v>
                </c:pt>
                <c:pt idx="2">
                  <c:v>1939</c:v>
                </c:pt>
                <c:pt idx="3">
                  <c:v>917</c:v>
                </c:pt>
                <c:pt idx="4">
                  <c:v>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E-46FE-9768-85FBD635A245}"/>
            </c:ext>
          </c:extLst>
        </c:ser>
        <c:ser>
          <c:idx val="2"/>
          <c:order val="2"/>
          <c:tx>
            <c:strRef>
              <c:f>Returns!$T$2:$T$3</c:f>
              <c:strCache>
                <c:ptCount val="1"/>
                <c:pt idx="0">
                  <c:v>Smartphones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Returns!$Q$4:$Q$9</c:f>
              <c:strCache>
                <c:ptCount val="5"/>
                <c:pt idx="0">
                  <c:v>Changed Mind</c:v>
                </c:pt>
                <c:pt idx="1">
                  <c:v>Damaged in Shipping</c:v>
                </c:pt>
                <c:pt idx="2">
                  <c:v>Defective</c:v>
                </c:pt>
                <c:pt idx="3">
                  <c:v>Not as Described</c:v>
                </c:pt>
                <c:pt idx="4">
                  <c:v>Wrong Item</c:v>
                </c:pt>
              </c:strCache>
            </c:strRef>
          </c:cat>
          <c:val>
            <c:numRef>
              <c:f>Returns!$T$4:$T$9</c:f>
              <c:numCache>
                <c:formatCode>_(* #,##0_);_(* \(#,##0\);_(* "-"??_);_(@_)</c:formatCode>
                <c:ptCount val="5"/>
                <c:pt idx="0">
                  <c:v>1482</c:v>
                </c:pt>
                <c:pt idx="1">
                  <c:v>901</c:v>
                </c:pt>
                <c:pt idx="2">
                  <c:v>2115</c:v>
                </c:pt>
                <c:pt idx="3">
                  <c:v>1336</c:v>
                </c:pt>
                <c:pt idx="4">
                  <c:v>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E-46FE-9768-85FBD635A245}"/>
            </c:ext>
          </c:extLst>
        </c:ser>
        <c:ser>
          <c:idx val="3"/>
          <c:order val="3"/>
          <c:tx>
            <c:strRef>
              <c:f>Returns!$U$2:$U$3</c:f>
              <c:strCache>
                <c:ptCount val="1"/>
                <c:pt idx="0">
                  <c:v>Smartwatches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Returns!$Q$4:$Q$9</c:f>
              <c:strCache>
                <c:ptCount val="5"/>
                <c:pt idx="0">
                  <c:v>Changed Mind</c:v>
                </c:pt>
                <c:pt idx="1">
                  <c:v>Damaged in Shipping</c:v>
                </c:pt>
                <c:pt idx="2">
                  <c:v>Defective</c:v>
                </c:pt>
                <c:pt idx="3">
                  <c:v>Not as Described</c:v>
                </c:pt>
                <c:pt idx="4">
                  <c:v>Wrong Item</c:v>
                </c:pt>
              </c:strCache>
            </c:strRef>
          </c:cat>
          <c:val>
            <c:numRef>
              <c:f>Returns!$U$4:$U$9</c:f>
              <c:numCache>
                <c:formatCode>_(* #,##0_);_(* \(#,##0\);_(* "-"??_);_(@_)</c:formatCode>
                <c:ptCount val="5"/>
                <c:pt idx="0">
                  <c:v>600</c:v>
                </c:pt>
                <c:pt idx="1">
                  <c:v>518</c:v>
                </c:pt>
                <c:pt idx="2">
                  <c:v>1417</c:v>
                </c:pt>
                <c:pt idx="3">
                  <c:v>1027</c:v>
                </c:pt>
                <c:pt idx="4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FE-46FE-9768-85FBD635A245}"/>
            </c:ext>
          </c:extLst>
        </c:ser>
        <c:ser>
          <c:idx val="4"/>
          <c:order val="4"/>
          <c:tx>
            <c:strRef>
              <c:f>Returns!$V$2:$V$3</c:f>
              <c:strCache>
                <c:ptCount val="1"/>
                <c:pt idx="0">
                  <c:v>Tablets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Returns!$Q$4:$Q$9</c:f>
              <c:strCache>
                <c:ptCount val="5"/>
                <c:pt idx="0">
                  <c:v>Changed Mind</c:v>
                </c:pt>
                <c:pt idx="1">
                  <c:v>Damaged in Shipping</c:v>
                </c:pt>
                <c:pt idx="2">
                  <c:v>Defective</c:v>
                </c:pt>
                <c:pt idx="3">
                  <c:v>Not as Described</c:v>
                </c:pt>
                <c:pt idx="4">
                  <c:v>Wrong Item</c:v>
                </c:pt>
              </c:strCache>
            </c:strRef>
          </c:cat>
          <c:val>
            <c:numRef>
              <c:f>Returns!$V$4:$V$9</c:f>
              <c:numCache>
                <c:formatCode>_(* #,##0_);_(* \(#,##0\);_(* "-"??_);_(@_)</c:formatCode>
                <c:ptCount val="5"/>
                <c:pt idx="0">
                  <c:v>1143</c:v>
                </c:pt>
                <c:pt idx="1">
                  <c:v>732</c:v>
                </c:pt>
                <c:pt idx="2">
                  <c:v>2143</c:v>
                </c:pt>
                <c:pt idx="3">
                  <c:v>833</c:v>
                </c:pt>
                <c:pt idx="4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FE-46FE-9768-85FBD635A2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7633920"/>
        <c:axId val="637640640"/>
      </c:barChart>
      <c:catAx>
        <c:axId val="63763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40640"/>
        <c:crosses val="autoZero"/>
        <c:auto val="1"/>
        <c:lblAlgn val="ctr"/>
        <c:lblOffset val="100"/>
        <c:noMultiLvlLbl val="0"/>
      </c:catAx>
      <c:valAx>
        <c:axId val="63764064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3763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Excel.xlsx]Returns!PivotTable18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Returns!$Z$2:$Z$3</c:f>
              <c:strCache>
                <c:ptCount val="1"/>
                <c:pt idx="0">
                  <c:v>Changed Mind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Returns!$Y$4:$Y$9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Returns!$Z$4:$Z$9</c:f>
              <c:numCache>
                <c:formatCode>_(* #,##0_);_(* \(#,##0\);_(* "-"??_);_(@_)</c:formatCode>
                <c:ptCount val="5"/>
                <c:pt idx="0">
                  <c:v>957</c:v>
                </c:pt>
                <c:pt idx="1">
                  <c:v>995</c:v>
                </c:pt>
                <c:pt idx="2">
                  <c:v>1027</c:v>
                </c:pt>
                <c:pt idx="3">
                  <c:v>1210</c:v>
                </c:pt>
                <c:pt idx="4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7-40C3-95ED-04933BB25468}"/>
            </c:ext>
          </c:extLst>
        </c:ser>
        <c:ser>
          <c:idx val="1"/>
          <c:order val="1"/>
          <c:tx>
            <c:strRef>
              <c:f>Returns!$AA$2:$AA$3</c:f>
              <c:strCache>
                <c:ptCount val="1"/>
                <c:pt idx="0">
                  <c:v>Damaged in Shipping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Returns!$Y$4:$Y$9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Returns!$AA$4:$AA$9</c:f>
              <c:numCache>
                <c:formatCode>_(* #,##0_);_(* \(#,##0\);_(* "-"??_);_(@_)</c:formatCode>
                <c:ptCount val="5"/>
                <c:pt idx="0">
                  <c:v>855</c:v>
                </c:pt>
                <c:pt idx="1">
                  <c:v>737</c:v>
                </c:pt>
                <c:pt idx="2">
                  <c:v>637</c:v>
                </c:pt>
                <c:pt idx="3">
                  <c:v>490</c:v>
                </c:pt>
                <c:pt idx="4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7-40C3-95ED-04933BB25468}"/>
            </c:ext>
          </c:extLst>
        </c:ser>
        <c:ser>
          <c:idx val="2"/>
          <c:order val="2"/>
          <c:tx>
            <c:strRef>
              <c:f>Returns!$AB$2:$AB$3</c:f>
              <c:strCache>
                <c:ptCount val="1"/>
                <c:pt idx="0">
                  <c:v>Defective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Returns!$Y$4:$Y$9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Returns!$AB$4:$AB$9</c:f>
              <c:numCache>
                <c:formatCode>_(* #,##0_);_(* \(#,##0\);_(* "-"??_);_(@_)</c:formatCode>
                <c:ptCount val="5"/>
                <c:pt idx="0">
                  <c:v>2116</c:v>
                </c:pt>
                <c:pt idx="1">
                  <c:v>2109</c:v>
                </c:pt>
                <c:pt idx="2">
                  <c:v>1929</c:v>
                </c:pt>
                <c:pt idx="3">
                  <c:v>1791</c:v>
                </c:pt>
                <c:pt idx="4">
                  <c:v>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57-40C3-95ED-04933BB25468}"/>
            </c:ext>
          </c:extLst>
        </c:ser>
        <c:ser>
          <c:idx val="3"/>
          <c:order val="3"/>
          <c:tx>
            <c:strRef>
              <c:f>Returns!$AC$2:$AC$3</c:f>
              <c:strCache>
                <c:ptCount val="1"/>
                <c:pt idx="0">
                  <c:v>Not as Described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Returns!$Y$4:$Y$9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Returns!$AC$4:$AC$9</c:f>
              <c:numCache>
                <c:formatCode>_(* #,##0_);_(* \(#,##0\);_(* "-"??_);_(@_)</c:formatCode>
                <c:ptCount val="5"/>
                <c:pt idx="0">
                  <c:v>910</c:v>
                </c:pt>
                <c:pt idx="1">
                  <c:v>979</c:v>
                </c:pt>
                <c:pt idx="2">
                  <c:v>1200</c:v>
                </c:pt>
                <c:pt idx="3">
                  <c:v>1128</c:v>
                </c:pt>
                <c:pt idx="4">
                  <c:v>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7-40C3-95ED-04933BB25468}"/>
            </c:ext>
          </c:extLst>
        </c:ser>
        <c:ser>
          <c:idx val="4"/>
          <c:order val="4"/>
          <c:tx>
            <c:strRef>
              <c:f>Returns!$AD$2:$AD$3</c:f>
              <c:strCache>
                <c:ptCount val="1"/>
                <c:pt idx="0">
                  <c:v>Wrong Item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Returns!$Y$4:$Y$9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Returns!$AD$4:$AD$9</c:f>
              <c:numCache>
                <c:formatCode>_(* #,##0_);_(* \(#,##0\);_(* "-"??_);_(@_)</c:formatCode>
                <c:ptCount val="5"/>
                <c:pt idx="0">
                  <c:v>866</c:v>
                </c:pt>
                <c:pt idx="1">
                  <c:v>732</c:v>
                </c:pt>
                <c:pt idx="2">
                  <c:v>599</c:v>
                </c:pt>
                <c:pt idx="3">
                  <c:v>992</c:v>
                </c:pt>
                <c:pt idx="4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7-40C3-95ED-04933BB254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6481600"/>
        <c:axId val="636477280"/>
      </c:barChart>
      <c:catAx>
        <c:axId val="6364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77280"/>
        <c:crosses val="autoZero"/>
        <c:auto val="1"/>
        <c:lblAlgn val="ctr"/>
        <c:lblOffset val="100"/>
        <c:noMultiLvlLbl val="0"/>
      </c:catAx>
      <c:valAx>
        <c:axId val="63647728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364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'Revenue&amp;Profit'!$E$2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'Revenue&amp;Profit'!$D$3:$D$18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'Revenue&amp;Profit'!$E$3:$E$18</c:f>
              <c:numCache>
                <c:formatCode>_("$"* #,##0.00_);_("$"* \(#,##0.00\);_("$"* "-"??_);_(@_)</c:formatCode>
                <c:ptCount val="12"/>
                <c:pt idx="0">
                  <c:v>14580525.560000001</c:v>
                </c:pt>
                <c:pt idx="1">
                  <c:v>16403959.630000001</c:v>
                </c:pt>
                <c:pt idx="2">
                  <c:v>14237676.699999999</c:v>
                </c:pt>
                <c:pt idx="3">
                  <c:v>14935634.880000001</c:v>
                </c:pt>
                <c:pt idx="4">
                  <c:v>14785271.48</c:v>
                </c:pt>
                <c:pt idx="5">
                  <c:v>11679194.83</c:v>
                </c:pt>
                <c:pt idx="6">
                  <c:v>16918444.260000002</c:v>
                </c:pt>
                <c:pt idx="7">
                  <c:v>17297217.059999999</c:v>
                </c:pt>
                <c:pt idx="8">
                  <c:v>11581675.949999999</c:v>
                </c:pt>
                <c:pt idx="9">
                  <c:v>16829300.079999998</c:v>
                </c:pt>
                <c:pt idx="10">
                  <c:v>14006558.08</c:v>
                </c:pt>
                <c:pt idx="11">
                  <c:v>19550809.82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7-4D7C-BAEB-A3B70FC6E42D}"/>
            </c:ext>
          </c:extLst>
        </c:ser>
        <c:ser>
          <c:idx val="1"/>
          <c:order val="1"/>
          <c:tx>
            <c:strRef>
              <c:f>'Revenue&amp;Profit'!$F$2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'Revenue&amp;Profit'!$D$3:$D$18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'Revenue&amp;Profit'!$F$3:$F$18</c:f>
              <c:numCache>
                <c:formatCode>_("$"* #,##0.00_);_("$"* \(#,##0.00\);_("$"* "-"??_);_(@_)</c:formatCode>
                <c:ptCount val="12"/>
                <c:pt idx="0">
                  <c:v>6710772.1399999997</c:v>
                </c:pt>
                <c:pt idx="1">
                  <c:v>7573410.8600000003</c:v>
                </c:pt>
                <c:pt idx="2">
                  <c:v>6911348.9299999997</c:v>
                </c:pt>
                <c:pt idx="3">
                  <c:v>7049973.4400000004</c:v>
                </c:pt>
                <c:pt idx="4">
                  <c:v>7088232.3200000003</c:v>
                </c:pt>
                <c:pt idx="5">
                  <c:v>5362412.8600000003</c:v>
                </c:pt>
                <c:pt idx="6">
                  <c:v>7805106.8399999999</c:v>
                </c:pt>
                <c:pt idx="7">
                  <c:v>7968683.4800000004</c:v>
                </c:pt>
                <c:pt idx="8">
                  <c:v>5531928.25</c:v>
                </c:pt>
                <c:pt idx="9">
                  <c:v>7752014.9199999999</c:v>
                </c:pt>
                <c:pt idx="10">
                  <c:v>6733526.5999999996</c:v>
                </c:pt>
                <c:pt idx="11">
                  <c:v>9139390.0299999993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7-4D7C-BAEB-A3B70FC6E4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23393856"/>
        <c:axId val="723390976"/>
      </c:lineChart>
      <c:catAx>
        <c:axId val="7233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90976"/>
        <c:crosses val="autoZero"/>
        <c:auto val="1"/>
        <c:lblAlgn val="ctr"/>
        <c:lblOffset val="100"/>
        <c:noMultiLvlLbl val="0"/>
      </c:catAx>
      <c:valAx>
        <c:axId val="72339097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233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'Revenue&amp;Profit'!$K$2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'Revenue&amp;Profit'!$J$3:$J$8</c:f>
              <c:strCache>
                <c:ptCount val="5"/>
                <c:pt idx="0">
                  <c:v>Headphones</c:v>
                </c:pt>
                <c:pt idx="1">
                  <c:v>Smartwatches</c:v>
                </c:pt>
                <c:pt idx="2">
                  <c:v>Tablets</c:v>
                </c:pt>
                <c:pt idx="3">
                  <c:v>Smartphones</c:v>
                </c:pt>
                <c:pt idx="4">
                  <c:v>Laptops</c:v>
                </c:pt>
              </c:strCache>
            </c:strRef>
          </c:cat>
          <c:val>
            <c:numRef>
              <c:f>'Revenue&amp;Profit'!$K$3:$K$8</c:f>
              <c:numCache>
                <c:formatCode>_("$"* #,##0.00_);_("$"* \(#,##0.00\);_("$"* "-"??_);_(@_)</c:formatCode>
                <c:ptCount val="5"/>
                <c:pt idx="0">
                  <c:v>10516351.23</c:v>
                </c:pt>
                <c:pt idx="1">
                  <c:v>17205532.260000002</c:v>
                </c:pt>
                <c:pt idx="2">
                  <c:v>34638181.200000003</c:v>
                </c:pt>
                <c:pt idx="3">
                  <c:v>40783571.57</c:v>
                </c:pt>
                <c:pt idx="4">
                  <c:v>79662632.069999993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4-4152-838B-A4093C2E59CA}"/>
            </c:ext>
          </c:extLst>
        </c:ser>
        <c:ser>
          <c:idx val="1"/>
          <c:order val="1"/>
          <c:tx>
            <c:strRef>
              <c:f>'Revenue&amp;Profit'!$L$2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'Revenue&amp;Profit'!$J$3:$J$8</c:f>
              <c:strCache>
                <c:ptCount val="5"/>
                <c:pt idx="0">
                  <c:v>Headphones</c:v>
                </c:pt>
                <c:pt idx="1">
                  <c:v>Smartwatches</c:v>
                </c:pt>
                <c:pt idx="2">
                  <c:v>Tablets</c:v>
                </c:pt>
                <c:pt idx="3">
                  <c:v>Smartphones</c:v>
                </c:pt>
                <c:pt idx="4">
                  <c:v>Laptops</c:v>
                </c:pt>
              </c:strCache>
            </c:strRef>
          </c:cat>
          <c:val>
            <c:numRef>
              <c:f>'Revenue&amp;Profit'!$L$3:$L$8</c:f>
              <c:numCache>
                <c:formatCode>_("$"* #,##0.00_);_("$"* \(#,##0.00\);_("$"* "-"??_);_(@_)</c:formatCode>
                <c:ptCount val="5"/>
                <c:pt idx="0">
                  <c:v>4907562.88</c:v>
                </c:pt>
                <c:pt idx="1">
                  <c:v>8145736.0599999996</c:v>
                </c:pt>
                <c:pt idx="2">
                  <c:v>15929751.48</c:v>
                </c:pt>
                <c:pt idx="3">
                  <c:v>19529732.949999999</c:v>
                </c:pt>
                <c:pt idx="4">
                  <c:v>37114017.299999997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4-4152-838B-A4093C2E59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730629728"/>
        <c:axId val="730643648"/>
      </c:barChart>
      <c:catAx>
        <c:axId val="73062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43648"/>
        <c:crosses val="autoZero"/>
        <c:auto val="1"/>
        <c:lblAlgn val="ctr"/>
        <c:lblOffset val="100"/>
        <c:noMultiLvlLbl val="0"/>
      </c:catAx>
      <c:valAx>
        <c:axId val="73064364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306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82100533445754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7575390861133858"/>
              <c:y val="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230610662996866"/>
              <c:y val="8.44189268008165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1230610662996866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8790310586790329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'Revenue&amp;Profit'!$R$2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95-4C02-B749-4B0B384409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595-4C02-B749-4B0B384409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95-4C02-B749-4B0B384409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95-4C02-B749-4B0B384409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95-4C02-B749-4B0B38440965}"/>
              </c:ext>
            </c:extLst>
          </c:dPt>
          <c:dLbls>
            <c:dLbl>
              <c:idx val="0"/>
              <c:layout>
                <c:manualLayout>
                  <c:x val="0.17082100533445754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95-4C02-B749-4B0B38440965}"/>
                </c:ext>
              </c:extLst>
            </c:dLbl>
            <c:dLbl>
              <c:idx val="1"/>
              <c:layout>
                <c:manualLayout>
                  <c:x val="0.27575390861133858"/>
                  <c:y val="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95-4C02-B749-4B0B38440965}"/>
                </c:ext>
              </c:extLst>
            </c:dLbl>
            <c:dLbl>
              <c:idx val="2"/>
              <c:layout>
                <c:manualLayout>
                  <c:x val="0.21230610662996866"/>
                  <c:y val="8.4418926800816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95-4C02-B749-4B0B38440965}"/>
                </c:ext>
              </c:extLst>
            </c:dLbl>
            <c:dLbl>
              <c:idx val="3"/>
              <c:layout>
                <c:manualLayout>
                  <c:x val="-0.21230610662996866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595-4C02-B749-4B0B38440965}"/>
                </c:ext>
              </c:extLst>
            </c:dLbl>
            <c:dLbl>
              <c:idx val="4"/>
              <c:layout>
                <c:manualLayout>
                  <c:x val="-0.18790310586790329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95-4C02-B749-4B0B384409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'Revenue&amp;Profit'!$Q$3:$Q$8</c:f>
              <c:strCache>
                <c:ptCount val="5"/>
                <c:pt idx="0">
                  <c:v>B2B</c:v>
                </c:pt>
                <c:pt idx="1">
                  <c:v>Direct Sales</c:v>
                </c:pt>
                <c:pt idx="2">
                  <c:v>Online</c:v>
                </c:pt>
                <c:pt idx="3">
                  <c:v>Retail Store</c:v>
                </c:pt>
                <c:pt idx="4">
                  <c:v>Wholesale</c:v>
                </c:pt>
              </c:strCache>
            </c:strRef>
          </c:cat>
          <c:val>
            <c:numRef>
              <c:f>'Revenue&amp;Profit'!$R$3:$R$8</c:f>
              <c:numCache>
                <c:formatCode>_("$"* #,##0.00_);_("$"* \(#,##0.00\);_("$"* "-"??_);_(@_)</c:formatCode>
                <c:ptCount val="5"/>
                <c:pt idx="0">
                  <c:v>16882203.329999998</c:v>
                </c:pt>
                <c:pt idx="1">
                  <c:v>16251009.18</c:v>
                </c:pt>
                <c:pt idx="2">
                  <c:v>18265991.140000001</c:v>
                </c:pt>
                <c:pt idx="3">
                  <c:v>17091983.079999998</c:v>
                </c:pt>
                <c:pt idx="4">
                  <c:v>17135613.940000001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5-4C02-B749-4B0B38440965}"/>
            </c:ext>
          </c:extLst>
        </c:ser>
        <c:ser>
          <c:idx val="1"/>
          <c:order val="1"/>
          <c:tx>
            <c:strRef>
              <c:f>'Revenue&amp;Profit'!$S$2</c:f>
              <c:strCache>
                <c:ptCount val="1"/>
                <c:pt idx="0">
                  <c:v>Sum of Number of products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030-4399-A83F-DD884FFAE8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030-4399-A83F-DD884FFAE8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030-4399-A83F-DD884FFAE8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030-4399-A83F-DD884FFAE8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030-4399-A83F-DD884FFAE8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'Revenue&amp;Profit'!$Q$3:$Q$8</c:f>
              <c:strCache>
                <c:ptCount val="5"/>
                <c:pt idx="0">
                  <c:v>B2B</c:v>
                </c:pt>
                <c:pt idx="1">
                  <c:v>Direct Sales</c:v>
                </c:pt>
                <c:pt idx="2">
                  <c:v>Online</c:v>
                </c:pt>
                <c:pt idx="3">
                  <c:v>Retail Store</c:v>
                </c:pt>
                <c:pt idx="4">
                  <c:v>Wholesale</c:v>
                </c:pt>
              </c:strCache>
            </c:strRef>
          </c:cat>
          <c:val>
            <c:numRef>
              <c:f>'Revenue&amp;Profit'!$S$3:$S$8</c:f>
              <c:numCache>
                <c:formatCode>_("$"* #,##0.00_);_("$"* \(#,##0.00\);_("$"* "-"??_);_(@_)</c:formatCode>
                <c:ptCount val="5"/>
                <c:pt idx="0">
                  <c:v>80519</c:v>
                </c:pt>
                <c:pt idx="1">
                  <c:v>76018</c:v>
                </c:pt>
                <c:pt idx="2">
                  <c:v>75250</c:v>
                </c:pt>
                <c:pt idx="3">
                  <c:v>73170</c:v>
                </c:pt>
                <c:pt idx="4">
                  <c:v>70208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95-4C02-B749-4B0B38440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'Revenue&amp;Profit'!$AE$2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4A-41BB-8521-4D09F60021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4A-41BB-8521-4D09F60021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4A-41BB-8521-4D09F60021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'Revenue&amp;Profit'!$AD$3:$AD$6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'Revenue&amp;Profit'!$AE$3:$AE$6</c:f>
              <c:numCache>
                <c:formatCode>0.0%</c:formatCode>
                <c:ptCount val="3"/>
                <c:pt idx="0">
                  <c:v>0.34514413657990484</c:v>
                </c:pt>
                <c:pt idx="1">
                  <c:v>0.33773139818479869</c:v>
                </c:pt>
                <c:pt idx="2">
                  <c:v>0.31712446523529647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D-4558-A2A6-F690D790DB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Excel.xlsx]Revenue&amp;Profit!PivotTable10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 rtl="1"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'Revenue&amp;Profit'!$AL$2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'Revenue&amp;Profit'!$AK$3:$AK$6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'Revenue&amp;Profit'!$AL$3:$AL$6</c:f>
              <c:numCache>
                <c:formatCode>_("$"* #,##0.00_);_("$"* \(#,##0.00\);_("$"* "-"??_);_(@_)</c:formatCode>
                <c:ptCount val="3"/>
                <c:pt idx="0">
                  <c:v>60498296.020000003</c:v>
                </c:pt>
                <c:pt idx="1">
                  <c:v>65675940.399999999</c:v>
                </c:pt>
                <c:pt idx="2">
                  <c:v>56632031.909999996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F-4F59-8596-CC5A75E960A9}"/>
            </c:ext>
          </c:extLst>
        </c:ser>
        <c:ser>
          <c:idx val="1"/>
          <c:order val="1"/>
          <c:tx>
            <c:strRef>
              <c:f>'Revenue&amp;Profit'!$AM$2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 rtl="1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'Revenue&amp;Profit'!$AK$3:$AK$6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'Revenue&amp;Profit'!$AM$3:$AM$6</c:f>
              <c:numCache>
                <c:formatCode>_("$"* #,##0.00_);_("$"* \(#,##0.00\);_("$"* "-"??_);_(@_)</c:formatCode>
                <c:ptCount val="3"/>
                <c:pt idx="0">
                  <c:v>26705492.440000001</c:v>
                </c:pt>
                <c:pt idx="1">
                  <c:v>32376267.649999999</c:v>
                </c:pt>
                <c:pt idx="2">
                  <c:v>26545040.579999998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F-4F59-8596-CC5A75E960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4678528"/>
        <c:axId val="724671808"/>
      </c:barChart>
      <c:catAx>
        <c:axId val="7246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71808"/>
        <c:crosses val="autoZero"/>
        <c:auto val="1"/>
        <c:lblAlgn val="ctr"/>
        <c:lblOffset val="100"/>
        <c:noMultiLvlLbl val="0"/>
      </c:catAx>
      <c:valAx>
        <c:axId val="72467180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246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Excel.xlsx]Revenue&amp;Profit!PivotTable11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'Revenue&amp;Profit'!$AR$2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'Revenue&amp;Profit'!$AQ$3:$AQ$6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'Revenue&amp;Profit'!$AR$3:$AR$6</c:f>
              <c:numCache>
                <c:formatCode>_("$"* #,##0.00_);_("$"* \(#,##0.00\);_("$"* "-"??_);_(@_)</c:formatCode>
                <c:ptCount val="3"/>
                <c:pt idx="0">
                  <c:v>61668230.619999997</c:v>
                </c:pt>
                <c:pt idx="1">
                  <c:v>63224893.93</c:v>
                </c:pt>
                <c:pt idx="2">
                  <c:v>57913143.780000001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AE7-9E9A-788822D95D13}"/>
            </c:ext>
          </c:extLst>
        </c:ser>
        <c:ser>
          <c:idx val="1"/>
          <c:order val="1"/>
          <c:tx>
            <c:strRef>
              <c:f>'Revenue&amp;Profit'!$AS$2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'Revenue&amp;Profit'!$AQ$3:$AQ$6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'Revenue&amp;Profit'!$AS$3:$AS$6</c:f>
              <c:numCache>
                <c:formatCode>_("$"* #,##0.00_);_("$"* \(#,##0.00\);_("$"* "-"??_);_(@_)</c:formatCode>
                <c:ptCount val="3"/>
                <c:pt idx="0">
                  <c:v>29453804.329999998</c:v>
                </c:pt>
                <c:pt idx="1">
                  <c:v>29275399.969999999</c:v>
                </c:pt>
                <c:pt idx="2">
                  <c:v>26897596.370000001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9-4AE7-9E9A-788822D95D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257856"/>
        <c:axId val="730258336"/>
      </c:barChart>
      <c:catAx>
        <c:axId val="7302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58336"/>
        <c:crosses val="autoZero"/>
        <c:auto val="1"/>
        <c:lblAlgn val="ctr"/>
        <c:lblOffset val="100"/>
        <c:noMultiLvlLbl val="0"/>
      </c:catAx>
      <c:valAx>
        <c:axId val="73025833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302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Excel.xlsx]Revenue&amp;Profit!PivotTable8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0.101851851851851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44444444444442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'Revenue&amp;Profit'!$X$2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2-446C-A868-DF8C887145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F2-446C-A868-DF8C887145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7F2-446C-A868-DF8C887145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F2-446C-A868-DF8C887145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F2-446C-A868-DF8C887145CB}"/>
              </c:ext>
            </c:extLst>
          </c:dPt>
          <c:dLbls>
            <c:dLbl>
              <c:idx val="0"/>
              <c:layout>
                <c:manualLayout>
                  <c:x val="0.10277777777777777"/>
                  <c:y val="-0.101851851851851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F2-446C-A868-DF8C887145CB}"/>
                </c:ext>
              </c:extLst>
            </c:dLbl>
            <c:dLbl>
              <c:idx val="1"/>
              <c:layout>
                <c:manualLayout>
                  <c:x val="0.11944444444444445"/>
                  <c:y val="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2-446C-A868-DF8C887145CB}"/>
                </c:ext>
              </c:extLst>
            </c:dLbl>
            <c:dLbl>
              <c:idx val="2"/>
              <c:layout>
                <c:manualLayout>
                  <c:x val="7.7777777777777779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F2-446C-A868-DF8C887145CB}"/>
                </c:ext>
              </c:extLst>
            </c:dLbl>
            <c:dLbl>
              <c:idx val="3"/>
              <c:layout>
                <c:manualLayout>
                  <c:x val="-0.10277777777777777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F2-446C-A868-DF8C887145CB}"/>
                </c:ext>
              </c:extLst>
            </c:dLbl>
            <c:dLbl>
              <c:idx val="4"/>
              <c:layout>
                <c:manualLayout>
                  <c:x val="-9.444444444444444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F2-446C-A868-DF8C887145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'Revenue&amp;Profit'!$W$3:$W$8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'Revenue&amp;Profit'!$X$3:$X$8</c:f>
              <c:numCache>
                <c:formatCode>0.0%</c:formatCode>
                <c:ptCount val="5"/>
                <c:pt idx="0">
                  <c:v>0.4525345965564771</c:v>
                </c:pt>
                <c:pt idx="1">
                  <c:v>0.45533449161236444</c:v>
                </c:pt>
                <c:pt idx="2">
                  <c:v>0.47011376636781849</c:v>
                </c:pt>
                <c:pt idx="3">
                  <c:v>0.48762156044434368</c:v>
                </c:pt>
                <c:pt idx="4">
                  <c:v>0.47584794686498622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2-446C-A868-DF8C88714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33333333333331"/>
              <c:y val="-7.41721699593951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0.13907281867386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Inventory!$E$2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C1-47AE-9F4A-A7944B96E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C1-47AE-9F4A-A7944B96E3CE}"/>
              </c:ext>
            </c:extLst>
          </c:dPt>
          <c:dLbls>
            <c:dLbl>
              <c:idx val="0"/>
              <c:layout>
                <c:manualLayout>
                  <c:x val="0.10277777777777768"/>
                  <c:y val="-0.139072818673865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C1-47AE-9F4A-A7944B96E3CE}"/>
                </c:ext>
              </c:extLst>
            </c:dLbl>
            <c:dLbl>
              <c:idx val="1"/>
              <c:layout>
                <c:manualLayout>
                  <c:x val="-0.10833333333333331"/>
                  <c:y val="-7.41721699593951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C1-47AE-9F4A-A7944B96E3C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Inventory!$D$3:$D$5</c:f>
              <c:strCache>
                <c:ptCount val="2"/>
                <c:pt idx="0">
                  <c:v>No Risk</c:v>
                </c:pt>
                <c:pt idx="1">
                  <c:v>Risk</c:v>
                </c:pt>
              </c:strCache>
            </c:strRef>
          </c:cat>
          <c:val>
            <c:numRef>
              <c:f>Inventory!$E$3:$E$5</c:f>
              <c:numCache>
                <c:formatCode>0.00%</c:formatCode>
                <c:ptCount val="2"/>
                <c:pt idx="0">
                  <c:v>0.44600000000000001</c:v>
                </c:pt>
                <c:pt idx="1">
                  <c:v>0.55400000000000005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1-47AE-9F4A-A7944B96E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Inventory!$K$2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AC-45CE-9BF0-A18624987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AC-45CE-9BF0-A186249873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AC-45CE-9BF0-A186249873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AC-45CE-9BF0-A186249873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AC-45CE-9BF0-A186249873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Inventory!$J$3:$J$8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Inventory!$K$3:$K$8</c:f>
              <c:numCache>
                <c:formatCode>0.00%</c:formatCode>
                <c:ptCount val="5"/>
                <c:pt idx="0">
                  <c:v>0.19348642726175036</c:v>
                </c:pt>
                <c:pt idx="1">
                  <c:v>0.20942265551630071</c:v>
                </c:pt>
                <c:pt idx="2">
                  <c:v>0.24921850543356738</c:v>
                </c:pt>
                <c:pt idx="3">
                  <c:v>0.14548767944188543</c:v>
                </c:pt>
                <c:pt idx="4">
                  <c:v>0.20238473234649612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8-4293-9F42-EAD889657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Excel.xlsx]Inventory!PivotTable19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Inventory!$R$2</c:f>
              <c:strCache>
                <c:ptCount val="1"/>
                <c:pt idx="0">
                  <c:v>Sum of Stock levels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Inventory!$Q$3:$Q$8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Inventory!$R$3:$R$8</c:f>
              <c:numCache>
                <c:formatCode>_(* #,##0_);_(* \(#,##0\);_(* "-"??_);_(@_)</c:formatCode>
                <c:ptCount val="5"/>
                <c:pt idx="0">
                  <c:v>42885</c:v>
                </c:pt>
                <c:pt idx="1">
                  <c:v>50292</c:v>
                </c:pt>
                <c:pt idx="2">
                  <c:v>55776</c:v>
                </c:pt>
                <c:pt idx="3">
                  <c:v>35417</c:v>
                </c:pt>
                <c:pt idx="4">
                  <c:v>46541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9-42E3-9F98-779CA4AFAB45}"/>
            </c:ext>
          </c:extLst>
        </c:ser>
        <c:ser>
          <c:idx val="1"/>
          <c:order val="1"/>
          <c:tx>
            <c:strRef>
              <c:f>Inventory!$S$2</c:f>
              <c:strCache>
                <c:ptCount val="1"/>
                <c:pt idx="0">
                  <c:v>Inventory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Inventory!$Q$3:$Q$8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Inventory!$S$3:$S$8</c:f>
              <c:numCache>
                <c:formatCode>_(* #,##0_);_(* \(#,##0\);_(* "-"??_);_(@_)</c:formatCode>
                <c:ptCount val="5"/>
                <c:pt idx="0">
                  <c:v>59786</c:v>
                </c:pt>
                <c:pt idx="1">
                  <c:v>62450</c:v>
                </c:pt>
                <c:pt idx="2">
                  <c:v>72829</c:v>
                </c:pt>
                <c:pt idx="3">
                  <c:v>36035</c:v>
                </c:pt>
                <c:pt idx="4">
                  <c:v>57264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9-42E3-9F98-779CA4AFAB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2053760"/>
        <c:axId val="662054240"/>
      </c:barChart>
      <c:catAx>
        <c:axId val="66205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54240"/>
        <c:crosses val="autoZero"/>
        <c:auto val="1"/>
        <c:lblAlgn val="ctr"/>
        <c:lblOffset val="100"/>
        <c:noMultiLvlLbl val="0"/>
      </c:catAx>
      <c:valAx>
        <c:axId val="662054240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6620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6021019247594052"/>
          <c:y val="3.2450324357235362E-2"/>
          <c:w val="0.46263739362466039"/>
          <c:h val="7.8151386449223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55"/>
              <c:y val="-9.73509730717061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611111111111101"/>
              <c:y val="-6.02648880920085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00000000000004"/>
              <c:y val="-7.8807930581857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7777777777779"/>
              <c:y val="-0.1158940155615549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9722222222222222"/>
              <c:y val="-4.6357606224622115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99144"/>
                    <a:gd name="adj2" fmla="val 39661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Inventory!$Y$2</c:f>
              <c:strCache>
                <c:ptCount val="1"/>
                <c:pt idx="0">
                  <c:v>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F8-4D95-941A-16F0BDED1B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F8-4D95-941A-16F0BDED1B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F8-4D95-941A-16F0BDED1B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F8-4D95-941A-16F0BDED1B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F8-4D95-941A-16F0BDED1B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Inventory!$X$3:$X$8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Inventory!$Y$3:$Y$8</c:f>
              <c:numCache>
                <c:formatCode>0.00%</c:formatCode>
                <c:ptCount val="5"/>
                <c:pt idx="0">
                  <c:v>0.46666022964316678</c:v>
                </c:pt>
                <c:pt idx="1">
                  <c:v>0.46588992022492687</c:v>
                </c:pt>
                <c:pt idx="2">
                  <c:v>0.47886274296697157</c:v>
                </c:pt>
                <c:pt idx="3">
                  <c:v>0.47343702809691507</c:v>
                </c:pt>
                <c:pt idx="4">
                  <c:v>0.45988995172760394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CEC-B510-AD88452A3CAD}"/>
            </c:ext>
          </c:extLst>
        </c:ser>
        <c:ser>
          <c:idx val="1"/>
          <c:order val="1"/>
          <c:tx>
            <c:strRef>
              <c:f>Inventory!$Z$2</c:f>
              <c:strCache>
                <c:ptCount val="1"/>
                <c:pt idx="0">
                  <c:v>Sum of Number of products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B45-4CEC-B510-AD88452A3C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45-4CEC-B510-AD88452A3C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45-4CEC-B510-AD88452A3C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B45-4CEC-B510-AD88452A3C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45-4CEC-B510-AD88452A3CAD}"/>
              </c:ext>
            </c:extLst>
          </c:dPt>
          <c:dLbls>
            <c:dLbl>
              <c:idx val="0"/>
              <c:layout>
                <c:manualLayout>
                  <c:x val="0.18611111111111101"/>
                  <c:y val="-6.02648880920085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45-4CEC-B510-AD88452A3CAD}"/>
                </c:ext>
              </c:extLst>
            </c:dLbl>
            <c:dLbl>
              <c:idx val="1"/>
              <c:layout>
                <c:manualLayout>
                  <c:x val="0.14166666666666655"/>
                  <c:y val="-9.73509730717061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45-4CEC-B510-AD88452A3CAD}"/>
                </c:ext>
              </c:extLst>
            </c:dLbl>
            <c:dLbl>
              <c:idx val="2"/>
              <c:layout>
                <c:manualLayout>
                  <c:x val="-0.29722222222222222"/>
                  <c:y val="-4.6357606224622115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99144"/>
                        <a:gd name="adj2" fmla="val 39661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DB45-4CEC-B510-AD88452A3CAD}"/>
                </c:ext>
              </c:extLst>
            </c:dLbl>
            <c:dLbl>
              <c:idx val="3"/>
              <c:layout>
                <c:manualLayout>
                  <c:x val="-0.15277777777777779"/>
                  <c:y val="-0.115894015561554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45-4CEC-B510-AD88452A3CAD}"/>
                </c:ext>
              </c:extLst>
            </c:dLbl>
            <c:dLbl>
              <c:idx val="4"/>
              <c:layout>
                <c:manualLayout>
                  <c:x val="-0.17500000000000004"/>
                  <c:y val="-7.88079305818573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45-4CEC-B510-AD88452A3CA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Inventory!$X$3:$X$8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Inventory!$Z$3:$Z$8</c:f>
              <c:numCache>
                <c:formatCode>_(* #,##0_);_(* \(#,##0\);_(* "-"??_);_(@_)</c:formatCode>
                <c:ptCount val="5"/>
                <c:pt idx="0">
                  <c:v>70391</c:v>
                </c:pt>
                <c:pt idx="1">
                  <c:v>74574</c:v>
                </c:pt>
                <c:pt idx="2">
                  <c:v>94306</c:v>
                </c:pt>
                <c:pt idx="3">
                  <c:v>58678</c:v>
                </c:pt>
                <c:pt idx="4">
                  <c:v>77216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5-4CEC-B510-AD88452A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Inventory!$AI$2</c:f>
              <c:strCache>
                <c:ptCount val="1"/>
                <c:pt idx="0">
                  <c:v>Count of SKU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Inventory!$AH$3:$AH$7</c:f>
              <c:strCache>
                <c:ptCount val="4"/>
                <c:pt idx="0">
                  <c:v>+1200</c:v>
                </c:pt>
                <c:pt idx="1">
                  <c:v>0-400</c:v>
                </c:pt>
                <c:pt idx="2">
                  <c:v>400-800</c:v>
                </c:pt>
                <c:pt idx="3">
                  <c:v>800-1200</c:v>
                </c:pt>
              </c:strCache>
            </c:strRef>
          </c:cat>
          <c:val>
            <c:numRef>
              <c:f>Inventory!$AI$3:$AI$7</c:f>
              <c:numCache>
                <c:formatCode>General</c:formatCode>
                <c:ptCount val="4"/>
                <c:pt idx="0">
                  <c:v>102</c:v>
                </c:pt>
                <c:pt idx="1">
                  <c:v>791</c:v>
                </c:pt>
                <c:pt idx="2">
                  <c:v>397</c:v>
                </c:pt>
                <c:pt idx="3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9-49BF-B0F8-EDCD73B43746}"/>
            </c:ext>
          </c:extLst>
        </c:ser>
        <c:ser>
          <c:idx val="1"/>
          <c:order val="1"/>
          <c:tx>
            <c:strRef>
              <c:f>Inventory!$AJ$2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Inventory!$AH$3:$AH$7</c:f>
              <c:strCache>
                <c:ptCount val="4"/>
                <c:pt idx="0">
                  <c:v>+1200</c:v>
                </c:pt>
                <c:pt idx="1">
                  <c:v>0-400</c:v>
                </c:pt>
                <c:pt idx="2">
                  <c:v>400-800</c:v>
                </c:pt>
                <c:pt idx="3">
                  <c:v>800-1200</c:v>
                </c:pt>
              </c:strCache>
            </c:strRef>
          </c:cat>
          <c:val>
            <c:numRef>
              <c:f>Inventory!$AJ$3:$AJ$7</c:f>
              <c:numCache>
                <c:formatCode>0.00%</c:formatCode>
                <c:ptCount val="4"/>
                <c:pt idx="0">
                  <c:v>0.45423597243567626</c:v>
                </c:pt>
                <c:pt idx="1">
                  <c:v>0.47789326841289925</c:v>
                </c:pt>
                <c:pt idx="2">
                  <c:v>0.46297219627651909</c:v>
                </c:pt>
                <c:pt idx="3">
                  <c:v>0.48161812173479085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9-49BF-B0F8-EDCD73B437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877854832"/>
        <c:axId val="877851952"/>
      </c:lineChart>
      <c:catAx>
        <c:axId val="8778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851952"/>
        <c:crosses val="autoZero"/>
        <c:auto val="1"/>
        <c:lblAlgn val="ctr"/>
        <c:lblOffset val="100"/>
        <c:noMultiLvlLbl val="0"/>
      </c:catAx>
      <c:valAx>
        <c:axId val="877851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78548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Inventory!$AP$3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8B-4F37-AC70-541BEB6CB2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8B-4F37-AC70-541BEB6CB2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8B-4F37-AC70-541BEB6CB2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8B-4F37-AC70-541BEB6CB2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8B-4F37-AC70-541BEB6CB2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Inventory!$AO$4:$AO$9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Inventory!$AP$4:$AP$9</c:f>
              <c:numCache>
                <c:formatCode>0.00%</c:formatCode>
                <c:ptCount val="5"/>
                <c:pt idx="0">
                  <c:v>0.19329161238023035</c:v>
                </c:pt>
                <c:pt idx="1">
                  <c:v>0.19457546522150859</c:v>
                </c:pt>
                <c:pt idx="2">
                  <c:v>0.2412954812189671</c:v>
                </c:pt>
                <c:pt idx="3">
                  <c:v>0.16852514240168007</c:v>
                </c:pt>
                <c:pt idx="4">
                  <c:v>0.20231229877761381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65-4EA6-9C52-BD1BAC0ECA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74759405074366"/>
          <c:y val="0.1902314814814815"/>
          <c:w val="0.76116426071741028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Inventory!$AE$2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Inventory!$AD$3:$AD$8</c:f>
              <c:strCache>
                <c:ptCount val="5"/>
                <c:pt idx="0">
                  <c:v>SKU0219</c:v>
                </c:pt>
                <c:pt idx="1">
                  <c:v>SKU0868</c:v>
                </c:pt>
                <c:pt idx="2">
                  <c:v>SKU0626</c:v>
                </c:pt>
                <c:pt idx="3">
                  <c:v>SKU1125</c:v>
                </c:pt>
                <c:pt idx="4">
                  <c:v>SKU0111</c:v>
                </c:pt>
              </c:strCache>
            </c:strRef>
          </c:cat>
          <c:val>
            <c:numRef>
              <c:f>Inventory!$AE$3:$AE$8</c:f>
              <c:numCache>
                <c:formatCode>General</c:formatCode>
                <c:ptCount val="5"/>
                <c:pt idx="0">
                  <c:v>498</c:v>
                </c:pt>
                <c:pt idx="1">
                  <c:v>497</c:v>
                </c:pt>
                <c:pt idx="2">
                  <c:v>497</c:v>
                </c:pt>
                <c:pt idx="3">
                  <c:v>496</c:v>
                </c:pt>
                <c:pt idx="4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0-45A5-AE8F-D04C91837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199040"/>
        <c:axId val="1831196640"/>
      </c:barChart>
      <c:catAx>
        <c:axId val="18311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96640"/>
        <c:crosses val="autoZero"/>
        <c:auto val="1"/>
        <c:lblAlgn val="ctr"/>
        <c:lblOffset val="100"/>
        <c:noMultiLvlLbl val="0"/>
      </c:catAx>
      <c:valAx>
        <c:axId val="18311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Inventory!$AE$10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Inventory!$AD$11:$AD$16</c:f>
              <c:strCache>
                <c:ptCount val="5"/>
                <c:pt idx="0">
                  <c:v>SKU0547</c:v>
                </c:pt>
                <c:pt idx="1">
                  <c:v>SKU0765</c:v>
                </c:pt>
                <c:pt idx="2">
                  <c:v>SKU0862</c:v>
                </c:pt>
                <c:pt idx="3">
                  <c:v>SKU1057</c:v>
                </c:pt>
                <c:pt idx="4">
                  <c:v>SKU1239</c:v>
                </c:pt>
              </c:strCache>
            </c:strRef>
          </c:cat>
          <c:val>
            <c:numRef>
              <c:f>Inventory!$AE$11:$AE$16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2-4249-91F7-6179C7108F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985952"/>
        <c:axId val="126986432"/>
      </c:barChart>
      <c:catAx>
        <c:axId val="126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6432"/>
        <c:crosses val="autoZero"/>
        <c:auto val="1"/>
        <c:lblAlgn val="ctr"/>
        <c:lblOffset val="100"/>
        <c:noMultiLvlLbl val="0"/>
      </c:catAx>
      <c:valAx>
        <c:axId val="12698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Inventory!$Q$27</c:f>
              <c:strCache>
                <c:ptCount val="1"/>
                <c:pt idx="0">
                  <c:v>Inventory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Inventory!$R$28:$R$32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Inventory!$Q$28:$Q$32</c:f>
              <c:numCache>
                <c:formatCode>General</c:formatCode>
                <c:ptCount val="5"/>
                <c:pt idx="0">
                  <c:v>-59786</c:v>
                </c:pt>
                <c:pt idx="1">
                  <c:v>-62450</c:v>
                </c:pt>
                <c:pt idx="2">
                  <c:v>-72829</c:v>
                </c:pt>
                <c:pt idx="3">
                  <c:v>-36035</c:v>
                </c:pt>
                <c:pt idx="4">
                  <c:v>-57264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2-42E2-A33A-6D508803D5AC}"/>
            </c:ext>
          </c:extLst>
        </c:ser>
        <c:ser>
          <c:idx val="1"/>
          <c:order val="1"/>
          <c:tx>
            <c:strRef>
              <c:f>Inventory!$R$27</c:f>
              <c:strCache>
                <c:ptCount val="1"/>
                <c:pt idx="0">
                  <c:v>Row Labels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Inventory!$R$28:$R$32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Inventory!$R$28:$R$32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2-42E2-A33A-6D508803D5AC}"/>
            </c:ext>
          </c:extLst>
        </c:ser>
        <c:ser>
          <c:idx val="2"/>
          <c:order val="2"/>
          <c:tx>
            <c:strRef>
              <c:f>Inventory!$S$27</c:f>
              <c:strCache>
                <c:ptCount val="1"/>
                <c:pt idx="0">
                  <c:v>Sum of Stock levels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Inventory!$R$28:$R$32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Inventory!$S$28:$S$32</c:f>
              <c:numCache>
                <c:formatCode>_(* #,##0_);_(* \(#,##0\);_(* "-"??_);_(@_)</c:formatCode>
                <c:ptCount val="5"/>
                <c:pt idx="0">
                  <c:v>42885</c:v>
                </c:pt>
                <c:pt idx="1">
                  <c:v>50292</c:v>
                </c:pt>
                <c:pt idx="2">
                  <c:v>55776</c:v>
                </c:pt>
                <c:pt idx="3">
                  <c:v>35417</c:v>
                </c:pt>
                <c:pt idx="4">
                  <c:v>46541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C2-42E2-A33A-6D508803D5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3879024"/>
        <c:axId val="1363870384"/>
      </c:barChart>
      <c:dateAx>
        <c:axId val="1363879024"/>
        <c:scaling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70384"/>
        <c:crosses val="autoZero"/>
        <c:auto val="0"/>
        <c:lblOffset val="100"/>
        <c:baseTimeUnit val="days"/>
        <c:majorUnit val="1"/>
        <c:minorUnit val="2"/>
      </c:dateAx>
      <c:valAx>
        <c:axId val="1363870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3879024"/>
        <c:crossesAt val="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&amp; Profit Trend</a:t>
            </a:r>
          </a:p>
        </c:rich>
      </c:tx>
      <c:layout>
        <c:manualLayout>
          <c:xMode val="edge"/>
          <c:yMode val="edge"/>
          <c:x val="4.0142593388546866E-2"/>
          <c:y val="5.2582167399677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rgbClr val="4282F4">
                <a:alpha val="47000"/>
              </a:srgbClr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07516927179256"/>
          <c:y val="0.25610879540257958"/>
          <c:w val="0.80624534168019446"/>
          <c:h val="0.48271205984430299"/>
        </c:manualLayout>
      </c:layout>
      <c:lineChart>
        <c:grouping val="standard"/>
        <c:varyColors val="0"/>
        <c:ser>
          <c:idx val="0"/>
          <c:order val="0"/>
          <c:tx>
            <c:strRef>
              <c:f>'Revenue&amp;Profit'!$E$2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ln w="22225" cap="rnd">
              <a:solidFill>
                <a:srgbClr val="4282F4">
                  <a:alpha val="47000"/>
                </a:srgb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'Revenue&amp;Profit'!$D$3:$D$18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'Revenue&amp;Profit'!$E$3:$E$18</c:f>
              <c:numCache>
                <c:formatCode>_("$"* #,##0.00_);_("$"* \(#,##0.00\);_("$"* "-"??_);_(@_)</c:formatCode>
                <c:ptCount val="12"/>
                <c:pt idx="0">
                  <c:v>14580525.560000001</c:v>
                </c:pt>
                <c:pt idx="1">
                  <c:v>16403959.630000001</c:v>
                </c:pt>
                <c:pt idx="2">
                  <c:v>14237676.699999999</c:v>
                </c:pt>
                <c:pt idx="3">
                  <c:v>14935634.880000001</c:v>
                </c:pt>
                <c:pt idx="4">
                  <c:v>14785271.48</c:v>
                </c:pt>
                <c:pt idx="5">
                  <c:v>11679194.83</c:v>
                </c:pt>
                <c:pt idx="6">
                  <c:v>16918444.260000002</c:v>
                </c:pt>
                <c:pt idx="7">
                  <c:v>17297217.059999999</c:v>
                </c:pt>
                <c:pt idx="8">
                  <c:v>11581675.949999999</c:v>
                </c:pt>
                <c:pt idx="9">
                  <c:v>16829300.079999998</c:v>
                </c:pt>
                <c:pt idx="10">
                  <c:v>14006558.08</c:v>
                </c:pt>
                <c:pt idx="11">
                  <c:v>19550809.82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1-4B0D-AA27-A8A87324CFD7}"/>
            </c:ext>
          </c:extLst>
        </c:ser>
        <c:ser>
          <c:idx val="1"/>
          <c:order val="1"/>
          <c:tx>
            <c:strRef>
              <c:f>'Revenue&amp;Profit'!$F$2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'Revenue&amp;Profit'!$D$3:$D$18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'Revenue&amp;Profit'!$F$3:$F$18</c:f>
              <c:numCache>
                <c:formatCode>_("$"* #,##0.00_);_("$"* \(#,##0.00\);_("$"* "-"??_);_(@_)</c:formatCode>
                <c:ptCount val="12"/>
                <c:pt idx="0">
                  <c:v>6710772.1399999997</c:v>
                </c:pt>
                <c:pt idx="1">
                  <c:v>7573410.8600000003</c:v>
                </c:pt>
                <c:pt idx="2">
                  <c:v>6911348.9299999997</c:v>
                </c:pt>
                <c:pt idx="3">
                  <c:v>7049973.4400000004</c:v>
                </c:pt>
                <c:pt idx="4">
                  <c:v>7088232.3200000003</c:v>
                </c:pt>
                <c:pt idx="5">
                  <c:v>5362412.8600000003</c:v>
                </c:pt>
                <c:pt idx="6">
                  <c:v>7805106.8399999999</c:v>
                </c:pt>
                <c:pt idx="7">
                  <c:v>7968683.4800000004</c:v>
                </c:pt>
                <c:pt idx="8">
                  <c:v>5531928.25</c:v>
                </c:pt>
                <c:pt idx="9">
                  <c:v>7752014.9199999999</c:v>
                </c:pt>
                <c:pt idx="10">
                  <c:v>6733526.5999999996</c:v>
                </c:pt>
                <c:pt idx="11">
                  <c:v>9139390.0299999993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1-4B0D-AA27-A8A87324C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393856"/>
        <c:axId val="723390976"/>
      </c:lineChart>
      <c:catAx>
        <c:axId val="7233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90976"/>
        <c:crosses val="autoZero"/>
        <c:auto val="1"/>
        <c:lblAlgn val="ctr"/>
        <c:lblOffset val="100"/>
        <c:noMultiLvlLbl val="0"/>
      </c:catAx>
      <c:valAx>
        <c:axId val="723390976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9385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305762263206308"/>
          <c:y val="7.9464800482762277E-2"/>
          <c:w val="0.5104230650936098"/>
          <c:h val="0.11091628567022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&amp; Profit by Product</a:t>
            </a:r>
          </a:p>
        </c:rich>
      </c:tx>
      <c:layout>
        <c:manualLayout>
          <c:xMode val="edge"/>
          <c:yMode val="edge"/>
          <c:x val="4.063204807704647E-2"/>
          <c:y val="3.9622638566138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82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282F4"/>
          </a:solidFill>
          <a:ln>
            <a:noFill/>
          </a:ln>
          <a:effectLst/>
        </c:spPr>
      </c:pivotFmt>
      <c:pivotFmt>
        <c:idx val="7"/>
        <c:spPr>
          <a:solidFill>
            <a:srgbClr val="4282F4"/>
          </a:solidFill>
          <a:ln>
            <a:noFill/>
          </a:ln>
          <a:effectLst/>
        </c:spPr>
      </c:pivotFmt>
      <c:pivotFmt>
        <c:idx val="8"/>
        <c:spPr>
          <a:solidFill>
            <a:srgbClr val="4282F4"/>
          </a:solidFill>
          <a:ln>
            <a:noFill/>
          </a:ln>
          <a:effectLst/>
        </c:spPr>
      </c:pivotFmt>
      <c:pivotFmt>
        <c:idx val="9"/>
        <c:spPr>
          <a:solidFill>
            <a:srgbClr val="4282F4"/>
          </a:soli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625854268873283"/>
          <c:y val="0.19606908813817628"/>
          <c:w val="0.77228720591006694"/>
          <c:h val="0.687038862077724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'Revenue&amp;Profit'!$K$2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rgbClr val="4282F4"/>
            </a:solidFill>
            <a:ln>
              <a:noFill/>
            </a:ln>
            <a:effectLst/>
          </c:spPr>
          <c:invertIfNegative val="0"/>
          <c:cat>
            <c:strRef>
              <c:f>'Revenue&amp;Profit'!$J$3:$J$8</c:f>
              <c:strCache>
                <c:ptCount val="5"/>
                <c:pt idx="0">
                  <c:v>Headphones</c:v>
                </c:pt>
                <c:pt idx="1">
                  <c:v>Smartwatches</c:v>
                </c:pt>
                <c:pt idx="2">
                  <c:v>Tablets</c:v>
                </c:pt>
                <c:pt idx="3">
                  <c:v>Smartphones</c:v>
                </c:pt>
                <c:pt idx="4">
                  <c:v>Laptops</c:v>
                </c:pt>
              </c:strCache>
            </c:strRef>
          </c:cat>
          <c:val>
            <c:numRef>
              <c:f>'Revenue&amp;Profit'!$K$3:$K$8</c:f>
              <c:numCache>
                <c:formatCode>_("$"* #,##0.00_);_("$"* \(#,##0.00\);_("$"* "-"??_);_(@_)</c:formatCode>
                <c:ptCount val="5"/>
                <c:pt idx="0">
                  <c:v>10516351.23</c:v>
                </c:pt>
                <c:pt idx="1">
                  <c:v>17205532.260000002</c:v>
                </c:pt>
                <c:pt idx="2">
                  <c:v>34638181.200000003</c:v>
                </c:pt>
                <c:pt idx="3">
                  <c:v>40783571.57</c:v>
                </c:pt>
                <c:pt idx="4">
                  <c:v>79662632.069999993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D-453C-A776-33FA35415BD7}"/>
            </c:ext>
          </c:extLst>
        </c:ser>
        <c:ser>
          <c:idx val="1"/>
          <c:order val="1"/>
          <c:tx>
            <c:strRef>
              <c:f>'Revenue&amp;Profit'!$L$2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1FD-453C-A776-33FA35415BD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61FD-453C-A776-33FA35415BD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1FD-453C-A776-33FA35415BD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1FD-453C-A776-33FA35415BD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61FD-453C-A776-33FA35415BD7}"/>
              </c:ext>
            </c:extLst>
          </c:dPt>
          <c:cat>
            <c:strRef>
              <c:f>'Revenue&amp;Profit'!$J$3:$J$8</c:f>
              <c:strCache>
                <c:ptCount val="5"/>
                <c:pt idx="0">
                  <c:v>Headphones</c:v>
                </c:pt>
                <c:pt idx="1">
                  <c:v>Smartwatches</c:v>
                </c:pt>
                <c:pt idx="2">
                  <c:v>Tablets</c:v>
                </c:pt>
                <c:pt idx="3">
                  <c:v>Smartphones</c:v>
                </c:pt>
                <c:pt idx="4">
                  <c:v>Laptops</c:v>
                </c:pt>
              </c:strCache>
            </c:strRef>
          </c:cat>
          <c:val>
            <c:numRef>
              <c:f>'Revenue&amp;Profit'!$L$3:$L$8</c:f>
              <c:numCache>
                <c:formatCode>_("$"* #,##0.00_);_("$"* \(#,##0.00\);_("$"* "-"??_);_(@_)</c:formatCode>
                <c:ptCount val="5"/>
                <c:pt idx="0">
                  <c:v>4907562.88</c:v>
                </c:pt>
                <c:pt idx="1">
                  <c:v>8145736.0599999996</c:v>
                </c:pt>
                <c:pt idx="2">
                  <c:v>15929751.48</c:v>
                </c:pt>
                <c:pt idx="3">
                  <c:v>19529732.949999999</c:v>
                </c:pt>
                <c:pt idx="4">
                  <c:v>37114017.299999997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D-453C-A776-33FA35415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0629728"/>
        <c:axId val="730643648"/>
      </c:barChart>
      <c:catAx>
        <c:axId val="73062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43648"/>
        <c:crossesAt val="0"/>
        <c:auto val="1"/>
        <c:lblAlgn val="ctr"/>
        <c:lblOffset val="100"/>
        <c:noMultiLvlLbl val="0"/>
      </c:catAx>
      <c:valAx>
        <c:axId val="730643648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2972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2847893139303159"/>
          <c:y val="4.5741935483870969E-2"/>
          <c:w val="0.43201254747689399"/>
          <c:h val="0.14112979425958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&amp; Unit Sold By Sales Channel</a:t>
            </a:r>
          </a:p>
        </c:rich>
      </c:tx>
      <c:layout>
        <c:manualLayout>
          <c:xMode val="edge"/>
          <c:yMode val="edge"/>
          <c:x val="1.9397189623734549E-2"/>
          <c:y val="3.9069790335713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82100533445754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7575390861133858"/>
              <c:y val="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230610662996866"/>
              <c:y val="8.44189268008165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1230610662996866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8790310586790329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82100533445754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7575390861133858"/>
              <c:y val="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230610662996866"/>
              <c:y val="8.44189268008165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1230610662996866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8790310586790329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ln w="44450" cap="rnd">
            <a:solidFill>
              <a:srgbClr val="4282F4">
                <a:alpha val="68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44450" cap="rnd">
            <a:solidFill>
              <a:srgbClr val="4282F4">
                <a:alpha val="68000"/>
              </a:srgb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7490273793828061E-2"/>
              <c:y val="8.13395092998406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44450" cap="rnd">
            <a:solidFill>
              <a:srgbClr val="4282F4">
                <a:alpha val="68000"/>
              </a:srgb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5688433831362785E-2"/>
              <c:y val="0.11574092114465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44450" cap="rnd">
            <a:solidFill>
              <a:srgbClr val="4282F4">
                <a:alpha val="68000"/>
              </a:srgb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0065966049322672E-2"/>
              <c:y val="9.7442210550279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44450" cap="rnd">
            <a:solidFill>
              <a:srgbClr val="4282F4">
                <a:alpha val="68000"/>
              </a:srgb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064984381801618E-2"/>
              <c:y val="0.173479610901804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44450" cap="rnd">
            <a:solidFill>
              <a:srgbClr val="4282F4">
                <a:alpha val="68000"/>
              </a:srgb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076571988291384E-2"/>
              <c:y val="-3.22566751916060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635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6350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8595832650893492E-2"/>
              <c:y val="-0.117209371007139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6350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282737607781049E-2"/>
              <c:y val="-9.7674475839282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6350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0626190086224839E-2"/>
              <c:y val="-9.11628441166638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6350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0626190086224839E-2"/>
              <c:y val="-9.7674475839282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6350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0626190086224839E-2"/>
              <c:y val="-0.12372100272975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893060722376157E-2"/>
          <c:y val="0.23419160399434766"/>
          <c:w val="0.94221387855524774"/>
          <c:h val="0.61527075057066505"/>
        </c:manualLayout>
      </c:layout>
      <c:lineChart>
        <c:grouping val="standard"/>
        <c:varyColors val="0"/>
        <c:ser>
          <c:idx val="0"/>
          <c:order val="0"/>
          <c:tx>
            <c:strRef>
              <c:f>'Revenue&amp;Profit'!$R$2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44450" cap="rnd">
              <a:solidFill>
                <a:srgbClr val="4282F4">
                  <a:alpha val="68000"/>
                </a:srgb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44450" cap="rnd">
                <a:solidFill>
                  <a:srgbClr val="4282F4">
                    <a:alpha val="6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63-436E-9B21-BE016F984C6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44450" cap="rnd">
                <a:solidFill>
                  <a:srgbClr val="4282F4">
                    <a:alpha val="6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63-436E-9B21-BE016F984C6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44450" cap="rnd">
                <a:solidFill>
                  <a:srgbClr val="4282F4">
                    <a:alpha val="6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63-436E-9B21-BE016F984C6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44450" cap="rnd">
                <a:solidFill>
                  <a:srgbClr val="4282F4">
                    <a:alpha val="6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63-436E-9B21-BE016F984C6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44450" cap="rnd">
                <a:solidFill>
                  <a:srgbClr val="4282F4">
                    <a:alpha val="6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63-436E-9B21-BE016F984C69}"/>
              </c:ext>
            </c:extLst>
          </c:dPt>
          <c:dLbls>
            <c:dLbl>
              <c:idx val="0"/>
              <c:layout>
                <c:manualLayout>
                  <c:x val="-9.7490273793828061E-2"/>
                  <c:y val="8.1339509299840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63-436E-9B21-BE016F984C69}"/>
                </c:ext>
              </c:extLst>
            </c:dLbl>
            <c:dLbl>
              <c:idx val="1"/>
              <c:layout>
                <c:manualLayout>
                  <c:x val="-4.5688433831362785E-2"/>
                  <c:y val="0.115740921144652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63-436E-9B21-BE016F984C69}"/>
                </c:ext>
              </c:extLst>
            </c:dLbl>
            <c:dLbl>
              <c:idx val="2"/>
              <c:layout>
                <c:manualLayout>
                  <c:x val="-4.0065966049322672E-2"/>
                  <c:y val="9.74422105502790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63-436E-9B21-BE016F984C69}"/>
                </c:ext>
              </c:extLst>
            </c:dLbl>
            <c:dLbl>
              <c:idx val="3"/>
              <c:layout>
                <c:manualLayout>
                  <c:x val="-1.3064984381801618E-2"/>
                  <c:y val="0.173479610901804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63-436E-9B21-BE016F984C69}"/>
                </c:ext>
              </c:extLst>
            </c:dLbl>
            <c:dLbl>
              <c:idx val="4"/>
              <c:layout>
                <c:manualLayout>
                  <c:x val="-3.9076571988291384E-2"/>
                  <c:y val="-3.2256675191606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63-436E-9B21-BE016F984C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'Revenue&amp;Profit'!$Q$3:$Q$8</c:f>
              <c:strCache>
                <c:ptCount val="5"/>
                <c:pt idx="0">
                  <c:v>B2B</c:v>
                </c:pt>
                <c:pt idx="1">
                  <c:v>Direct Sales</c:v>
                </c:pt>
                <c:pt idx="2">
                  <c:v>Online</c:v>
                </c:pt>
                <c:pt idx="3">
                  <c:v>Retail Store</c:v>
                </c:pt>
                <c:pt idx="4">
                  <c:v>Wholesale</c:v>
                </c:pt>
              </c:strCache>
            </c:strRef>
          </c:cat>
          <c:val>
            <c:numRef>
              <c:f>'Revenue&amp;Profit'!$R$3:$R$8</c:f>
              <c:numCache>
                <c:formatCode>_("$"* #,##0.00_);_("$"* \(#,##0.00\);_("$"* "-"??_);_(@_)</c:formatCode>
                <c:ptCount val="5"/>
                <c:pt idx="0">
                  <c:v>16882203.329999998</c:v>
                </c:pt>
                <c:pt idx="1">
                  <c:v>16251009.18</c:v>
                </c:pt>
                <c:pt idx="2">
                  <c:v>18265991.140000001</c:v>
                </c:pt>
                <c:pt idx="3">
                  <c:v>17091983.079999998</c:v>
                </c:pt>
                <c:pt idx="4">
                  <c:v>17135613.940000001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63-436E-9B21-BE016F984C69}"/>
            </c:ext>
          </c:extLst>
        </c:ser>
        <c:ser>
          <c:idx val="1"/>
          <c:order val="1"/>
          <c:tx>
            <c:strRef>
              <c:f>'Revenue&amp;Profit'!$S$2</c:f>
              <c:strCache>
                <c:ptCount val="1"/>
                <c:pt idx="0">
                  <c:v>Sum of Number of products sold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635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4363-436E-9B21-BE016F984C6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635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4363-436E-9B21-BE016F984C6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635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4363-436E-9B21-BE016F984C6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635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4363-436E-9B21-BE016F984C6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635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4363-436E-9B21-BE016F984C69}"/>
              </c:ext>
            </c:extLst>
          </c:dPt>
          <c:dLbls>
            <c:dLbl>
              <c:idx val="0"/>
              <c:layout>
                <c:manualLayout>
                  <c:x val="-1.8595832650893492E-2"/>
                  <c:y val="-0.117209371007139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63-436E-9B21-BE016F984C69}"/>
                </c:ext>
              </c:extLst>
            </c:dLbl>
            <c:dLbl>
              <c:idx val="1"/>
              <c:layout>
                <c:manualLayout>
                  <c:x val="-1.3282737607781049E-2"/>
                  <c:y val="-9.7674475839282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63-436E-9B21-BE016F984C69}"/>
                </c:ext>
              </c:extLst>
            </c:dLbl>
            <c:dLbl>
              <c:idx val="2"/>
              <c:layout>
                <c:manualLayout>
                  <c:x val="-1.0626190086224839E-2"/>
                  <c:y val="-9.11628441166638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63-436E-9B21-BE016F984C69}"/>
                </c:ext>
              </c:extLst>
            </c:dLbl>
            <c:dLbl>
              <c:idx val="3"/>
              <c:layout>
                <c:manualLayout>
                  <c:x val="-1.0626190086224839E-2"/>
                  <c:y val="-9.7674475839282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363-436E-9B21-BE016F984C69}"/>
                </c:ext>
              </c:extLst>
            </c:dLbl>
            <c:dLbl>
              <c:idx val="4"/>
              <c:layout>
                <c:manualLayout>
                  <c:x val="-1.0626190086224839E-2"/>
                  <c:y val="-0.123721002729758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363-436E-9B21-BE016F984C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'Revenue&amp;Profit'!$Q$3:$Q$8</c:f>
              <c:strCache>
                <c:ptCount val="5"/>
                <c:pt idx="0">
                  <c:v>B2B</c:v>
                </c:pt>
                <c:pt idx="1">
                  <c:v>Direct Sales</c:v>
                </c:pt>
                <c:pt idx="2">
                  <c:v>Online</c:v>
                </c:pt>
                <c:pt idx="3">
                  <c:v>Retail Store</c:v>
                </c:pt>
                <c:pt idx="4">
                  <c:v>Wholesale</c:v>
                </c:pt>
              </c:strCache>
            </c:strRef>
          </c:cat>
          <c:val>
            <c:numRef>
              <c:f>'Revenue&amp;Profit'!$S$3:$S$8</c:f>
              <c:numCache>
                <c:formatCode>_("$"* #,##0.00_);_("$"* \(#,##0.00\);_("$"* "-"??_);_(@_)</c:formatCode>
                <c:ptCount val="5"/>
                <c:pt idx="0">
                  <c:v>80519</c:v>
                </c:pt>
                <c:pt idx="1">
                  <c:v>76018</c:v>
                </c:pt>
                <c:pt idx="2">
                  <c:v>75250</c:v>
                </c:pt>
                <c:pt idx="3">
                  <c:v>73170</c:v>
                </c:pt>
                <c:pt idx="4">
                  <c:v>70208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63-436E-9B21-BE016F984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98784"/>
        <c:axId val="1046196384"/>
      </c:lineChart>
      <c:catAx>
        <c:axId val="104619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6384"/>
        <c:crosses val="autoZero"/>
        <c:auto val="1"/>
        <c:lblAlgn val="ctr"/>
        <c:lblOffset val="100"/>
        <c:noMultiLvlLbl val="0"/>
      </c:catAx>
      <c:valAx>
        <c:axId val="104619638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04619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0593297007660685"/>
          <c:y val="3.3144205468129941E-2"/>
          <c:w val="0.39117034724004585"/>
          <c:h val="0.18802413508098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Profit Margin by</a:t>
            </a:r>
            <a:r>
              <a:rPr lang="en-US" baseline="0"/>
              <a:t> Region</a:t>
            </a:r>
            <a:endParaRPr lang="en-US"/>
          </a:p>
        </c:rich>
      </c:tx>
      <c:layout>
        <c:manualLayout>
          <c:xMode val="edge"/>
          <c:yMode val="edge"/>
          <c:x val="5.2629523776626032E-2"/>
          <c:y val="3.981041465524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0.101851851851851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44444444444442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0.101851851851851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44444444444442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rgbClr val="00022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831FF"/>
          </a:solidFill>
          <a:ln w="19050">
            <a:solidFill>
              <a:srgbClr val="000225"/>
            </a:solidFill>
          </a:ln>
          <a:effectLst/>
        </c:spPr>
        <c:dLbl>
          <c:idx val="0"/>
          <c:layout>
            <c:manualLayout>
              <c:x val="0.10277777777777777"/>
              <c:y val="-0.101851851851851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D23B8"/>
          </a:solidFill>
          <a:ln w="19050">
            <a:solidFill>
              <a:srgbClr val="000225"/>
            </a:solidFill>
          </a:ln>
          <a:effectLst/>
        </c:spPr>
        <c:dLbl>
          <c:idx val="0"/>
          <c:layout>
            <c:manualLayout>
              <c:x val="0.11944444444444445"/>
              <c:y val="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01E9E"/>
          </a:solidFill>
          <a:ln w="19050">
            <a:solidFill>
              <a:srgbClr val="000225"/>
            </a:solidFill>
          </a:ln>
          <a:effectLst/>
        </c:spPr>
        <c:dLbl>
          <c:idx val="0"/>
          <c:layout>
            <c:manualLayout>
              <c:x val="7.7777777777777779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4F1982"/>
          </a:solidFill>
          <a:ln w="19050">
            <a:solidFill>
              <a:srgbClr val="000225"/>
            </a:solidFill>
          </a:ln>
          <a:effectLst/>
        </c:spPr>
        <c:dLbl>
          <c:idx val="0"/>
          <c:layout>
            <c:manualLayout>
              <c:x val="-0.10277777777777777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4D2281"/>
          </a:solidFill>
          <a:ln w="19050">
            <a:solidFill>
              <a:srgbClr val="000225"/>
            </a:solidFill>
          </a:ln>
          <a:effectLst/>
        </c:spPr>
        <c:dLbl>
          <c:idx val="0"/>
          <c:layout>
            <c:manualLayout>
              <c:x val="-9.4444444444444442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'Revenue&amp;Profit'!$X$2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225"/>
              </a:solidFill>
            </a:ln>
          </c:spPr>
          <c:dPt>
            <c:idx val="0"/>
            <c:bubble3D val="0"/>
            <c:spPr>
              <a:solidFill>
                <a:srgbClr val="9831FF"/>
              </a:solidFill>
              <a:ln w="19050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92-4308-94BD-7120B3AC8816}"/>
              </c:ext>
            </c:extLst>
          </c:dPt>
          <c:dPt>
            <c:idx val="1"/>
            <c:bubble3D val="0"/>
            <c:spPr>
              <a:solidFill>
                <a:srgbClr val="6D23B8"/>
              </a:solidFill>
              <a:ln w="19050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92-4308-94BD-7120B3AC8816}"/>
              </c:ext>
            </c:extLst>
          </c:dPt>
          <c:dPt>
            <c:idx val="2"/>
            <c:bubble3D val="0"/>
            <c:spPr>
              <a:solidFill>
                <a:srgbClr val="601E9E"/>
              </a:solidFill>
              <a:ln w="19050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92-4308-94BD-7120B3AC8816}"/>
              </c:ext>
            </c:extLst>
          </c:dPt>
          <c:dPt>
            <c:idx val="3"/>
            <c:bubble3D val="0"/>
            <c:spPr>
              <a:solidFill>
                <a:srgbClr val="4F1982"/>
              </a:solidFill>
              <a:ln w="19050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92-4308-94BD-7120B3AC8816}"/>
              </c:ext>
            </c:extLst>
          </c:dPt>
          <c:dPt>
            <c:idx val="4"/>
            <c:bubble3D val="0"/>
            <c:spPr>
              <a:solidFill>
                <a:srgbClr val="4D2281"/>
              </a:solidFill>
              <a:ln w="19050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92-4308-94BD-7120B3AC8816}"/>
              </c:ext>
            </c:extLst>
          </c:dPt>
          <c:dLbls>
            <c:dLbl>
              <c:idx val="0"/>
              <c:layout>
                <c:manualLayout>
                  <c:x val="0.10277777777777777"/>
                  <c:y val="-0.101851851851851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92-4308-94BD-7120B3AC8816}"/>
                </c:ext>
              </c:extLst>
            </c:dLbl>
            <c:dLbl>
              <c:idx val="1"/>
              <c:layout>
                <c:manualLayout>
                  <c:x val="0.11944444444444445"/>
                  <c:y val="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92-4308-94BD-7120B3AC8816}"/>
                </c:ext>
              </c:extLst>
            </c:dLbl>
            <c:dLbl>
              <c:idx val="2"/>
              <c:layout>
                <c:manualLayout>
                  <c:x val="7.7777777777777779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92-4308-94BD-7120B3AC8816}"/>
                </c:ext>
              </c:extLst>
            </c:dLbl>
            <c:dLbl>
              <c:idx val="3"/>
              <c:layout>
                <c:manualLayout>
                  <c:x val="-0.10277777777777777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92-4308-94BD-7120B3AC8816}"/>
                </c:ext>
              </c:extLst>
            </c:dLbl>
            <c:dLbl>
              <c:idx val="4"/>
              <c:layout>
                <c:manualLayout>
                  <c:x val="-9.444444444444444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92-4308-94BD-7120B3AC8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'Revenue&amp;Profit'!$W$3:$W$8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'Revenue&amp;Profit'!$X$3:$X$8</c:f>
              <c:numCache>
                <c:formatCode>0.0%</c:formatCode>
                <c:ptCount val="5"/>
                <c:pt idx="0">
                  <c:v>0.4525345965564771</c:v>
                </c:pt>
                <c:pt idx="1">
                  <c:v>0.45533449161236444</c:v>
                </c:pt>
                <c:pt idx="2">
                  <c:v>0.47011376636781849</c:v>
                </c:pt>
                <c:pt idx="3">
                  <c:v>0.48762156044434368</c:v>
                </c:pt>
                <c:pt idx="4">
                  <c:v>0.47584794686498622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92-4308-94BD-7120B3AC88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Discount Distribytion</a:t>
            </a:r>
          </a:p>
        </c:rich>
      </c:tx>
      <c:layout>
        <c:manualLayout>
          <c:xMode val="edge"/>
          <c:yMode val="edge"/>
          <c:x val="2.3605266738892641E-2"/>
          <c:y val="3.1963468021179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10"/>
        <c:spPr>
          <a:solidFill>
            <a:srgbClr val="4282F4"/>
          </a:solidFill>
          <a:ln w="19050">
            <a:noFill/>
          </a:ln>
          <a:effectLst/>
        </c:spPr>
      </c:pivotFmt>
      <c:pivotFmt>
        <c:idx val="11"/>
        <c:spPr>
          <a:solidFill>
            <a:srgbClr val="4F1982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'Revenue&amp;Profit'!$AE$2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D7-4C1F-AE70-0660F62E704D}"/>
              </c:ext>
            </c:extLst>
          </c:dPt>
          <c:dPt>
            <c:idx val="1"/>
            <c:bubble3D val="0"/>
            <c:spPr>
              <a:solidFill>
                <a:srgbClr val="4282F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D7-4C1F-AE70-0660F62E704D}"/>
              </c:ext>
            </c:extLst>
          </c:dPt>
          <c:dPt>
            <c:idx val="2"/>
            <c:bubble3D val="0"/>
            <c:spPr>
              <a:solidFill>
                <a:srgbClr val="4F198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D7-4C1F-AE70-0660F62E7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'Revenue&amp;Profit'!$AD$3:$AD$6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'Revenue&amp;Profit'!$AE$3:$AE$6</c:f>
              <c:numCache>
                <c:formatCode>0.0%</c:formatCode>
                <c:ptCount val="3"/>
                <c:pt idx="0">
                  <c:v>0.34514413657990484</c:v>
                </c:pt>
                <c:pt idx="1">
                  <c:v>0.33773139818479869</c:v>
                </c:pt>
                <c:pt idx="2">
                  <c:v>0.31712446523529647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D7-4C1F-AE70-0660F62E7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&amp; Profit by Discount</a:t>
            </a:r>
            <a:endParaRPr lang="en-GB"/>
          </a:p>
        </c:rich>
      </c:tx>
      <c:layout>
        <c:manualLayout>
          <c:xMode val="edge"/>
          <c:yMode val="edge"/>
          <c:x val="6.3575484790482417E-2"/>
          <c:y val="5.496317526968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 rtl="1"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 rtl="1"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82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b" anchorCtr="1"/>
            <a:lstStyle/>
            <a:p>
              <a:pPr rtl="0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 rtl="1"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'Revenue&amp;Profit'!$AL$2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rgbClr val="4282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b" anchorCtr="1"/>
              <a:lstStyle/>
              <a:p>
                <a:pPr rtl="0"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'Revenue&amp;Profit'!$AK$3:$AK$6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'Revenue&amp;Profit'!$AL$3:$AL$6</c:f>
              <c:numCache>
                <c:formatCode>_("$"* #,##0.00_);_("$"* \(#,##0.00\);_("$"* "-"??_);_(@_)</c:formatCode>
                <c:ptCount val="3"/>
                <c:pt idx="0">
                  <c:v>60498296.020000003</c:v>
                </c:pt>
                <c:pt idx="1">
                  <c:v>65675940.399999999</c:v>
                </c:pt>
                <c:pt idx="2">
                  <c:v>56632031.909999996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A-43D2-85E7-735ADEE26C09}"/>
            </c:ext>
          </c:extLst>
        </c:ser>
        <c:ser>
          <c:idx val="1"/>
          <c:order val="1"/>
          <c:tx>
            <c:strRef>
              <c:f>'Revenue&amp;Profit'!$AM$2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 rtl="1"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'Revenue&amp;Profit'!$AK$3:$AK$6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'Revenue&amp;Profit'!$AM$3:$AM$6</c:f>
              <c:numCache>
                <c:formatCode>_("$"* #,##0.00_);_("$"* \(#,##0.00\);_("$"* "-"??_);_(@_)</c:formatCode>
                <c:ptCount val="3"/>
                <c:pt idx="0">
                  <c:v>26705492.440000001</c:v>
                </c:pt>
                <c:pt idx="1">
                  <c:v>32376267.649999999</c:v>
                </c:pt>
                <c:pt idx="2">
                  <c:v>26545040.579999998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A-43D2-85E7-735ADEE26C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4678528"/>
        <c:axId val="724671808"/>
      </c:barChart>
      <c:catAx>
        <c:axId val="7246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71808"/>
        <c:crosses val="autoZero"/>
        <c:auto val="1"/>
        <c:lblAlgn val="ctr"/>
        <c:lblOffset val="100"/>
        <c:noMultiLvlLbl val="0"/>
      </c:catAx>
      <c:valAx>
        <c:axId val="72467180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246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380659716239863"/>
          <c:y val="6.0008532307333537E-2"/>
          <c:w val="0.43729030679816971"/>
          <c:h val="0.201466414225257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Excel.xlsx]Revenue&amp;Profit!PivotTable11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</a:t>
            </a:r>
            <a:r>
              <a:rPr lang="en-GB" baseline="0"/>
              <a:t> &amp; Revenue By Gender</a:t>
            </a:r>
            <a:endParaRPr lang="en-GB"/>
          </a:p>
        </c:rich>
      </c:tx>
      <c:layout>
        <c:manualLayout>
          <c:xMode val="edge"/>
          <c:yMode val="edge"/>
          <c:x val="2.9834831596946138E-2"/>
          <c:y val="3.6842117986641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82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154565218655291E-17"/>
              <c:y val="5.28055678415673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77042555016124"/>
                  <c:h val="0.2307264523928444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04934625639465E-3"/>
              <c:y val="6.60092336525732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757304052458237"/>
                  <c:h val="0.21752512539961297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76665859044712E-7"/>
              <c:y val="3.30035773517202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47434801179293"/>
                  <c:h val="0.23072645239284442"/>
                </c:manualLayout>
              </c15:layout>
            </c:ext>
          </c:extLst>
        </c:dLbl>
      </c:pivotFmt>
      <c:pivotFmt>
        <c:idx val="9"/>
        <c:spPr>
          <a:solidFill>
            <a:srgbClr val="4282F4"/>
          </a:solidFill>
          <a:ln>
            <a:noFill/>
          </a:ln>
          <a:effectLst/>
        </c:spPr>
        <c:dLbl>
          <c:idx val="0"/>
          <c:layout>
            <c:manualLayout>
              <c:x val="1.3876665846121062E-7"/>
              <c:y val="0.13201326993231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62238678097704"/>
                  <c:h val="0.26372976987592311"/>
                </c:manualLayout>
              </c15:layout>
            </c:ext>
          </c:extLst>
        </c:dLbl>
      </c:pivotFmt>
      <c:pivotFmt>
        <c:idx val="10"/>
        <c:spPr>
          <a:solidFill>
            <a:srgbClr val="4282F4"/>
          </a:solidFill>
          <a:ln>
            <a:noFill/>
          </a:ln>
          <a:effectLst/>
        </c:spPr>
        <c:dLbl>
          <c:idx val="0"/>
          <c:layout>
            <c:manualLayout>
              <c:x val="-7.0493462563947142E-3"/>
              <c:y val="0.11221127944246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94967488359558"/>
                  <c:h val="0.26372976987592311"/>
                </c:manualLayout>
              </c15:layout>
            </c:ext>
          </c:extLst>
        </c:dLbl>
      </c:pivotFmt>
      <c:pivotFmt>
        <c:idx val="11"/>
        <c:spPr>
          <a:solidFill>
            <a:srgbClr val="4282F4"/>
          </a:solidFill>
          <a:ln>
            <a:noFill/>
          </a:ln>
          <a:effectLst/>
        </c:spPr>
        <c:dLbl>
          <c:idx val="0"/>
          <c:layout>
            <c:manualLayout>
              <c:x val="-3.5245343615387709E-3"/>
              <c:y val="6.2706043349207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47434801179293"/>
                  <c:h val="0.2241257888962286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8771404410170927E-2"/>
          <c:y val="0.25154028579233517"/>
          <c:w val="0.92245719117965819"/>
          <c:h val="0.606505389731105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'Revenue&amp;Profit'!$AR$2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rgbClr val="4282F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30E-4622-BB74-EC5FC7449B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30E-4622-BB74-EC5FC7449B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30E-4622-BB74-EC5FC7449B3C}"/>
              </c:ext>
            </c:extLst>
          </c:dPt>
          <c:dLbls>
            <c:dLbl>
              <c:idx val="0"/>
              <c:layout>
                <c:manualLayout>
                  <c:x val="-3.5245343615387709E-3"/>
                  <c:y val="6.27060433492078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47434801179293"/>
                      <c:h val="0.22412578889622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0E-4622-BB74-EC5FC7449B3C}"/>
                </c:ext>
              </c:extLst>
            </c:dLbl>
            <c:dLbl>
              <c:idx val="1"/>
              <c:layout>
                <c:manualLayout>
                  <c:x val="-7.0493462563947142E-3"/>
                  <c:y val="0.112211279442467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94967488359558"/>
                      <c:h val="0.263729769875923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30E-4622-BB74-EC5FC7449B3C}"/>
                </c:ext>
              </c:extLst>
            </c:dLbl>
            <c:dLbl>
              <c:idx val="2"/>
              <c:layout>
                <c:manualLayout>
                  <c:x val="1.3876665846121062E-7"/>
                  <c:y val="0.13201326993231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62238678097704"/>
                      <c:h val="0.263729769875923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0E-4622-BB74-EC5FC7449B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'Revenue&amp;Profit'!$AQ$3:$AQ$6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'Revenue&amp;Profit'!$AR$3:$AR$6</c:f>
              <c:numCache>
                <c:formatCode>_("$"* #,##0.00_);_("$"* \(#,##0.00\);_("$"* "-"??_);_(@_)</c:formatCode>
                <c:ptCount val="3"/>
                <c:pt idx="0">
                  <c:v>61668230.619999997</c:v>
                </c:pt>
                <c:pt idx="1">
                  <c:v>63224893.93</c:v>
                </c:pt>
                <c:pt idx="2">
                  <c:v>57913143.780000001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E-4622-BB74-EC5FC7449B3C}"/>
            </c:ext>
          </c:extLst>
        </c:ser>
        <c:ser>
          <c:idx val="1"/>
          <c:order val="1"/>
          <c:tx>
            <c:strRef>
              <c:f>'Revenue&amp;Profit'!$AS$2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30E-4622-BB74-EC5FC7449B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30E-4622-BB74-EC5FC7449B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30E-4622-BB74-EC5FC7449B3C}"/>
              </c:ext>
            </c:extLst>
          </c:dPt>
          <c:dLbls>
            <c:dLbl>
              <c:idx val="0"/>
              <c:layout>
                <c:manualLayout>
                  <c:x val="-1.6154565218655291E-17"/>
                  <c:y val="5.28055678415673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77042555016124"/>
                      <c:h val="0.230726452392844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30E-4622-BB74-EC5FC7449B3C}"/>
                </c:ext>
              </c:extLst>
            </c:dLbl>
            <c:dLbl>
              <c:idx val="1"/>
              <c:layout>
                <c:manualLayout>
                  <c:x val="7.04934625639465E-3"/>
                  <c:y val="6.60092336525732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57304052458237"/>
                      <c:h val="0.217525125399612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0E-4622-BB74-EC5FC7449B3C}"/>
                </c:ext>
              </c:extLst>
            </c:dLbl>
            <c:dLbl>
              <c:idx val="2"/>
              <c:layout>
                <c:manualLayout>
                  <c:x val="1.3876665859044712E-7"/>
                  <c:y val="3.30035773517202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47434801179293"/>
                      <c:h val="0.230726452392844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30E-4622-BB74-EC5FC7449B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'Revenue&amp;Profit'!$AQ$3:$AQ$6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'Revenue&amp;Profit'!$AS$3:$AS$6</c:f>
              <c:numCache>
                <c:formatCode>_("$"* #,##0.00_);_("$"* \(#,##0.00\);_("$"* "-"??_);_(@_)</c:formatCode>
                <c:ptCount val="3"/>
                <c:pt idx="0">
                  <c:v>29453804.329999998</c:v>
                </c:pt>
                <c:pt idx="1">
                  <c:v>29275399.969999999</c:v>
                </c:pt>
                <c:pt idx="2">
                  <c:v>26897596.370000001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E-4622-BB74-EC5FC7449B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257856"/>
        <c:axId val="730258336"/>
      </c:barChart>
      <c:catAx>
        <c:axId val="7302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58336"/>
        <c:crosses val="autoZero"/>
        <c:auto val="1"/>
        <c:lblAlgn val="ctr"/>
        <c:lblOffset val="100"/>
        <c:noMultiLvlLbl val="0"/>
      </c:catAx>
      <c:valAx>
        <c:axId val="73025833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302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3458853326694742"/>
          <c:y val="3.5279313081217421E-2"/>
          <c:w val="0.30886904895715467"/>
          <c:h val="0.24659222495932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%Stockout Risk by SKUs</a:t>
            </a:r>
          </a:p>
        </c:rich>
      </c:tx>
      <c:layout>
        <c:manualLayout>
          <c:xMode val="edge"/>
          <c:yMode val="edge"/>
          <c:x val="6.025226980882209E-2"/>
          <c:y val="4.8484848484848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33333333333331"/>
              <c:y val="-7.41721699593951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0.13907281867386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0.13907281867386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33333333333331"/>
              <c:y val="-7.41721699593951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4283F6"/>
          </a:solidFill>
          <a:ln w="19050">
            <a:noFill/>
          </a:ln>
          <a:effectLst/>
        </c:spPr>
        <c:dLbl>
          <c:idx val="0"/>
          <c:layout>
            <c:manualLayout>
              <c:x val="0.15859171958562202"/>
              <c:y val="-0.139072818673865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7654542045247171"/>
                  <c:h val="0.44282828282828285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402271399320606"/>
              <c:y val="3.0878231130199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Inventory!$E$2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283F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4F-4377-B16C-1234BDB70B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4F-4377-B16C-1234BDB70BE8}"/>
              </c:ext>
            </c:extLst>
          </c:dPt>
          <c:dLbls>
            <c:dLbl>
              <c:idx val="0"/>
              <c:layout>
                <c:manualLayout>
                  <c:x val="0.15859171958562202"/>
                  <c:y val="-0.139072818673865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54542045247171"/>
                      <c:h val="0.442828282828282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24F-4377-B16C-1234BDB70BE8}"/>
                </c:ext>
              </c:extLst>
            </c:dLbl>
            <c:dLbl>
              <c:idx val="1"/>
              <c:layout>
                <c:manualLayout>
                  <c:x val="-0.1402271399320606"/>
                  <c:y val="3.08782311301996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4F-4377-B16C-1234BDB7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Inventory!$D$3:$D$5</c:f>
              <c:strCache>
                <c:ptCount val="2"/>
                <c:pt idx="0">
                  <c:v>No Risk</c:v>
                </c:pt>
                <c:pt idx="1">
                  <c:v>Risk</c:v>
                </c:pt>
              </c:strCache>
            </c:strRef>
          </c:cat>
          <c:val>
            <c:numRef>
              <c:f>Inventory!$E$3:$E$5</c:f>
              <c:numCache>
                <c:formatCode>0.00%</c:formatCode>
                <c:ptCount val="2"/>
                <c:pt idx="0">
                  <c:v>0.44600000000000001</c:v>
                </c:pt>
                <c:pt idx="1">
                  <c:v>0.55400000000000005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4F-4377-B16C-1234BDB7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%Production Volume</a:t>
            </a:r>
            <a:r>
              <a:rPr lang="en-US" sz="1200" b="1" baseline="0">
                <a:solidFill>
                  <a:schemeClr val="bg1"/>
                </a:solidFill>
              </a:rPr>
              <a:t> by Products</a:t>
            </a:r>
            <a:endParaRPr lang="en-US" sz="12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5.6133604215712292E-2"/>
          <c:y val="4.7058823529411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3175">
            <a:solidFill>
              <a:srgbClr val="00022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D23B8"/>
          </a:solidFill>
          <a:ln w="3175">
            <a:solidFill>
              <a:srgbClr val="000225"/>
            </a:solidFill>
          </a:ln>
          <a:effectLst/>
        </c:spPr>
      </c:pivotFmt>
      <c:pivotFmt>
        <c:idx val="14"/>
        <c:spPr>
          <a:solidFill>
            <a:srgbClr val="601E9E"/>
          </a:solidFill>
          <a:ln w="3175">
            <a:solidFill>
              <a:srgbClr val="000225"/>
            </a:solidFill>
          </a:ln>
          <a:effectLst/>
        </c:spPr>
      </c:pivotFmt>
      <c:pivotFmt>
        <c:idx val="15"/>
        <c:spPr>
          <a:solidFill>
            <a:srgbClr val="4F1982"/>
          </a:solidFill>
          <a:ln w="3175">
            <a:solidFill>
              <a:srgbClr val="000225"/>
            </a:solidFill>
          </a:ln>
          <a:effectLst/>
        </c:spPr>
      </c:pivotFmt>
      <c:pivotFmt>
        <c:idx val="16"/>
        <c:spPr>
          <a:solidFill>
            <a:srgbClr val="9831FF"/>
          </a:solidFill>
          <a:ln w="3175">
            <a:solidFill>
              <a:srgbClr val="000225"/>
            </a:solidFill>
          </a:ln>
          <a:effectLst/>
        </c:spPr>
      </c:pivotFmt>
      <c:pivotFmt>
        <c:idx val="17"/>
        <c:spPr>
          <a:solidFill>
            <a:srgbClr val="601E9E"/>
          </a:solidFill>
          <a:ln w="3175">
            <a:solidFill>
              <a:srgbClr val="000225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Inventory!$K$2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rgbClr val="000225"/>
              </a:solidFill>
            </a:ln>
          </c:spPr>
          <c:dPt>
            <c:idx val="0"/>
            <c:bubble3D val="0"/>
            <c:spPr>
              <a:solidFill>
                <a:srgbClr val="6D23B8"/>
              </a:solidFill>
              <a:ln w="3175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99-48D8-98C5-E32103932B7C}"/>
              </c:ext>
            </c:extLst>
          </c:dPt>
          <c:dPt>
            <c:idx val="1"/>
            <c:bubble3D val="0"/>
            <c:spPr>
              <a:solidFill>
                <a:srgbClr val="601E9E"/>
              </a:solidFill>
              <a:ln w="3175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99-48D8-98C5-E32103932B7C}"/>
              </c:ext>
            </c:extLst>
          </c:dPt>
          <c:dPt>
            <c:idx val="2"/>
            <c:bubble3D val="0"/>
            <c:spPr>
              <a:solidFill>
                <a:srgbClr val="4F1982"/>
              </a:solidFill>
              <a:ln w="3175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99-48D8-98C5-E32103932B7C}"/>
              </c:ext>
            </c:extLst>
          </c:dPt>
          <c:dPt>
            <c:idx val="3"/>
            <c:bubble3D val="0"/>
            <c:spPr>
              <a:solidFill>
                <a:srgbClr val="9831FF"/>
              </a:solidFill>
              <a:ln w="3175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99-48D8-98C5-E32103932B7C}"/>
              </c:ext>
            </c:extLst>
          </c:dPt>
          <c:dPt>
            <c:idx val="4"/>
            <c:bubble3D val="0"/>
            <c:spPr>
              <a:solidFill>
                <a:srgbClr val="601E9E"/>
              </a:solidFill>
              <a:ln w="3175">
                <a:solidFill>
                  <a:srgbClr val="00022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99-48D8-98C5-E32103932B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Inventory!$J$3:$J$8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Inventory!$K$3:$K$8</c:f>
              <c:numCache>
                <c:formatCode>0.00%</c:formatCode>
                <c:ptCount val="5"/>
                <c:pt idx="0">
                  <c:v>0.19348642726175036</c:v>
                </c:pt>
                <c:pt idx="1">
                  <c:v>0.20942265551630071</c:v>
                </c:pt>
                <c:pt idx="2">
                  <c:v>0.24921850543356738</c:v>
                </c:pt>
                <c:pt idx="3">
                  <c:v>0.14548767944188543</c:v>
                </c:pt>
                <c:pt idx="4">
                  <c:v>0.20238473234649612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99-48D8-98C5-E32103932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bg1"/>
                </a:solidFill>
              </a:rPr>
              <a:t>Production Gap&amp;</a:t>
            </a:r>
            <a:r>
              <a:rPr lang="en-GB" sz="1200" b="1" baseline="0">
                <a:solidFill>
                  <a:schemeClr val="bg1"/>
                </a:solidFill>
              </a:rPr>
              <a:t> Stock by Products</a:t>
            </a:r>
            <a:endParaRPr lang="en-GB" sz="12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6.0597551260883072E-2"/>
          <c:y val="4.2666630831176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82F4"/>
          </a:solidFill>
          <a:ln w="0" cap="flat">
            <a:solidFill>
              <a:srgbClr val="4D228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58835345090745"/>
          <c:y val="0.23674903804773312"/>
          <c:w val="0.72314344614578541"/>
          <c:h val="0.73208789033241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Inventory!$R$2</c:f>
              <c:strCache>
                <c:ptCount val="1"/>
                <c:pt idx="0">
                  <c:v>Sum of Stock levels</c:v>
                </c:pt>
              </c:strCache>
            </c:strRef>
          </c:tx>
          <c:spPr>
            <a:solidFill>
              <a:srgbClr val="4282F4"/>
            </a:solidFill>
            <a:ln w="0" cap="flat">
              <a:solidFill>
                <a:srgbClr val="4D228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Inventory!$Q$3:$Q$8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Inventory!$R$3:$R$8</c:f>
              <c:numCache>
                <c:formatCode>_(* #,##0_);_(* \(#,##0\);_(* "-"??_);_(@_)</c:formatCode>
                <c:ptCount val="5"/>
                <c:pt idx="0">
                  <c:v>42885</c:v>
                </c:pt>
                <c:pt idx="1">
                  <c:v>50292</c:v>
                </c:pt>
                <c:pt idx="2">
                  <c:v>55776</c:v>
                </c:pt>
                <c:pt idx="3">
                  <c:v>35417</c:v>
                </c:pt>
                <c:pt idx="4">
                  <c:v>46541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4-435D-B6C2-AF5F391F15A7}"/>
            </c:ext>
          </c:extLst>
        </c:ser>
        <c:ser>
          <c:idx val="1"/>
          <c:order val="1"/>
          <c:tx>
            <c:strRef>
              <c:f>Inventory!$S$2</c:f>
              <c:strCache>
                <c:ptCount val="1"/>
                <c:pt idx="0">
                  <c:v>Inventory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Inventory!$Q$3:$Q$8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Inventory!$S$3:$S$8</c:f>
              <c:numCache>
                <c:formatCode>_(* #,##0_);_(* \(#,##0\);_(* "-"??_);_(@_)</c:formatCode>
                <c:ptCount val="5"/>
                <c:pt idx="0">
                  <c:v>59786</c:v>
                </c:pt>
                <c:pt idx="1">
                  <c:v>62450</c:v>
                </c:pt>
                <c:pt idx="2">
                  <c:v>72829</c:v>
                </c:pt>
                <c:pt idx="3">
                  <c:v>36035</c:v>
                </c:pt>
                <c:pt idx="4">
                  <c:v>57264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4-435D-B6C2-AF5F391F15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0"/>
        <c:axId val="662053760"/>
        <c:axId val="662054240"/>
      </c:barChart>
      <c:catAx>
        <c:axId val="66205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54240"/>
        <c:crosses val="autoZero"/>
        <c:auto val="1"/>
        <c:lblAlgn val="ctr"/>
        <c:lblOffset val="100"/>
        <c:noMultiLvlLbl val="0"/>
      </c:catAx>
      <c:valAx>
        <c:axId val="662054240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6620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094195333577318"/>
          <c:y val="0.1675611541043675"/>
          <c:w val="0.59661045439238858"/>
          <c:h val="8.5262710540505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Unit Sold &amp;Profit Margin By Products</a:t>
            </a:r>
          </a:p>
        </c:rich>
      </c:tx>
      <c:layout>
        <c:manualLayout>
          <c:xMode val="edge"/>
          <c:yMode val="edge"/>
          <c:x val="3.3955501445107547E-2"/>
          <c:y val="5.1762023079952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55"/>
              <c:y val="-9.73509730717061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611111111111101"/>
              <c:y val="-6.02648880920085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00000000000004"/>
              <c:y val="-7.8807930581857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7777777777779"/>
              <c:y val="-0.1158940155615549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9722222222222222"/>
              <c:y val="-4.6357606224622115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99144"/>
                    <a:gd name="adj2" fmla="val 39661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611111111111101"/>
              <c:y val="-6.02648880920085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55"/>
              <c:y val="-9.73509730717061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9722222222222222"/>
              <c:y val="-4.6357606224622115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99144"/>
                    <a:gd name="adj2" fmla="val 39661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7777777777779"/>
              <c:y val="-0.1158940155615549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00000000000004"/>
              <c:y val="-7.8807930581857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ln w="66675" cap="rnd">
            <a:solidFill>
              <a:srgbClr val="4282F4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66675" cap="rnd">
            <a:solidFill>
              <a:srgbClr val="4282F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661703140927849E-2"/>
              <c:y val="-7.7643034619928691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66675" cap="rnd">
            <a:solidFill>
              <a:srgbClr val="4282F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8.4113287504922862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66675" cap="rnd">
            <a:solidFill>
              <a:srgbClr val="4282F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329362512742329E-2"/>
              <c:y val="-7.7643034619928691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66675" cap="rnd">
            <a:solidFill>
              <a:srgbClr val="4282F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678816153193211E-2"/>
              <c:y val="-9.0583540389916797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66675" cap="rnd">
            <a:solidFill>
              <a:srgbClr val="4282F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661703140927957E-2"/>
              <c:y val="-0.1035240461599049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81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81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1919270768419076E-3"/>
              <c:y val="-9.296377830162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81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440423915710211E-2"/>
              <c:y val="0.115151651009843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81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9190844722110285E-2"/>
              <c:y val="0.10749127916899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81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884551452520056E-2"/>
              <c:y val="-0.155682945381385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81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192907099853579E-2"/>
              <c:y val="6.19254147967041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771922275122767E-3"/>
          <c:y val="0.30387619094684254"/>
          <c:w val="0.98333829685907204"/>
          <c:h val="0.54654277066417911"/>
        </c:manualLayout>
      </c:layout>
      <c:lineChart>
        <c:grouping val="standard"/>
        <c:varyColors val="0"/>
        <c:ser>
          <c:idx val="0"/>
          <c:order val="0"/>
          <c:tx>
            <c:strRef>
              <c:f>Inventory!$Y$2</c:f>
              <c:strCache>
                <c:ptCount val="1"/>
                <c:pt idx="0">
                  <c:v>Profit Margin</c:v>
                </c:pt>
              </c:strCache>
            </c:strRef>
          </c:tx>
          <c:spPr>
            <a:ln w="66675" cap="rnd">
              <a:solidFill>
                <a:srgbClr val="4282F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66675" cap="rnd">
                <a:solidFill>
                  <a:srgbClr val="4282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2C-4906-9331-0F511EF0934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66675" cap="rnd">
                <a:solidFill>
                  <a:srgbClr val="4282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2C-4906-9331-0F511EF0934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66675" cap="rnd">
                <a:solidFill>
                  <a:srgbClr val="4282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2C-4906-9331-0F511EF0934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66675" cap="rnd">
                <a:solidFill>
                  <a:srgbClr val="4282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2C-4906-9331-0F511EF0934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66675" cap="rnd">
                <a:solidFill>
                  <a:srgbClr val="4282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2C-4906-9331-0F511EF09348}"/>
              </c:ext>
            </c:extLst>
          </c:dPt>
          <c:dLbls>
            <c:dLbl>
              <c:idx val="0"/>
              <c:layout>
                <c:manualLayout>
                  <c:x val="-1.6661703140927849E-2"/>
                  <c:y val="-7.7643034619928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2C-4906-9331-0F511EF09348}"/>
                </c:ext>
              </c:extLst>
            </c:dLbl>
            <c:dLbl>
              <c:idx val="1"/>
              <c:layout>
                <c:manualLayout>
                  <c:x val="0"/>
                  <c:y val="-8.4113287504922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2C-4906-9331-0F511EF09348}"/>
                </c:ext>
              </c:extLst>
            </c:dLbl>
            <c:dLbl>
              <c:idx val="2"/>
              <c:layout>
                <c:manualLayout>
                  <c:x val="-1.3329362512742329E-2"/>
                  <c:y val="-7.7643034619928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2C-4906-9331-0F511EF09348}"/>
                </c:ext>
              </c:extLst>
            </c:dLbl>
            <c:dLbl>
              <c:idx val="3"/>
              <c:layout>
                <c:manualLayout>
                  <c:x val="-4.4678816153193211E-2"/>
                  <c:y val="-9.0583540389916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2C-4906-9331-0F511EF09348}"/>
                </c:ext>
              </c:extLst>
            </c:dLbl>
            <c:dLbl>
              <c:idx val="4"/>
              <c:layout>
                <c:manualLayout>
                  <c:x val="-1.6661703140927957E-2"/>
                  <c:y val="-0.103524046159904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2C-4906-9331-0F511EF09348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Inventory!$X$3:$X$8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Inventory!$Y$3:$Y$8</c:f>
              <c:numCache>
                <c:formatCode>0.00%</c:formatCode>
                <c:ptCount val="5"/>
                <c:pt idx="0">
                  <c:v>0.46666022964316678</c:v>
                </c:pt>
                <c:pt idx="1">
                  <c:v>0.46588992022492687</c:v>
                </c:pt>
                <c:pt idx="2">
                  <c:v>0.47886274296697157</c:v>
                </c:pt>
                <c:pt idx="3">
                  <c:v>0.47343702809691507</c:v>
                </c:pt>
                <c:pt idx="4">
                  <c:v>0.45988995172760394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2C-4906-9331-0F511EF09348}"/>
            </c:ext>
          </c:extLst>
        </c:ser>
        <c:ser>
          <c:idx val="1"/>
          <c:order val="1"/>
          <c:tx>
            <c:strRef>
              <c:f>Inventory!$Z$2</c:f>
              <c:strCache>
                <c:ptCount val="1"/>
                <c:pt idx="0">
                  <c:v>Sum of Number of products sold</c:v>
                </c:pt>
              </c:strCache>
            </c:strRef>
          </c:tx>
          <c:spPr>
            <a:ln w="381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A2C-4906-9331-0F511EF0934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A2C-4906-9331-0F511EF0934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2C-4906-9331-0F511EF0934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6A2C-4906-9331-0F511EF0934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6A2C-4906-9331-0F511EF09348}"/>
              </c:ext>
            </c:extLst>
          </c:dPt>
          <c:dLbls>
            <c:dLbl>
              <c:idx val="0"/>
              <c:layout>
                <c:manualLayout>
                  <c:x val="4.1919270768419076E-3"/>
                  <c:y val="-9.29637783016248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2C-4906-9331-0F511EF09348}"/>
                </c:ext>
              </c:extLst>
            </c:dLbl>
            <c:dLbl>
              <c:idx val="1"/>
              <c:layout>
                <c:manualLayout>
                  <c:x val="-1.1440423915710211E-2"/>
                  <c:y val="0.115151651009843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2C-4906-9331-0F511EF09348}"/>
                </c:ext>
              </c:extLst>
            </c:dLbl>
            <c:dLbl>
              <c:idx val="2"/>
              <c:layout>
                <c:manualLayout>
                  <c:x val="-7.9190844722110285E-2"/>
                  <c:y val="0.1074912791689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A2C-4906-9331-0F511EF09348}"/>
                </c:ext>
              </c:extLst>
            </c:dLbl>
            <c:dLbl>
              <c:idx val="3"/>
              <c:layout>
                <c:manualLayout>
                  <c:x val="-7.3884551452520056E-2"/>
                  <c:y val="-0.155682945381385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A2C-4906-9331-0F511EF09348}"/>
                </c:ext>
              </c:extLst>
            </c:dLbl>
            <c:dLbl>
              <c:idx val="4"/>
              <c:layout>
                <c:manualLayout>
                  <c:x val="-4.3192907099853579E-2"/>
                  <c:y val="6.1925414796704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A2C-4906-9331-0F511EF093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Inventory!$X$3:$X$8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Inventory!$Z$3:$Z$8</c:f>
              <c:numCache>
                <c:formatCode>_(* #,##0_);_(* \(#,##0\);_(* "-"??_);_(@_)</c:formatCode>
                <c:ptCount val="5"/>
                <c:pt idx="0">
                  <c:v>70391</c:v>
                </c:pt>
                <c:pt idx="1">
                  <c:v>74574</c:v>
                </c:pt>
                <c:pt idx="2">
                  <c:v>94306</c:v>
                </c:pt>
                <c:pt idx="3">
                  <c:v>58678</c:v>
                </c:pt>
                <c:pt idx="4">
                  <c:v>77216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A2C-4906-9331-0F511EF09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29392"/>
        <c:axId val="184240912"/>
      </c:lineChart>
      <c:catAx>
        <c:axId val="18422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40912"/>
        <c:crosses val="autoZero"/>
        <c:auto val="1"/>
        <c:lblAlgn val="ctr"/>
        <c:lblOffset val="100"/>
        <c:noMultiLvlLbl val="0"/>
      </c:catAx>
      <c:valAx>
        <c:axId val="184240912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8422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21"/>
        <c:spPr>
          <a:solidFill>
            <a:srgbClr val="9831FF"/>
          </a:solidFill>
          <a:ln w="19050">
            <a:noFill/>
          </a:ln>
          <a:effectLst/>
        </c:spPr>
      </c:pivotFmt>
      <c:pivotFmt>
        <c:idx val="22"/>
        <c:spPr>
          <a:solidFill>
            <a:srgbClr val="4F1982"/>
          </a:solidFill>
          <a:ln w="19050">
            <a:noFill/>
          </a:ln>
          <a:effectLst/>
        </c:spPr>
      </c:pivotFmt>
      <c:pivotFmt>
        <c:idx val="23"/>
        <c:spPr>
          <a:solidFill>
            <a:srgbClr val="4282F4"/>
          </a:solidFill>
          <a:ln w="19050">
            <a:noFill/>
          </a:ln>
          <a:effectLst/>
        </c:spPr>
      </c:pivotFmt>
      <c:pivotFmt>
        <c:idx val="24"/>
        <c:spPr>
          <a:solidFill>
            <a:srgbClr val="6D23B8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Inventory!$AP$3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C8-47F7-975D-39EEAA142B59}"/>
              </c:ext>
            </c:extLst>
          </c:dPt>
          <c:dPt>
            <c:idx val="1"/>
            <c:bubble3D val="0"/>
            <c:spPr>
              <a:solidFill>
                <a:srgbClr val="9831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C8-47F7-975D-39EEAA142B59}"/>
              </c:ext>
            </c:extLst>
          </c:dPt>
          <c:dPt>
            <c:idx val="2"/>
            <c:bubble3D val="0"/>
            <c:spPr>
              <a:solidFill>
                <a:srgbClr val="4F198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C8-47F7-975D-39EEAA142B59}"/>
              </c:ext>
            </c:extLst>
          </c:dPt>
          <c:dPt>
            <c:idx val="3"/>
            <c:bubble3D val="0"/>
            <c:spPr>
              <a:solidFill>
                <a:srgbClr val="4282F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C8-47F7-975D-39EEAA142B59}"/>
              </c:ext>
            </c:extLst>
          </c:dPt>
          <c:dPt>
            <c:idx val="4"/>
            <c:bubble3D val="0"/>
            <c:spPr>
              <a:solidFill>
                <a:srgbClr val="6D23B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C8-47F7-975D-39EEAA142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Inventory!$AO$4:$AO$9</c:f>
              <c:strCache>
                <c:ptCount val="5"/>
                <c:pt idx="0">
                  <c:v>Headphones</c:v>
                </c:pt>
                <c:pt idx="1">
                  <c:v>Laptops</c:v>
                </c:pt>
                <c:pt idx="2">
                  <c:v>Smartphones</c:v>
                </c:pt>
                <c:pt idx="3">
                  <c:v>Smartwatches</c:v>
                </c:pt>
                <c:pt idx="4">
                  <c:v>Tablets</c:v>
                </c:pt>
              </c:strCache>
            </c:strRef>
          </c:cat>
          <c:val>
            <c:numRef>
              <c:f>Inventory!$AP$4:$AP$9</c:f>
              <c:numCache>
                <c:formatCode>0.00%</c:formatCode>
                <c:ptCount val="5"/>
                <c:pt idx="0">
                  <c:v>0.19329161238023035</c:v>
                </c:pt>
                <c:pt idx="1">
                  <c:v>0.19457546522150859</c:v>
                </c:pt>
                <c:pt idx="2">
                  <c:v>0.2412954812189671</c:v>
                </c:pt>
                <c:pt idx="3">
                  <c:v>0.16852514240168007</c:v>
                </c:pt>
                <c:pt idx="4">
                  <c:v>0.20231229877761381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C8-47F7-975D-39EEAA142B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#SKUs</a:t>
            </a:r>
            <a:r>
              <a:rPr lang="en-GB" baseline="0"/>
              <a:t> &amp; Profit Margin By Price Range</a:t>
            </a:r>
            <a:endParaRPr lang="en-GB"/>
          </a:p>
        </c:rich>
      </c:tx>
      <c:layout>
        <c:manualLayout>
          <c:xMode val="edge"/>
          <c:yMode val="edge"/>
          <c:x val="5.0233198843502538E-2"/>
          <c:y val="5.5491309274476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603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3884207878814422E-2"/>
              <c:y val="-0.15657317394217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670065044986627E-2"/>
          <c:y val="0.36555009219422252"/>
          <c:w val="0.91065986991002679"/>
          <c:h val="0.42063941718104148"/>
        </c:manualLayout>
      </c:layout>
      <c:lineChart>
        <c:grouping val="standard"/>
        <c:varyColors val="0"/>
        <c:ser>
          <c:idx val="0"/>
          <c:order val="0"/>
          <c:tx>
            <c:strRef>
              <c:f>Inventory!$AI$2</c:f>
              <c:strCache>
                <c:ptCount val="1"/>
                <c:pt idx="0">
                  <c:v>Count of SKU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9CD-47DE-9660-77CAE5835348}"/>
              </c:ext>
            </c:extLst>
          </c:dPt>
          <c:dLbls>
            <c:dLbl>
              <c:idx val="0"/>
              <c:layout>
                <c:manualLayout>
                  <c:x val="-6.3884207878814422E-2"/>
                  <c:y val="-0.15657317394217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CD-47DE-9660-77CAE58353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Inventory!$AH$3:$AH$7</c:f>
              <c:strCache>
                <c:ptCount val="4"/>
                <c:pt idx="0">
                  <c:v>+1200</c:v>
                </c:pt>
                <c:pt idx="1">
                  <c:v>0-400</c:v>
                </c:pt>
                <c:pt idx="2">
                  <c:v>400-800</c:v>
                </c:pt>
                <c:pt idx="3">
                  <c:v>800-1200</c:v>
                </c:pt>
              </c:strCache>
            </c:strRef>
          </c:cat>
          <c:val>
            <c:numRef>
              <c:f>Inventory!$AI$3:$AI$7</c:f>
              <c:numCache>
                <c:formatCode>General</c:formatCode>
                <c:ptCount val="4"/>
                <c:pt idx="0">
                  <c:v>102</c:v>
                </c:pt>
                <c:pt idx="1">
                  <c:v>791</c:v>
                </c:pt>
                <c:pt idx="2">
                  <c:v>397</c:v>
                </c:pt>
                <c:pt idx="3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D-478F-B6BA-F4BDB4474338}"/>
            </c:ext>
          </c:extLst>
        </c:ser>
        <c:ser>
          <c:idx val="1"/>
          <c:order val="1"/>
          <c:tx>
            <c:strRef>
              <c:f>Inventory!$AJ$2</c:f>
              <c:strCache>
                <c:ptCount val="1"/>
                <c:pt idx="0">
                  <c:v>Profit Margin</c:v>
                </c:pt>
              </c:strCache>
            </c:strRef>
          </c:tx>
          <c:spPr>
            <a:ln w="603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Inventory!$AH$3:$AH$7</c:f>
              <c:strCache>
                <c:ptCount val="4"/>
                <c:pt idx="0">
                  <c:v>+1200</c:v>
                </c:pt>
                <c:pt idx="1">
                  <c:v>0-400</c:v>
                </c:pt>
                <c:pt idx="2">
                  <c:v>400-800</c:v>
                </c:pt>
                <c:pt idx="3">
                  <c:v>800-1200</c:v>
                </c:pt>
              </c:strCache>
            </c:strRef>
          </c:cat>
          <c:val>
            <c:numRef>
              <c:f>Inventory!$AJ$3:$AJ$7</c:f>
              <c:numCache>
                <c:formatCode>0.00%</c:formatCode>
                <c:ptCount val="4"/>
                <c:pt idx="0">
                  <c:v>0.45423597243567626</c:v>
                </c:pt>
                <c:pt idx="1">
                  <c:v>0.47789326841289925</c:v>
                </c:pt>
                <c:pt idx="2">
                  <c:v>0.46297219627651909</c:v>
                </c:pt>
                <c:pt idx="3">
                  <c:v>0.48161812173479085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D-478F-B6BA-F4BDB44743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877854832"/>
        <c:axId val="877851952"/>
      </c:lineChart>
      <c:catAx>
        <c:axId val="8778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851952"/>
        <c:crosses val="autoZero"/>
        <c:auto val="1"/>
        <c:lblAlgn val="ctr"/>
        <c:lblOffset val="100"/>
        <c:noMultiLvlLbl val="0"/>
      </c:catAx>
      <c:valAx>
        <c:axId val="877851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78548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7873140162737664"/>
          <c:y val="0.18105316355278728"/>
          <c:w val="0.70243597343969733"/>
          <c:h val="0.15607039968307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</a:rPr>
              <a:t>5 Bottom SKUs by unit sold</a:t>
            </a:r>
          </a:p>
        </c:rich>
      </c:tx>
      <c:layout>
        <c:manualLayout>
          <c:xMode val="edge"/>
          <c:yMode val="edge"/>
          <c:x val="2.3438534468905682E-2"/>
          <c:y val="4.537036044684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282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Inventory!$AE$10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2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Inventory!$AD$11:$AD$16</c:f>
              <c:strCache>
                <c:ptCount val="5"/>
                <c:pt idx="0">
                  <c:v>SKU0547</c:v>
                </c:pt>
                <c:pt idx="1">
                  <c:v>SKU0765</c:v>
                </c:pt>
                <c:pt idx="2">
                  <c:v>SKU0862</c:v>
                </c:pt>
                <c:pt idx="3">
                  <c:v>SKU1057</c:v>
                </c:pt>
                <c:pt idx="4">
                  <c:v>SKU1239</c:v>
                </c:pt>
              </c:strCache>
            </c:strRef>
          </c:cat>
          <c:val>
            <c:numRef>
              <c:f>Inventory!$AE$11:$AE$16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5-4B11-BF6C-031F6F71DA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985952"/>
        <c:axId val="126986432"/>
      </c:barChart>
      <c:catAx>
        <c:axId val="126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6432"/>
        <c:crosses val="autoZero"/>
        <c:auto val="1"/>
        <c:lblAlgn val="ctr"/>
        <c:lblOffset val="100"/>
        <c:noMultiLvlLbl val="0"/>
      </c:catAx>
      <c:valAx>
        <c:axId val="126986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9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[Depi Project Excel.xlsx]Inventory!PivotTable21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5</a:t>
            </a:r>
            <a:r>
              <a:rPr lang="en-US" b="1" baseline="0">
                <a:solidFill>
                  <a:schemeClr val="bg1"/>
                </a:solidFill>
              </a:rPr>
              <a:t> Top SKUs by unit sold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3.1181488267222231E-2"/>
          <c:y val="4.912277648121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282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Inventory!$AE$2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2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Inventory!$AD$3:$AD$8</c:f>
              <c:strCache>
                <c:ptCount val="5"/>
                <c:pt idx="0">
                  <c:v>SKU0219</c:v>
                </c:pt>
                <c:pt idx="1">
                  <c:v>SKU0868</c:v>
                </c:pt>
                <c:pt idx="2">
                  <c:v>SKU0626</c:v>
                </c:pt>
                <c:pt idx="3">
                  <c:v>SKU1125</c:v>
                </c:pt>
                <c:pt idx="4">
                  <c:v>SKU0111</c:v>
                </c:pt>
              </c:strCache>
            </c:strRef>
          </c:cat>
          <c:val>
            <c:numRef>
              <c:f>Inventory!$AE$3:$AE$8</c:f>
              <c:numCache>
                <c:formatCode>General</c:formatCode>
                <c:ptCount val="5"/>
                <c:pt idx="0">
                  <c:v>498</c:v>
                </c:pt>
                <c:pt idx="1">
                  <c:v>497</c:v>
                </c:pt>
                <c:pt idx="2">
                  <c:v>497</c:v>
                </c:pt>
                <c:pt idx="3">
                  <c:v>496</c:v>
                </c:pt>
                <c:pt idx="4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F-404A-BD18-C78FC9C3A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199040"/>
        <c:axId val="1831196640"/>
      </c:barChart>
      <c:catAx>
        <c:axId val="18311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96640"/>
        <c:crosses val="autoZero"/>
        <c:auto val="1"/>
        <c:lblAlgn val="ctr"/>
        <c:lblOffset val="100"/>
        <c:noMultiLvlLbl val="0"/>
      </c:catAx>
      <c:valAx>
        <c:axId val="183119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119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9</xdr:row>
      <xdr:rowOff>95250</xdr:rowOff>
    </xdr:from>
    <xdr:to>
      <xdr:col>6</xdr:col>
      <xdr:colOff>450850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CFE46-4D20-F046-2C57-C7A21551B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8</xdr:row>
      <xdr:rowOff>120650</xdr:rowOff>
    </xdr:from>
    <xdr:to>
      <xdr:col>11</xdr:col>
      <xdr:colOff>533400</xdr:colOff>
      <xdr:row>23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EA17D-319C-13D7-5CBE-77ACE8FC1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342900</xdr:colOff>
      <xdr:row>7</xdr:row>
      <xdr:rowOff>50800</xdr:rowOff>
    </xdr:from>
    <xdr:to>
      <xdr:col>19</xdr:col>
      <xdr:colOff>781050</xdr:colOff>
      <xdr:row>22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778102-A772-FFFF-88BF-51DA1CE1C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63500</xdr:colOff>
      <xdr:row>9</xdr:row>
      <xdr:rowOff>152400</xdr:rowOff>
    </xdr:from>
    <xdr:to>
      <xdr:col>26</xdr:col>
      <xdr:colOff>273050</xdr:colOff>
      <xdr:row>24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6F2DC1-A116-9ABF-3834-28591457D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76200</xdr:colOff>
      <xdr:row>10</xdr:row>
      <xdr:rowOff>76200</xdr:rowOff>
    </xdr:from>
    <xdr:to>
      <xdr:col>33</xdr:col>
      <xdr:colOff>19050</xdr:colOff>
      <xdr:row>23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91D431-FD55-D13A-5ABF-9942EC791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151694</xdr:colOff>
      <xdr:row>10</xdr:row>
      <xdr:rowOff>177095</xdr:rowOff>
    </xdr:from>
    <xdr:to>
      <xdr:col>39</xdr:col>
      <xdr:colOff>518583</xdr:colOff>
      <xdr:row>25</xdr:row>
      <xdr:rowOff>168628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81B7A-F59C-AEA6-0AFE-1297DC2DE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8</xdr:row>
      <xdr:rowOff>69850</xdr:rowOff>
    </xdr:from>
    <xdr:to>
      <xdr:col>7</xdr:col>
      <xdr:colOff>368300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B0ECA-CBC0-DA8C-1D40-E4AEB813C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127000</xdr:colOff>
      <xdr:row>7</xdr:row>
      <xdr:rowOff>57150</xdr:rowOff>
    </xdr:from>
    <xdr:to>
      <xdr:col>16</xdr:col>
      <xdr:colOff>488950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93A53-9A3C-7DFB-5B05-34CC04934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50800</xdr:colOff>
      <xdr:row>8</xdr:row>
      <xdr:rowOff>107950</xdr:rowOff>
    </xdr:from>
    <xdr:to>
      <xdr:col>22</xdr:col>
      <xdr:colOff>82550</xdr:colOff>
      <xdr:row>23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99F46-A601-5673-DEEC-A75D795F0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69850</xdr:colOff>
      <xdr:row>8</xdr:row>
      <xdr:rowOff>12700</xdr:rowOff>
    </xdr:from>
    <xdr:to>
      <xdr:col>37</xdr:col>
      <xdr:colOff>590550</xdr:colOff>
      <xdr:row>22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56267D-7BDD-B7CF-6D49-D162F8482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146050</xdr:rowOff>
    </xdr:from>
    <xdr:to>
      <xdr:col>5</xdr:col>
      <xdr:colOff>393700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6DC58-F146-3BA6-2E9F-2EA995CFF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406400</xdr:colOff>
      <xdr:row>9</xdr:row>
      <xdr:rowOff>101600</xdr:rowOff>
    </xdr:from>
    <xdr:to>
      <xdr:col>21</xdr:col>
      <xdr:colOff>247650</xdr:colOff>
      <xdr:row>24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27D66-86E7-81C1-8D68-F440E10EA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139700</xdr:colOff>
      <xdr:row>10</xdr:row>
      <xdr:rowOff>12700</xdr:rowOff>
    </xdr:from>
    <xdr:to>
      <xdr:col>28</xdr:col>
      <xdr:colOff>317500</xdr:colOff>
      <xdr:row>24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09B3E-0C0B-D232-A75D-9F03AA167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18</xdr:row>
      <xdr:rowOff>12700</xdr:rowOff>
    </xdr:from>
    <xdr:to>
      <xdr:col>7</xdr:col>
      <xdr:colOff>552450</xdr:colOff>
      <xdr:row>33</xdr:row>
      <xdr:rowOff>30843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81F91-870B-9921-5F19-96C1B9B22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429986</xdr:colOff>
      <xdr:row>8</xdr:row>
      <xdr:rowOff>46264</xdr:rowOff>
    </xdr:from>
    <xdr:to>
      <xdr:col>14</xdr:col>
      <xdr:colOff>32657</xdr:colOff>
      <xdr:row>23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79335C-B067-2BE6-299D-9E2879900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175986</xdr:colOff>
      <xdr:row>8</xdr:row>
      <xdr:rowOff>154214</xdr:rowOff>
    </xdr:from>
    <xdr:to>
      <xdr:col>20</xdr:col>
      <xdr:colOff>429079</xdr:colOff>
      <xdr:row>23</xdr:row>
      <xdr:rowOff>132443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A0F6A5-121E-8345-D5CC-3483085F9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113393</xdr:colOff>
      <xdr:row>6</xdr:row>
      <xdr:rowOff>116114</xdr:rowOff>
    </xdr:from>
    <xdr:to>
      <xdr:col>33</xdr:col>
      <xdr:colOff>526143</xdr:colOff>
      <xdr:row>21</xdr:row>
      <xdr:rowOff>94343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BCD18F-DE7D-0A23-A33E-54EC377A5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96157</xdr:colOff>
      <xdr:row>6</xdr:row>
      <xdr:rowOff>154214</xdr:rowOff>
    </xdr:from>
    <xdr:to>
      <xdr:col>40</xdr:col>
      <xdr:colOff>429079</xdr:colOff>
      <xdr:row>21</xdr:row>
      <xdr:rowOff>135164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2C131B-8B6A-B587-CD2D-923E26510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99786</xdr:colOff>
      <xdr:row>6</xdr:row>
      <xdr:rowOff>90714</xdr:rowOff>
    </xdr:from>
    <xdr:to>
      <xdr:col>46</xdr:col>
      <xdr:colOff>353786</xdr:colOff>
      <xdr:row>21</xdr:row>
      <xdr:rowOff>68943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033206-14A3-9E26-714A-A0B1CC2AE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936625</xdr:colOff>
      <xdr:row>8</xdr:row>
      <xdr:rowOff>180975</xdr:rowOff>
    </xdr:from>
    <xdr:to>
      <xdr:col>28</xdr:col>
      <xdr:colOff>377825</xdr:colOff>
      <xdr:row>23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209B8A-A984-56BF-7DFB-B5F27C5B7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108857</xdr:colOff>
      <xdr:row>5</xdr:row>
      <xdr:rowOff>158296</xdr:rowOff>
    </xdr:from>
    <xdr:to>
      <xdr:col>7</xdr:col>
      <xdr:colOff>381000</xdr:colOff>
      <xdr:row>20</xdr:row>
      <xdr:rowOff>131990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7DCE0-9F42-C6DE-31B1-DBD1E0A7E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48079</xdr:colOff>
      <xdr:row>8</xdr:row>
      <xdr:rowOff>81189</xdr:rowOff>
    </xdr:from>
    <xdr:to>
      <xdr:col>14</xdr:col>
      <xdr:colOff>87086</xdr:colOff>
      <xdr:row>23</xdr:row>
      <xdr:rowOff>58511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0DF29D-EFDD-10EB-DCCF-FCB0B0358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57150</xdr:colOff>
      <xdr:row>8</xdr:row>
      <xdr:rowOff>74839</xdr:rowOff>
    </xdr:from>
    <xdr:to>
      <xdr:col>21</xdr:col>
      <xdr:colOff>342900</xdr:colOff>
      <xdr:row>23</xdr:row>
      <xdr:rowOff>52161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AB0A9-0D7E-5B90-D94B-7D15708AB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120650</xdr:colOff>
      <xdr:row>9</xdr:row>
      <xdr:rowOff>11339</xdr:rowOff>
    </xdr:from>
    <xdr:to>
      <xdr:col>27</xdr:col>
      <xdr:colOff>374650</xdr:colOff>
      <xdr:row>23</xdr:row>
      <xdr:rowOff>172811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C3D349-5A4F-C9F6-8EB1-383BD58BB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120650</xdr:colOff>
      <xdr:row>7</xdr:row>
      <xdr:rowOff>131535</xdr:rowOff>
    </xdr:from>
    <xdr:to>
      <xdr:col>38</xdr:col>
      <xdr:colOff>621393</xdr:colOff>
      <xdr:row>22</xdr:row>
      <xdr:rowOff>106136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607C2B-9BAF-2279-13ED-1A5B18252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150586</xdr:colOff>
      <xdr:row>9</xdr:row>
      <xdr:rowOff>114300</xdr:rowOff>
    </xdr:from>
    <xdr:to>
      <xdr:col>46</xdr:col>
      <xdr:colOff>6350</xdr:colOff>
      <xdr:row>23</xdr:row>
      <xdr:rowOff>182336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B54B2F-3B48-464B-9ED7-A03717A9D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593725</xdr:colOff>
      <xdr:row>17</xdr:row>
      <xdr:rowOff>123825</xdr:rowOff>
    </xdr:from>
    <xdr:to>
      <xdr:col>32</xdr:col>
      <xdr:colOff>485775</xdr:colOff>
      <xdr:row>32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A5A6BA-8AFE-3450-F16C-242933973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492125</xdr:colOff>
      <xdr:row>32</xdr:row>
      <xdr:rowOff>142875</xdr:rowOff>
    </xdr:from>
    <xdr:to>
      <xdr:col>32</xdr:col>
      <xdr:colOff>384175</xdr:colOff>
      <xdr:row>47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CAE6ED-250C-0262-011E-C5C641771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454025</xdr:colOff>
      <xdr:row>33</xdr:row>
      <xdr:rowOff>88900</xdr:rowOff>
    </xdr:from>
    <xdr:to>
      <xdr:col>21</xdr:col>
      <xdr:colOff>498475</xdr:colOff>
      <xdr:row>48</xdr:row>
      <xdr:rowOff>69850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CAFAC4E-20CE-49A0-00F2-691DC37AE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310242</xdr:colOff>
      <xdr:row>36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C860B3-576B-42AF-A70A-11B301C213BA}"/>
            </a:ext>
          </a:extLst>
        </xdr:cNvPr>
        <xdr:cNvSpPr/>
      </xdr:nvSpPr>
      <xdr:spPr>
        <a:xfrm>
          <a:off x="0" y="0"/>
          <a:ext cx="17988642" cy="6667500"/>
        </a:xfrm>
        <a:prstGeom prst="rect">
          <a:avLst/>
        </a:prstGeom>
        <a:solidFill>
          <a:srgbClr val="0002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/>
        </a:p>
      </xdr:txBody>
    </xdr:sp>
    <xdr:clientData/>
  </xdr:twoCellAnchor>
  <xdr:twoCellAnchor>
    <xdr:from>
      <xdr:col>0</xdr:col>
      <xdr:colOff>99786</xdr:colOff>
      <xdr:row>0</xdr:row>
      <xdr:rowOff>117928</xdr:rowOff>
    </xdr:from>
    <xdr:to>
      <xdr:col>3</xdr:col>
      <xdr:colOff>46492</xdr:colOff>
      <xdr:row>33</xdr:row>
      <xdr:rowOff>72571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5905D89-0F64-4E32-90A6-195231A03285}"/>
            </a:ext>
          </a:extLst>
        </xdr:cNvPr>
        <xdr:cNvSpPr/>
      </xdr:nvSpPr>
      <xdr:spPr>
        <a:xfrm>
          <a:off x="99786" y="117928"/>
          <a:ext cx="1770063" cy="5941786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526141</xdr:colOff>
      <xdr:row>3</xdr:row>
      <xdr:rowOff>72571</xdr:rowOff>
    </xdr:from>
    <xdr:to>
      <xdr:col>27</xdr:col>
      <xdr:colOff>589642</xdr:colOff>
      <xdr:row>7</xdr:row>
      <xdr:rowOff>90714</xdr:rowOff>
    </xdr:to>
    <xdr:sp macro="" textlink="'Revenue&amp;Profit'!A16">
      <xdr:nvSpPr>
        <xdr:cNvPr id="8" name="Rectangle: Rounded Corners 7">
          <a:extLst>
            <a:ext uri="{FF2B5EF4-FFF2-40B4-BE49-F238E27FC236}">
              <a16:creationId xmlns:a16="http://schemas.microsoft.com/office/drawing/2014/main" id="{C86D3A1D-AAAA-4420-BE1B-78CD7E23B22F}"/>
            </a:ext>
          </a:extLst>
        </xdr:cNvPr>
        <xdr:cNvSpPr/>
      </xdr:nvSpPr>
      <xdr:spPr>
        <a:xfrm>
          <a:off x="13289641" y="616857"/>
          <a:ext cx="3710215" cy="74385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Profit Margin</a:t>
          </a:r>
        </a:p>
        <a:p>
          <a:pPr algn="ctr"/>
          <a:fld id="{64AF5575-18A8-4177-AC42-CA562B0A3C16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46.84%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444500</xdr:colOff>
      <xdr:row>3</xdr:row>
      <xdr:rowOff>70758</xdr:rowOff>
    </xdr:from>
    <xdr:to>
      <xdr:col>21</xdr:col>
      <xdr:colOff>453570</xdr:colOff>
      <xdr:row>7</xdr:row>
      <xdr:rowOff>88901</xdr:rowOff>
    </xdr:to>
    <xdr:sp macro="" textlink="'Revenue&amp;Profit'!A12">
      <xdr:nvSpPr>
        <xdr:cNvPr id="9" name="Rectangle: Rounded Corners 8">
          <a:extLst>
            <a:ext uri="{FF2B5EF4-FFF2-40B4-BE49-F238E27FC236}">
              <a16:creationId xmlns:a16="http://schemas.microsoft.com/office/drawing/2014/main" id="{A311F3BE-E136-400E-AF63-EAA6CC82BB5A}"/>
            </a:ext>
          </a:extLst>
        </xdr:cNvPr>
        <xdr:cNvSpPr/>
      </xdr:nvSpPr>
      <xdr:spPr>
        <a:xfrm>
          <a:off x="9561286" y="615044"/>
          <a:ext cx="3655784" cy="74385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Avg. Discount</a:t>
          </a:r>
        </a:p>
        <a:p>
          <a:pPr algn="ctr"/>
          <a:fld id="{ECD185BD-B17B-4240-BEC0-1D589F1B8C6E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7.55</a:t>
          </a:fld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 %</a:t>
          </a:r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362857</xdr:colOff>
      <xdr:row>3</xdr:row>
      <xdr:rowOff>68942</xdr:rowOff>
    </xdr:from>
    <xdr:to>
      <xdr:col>15</xdr:col>
      <xdr:colOff>371927</xdr:colOff>
      <xdr:row>7</xdr:row>
      <xdr:rowOff>87085</xdr:rowOff>
    </xdr:to>
    <xdr:sp macro="" textlink="'Revenue&amp;Profit'!A8">
      <xdr:nvSpPr>
        <xdr:cNvPr id="10" name="Rectangle: Rounded Corners 9">
          <a:extLst>
            <a:ext uri="{FF2B5EF4-FFF2-40B4-BE49-F238E27FC236}">
              <a16:creationId xmlns:a16="http://schemas.microsoft.com/office/drawing/2014/main" id="{E672ED9C-93CB-4714-B8DC-C872728F43D1}"/>
            </a:ext>
          </a:extLst>
        </xdr:cNvPr>
        <xdr:cNvSpPr/>
      </xdr:nvSpPr>
      <xdr:spPr>
        <a:xfrm>
          <a:off x="5832928" y="613228"/>
          <a:ext cx="3655785" cy="74385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Total Profit</a:t>
          </a:r>
        </a:p>
        <a:p>
          <a:pPr algn="ctr"/>
          <a:fld id="{114C2A14-AB2C-4525-B6F4-DC224BAD610C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$85,626,800.67</a:t>
          </a:fld>
          <a:endParaRPr lang="en-US" sz="16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3</xdr:col>
      <xdr:colOff>126999</xdr:colOff>
      <xdr:row>3</xdr:row>
      <xdr:rowOff>94340</xdr:rowOff>
    </xdr:from>
    <xdr:to>
      <xdr:col>9</xdr:col>
      <xdr:colOff>290286</xdr:colOff>
      <xdr:row>7</xdr:row>
      <xdr:rowOff>112483</xdr:rowOff>
    </xdr:to>
    <xdr:sp macro="" textlink="'Revenue&amp;Profit'!A4">
      <xdr:nvSpPr>
        <xdr:cNvPr id="11" name="Rectangle: Rounded Corners 10">
          <a:extLst>
            <a:ext uri="{FF2B5EF4-FFF2-40B4-BE49-F238E27FC236}">
              <a16:creationId xmlns:a16="http://schemas.microsoft.com/office/drawing/2014/main" id="{286B4407-8E57-499C-ADDB-D9A39778B3F1}"/>
            </a:ext>
          </a:extLst>
        </xdr:cNvPr>
        <xdr:cNvSpPr/>
      </xdr:nvSpPr>
      <xdr:spPr>
        <a:xfrm>
          <a:off x="1950356" y="638626"/>
          <a:ext cx="3810001" cy="74385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Total Revenue</a:t>
          </a:r>
        </a:p>
        <a:p>
          <a:pPr algn="ctr"/>
          <a:fld id="{756EBF72-45EE-4301-8421-57EA2A5D053D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pPr algn="ctr"/>
            <a:t>$182,806,268.33</a:t>
          </a:fld>
          <a:endParaRPr lang="en-US" sz="18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3</xdr:col>
      <xdr:colOff>117928</xdr:colOff>
      <xdr:row>8</xdr:row>
      <xdr:rowOff>9071</xdr:rowOff>
    </xdr:from>
    <xdr:to>
      <xdr:col>12</xdr:col>
      <xdr:colOff>308428</xdr:colOff>
      <xdr:row>19</xdr:row>
      <xdr:rowOff>27215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EB4BC11-366C-431A-8B60-E61344C76BF2}"/>
            </a:ext>
          </a:extLst>
        </xdr:cNvPr>
        <xdr:cNvSpPr/>
      </xdr:nvSpPr>
      <xdr:spPr>
        <a:xfrm>
          <a:off x="1941285" y="1460500"/>
          <a:ext cx="5660572" cy="2013858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399142</xdr:colOff>
      <xdr:row>7</xdr:row>
      <xdr:rowOff>154215</xdr:rowOff>
    </xdr:from>
    <xdr:to>
      <xdr:col>19</xdr:col>
      <xdr:colOff>471714</xdr:colOff>
      <xdr:row>19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8042158-3B46-4307-8D66-A83FC2FB7154}"/>
            </a:ext>
          </a:extLst>
        </xdr:cNvPr>
        <xdr:cNvSpPr/>
      </xdr:nvSpPr>
      <xdr:spPr>
        <a:xfrm>
          <a:off x="7692571" y="1424215"/>
          <a:ext cx="4327072" cy="2022928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562428</xdr:colOff>
      <xdr:row>7</xdr:row>
      <xdr:rowOff>163287</xdr:rowOff>
    </xdr:from>
    <xdr:to>
      <xdr:col>28</xdr:col>
      <xdr:colOff>45357</xdr:colOff>
      <xdr:row>19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684B6D7-A8CE-4AA4-842F-7521B4A44765}"/>
            </a:ext>
          </a:extLst>
        </xdr:cNvPr>
        <xdr:cNvSpPr/>
      </xdr:nvSpPr>
      <xdr:spPr>
        <a:xfrm>
          <a:off x="12110357" y="1433287"/>
          <a:ext cx="4953000" cy="2013856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145143</xdr:colOff>
      <xdr:row>19</xdr:row>
      <xdr:rowOff>99786</xdr:rowOff>
    </xdr:from>
    <xdr:to>
      <xdr:col>8</xdr:col>
      <xdr:colOff>498928</xdr:colOff>
      <xdr:row>33</xdr:row>
      <xdr:rowOff>36285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A06833B-A395-4A03-BCEF-8594181CD8DA}"/>
            </a:ext>
          </a:extLst>
        </xdr:cNvPr>
        <xdr:cNvSpPr/>
      </xdr:nvSpPr>
      <xdr:spPr>
        <a:xfrm>
          <a:off x="1968500" y="3546929"/>
          <a:ext cx="3392714" cy="2476499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553357</xdr:colOff>
      <xdr:row>19</xdr:row>
      <xdr:rowOff>90715</xdr:rowOff>
    </xdr:from>
    <xdr:to>
      <xdr:col>14</xdr:col>
      <xdr:colOff>299357</xdr:colOff>
      <xdr:row>33</xdr:row>
      <xdr:rowOff>36287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3045F71-6EAD-4869-ADF1-450D98AF23FB}"/>
            </a:ext>
          </a:extLst>
        </xdr:cNvPr>
        <xdr:cNvSpPr/>
      </xdr:nvSpPr>
      <xdr:spPr>
        <a:xfrm>
          <a:off x="5415643" y="3537858"/>
          <a:ext cx="3392714" cy="2485572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399144</xdr:colOff>
      <xdr:row>19</xdr:row>
      <xdr:rowOff>54427</xdr:rowOff>
    </xdr:from>
    <xdr:to>
      <xdr:col>21</xdr:col>
      <xdr:colOff>326572</xdr:colOff>
      <xdr:row>33</xdr:row>
      <xdr:rowOff>9070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112CCB0-0B4D-4C62-8A51-1B2557E4CC9C}"/>
            </a:ext>
          </a:extLst>
        </xdr:cNvPr>
        <xdr:cNvSpPr/>
      </xdr:nvSpPr>
      <xdr:spPr>
        <a:xfrm>
          <a:off x="8908144" y="3501570"/>
          <a:ext cx="4181928" cy="2494643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417287</xdr:colOff>
      <xdr:row>19</xdr:row>
      <xdr:rowOff>54427</xdr:rowOff>
    </xdr:from>
    <xdr:to>
      <xdr:col>28</xdr:col>
      <xdr:colOff>27215</xdr:colOff>
      <xdr:row>33</xdr:row>
      <xdr:rowOff>9071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FA4B913-48AE-4EB2-8295-81BD342251B7}"/>
            </a:ext>
          </a:extLst>
        </xdr:cNvPr>
        <xdr:cNvSpPr/>
      </xdr:nvSpPr>
      <xdr:spPr>
        <a:xfrm>
          <a:off x="13180787" y="3501570"/>
          <a:ext cx="3864428" cy="2494644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208642</xdr:colOff>
      <xdr:row>8</xdr:row>
      <xdr:rowOff>27214</xdr:rowOff>
    </xdr:from>
    <xdr:to>
      <xdr:col>12</xdr:col>
      <xdr:colOff>399141</xdr:colOff>
      <xdr:row>18</xdr:row>
      <xdr:rowOff>145143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7AE59B7-E940-49C1-AA7A-F85F192F1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399142</xdr:colOff>
      <xdr:row>7</xdr:row>
      <xdr:rowOff>154214</xdr:rowOff>
    </xdr:from>
    <xdr:to>
      <xdr:col>19</xdr:col>
      <xdr:colOff>480785</xdr:colOff>
      <xdr:row>18</xdr:row>
      <xdr:rowOff>136072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BB02E3A-07A0-401D-88C3-B48BC4998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27215</xdr:colOff>
      <xdr:row>7</xdr:row>
      <xdr:rowOff>163288</xdr:rowOff>
    </xdr:from>
    <xdr:to>
      <xdr:col>28</xdr:col>
      <xdr:colOff>0</xdr:colOff>
      <xdr:row>18</xdr:row>
      <xdr:rowOff>117930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F26364C-1544-4F70-88EC-8EC3A564D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154213</xdr:colOff>
      <xdr:row>19</xdr:row>
      <xdr:rowOff>72571</xdr:rowOff>
    </xdr:from>
    <xdr:to>
      <xdr:col>8</xdr:col>
      <xdr:colOff>444499</xdr:colOff>
      <xdr:row>32</xdr:row>
      <xdr:rowOff>136071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A712DD1-5E6D-47DC-83D4-A0C46895F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99786</xdr:colOff>
      <xdr:row>19</xdr:row>
      <xdr:rowOff>81643</xdr:rowOff>
    </xdr:from>
    <xdr:to>
      <xdr:col>14</xdr:col>
      <xdr:colOff>117929</xdr:colOff>
      <xdr:row>32</xdr:row>
      <xdr:rowOff>117929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6532559-E312-4FA9-AE9A-024176CD6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426357</xdr:colOff>
      <xdr:row>19</xdr:row>
      <xdr:rowOff>54428</xdr:rowOff>
    </xdr:from>
    <xdr:to>
      <xdr:col>21</xdr:col>
      <xdr:colOff>390071</xdr:colOff>
      <xdr:row>32</xdr:row>
      <xdr:rowOff>90715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FF210B3-C7C4-40F3-927C-B10A8859F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517071</xdr:colOff>
      <xdr:row>19</xdr:row>
      <xdr:rowOff>54428</xdr:rowOff>
    </xdr:from>
    <xdr:to>
      <xdr:col>28</xdr:col>
      <xdr:colOff>92528</xdr:colOff>
      <xdr:row>32</xdr:row>
      <xdr:rowOff>99786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D57E3E1-D208-4156-A821-E77965AEA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117929</xdr:colOff>
      <xdr:row>0</xdr:row>
      <xdr:rowOff>1</xdr:rowOff>
    </xdr:from>
    <xdr:to>
      <xdr:col>28</xdr:col>
      <xdr:colOff>63500</xdr:colOff>
      <xdr:row>3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8DE18B-3B57-5F7B-C1EC-514CE357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41286" y="1"/>
          <a:ext cx="15140214" cy="6077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362856</xdr:colOff>
      <xdr:row>36</xdr:row>
      <xdr:rowOff>136071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E1DFDA-6405-689E-E3A5-1C599A06FD5E}"/>
            </a:ext>
          </a:extLst>
        </xdr:cNvPr>
        <xdr:cNvSpPr/>
      </xdr:nvSpPr>
      <xdr:spPr>
        <a:xfrm>
          <a:off x="0" y="0"/>
          <a:ext cx="17988642" cy="6667500"/>
        </a:xfrm>
        <a:prstGeom prst="rect">
          <a:avLst/>
        </a:prstGeom>
        <a:solidFill>
          <a:srgbClr val="0002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/>
        </a:p>
      </xdr:txBody>
    </xdr:sp>
    <xdr:clientData/>
  </xdr:twoCellAnchor>
  <xdr:twoCellAnchor>
    <xdr:from>
      <xdr:col>3</xdr:col>
      <xdr:colOff>163287</xdr:colOff>
      <xdr:row>8</xdr:row>
      <xdr:rowOff>4762</xdr:rowOff>
    </xdr:from>
    <xdr:to>
      <xdr:col>7</xdr:col>
      <xdr:colOff>408214</xdr:colOff>
      <xdr:row>19</xdr:row>
      <xdr:rowOff>45357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BF935ED-E268-4502-8CD1-DCA0A221F19C}"/>
            </a:ext>
          </a:extLst>
        </xdr:cNvPr>
        <xdr:cNvSpPr/>
      </xdr:nvSpPr>
      <xdr:spPr>
        <a:xfrm>
          <a:off x="1986644" y="1456191"/>
          <a:ext cx="2676070" cy="2036309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498930</xdr:colOff>
      <xdr:row>8</xdr:row>
      <xdr:rowOff>51028</xdr:rowOff>
    </xdr:from>
    <xdr:to>
      <xdr:col>13</xdr:col>
      <xdr:colOff>335644</xdr:colOff>
      <xdr:row>19</xdr:row>
      <xdr:rowOff>54428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B3FCAFF-0A7C-4213-8D24-4514CC8FA172}"/>
            </a:ext>
          </a:extLst>
        </xdr:cNvPr>
        <xdr:cNvSpPr/>
      </xdr:nvSpPr>
      <xdr:spPr>
        <a:xfrm>
          <a:off x="4753430" y="1502457"/>
          <a:ext cx="3483428" cy="1999114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435429</xdr:colOff>
      <xdr:row>8</xdr:row>
      <xdr:rowOff>65767</xdr:rowOff>
    </xdr:from>
    <xdr:to>
      <xdr:col>21</xdr:col>
      <xdr:colOff>172357</xdr:colOff>
      <xdr:row>19</xdr:row>
      <xdr:rowOff>72570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C5E9430-27AB-4836-859D-62C01C8EE211}"/>
            </a:ext>
          </a:extLst>
        </xdr:cNvPr>
        <xdr:cNvSpPr/>
      </xdr:nvSpPr>
      <xdr:spPr>
        <a:xfrm>
          <a:off x="8336643" y="1517196"/>
          <a:ext cx="4599214" cy="200251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263071</xdr:colOff>
      <xdr:row>8</xdr:row>
      <xdr:rowOff>61233</xdr:rowOff>
    </xdr:from>
    <xdr:to>
      <xdr:col>28</xdr:col>
      <xdr:colOff>54429</xdr:colOff>
      <xdr:row>19</xdr:row>
      <xdr:rowOff>54429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DADF3A0-5225-48A4-8A6B-3A3CD8C2D248}"/>
            </a:ext>
          </a:extLst>
        </xdr:cNvPr>
        <xdr:cNvSpPr/>
      </xdr:nvSpPr>
      <xdr:spPr>
        <a:xfrm>
          <a:off x="13026571" y="1512662"/>
          <a:ext cx="4045858" cy="1988910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172358</xdr:colOff>
      <xdr:row>3</xdr:row>
      <xdr:rowOff>136071</xdr:rowOff>
    </xdr:from>
    <xdr:to>
      <xdr:col>28</xdr:col>
      <xdr:colOff>9071</xdr:colOff>
      <xdr:row>7</xdr:row>
      <xdr:rowOff>145143</xdr:rowOff>
    </xdr:to>
    <xdr:sp macro="" textlink="Inventory!A17">
      <xdr:nvSpPr>
        <xdr:cNvPr id="13" name="Rectangle: Rounded Corners 12">
          <a:extLst>
            <a:ext uri="{FF2B5EF4-FFF2-40B4-BE49-F238E27FC236}">
              <a16:creationId xmlns:a16="http://schemas.microsoft.com/office/drawing/2014/main" id="{59B55528-D06E-42F9-9CB8-C16BF91C3FDF}"/>
            </a:ext>
          </a:extLst>
        </xdr:cNvPr>
        <xdr:cNvSpPr/>
      </xdr:nvSpPr>
      <xdr:spPr>
        <a:xfrm>
          <a:off x="14151429" y="680357"/>
          <a:ext cx="2875642" cy="734786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#Products</a:t>
          </a:r>
        </a:p>
        <a:p>
          <a:pPr algn="ctr"/>
          <a:fld id="{E33C7459-7D45-49F0-8FA5-5BDCF44AD47E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 1,500 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45358</xdr:colOff>
      <xdr:row>3</xdr:row>
      <xdr:rowOff>127000</xdr:rowOff>
    </xdr:from>
    <xdr:to>
      <xdr:col>23</xdr:col>
      <xdr:colOff>99786</xdr:colOff>
      <xdr:row>7</xdr:row>
      <xdr:rowOff>154214</xdr:rowOff>
    </xdr:to>
    <xdr:sp macro="" textlink="Inventory!A21">
      <xdr:nvSpPr>
        <xdr:cNvPr id="14" name="Rectangle: Rounded Corners 13">
          <a:extLst>
            <a:ext uri="{FF2B5EF4-FFF2-40B4-BE49-F238E27FC236}">
              <a16:creationId xmlns:a16="http://schemas.microsoft.com/office/drawing/2014/main" id="{9039B6FA-72AC-4A00-87E7-55ED8F4063C8}"/>
            </a:ext>
          </a:extLst>
        </xdr:cNvPr>
        <xdr:cNvSpPr/>
      </xdr:nvSpPr>
      <xdr:spPr>
        <a:xfrm>
          <a:off x="10985501" y="671286"/>
          <a:ext cx="3093356" cy="752928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Inventory Gap</a:t>
          </a:r>
        </a:p>
        <a:p>
          <a:pPr algn="ctr"/>
          <a:fld id="{7EA88DBC-5A47-4872-B6D3-87CBA5BAC756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 288,364 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598715</xdr:colOff>
      <xdr:row>3</xdr:row>
      <xdr:rowOff>108856</xdr:rowOff>
    </xdr:from>
    <xdr:to>
      <xdr:col>17</xdr:col>
      <xdr:colOff>571500</xdr:colOff>
      <xdr:row>7</xdr:row>
      <xdr:rowOff>163285</xdr:rowOff>
    </xdr:to>
    <xdr:sp macro="" textlink="Inventory!A13">
      <xdr:nvSpPr>
        <xdr:cNvPr id="15" name="Rectangle: Rounded Corners 14">
          <a:extLst>
            <a:ext uri="{FF2B5EF4-FFF2-40B4-BE49-F238E27FC236}">
              <a16:creationId xmlns:a16="http://schemas.microsoft.com/office/drawing/2014/main" id="{28D60F1F-9CC7-434F-BCB1-6D4F0CCB70E8}"/>
            </a:ext>
          </a:extLst>
        </xdr:cNvPr>
        <xdr:cNvSpPr/>
      </xdr:nvSpPr>
      <xdr:spPr>
        <a:xfrm>
          <a:off x="7892144" y="653142"/>
          <a:ext cx="3011713" cy="780143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#Stock</a:t>
          </a:r>
          <a:r>
            <a:rPr lang="en-US" sz="1600" b="1" i="0" u="none" strike="noStrike" baseline="0">
              <a:solidFill>
                <a:schemeClr val="bg1"/>
              </a:solidFill>
              <a:latin typeface="Aptos Narrow"/>
            </a:rPr>
            <a:t> Levels</a:t>
          </a:r>
        </a:p>
        <a:p>
          <a:pPr algn="ctr"/>
          <a:fld id="{A26C655B-96F5-4D7E-B907-470DD9679F82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 230,911 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54429</xdr:colOff>
      <xdr:row>3</xdr:row>
      <xdr:rowOff>108857</xdr:rowOff>
    </xdr:from>
    <xdr:to>
      <xdr:col>12</xdr:col>
      <xdr:colOff>526142</xdr:colOff>
      <xdr:row>7</xdr:row>
      <xdr:rowOff>154214</xdr:rowOff>
    </xdr:to>
    <xdr:sp macro="" textlink="Inventory!A9">
      <xdr:nvSpPr>
        <xdr:cNvPr id="16" name="Rectangle: Rounded Corners 15">
          <a:extLst>
            <a:ext uri="{FF2B5EF4-FFF2-40B4-BE49-F238E27FC236}">
              <a16:creationId xmlns:a16="http://schemas.microsoft.com/office/drawing/2014/main" id="{98D63221-8228-41C2-BA39-4C5CD8A9F847}"/>
            </a:ext>
          </a:extLst>
        </xdr:cNvPr>
        <xdr:cNvSpPr/>
      </xdr:nvSpPr>
      <xdr:spPr>
        <a:xfrm>
          <a:off x="4916715" y="653143"/>
          <a:ext cx="2902856" cy="771071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#Unit Sold</a:t>
          </a:r>
        </a:p>
        <a:p>
          <a:pPr algn="ctr"/>
          <a:fld id="{76FE4B06-C4FF-4CD1-82E3-2973652A0606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 375,165 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154215</xdr:colOff>
      <xdr:row>3</xdr:row>
      <xdr:rowOff>108857</xdr:rowOff>
    </xdr:from>
    <xdr:to>
      <xdr:col>7</xdr:col>
      <xdr:colOff>580571</xdr:colOff>
      <xdr:row>7</xdr:row>
      <xdr:rowOff>127000</xdr:rowOff>
    </xdr:to>
    <xdr:sp macro="" textlink="Inventory!A5">
      <xdr:nvSpPr>
        <xdr:cNvPr id="17" name="Rectangle: Rounded Corners 16">
          <a:extLst>
            <a:ext uri="{FF2B5EF4-FFF2-40B4-BE49-F238E27FC236}">
              <a16:creationId xmlns:a16="http://schemas.microsoft.com/office/drawing/2014/main" id="{5FB4A9E4-8800-4E27-BC0F-1EB196B8BE29}"/>
            </a:ext>
          </a:extLst>
        </xdr:cNvPr>
        <xdr:cNvSpPr/>
      </xdr:nvSpPr>
      <xdr:spPr>
        <a:xfrm>
          <a:off x="1977572" y="653143"/>
          <a:ext cx="2857499" cy="74385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#Production Volume</a:t>
          </a:r>
        </a:p>
        <a:p>
          <a:pPr algn="ctr"/>
          <a:fld id="{8C803323-AFEC-4431-8F5C-BB6E6CB44FDC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 894,440 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119062</xdr:colOff>
      <xdr:row>0</xdr:row>
      <xdr:rowOff>63500</xdr:rowOff>
    </xdr:from>
    <xdr:to>
      <xdr:col>3</xdr:col>
      <xdr:colOff>72572</xdr:colOff>
      <xdr:row>33</xdr:row>
      <xdr:rowOff>108857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E98F26D-5230-4926-B585-FA4C5A01C0BF}"/>
            </a:ext>
          </a:extLst>
        </xdr:cNvPr>
        <xdr:cNvSpPr/>
      </xdr:nvSpPr>
      <xdr:spPr>
        <a:xfrm>
          <a:off x="119062" y="63500"/>
          <a:ext cx="1776867" cy="6032500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172358</xdr:colOff>
      <xdr:row>19</xdr:row>
      <xdr:rowOff>108857</xdr:rowOff>
    </xdr:from>
    <xdr:to>
      <xdr:col>9</xdr:col>
      <xdr:colOff>81644</xdr:colOff>
      <xdr:row>33</xdr:row>
      <xdr:rowOff>99786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024EC43-E2CE-4C90-9C4A-3A9429AA8A6E}"/>
            </a:ext>
          </a:extLst>
        </xdr:cNvPr>
        <xdr:cNvSpPr/>
      </xdr:nvSpPr>
      <xdr:spPr>
        <a:xfrm>
          <a:off x="1995715" y="3556000"/>
          <a:ext cx="3556000" cy="2530929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172358</xdr:colOff>
      <xdr:row>19</xdr:row>
      <xdr:rowOff>131535</xdr:rowOff>
    </xdr:from>
    <xdr:to>
      <xdr:col>14</xdr:col>
      <xdr:colOff>454706</xdr:colOff>
      <xdr:row>33</xdr:row>
      <xdr:rowOff>81642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AA186CC-90C0-4DDE-BED1-E90C5BCFC931}"/>
            </a:ext>
          </a:extLst>
        </xdr:cNvPr>
        <xdr:cNvSpPr/>
      </xdr:nvSpPr>
      <xdr:spPr>
        <a:xfrm>
          <a:off x="5642429" y="3578678"/>
          <a:ext cx="3321277" cy="249010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571500</xdr:colOff>
      <xdr:row>19</xdr:row>
      <xdr:rowOff>141743</xdr:rowOff>
    </xdr:from>
    <xdr:to>
      <xdr:col>20</xdr:col>
      <xdr:colOff>565831</xdr:colOff>
      <xdr:row>33</xdr:row>
      <xdr:rowOff>72571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46A20A02-8388-4D78-B3BC-F2F4A29C98DB}"/>
            </a:ext>
          </a:extLst>
        </xdr:cNvPr>
        <xdr:cNvSpPr/>
      </xdr:nvSpPr>
      <xdr:spPr>
        <a:xfrm>
          <a:off x="9080500" y="3588886"/>
          <a:ext cx="3641045" cy="2470828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71436</xdr:colOff>
      <xdr:row>19</xdr:row>
      <xdr:rowOff>127000</xdr:rowOff>
    </xdr:from>
    <xdr:to>
      <xdr:col>28</xdr:col>
      <xdr:colOff>27213</xdr:colOff>
      <xdr:row>33</xdr:row>
      <xdr:rowOff>45357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81B3471-EBB4-420F-925B-AD555F7FD980}"/>
            </a:ext>
          </a:extLst>
        </xdr:cNvPr>
        <xdr:cNvSpPr/>
      </xdr:nvSpPr>
      <xdr:spPr>
        <a:xfrm>
          <a:off x="12834936" y="3574143"/>
          <a:ext cx="4210277" cy="2458357"/>
        </a:xfrm>
        <a:prstGeom prst="roundRect">
          <a:avLst/>
        </a:prstGeom>
        <a:solidFill>
          <a:srgbClr val="000630"/>
        </a:solidFill>
        <a:ln>
          <a:solidFill>
            <a:srgbClr val="4D228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341312</xdr:colOff>
      <xdr:row>8</xdr:row>
      <xdr:rowOff>32883</xdr:rowOff>
    </xdr:from>
    <xdr:to>
      <xdr:col>7</xdr:col>
      <xdr:colOff>285750</xdr:colOff>
      <xdr:row>18</xdr:row>
      <xdr:rowOff>36286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8BF41B6-CFC7-4B25-BA60-B9526E153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560160</xdr:colOff>
      <xdr:row>8</xdr:row>
      <xdr:rowOff>69170</xdr:rowOff>
    </xdr:from>
    <xdr:to>
      <xdr:col>13</xdr:col>
      <xdr:colOff>244929</xdr:colOff>
      <xdr:row>18</xdr:row>
      <xdr:rowOff>54429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877BFEE-1D1C-4093-B53C-AFAF744F1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376464</xdr:colOff>
      <xdr:row>8</xdr:row>
      <xdr:rowOff>28346</xdr:rowOff>
    </xdr:from>
    <xdr:to>
      <xdr:col>20</xdr:col>
      <xdr:colOff>480786</xdr:colOff>
      <xdr:row>19</xdr:row>
      <xdr:rowOff>9072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DC4AE-C06A-4E26-AA59-B27D68E43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371929</xdr:colOff>
      <xdr:row>8</xdr:row>
      <xdr:rowOff>41957</xdr:rowOff>
    </xdr:from>
    <xdr:to>
      <xdr:col>27</xdr:col>
      <xdr:colOff>536350</xdr:colOff>
      <xdr:row>19</xdr:row>
      <xdr:rowOff>9072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C52C0D3-10DB-4670-8257-95F36E4C0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144010</xdr:colOff>
      <xdr:row>19</xdr:row>
      <xdr:rowOff>172357</xdr:rowOff>
    </xdr:from>
    <xdr:to>
      <xdr:col>27</xdr:col>
      <xdr:colOff>426358</xdr:colOff>
      <xdr:row>33</xdr:row>
      <xdr:rowOff>45356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C62ECD3-B6C3-40E7-85D9-4D746706E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45357</xdr:colOff>
      <xdr:row>20</xdr:row>
      <xdr:rowOff>18143</xdr:rowOff>
    </xdr:from>
    <xdr:to>
      <xdr:col>20</xdr:col>
      <xdr:colOff>453572</xdr:colOff>
      <xdr:row>33</xdr:row>
      <xdr:rowOff>9071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3860E00-8483-4105-BDFC-428718A18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272143</xdr:colOff>
      <xdr:row>19</xdr:row>
      <xdr:rowOff>163285</xdr:rowOff>
    </xdr:from>
    <xdr:to>
      <xdr:col>14</xdr:col>
      <xdr:colOff>344714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46C384-6CCD-4878-BC1E-35283863D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226786</xdr:colOff>
      <xdr:row>19</xdr:row>
      <xdr:rowOff>145143</xdr:rowOff>
    </xdr:from>
    <xdr:to>
      <xdr:col>8</xdr:col>
      <xdr:colOff>508000</xdr:colOff>
      <xdr:row>33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C51AD1-1ABC-4294-9186-349B96ABC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</xdr:col>
      <xdr:colOff>117929</xdr:colOff>
      <xdr:row>0</xdr:row>
      <xdr:rowOff>1</xdr:rowOff>
    </xdr:from>
    <xdr:to>
      <xdr:col>28</xdr:col>
      <xdr:colOff>408213</xdr:colOff>
      <xdr:row>3</xdr:row>
      <xdr:rowOff>72571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D305F7-4CFA-3384-655C-AE6AA32F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41286" y="1"/>
          <a:ext cx="15484927" cy="616856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196.58569201389" backgroundQuery="1" createdVersion="8" refreshedVersion="8" minRefreshableVersion="3" recordCount="0" supportSubquery="1" supportAdvancedDrill="1" xr:uid="{2A354AC6-CA92-4518-922A-F1FCC3634FE2}">
  <cacheSource type="external" connectionId="7"/>
  <cacheFields count="1">
    <cacheField name="[Measures].[Average of Lead time]" caption="Average of Lead time" numFmtId="0" hierarchy="97" level="32767"/>
  </cacheFields>
  <cacheHierarchies count="103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1].[Order ID]" caption="Order ID" attribute="1" defaultMemberUniqueName="[Orders1].[Order ID].[All]" allUniqueName="[Orders1].[Order ID].[All]" dimensionUniqueName="[Orders1]" displayFolder="" count="0" memberValueDatatype="130" unbalanced="0"/>
    <cacheHierarchy uniqueName="[Orders1].[Order Date]" caption="Order Date" attribute="1" time="1" defaultMemberUniqueName="[Orders1].[Order Date].[All]" allUniqueName="[Orders1].[Order Date].[All]" dimensionUniqueName="[Orders1]" displayFolder="" count="0" memberValueDatatype="7" unbalanced="0"/>
    <cacheHierarchy uniqueName="[Orders1].[Ship Date]" caption="Ship Date" attribute="1" time="1" defaultMemberUniqueName="[Orders1].[Ship Date].[All]" allUniqueName="[Orders1].[Ship 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KU]" caption="SKU" attribute="1" defaultMemberUniqueName="[Orders1].[SKU].[All]" allUniqueName="[Orders1].[SKU].[All]" dimensionUniqueName="[Orders1]" displayFolder="" count="0" memberValueDatatype="130" unbalanced="0"/>
    <cacheHierarchy uniqueName="[Orders1].[Discount (%)]" caption="Discount (%)" attribute="1" defaultMemberUniqueName="[Orders1].[Discount (%)].[All]" allUniqueName="[Orders1].[Discount (%)].[All]" dimensionUniqueName="[Orders1]" displayFolder="" count="0" memberValueDatatype="5" unbalanced="0"/>
    <cacheHierarchy uniqueName="[Orders1].[Number of products sold]" caption="Number of products sold" attribute="1" defaultMemberUniqueName="[Orders1].[Number of products sold].[All]" allUniqueName="[Orders1].[Number of products sold].[All]" dimensionUniqueName="[Orders1]" displayFolder="" count="0" memberValueDatatype="20" unbalanced="0"/>
    <cacheHierarchy uniqueName="[Orders1].[Units Returned]" caption="Units Returned" attribute="1" defaultMemberUniqueName="[Orders1].[Units Returned].[All]" allUniqueName="[Orders1].[Units Returned].[All]" dimensionUniqueName="[Orders1]" displayFolder="" count="0" memberValueDatatype="20" unbalanced="0"/>
    <cacheHierarchy uniqueName="[Orders1].[Return Reason]" caption="Return Reason" attribute="1" defaultMemberUniqueName="[Orders1].[Return Reason].[All]" allUniqueName="[Orders1].[Return Reason].[All]" dimensionUniqueName="[Orders1]" displayFolder="" count="0" memberValueDatatype="130" unbalanced="0"/>
    <cacheHierarchy uniqueName="[Orders1].[Revenue generated]" caption="Revenue generated" attribute="1" defaultMemberUniqueName="[Orders1].[Revenue generated].[All]" allUniqueName="[Orders1].[Revenue generated].[All]" dimensionUniqueName="[Orders1]" displayFolder="" count="0" memberValueDatatype="5" unbalanced="0"/>
    <cacheHierarchy uniqueName="[Orders1].[Profit]" caption="Profit" attribute="1" defaultMemberUniqueName="[Orders1].[Profit].[All]" allUniqueName="[Orders1].[Profit].[All]" dimensionUniqueName="[Orders1]" displayFolder="" count="0" memberValueDatatype="5" unbalanced="0"/>
    <cacheHierarchy uniqueName="[Orders1].[Customer Satisfaction Score]" caption="Customer Satisfaction Score" attribute="1" defaultMemberUniqueName="[Orders1].[Customer Satisfaction Score].[All]" allUniqueName="[Orders1].[Customer Satisfaction Score].[All]" dimensionUniqueName="[Orders1]" displayFolder="" count="0" memberValueDatatype="5" unbalanced="0"/>
    <cacheHierarchy uniqueName="[Orders1].[Customer demographics]" caption="Customer demographics" attribute="1" defaultMemberUniqueName="[Orders1].[Customer demographics].[All]" allUniqueName="[Orders1].[Customer demographics].[All]" dimensionUniqueName="[Orders1]" displayFolder="" count="0" memberValueDatatype="130" unbalanced="0"/>
    <cacheHierarchy uniqueName="[Orders1].[Sales Channel]" caption="Sales Channel" attribute="1" defaultMemberUniqueName="[Orders1].[Sales Channel].[All]" allUniqueName="[Orders1].[Sales Channel].[All]" dimensionUniqueName="[Orders1]" displayFolder="" count="0" memberValueDatatype="130" unbalanced="0"/>
    <cacheHierarchy uniqueName="[Orders1].[Payment Method]" caption="Payment Method" attribute="1" defaultMemberUniqueName="[Orders1].[Payment Method].[All]" allUniqueName="[Orders1].[Payment Method].[All]" dimensionUniqueName="[Orders1]" displayFolder="" count="0" memberValueDatatype="130" unbalanced="0"/>
    <cacheHierarchy uniqueName="[Orders1].[Region]" caption="Region" attribute="1" defaultMemberUniqueName="[Orders1].[Region].[All]" allUniqueName="[Orders1].[Region].[All]" dimensionUniqueName="[Orders1]" displayFolder="" count="0" memberValueDatatype="130" unbalanced="0"/>
    <cacheHierarchy uniqueName="[Orders1].[Lead time]" caption="Lead time" attribute="1" defaultMemberUniqueName="[Orders1].[Lead time].[All]" allUniqueName="[Orders1].[Lead time].[All]" dimensionUniqueName="[Orders1]" displayFolder="" count="0" memberValueDatatype="20" unbalanced="0"/>
    <cacheHierarchy uniqueName="[Orders1].[Shipping times]" caption="Shipping times" attribute="1" defaultMemberUniqueName="[Orders1].[Shipping times].[All]" allUniqueName="[Orders1].[Shipping times].[All]" dimensionUniqueName="[Orders1]" displayFolder="" count="0" memberValueDatatype="20" unbalanced="0"/>
    <cacheHierarchy uniqueName="[Orders1].[Shipping costs]" caption="Shipping costs" attribute="1" defaultMemberUniqueName="[Orders1].[Shipping costs].[All]" allUniqueName="[Orders1].[Shipping costs].[All]" dimensionUniqueName="[Orders1]" displayFolder="" count="0" memberValueDatatype="5" unbalanced="0"/>
    <cacheHierarchy uniqueName="[Orders1].[On-Time Delivery]" caption="On-Time Delivery" attribute="1" defaultMemberUniqueName="[Orders1].[On-Time Delivery].[All]" allUniqueName="[Orders1].[On-Time Delivery].[All]" dimensionUniqueName="[Orders1]" displayFolder="" count="0" memberValueDatatype="130" unbalanced="0"/>
    <cacheHierarchy uniqueName="[Orders1].[SupplierID]" caption="SupplierID" attribute="1" defaultMemberUniqueName="[Orders1].[SupplierID].[All]" allUniqueName="[Orders1].[Suppli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Discount Slap]" caption="Discount Slap" attribute="1" defaultMemberUniqueName="[Orders1].[Discount Slap].[All]" allUniqueName="[Orders1].[Discount Slap].[All]" dimensionUniqueName="[Orders1]" displayFolder="" count="0" memberValueDatatype="130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Quality Score]" caption="Quality Score" attribute="1" defaultMemberUniqueName="[Products].[Quality Score].[All]" allUniqueName="[Products].[Quality Score].[All]" dimensionUniqueName="[Products]" displayFolder="" count="0" memberValueDatatype="5" unbalanced="0"/>
    <cacheHierarchy uniqueName="[Products].[Defect rates]" caption="Defect rates" attribute="1" defaultMemberUniqueName="[Products].[Defect rates].[All]" allUniqueName="[Products].[Defect rate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1].[Order Date (Month Index)]" caption="Order Date (Month Index)" attribute="1" defaultMemberUniqueName="[Orders1].[Order Date (Month Index)].[All]" allUniqueName="[Orders1].[Order Date (Month Index)].[All]" dimensionUniqueName="[Orders1]" displayFolder="" count="0" memberValueDatatype="20" unbalanced="0" hidden="1"/>
    <cacheHierarchy uniqueName="[Orders1].[Order Date (Month Index)1]" caption="Order Date (Month Index)1" attribute="1" defaultMemberUniqueName="[Orders1].[Order Date (Month Index)1].[All]" allUniqueName="[Orders1].[Order Date (Month Index)1].[All]" dimensionUniqueName="[Orders1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Orders1]" caption="__XL_Count Orders1" measure="1" displayFolder="" measureGroup="Orders1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Defect rates]" caption="Sum of Defect rates" measure="1" displayFolder="" measureGroup="Products" count="0" hidden="1"/>
    <cacheHierarchy uniqueName="[Measures].[Sum of Revenue generated 2]" caption="Sum of Revenue generated 2" measure="1" displayFolder="" measureGroup="Orders1" count="0" hidden="1"/>
    <cacheHierarchy uniqueName="[Measures].[Sum of Profit 2]" caption="Sum of Profit 2" measure="1" displayFolder="" measureGroup="Orders1" count="0" hidden="1"/>
    <cacheHierarchy uniqueName="[Measures].[Sum of Number of products sold 2]" caption="Sum of Number of products sold 2" measure="1" displayFolder="" measureGroup="Orders1" count="0" hidden="1"/>
    <cacheHierarchy uniqueName="[Measures].[Count of Order ID 2]" caption="Count of Order ID 2" measure="1" displayFolder="" measureGroup="Orders1" count="0" hidden="1"/>
    <cacheHierarchy uniqueName="[Measures].[Sum of Shipping costs]" caption="Sum of Shipping costs" measure="1" displayFolder="" measureGroup="Orders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 Satisfaction Score]" caption="Sum of Customer Satisfaction Score" measure="1" displayFolder="" measureGroup="Orders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n-Time Delivery]" caption="Count of On-Time Delivery" measure="1" displayFolder="" measureGroup="Orders1" count="0" hidden="1"/>
    <cacheHierarchy uniqueName="[Measures].[Count of SKU 3]" caption="Count of SKU 3" measure="1" displayFolder="" measureGroup="Orders1" count="0" hidden="1"/>
    <cacheHierarchy uniqueName="[Measures].[Sum of Shipping times]" caption="Sum of Shipping times" measure="1" displayFolder="" measureGroup="Orders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ead time]" caption="Sum of Lead time" measure="1" displayFolder="" measureGroup="Orders1" count="0" hidden="1"/>
    <cacheHierarchy uniqueName="[Measures].[Average of Lead time]" caption="Average of Lead time" measure="1" displayFolder="" measureGroup="Orders1" count="0" oneField="1" hidden="1">
      <fieldsUsage count="1">
        <fieldUsage x="0"/>
      </fieldsUsage>
    </cacheHierarchy>
    <cacheHierarchy uniqueName="[Measures].[Average of Shipping costs]" caption="Average of Shipping costs" measure="1" displayFolder="" measureGroup="Orders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iscount (%) 2]" caption="Sum of Discount (%) 2" measure="1" displayFolder="" measureGroup="Orders1" count="0" hidden="1"/>
    <cacheHierarchy uniqueName="[Measures].[Average of Discount (%) 2]" caption="Average of Discount (%) 2" measure="1" displayFolder="" measureGroup="Orders1" count="0" hidden="1"/>
    <cacheHierarchy uniqueName="[Measures].[Sum of Units Returned]" caption="Sum of Units Returned" measure="1" displayFolder="" measureGroup="Orders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Shipping times]" caption="Distinct Count of Shipping times" measure="1" displayFolder="" measureGroup="Orders1" count="0" hidden="1"/>
  </cacheHierarchies>
  <kpis count="0"/>
  <dimensions count="5">
    <dimension measure="1" name="Measures" uniqueName="[Measures]" caption="Measures"/>
    <dimension name="Orders" uniqueName="[Orders]" caption="Orders"/>
    <dimension name="Orders1" uniqueName="[Orders1]" caption="Orders1"/>
    <dimension name="Products" uniqueName="[Products]" caption="Products"/>
    <dimension name="Suppliers" uniqueName="[Suppliers]" caption="Suppliers"/>
  </dimensions>
  <measureGroups count="4">
    <measureGroup name="Orders" caption="Orders"/>
    <measureGroup name="Orders1" caption="Orders1"/>
    <measureGroup name="Products" caption="Products"/>
    <measureGroup name="Suppliers" caption="Suppliers"/>
  </measureGroups>
  <maps count="9">
    <map measureGroup="0" dimension="1"/>
    <map measureGroup="0" dimension="3"/>
    <map measureGroup="0" dimension="4"/>
    <map measureGroup="1" dimension="1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196.855620138886" backgroundQuery="1" createdVersion="8" refreshedVersion="8" minRefreshableVersion="3" recordCount="0" supportSubquery="1" supportAdvancedDrill="1" xr:uid="{051165D6-C2D2-4C82-983C-EE77CCA89200}">
  <cacheSource type="external" connectionId="7"/>
  <cacheFields count="1">
    <cacheField name="[Measures].[Average of Quality Score]" caption="Average of Quality Score" numFmtId="0" hierarchy="64" level="32767"/>
  </cacheFields>
  <cacheHierarchies count="88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Defect Rates]" caption="Defect Rates" attribute="1" defaultMemberUniqueName="[Orders].[Defect Rates].[All]" allUniqueName="[Orders].[Defect Rates].[All]" dimensionUniqueName="[Orders]" displayFolder="" count="0" memberValueDatatype="5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Quality Score]" caption="Quality Score" attribute="1" defaultMemberUniqueName="[Orders].[Quality Score].[All]" allUniqueName="[Orders].[Quality Scor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Quality Score]" caption="Quality Score" attribute="1" defaultMemberUniqueName="[Products].[Quality Score].[All]" allUniqueName="[Products].[Quality Score].[All]" dimensionUniqueName="[Products]" displayFolder="" count="0" memberValueDatatype="5" unbalanced="0"/>
    <cacheHierarchy uniqueName="[Products].[Defect rates]" caption="Defect rates" attribute="1" defaultMemberUniqueName="[Products].[Defect rates].[All]" allUniqueName="[Products].[Defect rate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SKU 2]" caption="Count of SKU 2" measure="1" displayFolder="" measureGroup="Order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tock levels]" caption="Sum of Stock levels" measure="1" displayFolder="" measureGroup="Product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efect rates]" caption="Sum of Defect rates" measure="1" displayFolder="" measureGroup="Products" count="0"/>
    <cacheHierarchy uniqueName="[Measures].[Sum of Quality Score]" caption="Sum of Quality Score" measure="1" displayFolder="" measureGroup="Products" count="0"/>
    <cacheHierarchy uniqueName="[Measures].[Average of Quality Score]" caption="Average of Quality Score" measure="1" displayFolder="" measureGroup="Products" count="0" oneField="1">
      <fieldsUsage count="1">
        <fieldUsage x="0"/>
      </fieldsUsage>
    </cacheHierarchy>
    <cacheHierarchy uniqueName="[Measures].[Sum of Avg. Reliability Score]" caption="Sum of Avg. Reliability Score" measure="1" displayFolder="" measureGroup="Supplier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Avg. Reliability Score]" caption="Average of Avg. Reliability Score" measure="1" displayFolder="" measureGroup="Supplier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Defect rates]" caption="Average of Defect rates" measure="1" displayFolder="" measureGroup="Products" count="0"/>
    <cacheHierarchy uniqueName="[Measures].[Sum of Manufacturing costs]" caption="Sum of Manufacturing costs" measure="1" displayFolder="" measureGroup="Product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Manufacturing costs]" caption="Average of Manufacturing costs" measure="1" displayFolder="" measureGroup="Product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fect Rates 2]" caption="Sum of Defect Rates 2" measure="1" displayFolder="" measureGroup="Orders" count="0"/>
    <cacheHierarchy uniqueName="[Measures].[Average of Defect Rates 2]" caption="Average of Defect Rates 2" measure="1" displayFolder="" measureGroup="Orders" count="0"/>
    <cacheHierarchy uniqueName="[Measures].[Sum of Manufacturing costs 2]" caption="Sum of Manufacturing costs 2" measure="1" displayFolder="" measureGroup="Ord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Manufacturing costs 2]" caption="Average of Manufacturing costs 2" measure="1" displayFolder="" measureGroup="Ord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lity Score 2]" caption="Sum of Quality Score 2" measure="1" displayFolder="" measureGroup="Orders" count="0"/>
    <cacheHierarchy uniqueName="[Measures].[Average of Quality Score 2]" caption="Average of Quality Score 2" measure="1" displayFolder="" measureGroup="Orders" count="0"/>
    <cacheHierarchy uniqueName="[Measures].[Sum of Units Returned]" caption="Sum of Units Returned" measure="1" displayFolder="" measureGroup="Order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196.585694212961" backgroundQuery="1" createdVersion="8" refreshedVersion="8" minRefreshableVersion="3" recordCount="0" supportSubquery="1" supportAdvancedDrill="1" xr:uid="{9A9C2EF1-2D25-4474-A26F-50CB5C59D49A}">
  <cacheSource type="external" connectionId="7"/>
  <cacheFields count="1">
    <cacheField name="[Measures].[Average of Shipping times]" caption="Average of Shipping times" numFmtId="0" hierarchy="83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699074" backgroundQuery="1" createdVersion="8" refreshedVersion="8" minRefreshableVersion="3" recordCount="0" supportSubquery="1" supportAdvancedDrill="1" xr:uid="{4975375F-5270-4336-BFD7-40A37B672BFE}">
  <cacheSource type="external" connectionId="7"/>
  <cacheFields count="2">
    <cacheField name="[Measures].[Sum of Profit]" caption="Sum of Profit" numFmtId="0" hierarchy="57" level="32767"/>
    <cacheField name="[Orders].[On-Time Delivery].[On-Time Delivery]" caption="On-Time Delivery" numFmtId="0" hierarchy="19" level="1">
      <sharedItems count="2">
        <s v="Delayed"/>
        <s v="On Time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4768517" backgroundQuery="1" createdVersion="8" refreshedVersion="8" minRefreshableVersion="3" recordCount="0" supportSubquery="1" supportAdvancedDrill="1" xr:uid="{928E2B4F-4262-4148-8625-F7D061EDECF1}">
  <cacheSource type="external" connectionId="7"/>
  <cacheFields count="1">
    <cacheField name="[Measures].[Sum of Shipping costs]" caption="Sum of Shipping costs" numFmtId="0" hierarchy="8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8703705" backgroundQuery="1" createdVersion="8" refreshedVersion="8" minRefreshableVersion="3" recordCount="0" supportSubquery="1" supportAdvancedDrill="1" xr:uid="{00D92062-2E4E-4268-9BC9-E1164C9C5B5A}">
  <cacheSource type="external" connectionId="7"/>
  <cacheFields count="1">
    <cacheField name="[Measures].[Average of Shipping costs]" caption="Average of Shipping costs" numFmtId="0" hierarchy="81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5694441" backgroundQuery="1" createdVersion="8" refreshedVersion="8" minRefreshableVersion="3" recordCount="0" supportSubquery="1" supportAdvancedDrill="1" xr:uid="{0CC5A6FC-016C-44C4-A15C-EFDA03B45CFA}">
  <cacheSource type="external" connectionId="7"/>
  <cacheFields count="3"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  <cacheField name="[Measures].[Sum of Number of products sold]" caption="Sum of Number of products sold" numFmtId="0" hierarchy="60" level="32767"/>
    <cacheField name="[Measures].[Sum of Shipping costs]" caption="Sum of Shipping costs" numFmtId="0" hierarchy="8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7893519" backgroundQuery="1" createdVersion="8" refreshedVersion="8" minRefreshableVersion="3" recordCount="0" supportSubquery="1" supportAdvancedDrill="1" xr:uid="{6ECCDB95-F444-4091-99EB-B1E150E7431B}">
  <cacheSource type="external" connectionId="7"/>
  <cacheFields count="3">
    <cacheField name="[Orders].[Region].[Region]" caption="Region" numFmtId="0" hierarchy="15" level="1">
      <sharedItems count="5">
        <s v="Central"/>
        <s v="East"/>
        <s v="North"/>
        <s v="South"/>
        <s v="West"/>
      </sharedItems>
    </cacheField>
    <cacheField name="[Measures].[Sum of Number of products sold]" caption="Sum of Number of products sold" numFmtId="0" hierarchy="60" level="32767"/>
    <cacheField name="[Measures].[Sum of Shipping costs]" caption="Sum of Shipping costs" numFmtId="0" hierarchy="8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6967596" backgroundQuery="1" createdVersion="8" refreshedVersion="8" minRefreshableVersion="3" recordCount="0" supportSubquery="1" supportAdvancedDrill="1" xr:uid="{4DF767DC-A97C-497C-BCB3-AA7D6BBA061C}">
  <cacheSource type="external" connectionId="7"/>
  <cacheFields count="2">
    <cacheField name="[Measures].[Count of Order ID]" caption="Count of Order ID" numFmtId="0" hierarchy="55" level="32767"/>
    <cacheField name="[Orders].[On-Time Delivery].[On-Time Delivery]" caption="On-Time Delivery" numFmtId="0" hierarchy="19" level="1">
      <sharedItems count="2">
        <s v="Delayed"/>
        <s v="On Time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3912039" backgroundQuery="1" createdVersion="8" refreshedVersion="8" minRefreshableVersion="3" recordCount="0" supportSubquery="1" supportAdvancedDrill="1" xr:uid="{125DD4F0-56C9-4A81-B5E5-EF45FCC26F9D}">
  <cacheSource type="external" connectionId="7"/>
  <cacheFields count="3">
    <cacheField name="[Orders].[Supplier name].[Supplier name]" caption="Supplier name" numFmtId="0" hierarchy="20" level="1">
      <sharedItems count="5">
        <s v="Supplier 1"/>
        <s v="Supplier 2"/>
        <s v="Supplier 3"/>
        <s v="Supplier 4"/>
        <s v="Supplier 5"/>
      </sharedItems>
    </cacheField>
    <cacheField name="[Measures].[Sum of Profit]" caption="Sum of Profit" numFmtId="0" hierarchy="57" level="32767"/>
    <cacheField name="[Measures].[Average of Quality Score1]" caption="Average of Quality Score1" numFmtId="0" hierarchy="79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9398151" backgroundQuery="1" createdVersion="8" refreshedVersion="8" minRefreshableVersion="3" recordCount="0" supportSubquery="1" supportAdvancedDrill="1" xr:uid="{66B5D6FE-3479-42CB-883E-D3AFDE478A7C}">
  <cacheSource type="external" connectionId="7"/>
  <cacheFields count="1">
    <cacheField name="[Measures].[Average of Avg. Reliability Score]" caption="Average of Avg. Reliability Score" numFmtId="0" hierarchy="68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2986108" backgroundQuery="1" createdVersion="8" refreshedVersion="8" minRefreshableVersion="3" recordCount="0" supportSubquery="1" supportAdvancedDrill="1" xr:uid="{2291C98D-25E2-4DA3-9639-1C127F803D41}">
  <cacheSource type="external" connectionId="7"/>
  <cacheFields count="2">
    <cacheField name="[Orders].[Supplier name].[Supplier name]" caption="Supplier name" numFmtId="0" hierarchy="20" level="1">
      <sharedItems count="5">
        <s v="Supplier 1"/>
        <s v="Supplier 2"/>
        <s v="Supplier 3"/>
        <s v="Supplier 4"/>
        <s v="Supplier 5"/>
      </sharedItems>
    </cacheField>
    <cacheField name="[Measures].[Value Score]" caption="Value Score" numFmtId="0" hierarchy="49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 oneField="1">
      <fieldsUsage count="1">
        <fieldUsage x="1"/>
      </fieldsUsage>
    </cacheHierarchy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1944445" backgroundQuery="1" createdVersion="8" refreshedVersion="8" minRefreshableVersion="3" recordCount="0" supportSubquery="1" supportAdvancedDrill="1" xr:uid="{2E182EC6-D852-4703-ACB7-4B3036FBA9CD}">
  <cacheSource type="external" connectionId="7"/>
  <cacheFields count="1">
    <cacheField name="[Measures].[Average of Defect rates1]" caption="Average of Defect rates1" numFmtId="0" hierarchy="77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4722224" backgroundQuery="1" createdVersion="8" refreshedVersion="8" minRefreshableVersion="3" recordCount="0" supportSubquery="1" supportAdvancedDrill="1" xr:uid="{0ED3E37D-D945-4B60-A717-C39C8571DC0C}">
  <cacheSource type="external" connectionId="7"/>
  <cacheFields count="1">
    <cacheField name="[Measures].[Return Rate]" caption="Return Rate" numFmtId="0" hierarchy="48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 oneField="1">
      <fieldsUsage count="1">
        <fieldUsage x="0"/>
      </fieldsUsage>
    </cacheHierarchy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1365737" backgroundQuery="1" createdVersion="8" refreshedVersion="8" minRefreshableVersion="3" recordCount="0" supportSubquery="1" supportAdvancedDrill="1" xr:uid="{8D499D7C-9ED4-48B6-BB4E-BE0E8FEB2F96}">
  <cacheSource type="external" connectionId="7"/>
  <cacheFields count="2">
    <cacheField name="[Orders].[Supplier name].[Supplier name]" caption="Supplier name" numFmtId="0" hierarchy="20" level="1">
      <sharedItems count="5">
        <s v="Supplier 1"/>
        <s v="Supplier 2"/>
        <s v="Supplier 3"/>
        <s v="Supplier 4"/>
        <s v="Supplier 5"/>
      </sharedItems>
    </cacheField>
    <cacheField name="[Measures].[Average of Defect rates1]" caption="Average of Defect rates1" numFmtId="0" hierarchy="77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0439814" backgroundQuery="1" createdVersion="8" refreshedVersion="8" minRefreshableVersion="3" recordCount="0" supportSubquery="1" supportAdvancedDrill="1" xr:uid="{AC2660D6-D531-4321-9681-57355573797B}">
  <cacheSource type="external" connectionId="7"/>
  <cacheFields count="3">
    <cacheField name="[Orders].[Order Date (Quarter)].[Order Date (Quarter)]" caption="Order Date (Quarter)" numFmtId="0" hierarchy="25" level="1">
      <sharedItems count="4">
        <s v="Qtr1"/>
        <s v="Qtr2"/>
        <s v="Qtr3"/>
        <s v="Qtr4"/>
      </sharedItems>
    </cacheField>
    <cacheField name="[Orders].[Order Date (Year)].[Order Date (Year)]" caption="Order Date (Year)" numFmtId="0" hierarchy="24" level="1">
      <sharedItems count="3">
        <s v="2022"/>
        <s v="2023"/>
        <s v="2024"/>
      </sharedItems>
    </cacheField>
    <cacheField name="[Measures].[Return Rate]" caption="Return Rate" numFmtId="0" hierarchy="48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 oneField="1">
      <fieldsUsage count="1">
        <fieldUsage x="2"/>
      </fieldsUsage>
    </cacheHierarchy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5763886" backgroundQuery="1" createdVersion="8" refreshedVersion="8" minRefreshableVersion="3" recordCount="0" supportSubquery="1" supportAdvancedDrill="1" xr:uid="{71062AC4-8D76-4CE7-8623-428AEEE7A672}">
  <cacheSource type="external" connectionId="7"/>
  <cacheFields count="3">
    <cacheField name="[Orders].[Supplier name].[Supplier name]" caption="Supplier name" numFmtId="0" hierarchy="20" level="1">
      <sharedItems count="5">
        <s v="Supplier 1"/>
        <s v="Supplier 2"/>
        <s v="Supplier 3"/>
        <s v="Supplier 4"/>
        <s v="Supplier 5"/>
      </sharedItems>
    </cacheField>
    <cacheField name="[Measures].[Average of Manufacturing costs 2]" caption="Average of Manufacturing costs 2" numFmtId="0" hierarchy="72" level="32767"/>
    <cacheField name="[Measures].[Average of Quality Score1]" caption="Average of Quality Score1" numFmtId="0" hierarchy="79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773148" backgroundQuery="1" createdVersion="8" refreshedVersion="8" minRefreshableVersion="3" recordCount="0" supportSubquery="1" supportAdvancedDrill="1" xr:uid="{05D162FC-A272-4A30-9C6D-F7A75F53F3F9}">
  <cacheSource type="external" connectionId="7"/>
  <cacheFields count="3">
    <cacheField name="[Measures].[Sum of Units Returned]" caption="Sum of Units Returned" numFmtId="0" hierarchy="73" level="32767"/>
    <cacheField name="[Orders].[Return Reason].[Return Reason]" caption="Return Reason" numFmtId="0" hierarchy="8" level="1">
      <sharedItems count="5">
        <s v="Changed Mind"/>
        <s v="Damaged in Shipping"/>
        <s v="Defective"/>
        <s v="Not as Described"/>
        <s v="Wrong Item"/>
      </sharedItems>
    </cacheField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1666667" backgroundQuery="1" createdVersion="8" refreshedVersion="8" minRefreshableVersion="3" recordCount="0" supportSubquery="1" supportAdvancedDrill="1" xr:uid="{24BCAFCE-5B31-493C-9221-C4E53125169F}">
  <cacheSource type="external" connectionId="7"/>
  <cacheFields count="1">
    <cacheField name="[Measures].[Return Rate]" caption="Return Rate" numFmtId="0" hierarchy="48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 oneField="1">
      <fieldsUsage count="1">
        <fieldUsage x="0"/>
      </fieldsUsage>
    </cacheHierarchy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8541665" backgroundQuery="1" createdVersion="8" refreshedVersion="8" minRefreshableVersion="3" recordCount="0" supportSubquery="1" supportAdvancedDrill="1" xr:uid="{F6B06FCB-AFCA-4E53-B874-D5A4539C19D2}">
  <cacheSource type="external" connectionId="7"/>
  <cacheFields count="1">
    <cacheField name="[Measures].[Average of Customer Satisfaction Score]" caption="Average of Customer Satisfaction Score" numFmtId="0" hierarchy="75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4907408" backgroundQuery="1" createdVersion="8" refreshedVersion="8" minRefreshableVersion="3" recordCount="0" supportSubquery="1" supportAdvancedDrill="1" xr:uid="{BD3F33CE-5506-46D4-A3D7-7CD80DC98747}">
  <cacheSource type="external" connectionId="7"/>
  <cacheFields count="1">
    <cacheField name="[Measures].[Total Estimated Return Lose]" caption="Total Estimated Return Lose" numFmtId="0" hierarchy="5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 oneField="1">
      <fieldsUsage count="1">
        <fieldUsage x="0"/>
      </fieldsUsage>
    </cacheHierarchy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6689817" backgroundQuery="1" createdVersion="8" refreshedVersion="8" minRefreshableVersion="3" recordCount="0" supportSubquery="1" supportAdvancedDrill="1" xr:uid="{7D42C6BD-1AB0-4A2E-8C68-C0E445C5EB33}">
  <cacheSource type="external" connectionId="7"/>
  <cacheFields count="3">
    <cacheField name="[Measures].[Sum of Units Returned]" caption="Sum of Units Returned" numFmtId="0" hierarchy="73" level="32767"/>
    <cacheField name="[Orders].[Return Reason].[Return Reason]" caption="Return Reason" numFmtId="0" hierarchy="8" level="1">
      <sharedItems count="5">
        <s v="Changed Mind"/>
        <s v="Damaged in Shipping"/>
        <s v="Defective"/>
        <s v="Not as Described"/>
        <s v="Wrong Item"/>
      </sharedItems>
    </cacheField>
    <cacheField name="[Orders].[Region].[Region]" caption="Region" numFmtId="0" hierarchy="15" level="1">
      <sharedItems count="5">
        <s v="Central"/>
        <s v="East"/>
        <s v="North"/>
        <s v="South"/>
        <s v="West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0740743" backgroundQuery="1" createdVersion="8" refreshedVersion="8" minRefreshableVersion="3" recordCount="0" supportSubquery="1" supportAdvancedDrill="1" xr:uid="{91FC76A0-A155-49CF-BEE3-A65CD7C9CD92}">
  <cacheSource type="external" connectionId="7"/>
  <cacheFields count="1">
    <cacheField name="[Measures].[Sum of Units Returned]" caption="Sum of Units Returned" numFmtId="0" hierarchy="73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89699074" backgroundQuery="1" createdVersion="8" refreshedVersion="8" minRefreshableVersion="3" recordCount="0" supportSubquery="1" supportAdvancedDrill="1" xr:uid="{364E8FD4-2C23-4362-85EE-557B15006E98}">
  <cacheSource type="external" connectionId="7"/>
  <cacheFields count="3">
    <cacheField name="[Orders].[Sales Channel].[Sales Channel]" caption="Sales Channel" numFmtId="0" hierarchy="13" level="1">
      <sharedItems count="5">
        <s v="B2B"/>
        <s v="Direct Sales"/>
        <s v="Online"/>
        <s v="Retail Store"/>
        <s v="Wholesale"/>
      </sharedItems>
    </cacheField>
    <cacheField name="[Measures].[Average of Customer Satisfaction Score]" caption="Average of Customer Satisfaction Score" numFmtId="0" hierarchy="75" level="32767"/>
    <cacheField name="[Measures].[Sum of Units Returned]" caption="Sum of Units Returned" numFmtId="0" hierarchy="73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2939814" backgroundQuery="1" createdVersion="8" refreshedVersion="8" minRefreshableVersion="3" recordCount="0" supportSubquery="1" supportAdvancedDrill="1" xr:uid="{151516CA-892D-4158-969E-E22133B0CBF7}">
  <cacheSource type="external" connectionId="7"/>
  <cacheFields count="3">
    <cacheField name="[Orders].[Region].[Region]" caption="Region" numFmtId="0" hierarchy="15" level="1">
      <sharedItems count="5">
        <s v="Central"/>
        <s v="East"/>
        <s v="North"/>
        <s v="South"/>
        <s v="West"/>
      </sharedItems>
    </cacheField>
    <cacheField name="[Measures].[Return Rate]" caption="Return Rate" numFmtId="0" hierarchy="48" level="32767"/>
    <cacheField name="[Measures].[Total Estimated Return Lose]" caption="Total Estimated Return Lose" numFmtId="0" hierarchy="5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 oneField="1">
      <fieldsUsage count="1">
        <fieldUsage x="1"/>
      </fieldsUsage>
    </cacheHierarchy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 oneField="1">
      <fieldsUsage count="1">
        <fieldUsage x="2"/>
      </fieldsUsage>
    </cacheHierarchy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4097223" backgroundQuery="1" createdVersion="8" refreshedVersion="8" minRefreshableVersion="3" recordCount="0" supportSubquery="1" supportAdvancedDrill="1" xr:uid="{FC59E00C-1590-4953-A971-0453D727F5A3}">
  <cacheSource type="external" connectionId="7"/>
  <cacheFields count="2">
    <cacheField name="[Orders].[Customer demographics].[Customer demographics]" caption="Customer demographics" numFmtId="0" hierarchy="12" level="1">
      <sharedItems count="3">
        <s v="Female"/>
        <s v="Male"/>
        <s v="Non-binary"/>
      </sharedItems>
    </cacheField>
    <cacheField name="[Measures].[Average of Customer Satisfaction Score]" caption="Average of Customer Satisfaction Score" numFmtId="0" hierarchy="75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0185185" backgroundQuery="1" createdVersion="8" refreshedVersion="8" minRefreshableVersion="3" recordCount="0" supportSubquery="1" supportAdvancedDrill="1" xr:uid="{69857238-6DFF-4CFD-A748-4C7F1EEDCFBA}">
  <cacheSource type="external" connectionId="7"/>
  <cacheFields count="1">
    <cacheField name="[Measures].[Average of Discount (%)]" caption="Average of Discount (%)" numFmtId="0" hierarchy="59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57638891" backgroundQuery="1" createdVersion="8" refreshedVersion="8" minRefreshableVersion="3" recordCount="0" supportSubquery="1" supportAdvancedDrill="1" xr:uid="{647FD889-67FB-46CE-89B5-B73C804C5CD4}">
  <cacheSource type="external" connectionId="7"/>
  <cacheFields count="1">
    <cacheField name="[Measures].[Sum of Revenue generated]" caption="Sum of Revenue generated" numFmtId="0" hierarchy="56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58680553" backgroundQuery="1" createdVersion="8" refreshedVersion="8" minRefreshableVersion="3" recordCount="0" supportSubquery="1" supportAdvancedDrill="1" xr:uid="{B65F6CDC-3EC3-485A-9B70-480B93D52C83}">
  <cacheSource type="external" connectionId="7"/>
  <cacheFields count="2">
    <cacheField name="[Measures].[Profit Margin]" caption="Profit Margin" numFmtId="0" hierarchy="46" level="32767"/>
    <cacheField name="[Orders].[Region].[Region]" caption="Region" numFmtId="0" hierarchy="15" level="1">
      <sharedItems count="5">
        <s v="Central"/>
        <s v="East"/>
        <s v="North"/>
        <s v="South"/>
        <s v="West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 oneField="1">
      <fieldsUsage count="1">
        <fieldUsage x="0"/>
      </fieldsUsage>
    </cacheHierarchy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2500001" backgroundQuery="1" createdVersion="8" refreshedVersion="8" minRefreshableVersion="3" recordCount="0" supportSubquery="1" supportAdvancedDrill="1" xr:uid="{8D305FD5-DD60-439D-9F04-47DEE1668D19}">
  <cacheSource type="external" connectionId="7"/>
  <cacheFields count="1">
    <cacheField name="[Measures].[Profit Margin]" caption="Profit Margin" numFmtId="0" hierarchy="46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 oneField="1">
      <fieldsUsage count="1">
        <fieldUsage x="0"/>
      </fieldsUsage>
    </cacheHierarchy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1226854" backgroundQuery="1" createdVersion="8" refreshedVersion="8" minRefreshableVersion="3" recordCount="0" supportSubquery="1" supportAdvancedDrill="1" xr:uid="{7858891C-733C-4ED6-B1B5-F348D69FE4A2}">
  <cacheSource type="external" connectionId="7"/>
  <cacheFields count="2">
    <cacheField name="[Orders].[Discount Slap].[Discount Slap]" caption="Discount Slap" numFmtId="0" hierarchy="27" level="1">
      <sharedItems count="3">
        <s v="High"/>
        <s v="Low"/>
        <s v="Medium"/>
      </sharedItems>
    </cacheField>
    <cacheField name="[Measures].[Sum of Number of products sold]" caption="Sum of Number of products sold" numFmtId="0" hierarchy="6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4699072" backgroundQuery="1" createdVersion="8" refreshedVersion="8" minRefreshableVersion="3" recordCount="0" supportSubquery="1" supportAdvancedDrill="1" xr:uid="{4FBE472A-F4E7-480A-9AC9-57578FA7566E}">
  <cacheSource type="external" connectionId="7"/>
  <cacheFields count="3">
    <cacheField name="[Orders].[Discount Slap].[Discount Slap]" caption="Discount Slap" numFmtId="0" hierarchy="27" level="1">
      <sharedItems count="3">
        <s v="High"/>
        <s v="Low"/>
        <s v="Medium"/>
      </sharedItems>
    </cacheField>
    <cacheField name="[Measures].[Sum of Revenue generated]" caption="Sum of Revenue generated" numFmtId="0" hierarchy="56" level="32767"/>
    <cacheField name="[Measures].[Sum of Profit]" caption="Sum of Profit" numFmtId="0" hierarchy="57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3773149" backgroundQuery="1" createdVersion="8" refreshedVersion="8" minRefreshableVersion="3" recordCount="0" supportSubquery="1" supportAdvancedDrill="1" xr:uid="{FE8968FF-1318-4F5E-9E60-0F033094AEF0}">
  <cacheSource type="external" connectionId="7"/>
  <cacheFields count="4">
    <cacheField name="[Measures].[Sum of Profit]" caption="Sum of Profit" numFmtId="0" hierarchy="57" level="32767"/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  <cacheField name="[Orders].[Sales Channel].[Sales Channel]" caption="Sales Channel" numFmtId="0" hierarchy="13" level="1">
      <sharedItems count="5">
        <s v="B2B"/>
        <s v="Direct Sales"/>
        <s v="Online"/>
        <s v="Retail Store"/>
        <s v="Wholesale"/>
      </sharedItems>
    </cacheField>
    <cacheField name="[Measures].[Sum of Number of products sold]" caption="Sum of Number of products sold" numFmtId="0" hierarchy="6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56828705" backgroundQuery="1" createdVersion="8" refreshedVersion="8" minRefreshableVersion="3" recordCount="0" supportSubquery="1" supportAdvancedDrill="1" xr:uid="{8E24DCA3-7820-4BD4-818F-E6D373620F6F}">
  <cacheSource type="external" connectionId="7"/>
  <cacheFields count="3">
    <cacheField name="[Measures].[Sum of Revenue generated]" caption="Sum of Revenue generated" numFmtId="0" hierarchy="56" level="32767"/>
    <cacheField name="[Measures].[Sum of Profit]" caption="Sum of Profit" numFmtId="0" hierarchy="57" level="32767"/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1921294" backgroundQuery="1" createdVersion="8" refreshedVersion="8" minRefreshableVersion="3" recordCount="0" supportSubquery="1" supportAdvancedDrill="1" xr:uid="{E8C351C4-E33B-43B7-AD75-AD41AA5BBD0F}">
  <cacheSource type="external" connectionId="7"/>
  <cacheFields count="1">
    <cacheField name="[Measures].[Sum of Profit]" caption="Sum of Profit" numFmtId="0" hierarchy="57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9768519" backgroundQuery="1" createdVersion="8" refreshedVersion="8" minRefreshableVersion="3" recordCount="0" supportSubquery="1" supportAdvancedDrill="1" xr:uid="{A23C6A8C-ADE3-4B5E-A5F1-23695B9259A1}">
  <cacheSource type="external" connectionId="7"/>
  <cacheFields count="4">
    <cacheField name="[Measures].[Sum of Revenue generated]" caption="Sum of Revenue generated" numFmtId="0" hierarchy="56" level="32767"/>
    <cacheField name="[Measures].[Sum of Profit]" caption="Sum of Profit" numFmtId="0" hierarchy="57" level="32767"/>
    <cacheField name="[Orders].[Order Date (Quarter)].[Order Date (Quarter)]" caption="Order Date (Quarter)" numFmtId="0" hierarchy="25" level="1">
      <sharedItems count="4">
        <s v="Qtr1"/>
        <s v="Qtr2"/>
        <s v="Qtr3"/>
        <s v="Qtr4"/>
      </sharedItems>
    </cacheField>
    <cacheField name="[Orders].[Order Date (Year)].[Order Date (Year)]" caption="Order Date (Year)" numFmtId="0" hierarchy="24" level="1">
      <sharedItems count="3">
        <s v="2022"/>
        <s v="2023"/>
        <s v="2024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59606484" backgroundQuery="1" createdVersion="8" refreshedVersion="8" minRefreshableVersion="3" recordCount="0" supportSubquery="1" supportAdvancedDrill="1" xr:uid="{72BC39AE-6C01-4C8E-A7B7-1C9812601AC2}">
  <cacheSource type="external" connectionId="7"/>
  <cacheFields count="3">
    <cacheField name="[Measures].[Sum of Revenue generated]" caption="Sum of Revenue generated" numFmtId="0" hierarchy="56" level="32767"/>
    <cacheField name="[Measures].[Sum of Profit]" caption="Sum of Profit" numFmtId="0" hierarchy="57" level="32767"/>
    <cacheField name="[Orders].[Customer demographics].[Customer demographics]" caption="Customer demographics" numFmtId="0" hierarchy="12" level="1">
      <sharedItems count="3">
        <s v="Female"/>
        <s v="Male"/>
        <s v="Non-binary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6435189" backgroundQuery="1" createdVersion="8" refreshedVersion="8" minRefreshableVersion="3" recordCount="0" supportSubquery="1" supportAdvancedDrill="1" xr:uid="{81D2B179-C01E-4C71-96EF-A1C271343FC5}">
  <cacheSource type="external" connectionId="7"/>
  <cacheFields count="1">
    <cacheField name="[Measures].[Sum of Production volumes]" caption="Sum of Production volumes" numFmtId="0" hierarchy="65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9907407" backgroundQuery="1" createdVersion="8" refreshedVersion="8" minRefreshableVersion="3" recordCount="0" supportSubquery="1" supportAdvancedDrill="1" xr:uid="{4EB0D8C8-B7C2-40E3-98A6-F9390458FE33}">
  <cacheSource type="external" connectionId="7"/>
  <cacheFields count="3"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  <cacheField name="[Measures].[Sum of Stock levels]" caption="Sum of Stock levels" numFmtId="0" hierarchy="66" level="32767"/>
    <cacheField name="[Measures].[Inventory Gap]" caption="Inventory Gap" numFmtId="0" hierarchy="47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 oneField="1">
      <fieldsUsage count="1">
        <fieldUsage x="2"/>
      </fieldsUsage>
    </cacheHierarchy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7916664" backgroundQuery="1" createdVersion="8" refreshedVersion="8" minRefreshableVersion="3" recordCount="0" supportSubquery="1" supportAdvancedDrill="1" xr:uid="{BD71762B-FBFF-4B72-8DD5-925FF87693B9}">
  <cacheSource type="external" connectionId="7"/>
  <cacheFields count="3">
    <cacheField name="[Orders].[SKU].[SKU]" caption="SKU" numFmtId="0" hierarchy="4" level="1">
      <sharedItems count="5">
        <s v="SKU0111"/>
        <s v="SKU0219"/>
        <s v="SKU0626"/>
        <s v="SKU0868"/>
        <s v="SKU1125"/>
      </sharedItems>
    </cacheField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  <cacheField name="[Measures].[Sum of Defect rates1]" caption="Sum of Defect rates1" numFmtId="0" hierarchy="76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1412038" backgroundQuery="1" createdVersion="8" refreshedVersion="8" minRefreshableVersion="3" recordCount="0" supportSubquery="1" supportAdvancedDrill="1" xr:uid="{7849DC73-5875-451C-905E-06FA0700D3EB}">
  <cacheSource type="external" connectionId="7"/>
  <cacheFields count="1">
    <cacheField name="[Measures].[Inventory Gap]" caption="Inventory Gap" numFmtId="0" hierarchy="47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 oneField="1">
      <fieldsUsage count="1">
        <fieldUsage x="0"/>
      </fieldsUsage>
    </cacheHierarchy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8171298" backgroundQuery="1" createdVersion="8" refreshedVersion="8" minRefreshableVersion="3" recordCount="0" supportSubquery="1" supportAdvancedDrill="1" xr:uid="{2FAA5A41-C6BC-4027-B74B-671EA52A7256}">
  <cacheSource type="external" connectionId="7"/>
  <cacheFields count="1">
    <cacheField name="[Measures].[Sum of Number of products sold]" caption="Sum of Number of products sold" numFmtId="0" hierarchy="6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3958332" backgroundQuery="1" createdVersion="8" refreshedVersion="8" minRefreshableVersion="3" recordCount="0" supportSubquery="1" supportAdvancedDrill="1" xr:uid="{6A9DC988-26F9-4ACB-A4B9-D8E1EB2A8676}">
  <cacheSource type="external" connectionId="7"/>
  <cacheFields count="1">
    <cacheField name="[Measures].[Count of SKU]" caption="Count of SKU" numFmtId="0" hierarchy="62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7361112" backgroundQuery="1" createdVersion="8" refreshedVersion="8" minRefreshableVersion="3" recordCount="0" supportSubquery="1" supportAdvancedDrill="1" xr:uid="{DA52DDCC-00FD-4F56-817C-47095C303688}">
  <cacheSource type="external" connectionId="7"/>
  <cacheFields count="2">
    <cacheField name="[Measures].[Count of SKU]" caption="Count of SKU" numFmtId="0" hierarchy="62" level="32767"/>
    <cacheField name="[Products].[Stockout Risk].[Stockout Risk]" caption="Stockout Risk" numFmtId="0" hierarchy="38" level="1">
      <sharedItems count="2">
        <s v="No Risk"/>
        <s v="Risk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98842595" backgroundQuery="1" createdVersion="8" refreshedVersion="8" minRefreshableVersion="3" recordCount="0" supportSubquery="1" supportAdvancedDrill="1" xr:uid="{A6D73CB4-8546-4348-A384-C644CA55E116}">
  <cacheSource type="external" connectionId="7"/>
  <cacheFields count="2">
    <cacheField name="[Measures].[Sum of Number of products sold]" caption="Sum of Number of products sold" numFmtId="0" hierarchy="60" level="32767"/>
    <cacheField name="[Orders].[SKU].[SKU]" caption="SKU" numFmtId="0" hierarchy="4" level="1">
      <sharedItems count="5">
        <s v="SKU0111"/>
        <s v="SKU0219"/>
        <s v="SKU0626"/>
        <s v="SKU0868"/>
        <s v="SKU1125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083333" backgroundQuery="1" createdVersion="8" refreshedVersion="8" minRefreshableVersion="3" recordCount="0" supportSubquery="1" supportAdvancedDrill="1" xr:uid="{13725803-695B-4139-86DB-C298FFB23AE6}">
  <cacheSource type="external" connectionId="7"/>
  <cacheFields count="2">
    <cacheField name="[Measures].[Sum of Production volumes]" caption="Sum of Production volumes" numFmtId="0" hierarchy="65" level="32767"/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5625003" backgroundQuery="1" createdVersion="8" refreshedVersion="8" minRefreshableVersion="3" recordCount="0" supportSubquery="1" supportAdvancedDrill="1" xr:uid="{7B6F3F04-2207-40CF-905C-68F36B6863BD}">
  <cacheSource type="external" connectionId="7"/>
  <cacheFields count="2">
    <cacheField name="[Measures].[Sum of Number of products sold]" caption="Sum of Number of products sold" numFmtId="0" hierarchy="60" level="32767"/>
    <cacheField name="[Orders].[SKU].[SKU]" caption="SKU" numFmtId="0" hierarchy="4" level="1">
      <sharedItems count="5">
        <s v="SKU0547"/>
        <s v="SKU0765"/>
        <s v="SKU0862"/>
        <s v="SKU1057"/>
        <s v="SKU1239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68981483" backgroundQuery="1" createdVersion="8" refreshedVersion="8" minRefreshableVersion="3" recordCount="0" supportSubquery="1" supportAdvancedDrill="1" xr:uid="{0523697B-B0FE-4C49-8053-3A9149A9F6B7}">
  <cacheSource type="external" connectionId="7"/>
  <cacheFields count="1">
    <cacheField name="[Measures].[Sum of Stock levels]" caption="Sum of Stock levels" numFmtId="0" hierarchy="66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2453701" backgroundQuery="1" createdVersion="8" refreshedVersion="8" minRefreshableVersion="3" recordCount="0" supportSubquery="1" supportAdvancedDrill="1" xr:uid="{0466ECD5-E093-4B90-B2AB-A06B116D97D2}">
  <cacheSource type="external" connectionId="7"/>
  <cacheFields count="4">
    <cacheField name="[Orders].[SKU].[SKU]" caption="SKU" numFmtId="0" hierarchy="4" level="1">
      <sharedItems count="5">
        <s v="SKU0111"/>
        <s v="SKU0219"/>
        <s v="SKU0626"/>
        <s v="SKU0868"/>
        <s v="SKU1125"/>
      </sharedItems>
    </cacheField>
    <cacheField name="[Products].[Price Range].[Price Range]" caption="Price Range" numFmtId="0" hierarchy="41" level="1">
      <sharedItems count="4">
        <s v="+1200"/>
        <s v="0-400"/>
        <s v="400-800"/>
        <s v="800-1200"/>
      </sharedItems>
    </cacheField>
    <cacheField name="[Measures].[Count of SKU]" caption="Count of SKU" numFmtId="0" hierarchy="62" level="32767"/>
    <cacheField name="[Measures].[Profit Margin]" caption="Profit Margin" numFmtId="0" hierarchy="46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2" memberValueDatatype="130" unbalanced="0">
      <fieldsUsage count="2">
        <fieldUsage x="-1"/>
        <fieldUsage x="1"/>
      </fieldsUsage>
    </cacheHierarchy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 oneField="1">
      <fieldsUsage count="1">
        <fieldUsage x="3"/>
      </fieldsUsage>
    </cacheHierarchy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1.758773379632" backgroundQuery="1" createdVersion="8" refreshedVersion="8" minRefreshableVersion="3" recordCount="0" supportSubquery="1" supportAdvancedDrill="1" xr:uid="{87E14842-E4EF-48C0-A0E6-9AC5F5F54497}">
  <cacheSource type="external" connectionId="7"/>
  <cacheFields count="3">
    <cacheField name="[Products].[Product type].[Product type]" caption="Product type" numFmtId="0" hierarchy="33" level="1">
      <sharedItems count="5">
        <s v="Headphones"/>
        <s v="Laptops"/>
        <s v="Smartphones"/>
        <s v="Smartwatches"/>
        <s v="Tablets"/>
      </sharedItems>
    </cacheField>
    <cacheField name="[Measures].[Profit Margin]" caption="Profit Margin" numFmtId="0" hierarchy="46" level="32767"/>
    <cacheField name="[Measures].[Sum of Number of products sold]" caption="Sum of Number of products sold" numFmtId="0" hierarchy="60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 oneField="1">
      <fieldsUsage count="1">
        <fieldUsage x="1"/>
      </fieldsUsage>
    </cacheHierarchy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3.79568703704" backgroundQuery="1" createdVersion="8" refreshedVersion="8" minRefreshableVersion="3" recordCount="0" supportSubquery="1" supportAdvancedDrill="1" xr:uid="{649509E0-3B7C-45DE-B2E9-00C49B6771E5}">
  <cacheSource type="external" connectionId="7"/>
  <cacheFields count="2">
    <cacheField name="[Orders].[Region].[Region]" caption="Region" numFmtId="0" hierarchy="15" level="1">
      <sharedItems count="5">
        <s v="Central"/>
        <s v="East"/>
        <s v="North"/>
        <s v="South"/>
        <s v="West"/>
      </sharedItems>
    </cacheField>
    <cacheField name="[Measures].[Average of Shipping times]" caption="Average of Shipping times" numFmtId="0" hierarchy="83" level="32767"/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0" memberValueDatatype="130" unbalanced="0"/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 TECH" refreshedDate="46205.785412037039" backgroundQuery="1" createdVersion="8" refreshedVersion="8" minRefreshableVersion="3" recordCount="0" supportSubquery="1" supportAdvancedDrill="1" xr:uid="{97CBEAA5-71A6-4475-8831-B00E71ECECD9}">
  <cacheSource type="external" connectionId="7"/>
  <cacheFields count="3">
    <cacheField name="[Orders].[Region].[Region]" caption="Region" numFmtId="0" hierarchy="15" level="1">
      <sharedItems count="5">
        <s v="Central"/>
        <s v="East"/>
        <s v="North"/>
        <s v="South"/>
        <s v="West"/>
      </sharedItems>
    </cacheField>
    <cacheField name="[Measures].[Count of Order ID]" caption="Count of Order ID" numFmtId="0" hierarchy="55" level="32767"/>
    <cacheField name="[Orders].[On-Time Delivery].[On-Time Delivery]" caption="On-Time Delivery" numFmtId="0" hierarchy="19" level="1">
      <sharedItems count="2">
        <s v="Delayed"/>
        <s v="On Time"/>
      </sharedItems>
    </cacheField>
  </cacheFields>
  <cacheHierarchies count="84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KU]" caption="SKU" attribute="1" defaultMemberUniqueName="[Orders].[SKU].[All]" allUniqueName="[Orders].[SKU].[All]" dimensionUniqueName="[Orders]" displayFolder="" count="0" memberValueDatatype="130" unbalanced="0"/>
    <cacheHierarchy uniqueName="[Orders].[Discount (%)]" caption="Discount (%)" attribute="1" defaultMemberUniqueName="[Orders].[Discount (%)].[All]" allUniqueName="[Orders].[Discount (%)].[All]" dimensionUniqueName="[Orders]" displayFolder="" count="0" memberValueDatatype="5" unbalanced="0"/>
    <cacheHierarchy uniqueName="[Orders].[Number of products sold]" caption="Number of products sold" attribute="1" defaultMemberUniqueName="[Orders].[Number of products sold].[All]" allUniqueName="[Orders].[Number of products sold].[All]" dimensionUniqueName="[Orders]" displayFolder="" count="0" memberValueDatatype="20" unbalanced="0"/>
    <cacheHierarchy uniqueName="[Orders].[Units Returned]" caption="Units Returned" attribute="1" defaultMemberUniqueName="[Orders].[Units Returned].[All]" allUniqueName="[Orders].[Units Returned].[All]" dimensionUniqueName="[Orders]" displayFolder="" count="0" memberValueDatatype="20" unbalanced="0"/>
    <cacheHierarchy uniqueName="[Orders].[Return Reason]" caption="Return Reason" attribute="1" defaultMemberUniqueName="[Orders].[Return Reason].[All]" allUniqueName="[Orders].[Return Reason].[All]" dimensionUniqueName="[Orders]" displayFolder="" count="0" memberValueDatatype="130" unbalanced="0"/>
    <cacheHierarchy uniqueName="[Orders].[Revenue generated]" caption="Revenue generated" attribute="1" defaultMemberUniqueName="[Orders].[Revenue generated].[All]" allUniqueName="[Orders].[Revenue generated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Customer Satisfaction Score]" caption="Customer Satisfaction Score" attribute="1" defaultMemberUniqueName="[Orders].[Customer Satisfaction Score].[All]" allUniqueName="[Orders].[Customer Satisfaction Score].[All]" dimensionUniqueName="[Orders]" displayFolder="" count="0" memberValueDatatype="5" unbalanced="0"/>
    <cacheHierarchy uniqueName="[Orders].[Customer demographics]" caption="Customer demographics" attribute="1" defaultMemberUniqueName="[Orders].[Customer demographics].[All]" allUniqueName="[Orders].[Customer demographics].[All]" dimensionUniqueName="[Orders]" displayFolder="" count="0" memberValueDatatype="130" unbalanced="0"/>
    <cacheHierarchy uniqueName="[Orders].[Sales Channel]" caption="Sales Channel" attribute="1" defaultMemberUniqueName="[Orders].[Sales Channel].[All]" allUniqueName="[Orders].[Sales Channel].[All]" dimensionUniqueName="[Orders]" displayFolder="" count="0" memberValueDatatype="130" unbalanced="0"/>
    <cacheHierarchy uniqueName="[Orders].[Payment Method]" caption="Payment Method" attribute="1" defaultMemberUniqueName="[Orders].[Payment Method].[All]" allUniqueName="[Orders].[Payment 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Lead time]" caption="Lead time" attribute="1" defaultMemberUniqueName="[Orders].[Lead time].[All]" allUniqueName="[Orders].[Lead time].[All]" dimensionUniqueName="[Orders]" displayFolder="" count="0" memberValueDatatype="20" unbalanced="0"/>
    <cacheHierarchy uniqueName="[Orders].[Shipping times]" caption="Shipping times" attribute="1" defaultMemberUniqueName="[Orders].[Shipping times].[All]" allUniqueName="[Orders].[Shipping times].[All]" dimensionUniqueName="[Orders]" displayFolder="" count="0" memberValueDatatype="20" unbalanced="0"/>
    <cacheHierarchy uniqueName="[Orders].[Shipping costs]" caption="Shipping costs" attribute="1" defaultMemberUniqueName="[Orders].[Shipping costs].[All]" allUniqueName="[Orders].[Shipping costs].[All]" dimensionUniqueName="[Orders]" displayFolder="" count="0" memberValueDatatype="5" unbalanced="0"/>
    <cacheHierarchy uniqueName="[Orders].[On-Time Delivery]" caption="On-Time Delivery" attribute="1" defaultMemberUniqueName="[Orders].[On-Time Delivery].[All]" allUniqueName="[Orders].[On-Time Delive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upplier name]" caption="Supplier name" attribute="1" defaultMemberUniqueName="[Orders].[Supplier name].[All]" allUniqueName="[Orders].[Supplier name].[All]" dimensionUniqueName="[Orders]" displayFolder="" count="0" memberValueDatatype="130" unbalanced="0"/>
    <cacheHierarchy uniqueName="[Orders].[Quality Score1]" caption="Quality Score1" attribute="1" defaultMemberUniqueName="[Orders].[Quality Score1].[All]" allUniqueName="[Orders].[Quality Score1].[All]" dimensionUniqueName="[Orders]" displayFolder="" count="0" memberValueDatatype="5" unbalanced="0"/>
    <cacheHierarchy uniqueName="[Orders].[Defect rates1]" caption="Defect rates1" attribute="1" defaultMemberUniqueName="[Orders].[Defect rates1].[All]" allUniqueName="[Orders].[Defect rates1].[All]" dimensionUniqueName="[Orders]" displayFolder="" count="0" memberValueDatatype="5" unbalanced="0"/>
    <cacheHierarchy uniqueName="[Orders].[SupplierID]" caption="SupplierID" attribute="1" defaultMemberUniqueName="[Orders].[SupplierID].[All]" allUniqueName="[Orders].[SupplierID].[All]" dimensionUniqueName="[Orders]" displayFolder="" count="0" memberValueDatatype="2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Discount Slap]" caption="Discount Slap" attribute="1" defaultMemberUniqueName="[Orders].[Discount Slap].[All]" allUniqueName="[Orders].[Discount Slap].[All]" dimensionUniqueName="[Orders]" displayFolder="" count="0" memberValueDatatype="130" unbalanced="0"/>
    <cacheHierarchy uniqueName="[Orders].[Order Date (Month)1]" caption="Order Date (Month)1" attribute="1" defaultMemberUniqueName="[Orders].[Order Date (Month)1].[All]" allUniqueName="[Orders].[Order Date (Month)1].[All]" dimensionUniqueName="[Orders]" displayFolder="" count="0" memberValueDatatype="130" unbalanced="0"/>
    <cacheHierarchy uniqueName="[Orders].[Manufacturing costs]" caption="Manufacturing costs" attribute="1" defaultMemberUniqueName="[Orders].[Manufacturing costs].[All]" allUniqueName="[Orders].[Manufacturing costs].[All]" dimensionUniqueName="[Orders]" displayFolder="" count="0" memberValueDatatype="5" unbalanced="0"/>
    <cacheHierarchy uniqueName="[Orders].[Price]" caption="Price" attribute="1" defaultMemberUniqueName="[Orders].[Price].[All]" allUniqueName="[Orders].[Price].[All]" dimensionUniqueName="[Orders]" displayFolder="" count="0" memberValueDatatype="5" unbalanced="0"/>
    <cacheHierarchy uniqueName="[Orders].[Avg. Reliability Score]" caption="Avg. Reliability Score" attribute="1" defaultMemberUniqueName="[Orders].[Avg. Reliability Score].[All]" allUniqueName="[Orders].[Avg. Reliability Score].[All]" dimensionUniqueName="[Orders]" displayFolder="" count="0" memberValueDatatype="5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Stock levels]" caption="Stock levels" attribute="1" defaultMemberUniqueName="[Products].[Stock levels].[All]" allUniqueName="[Products].[Stock levels].[All]" dimensionUniqueName="[Products]" displayFolder="" count="0" memberValueDatatype="20" unbalanced="0"/>
    <cacheHierarchy uniqueName="[Products].[Reorder Point]" caption="Reorder Point" attribute="1" defaultMemberUniqueName="[Products].[Reorder Point].[All]" allUniqueName="[Products].[Reorder Point].[All]" dimensionUniqueName="[Products]" displayFolder="" count="0" memberValueDatatype="20" unbalanced="0"/>
    <cacheHierarchy uniqueName="[Products].[Stockout Risk]" caption="Stockout Risk" attribute="1" defaultMemberUniqueName="[Products].[Stockout Risk].[All]" allUniqueName="[Products].[Stockout Risk].[All]" dimensionUniqueName="[Products]" displayFolder="" count="0" memberValueDatatype="130" unbalanced="0"/>
    <cacheHierarchy uniqueName="[Products].[Manufacturing costs]" caption="Manufacturing costs" attribute="1" defaultMemberUniqueName="[Products].[Manufacturing costs].[All]" allUniqueName="[Products].[Manufacturing costs].[All]" dimensionUniqueName="[Products]" displayFolder="" count="0" memberValueDatatype="5" unbalanced="0"/>
    <cacheHierarchy uniqueName="[Products].[Production volumes]" caption="Production volumes" attribute="1" defaultMemberUniqueName="[Products].[Production volumes].[All]" allUniqueName="[Products].[Production volumes].[All]" dimensionUniqueName="[Products]" displayFolder="" count="0" memberValueDatatype="20" unbalanced="0"/>
    <cacheHierarchy uniqueName="[Products].[Price Range]" caption="Price Range" attribute="1" defaultMemberUniqueName="[Products].[Price Range].[All]" allUniqueName="[Products].[Price Range].[All]" dimensionUniqueName="[Product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Avg. Reliability Score]" caption="Avg. Reliability Score" attribute="1" defaultMemberUniqueName="[Suppliers].[Avg. Reliability Score].[All]" allUniqueName="[Suppliers].[Avg. Reliability Score].[All]" dimensionUniqueName="[Suppliers]" displayFolder="" count="0" memberValueDatatype="5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Profit Margin]" caption="Profit Margin" measure="1" displayFolder="" measureGroup="Orders" count="0"/>
    <cacheHierarchy uniqueName="[Measures].[Inventory Gap]" caption="Inventory Gap" measure="1" displayFolder="" measureGroup="Products" count="0"/>
    <cacheHierarchy uniqueName="[Measures].[Return Rate]" caption="Return Rate" measure="1" displayFolder="" measureGroup="Orders" count="0"/>
    <cacheHierarchy uniqueName="[Measures].[Value Score]" caption="Value Score" measure="1" displayFolder="" measureGroup="Orders" count="0"/>
    <cacheHierarchy uniqueName="[Measures].[Total Estimated Return Lose]" caption="Total Estimated Return Lose" measure="1" displayFolder="" measureGroup="Orders" count="0"/>
    <cacheHierarchy uniqueName="[Measures].[__XL_Count Suppliers]" caption="__XL_Count Suppliers" measure="1" displayFolder="" measureGroup="Suppli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generated]" caption="Sum of Revenue generate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 (%)]" caption="Sum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count (%)]" caption="Average of Discount (%)" measure="1" displayFolder="" measureGroup="Or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products sold]" caption="Sum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umber of products sold]" caption="Average of Number of products sol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KU]" caption="Count of SKU" measure="1" displayFolder="" measureGroup="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KU 2]" caption="Count of SKU 2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KU]" caption="Distinct Count of SKU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ion volumes]" caption="Sum of Production volumes" measure="1" displayFolder="" measureGroup="Produc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levels]" caption="Sum of Stock levels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. Reliability Score]" caption="Sum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g. Reliability Score]" caption="Average of Avg. Reliability Score" measure="1" displayFolder="" measureGroup="Suppli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Manufacturing costs]" caption="Sum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anufacturing costs]" caption="Average of Manufacturing costs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Manufacturing costs 2]" caption="Sum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Manufacturing costs 2]" caption="Average of Manufacturing costs 2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s Returned]" caption="Sum of Units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ustomer Satisfaction Score]" caption="Sum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ustomer Satisfaction Score]" caption="Average of Customer Satisfaction Score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fect rates1]" caption="Sum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efect rates1]" caption="Average of Defect rates1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lity Score1]" caption="Sum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lity Score1]" caption="Average of Quality Score1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hipping costs]" caption="Sum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hipping costs]" caption="Average of Shipping costs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hipping times]" caption="Sum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ping times]" caption="Average of Shipping tim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roducts" uniqueName="[Products]" caption="Products"/>
    <dimension name="Suppliers" uniqueName="[Suppliers]" caption="Suppliers"/>
  </dimensions>
  <measureGroups count="3">
    <measureGroup name="Orders" caption="Orders"/>
    <measureGroup name="Products" caption="Products"/>
    <measureGroup name="Suppliers" caption="Suppli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B1DC2-ACAA-494B-9758-C010BFB026CC}" name="PivotTable3" cacheId="9" applyNumberFormats="0" applyBorderFormats="0" applyFontFormats="0" applyPatternFormats="0" applyAlignmentFormats="0" applyWidthHeightFormats="1" dataCaption="Values" tag="c205293f-bd5e-49ab-b429-9ed10e222358" updatedVersion="8" minRefreshableVersion="3" useAutoFormatting="1" subtotalHiddenItems="1" itemPrintTitles="1" createdVersion="8" indent="0" outline="1" outlineData="1" multipleFieldFilters="0" chartFormat="20">
  <location ref="O3:P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showDataAs="percentOfTotal" baseField="1" baseItem="0" numFmtId="165"/>
  </dataFields>
  <formats count="3">
    <format dxfId="111">
      <pivotArea grandRow="1" outline="0" collapsedLevelsAreSubtotals="1" fieldPosition="0"/>
    </format>
    <format dxfId="110">
      <pivotArea outline="0" fieldPosition="0">
        <references count="1">
          <reference field="4294967294" count="1">
            <x v="0"/>
          </reference>
        </references>
      </pivotArea>
    </format>
    <format dxfId="109">
      <pivotArea outline="0" collapsedLevelsAreSubtotals="1" fieldPosition="0"/>
    </format>
  </formats>
  <chartFormats count="3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2E8DA-A7D8-498C-8077-204D475009FA}" name="PivotTable29" cacheId="5" applyNumberFormats="0" applyBorderFormats="0" applyFontFormats="0" applyPatternFormats="0" applyAlignmentFormats="0" applyWidthHeightFormats="1" dataCaption="Values" tag="f93d4619-a176-4062-a977-375d47b24531" updatedVersion="8" minRefreshableVersion="3" useAutoFormatting="1" subtotalHiddenItems="1" itemPrintTitles="1" createdVersion="8" indent="0" outline="1" outlineData="1" multipleFieldFilters="0" chartFormat="7">
  <location ref="A13:A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Shipping costs" fld="0" subtotal="average" baseField="0" baseItem="0"/>
  </dataFields>
  <formats count="1">
    <format dxfId="112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ping cost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0B7C2-E5D6-4599-A764-AFB248EE69C5}" name="PivotTable27" cacheId="0" applyNumberFormats="0" applyBorderFormats="0" applyFontFormats="0" applyPatternFormats="0" applyAlignmentFormats="0" applyWidthHeightFormats="1" dataCaption="Values" tag="406a3907-a03e-4fdf-be5d-df531c34ce44" updatedVersion="8" minRefreshableVersion="3" useAutoFormatting="1" subtotalHiddenItems="1" itemPrintTitles="1" createdVersion="8" indent="0" outline="1" outlineData="1" multipleFieldFilters="0" chartFormat="7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Lead time" fld="0" subtotal="average" baseField="0" baseItem="0"/>
  </dataFields>
  <formats count="1">
    <format dxfId="113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 caption="Average of Shipping times"/>
    <pivotHierarchy dragToData="1"/>
    <pivotHierarchy dragToData="1" caption="Average of Lead time"/>
    <pivotHierarchy dragToData="1"/>
    <pivotHierarchy dragToData="1"/>
    <pivotHierarchy dragToData="1"/>
    <pivotHierarchy dragToData="1"/>
    <pivotHierarchy dragToData="1" caption="Distinct Count of Shipping time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5786F-0720-4E0C-BA72-E2422D21AD4A}" name="PivotTable6" cacheId="60" applyNumberFormats="0" applyBorderFormats="0" applyFontFormats="0" applyPatternFormats="0" applyAlignmentFormats="0" applyWidthHeightFormats="1" dataCaption="Values" tag="55fcdbb2-c57e-45da-a13e-00cab5171c98" updatedVersion="8" minRefreshableVersion="3" useAutoFormatting="1" subtotalHiddenItems="1" itemPrintTitles="1" createdVersion="8" indent="0" outline="1" outlineData="1" multipleFieldFilters="0" chartFormat="24">
  <location ref="AI3:AL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rder ID" fld="1" subtotal="count" baseField="0" baseItem="0" numFmtId="166"/>
  </dataFields>
  <formats count="2">
    <format dxfId="114">
      <pivotArea grandRow="1" outline="0" collapsedLevelsAreSubtotals="1" fieldPosition="0"/>
    </format>
    <format dxfId="1">
      <pivotArea outline="0" collapsedLevelsAreSubtotals="1" fieldPosition="0"/>
    </format>
  </formats>
  <chartFormats count="2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0C2E4-AAD8-4068-92BD-98BE79656CEA}" name="PivotTable2" cacheId="7" applyNumberFormats="0" applyBorderFormats="0" applyFontFormats="0" applyPatternFormats="0" applyAlignmentFormats="0" applyWidthHeightFormats="1" dataCaption="Values" tag="c750466d-be2f-4c5b-b0ad-a204b7b8dde0" updatedVersion="8" minRefreshableVersion="3" useAutoFormatting="1" subtotalHiddenItems="1" itemPrintTitles="1" createdVersion="8" indent="0" outline="1" outlineData="1" multipleFieldFilters="0" chartFormat="12">
  <location ref="I2:K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roducts sold" fld="1" baseField="0" baseItem="0" numFmtId="166"/>
    <dataField name="Sum of Shipping costs" fld="2" baseField="0" baseItem="0" numFmtId="43"/>
  </dataFields>
  <formats count="3">
    <format dxfId="117">
      <pivotArea outline="0" collapsedLevelsAreSubtotals="1" fieldPosition="0"/>
    </format>
    <format dxfId="1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2E2B5-A822-48B2-A0E4-3860DBB68863}" name="PivotTable25" cacheId="2" applyNumberFormats="0" applyBorderFormats="0" applyFontFormats="0" applyPatternFormats="0" applyAlignmentFormats="0" applyWidthHeightFormats="1" dataCaption="Values" tag="66c6656c-bd36-4641-bbd3-3c2c00db6ef4" updatedVersion="8" minRefreshableVersion="3" useAutoFormatting="1" subtotalHiddenItems="1" itemPrintTitles="1" createdVersion="8" indent="0" outline="1" outlineData="1" multipleFieldFilters="0" chartFormat="7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Shipping times" fld="0" subtotal="average" baseField="0" baseItem="0" numFmtId="167"/>
  </dataFields>
  <formats count="1">
    <format dxfId="118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ping time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61427-4CC2-4FDD-8466-2169C991F4D6}" name="PivotTable5" cacheId="3" applyNumberFormats="0" applyBorderFormats="0" applyFontFormats="0" applyPatternFormats="0" applyAlignmentFormats="0" applyWidthHeightFormats="1" dataCaption="Values" tag="6dcd1e0e-0c89-4ce3-9bb4-104b5b8f7217" updatedVersion="8" minRefreshableVersion="3" useAutoFormatting="1" subtotalHiddenItems="1" itemPrintTitles="1" createdVersion="8" indent="0" outline="1" outlineData="1" multipleFieldFilters="0" chartFormat="25">
  <location ref="AC3:AD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Profit" fld="0" baseField="0" baseItem="0"/>
  </dataFields>
  <formats count="2">
    <format dxfId="120">
      <pivotArea grandRow="1" outline="0" collapsedLevelsAreSubtotals="1" fieldPosition="0"/>
    </format>
    <format dxfId="119">
      <pivotArea outline="0" collapsedLevelsAreSubtotals="1" fieldPosition="0"/>
    </format>
  </formats>
  <chartFormats count="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F166D-C2EF-4733-86BF-CA56749F7CB6}" name="PivotTable4" cacheId="51" applyNumberFormats="0" applyBorderFormats="0" applyFontFormats="0" applyPatternFormats="0" applyAlignmentFormats="0" applyWidthHeightFormats="1" dataCaption="Values" tag="9b58d84d-cafd-4233-9ec7-38145d387053" updatedVersion="8" minRefreshableVersion="3" useAutoFormatting="1" subtotalHiddenItems="1" itemPrintTitles="1" createdVersion="8" indent="0" outline="1" outlineData="1" multipleFieldFilters="0" chartFormat="17">
  <location ref="V3:W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hipping times" fld="1" subtotal="average" baseField="0" baseItem="0" numFmtId="2"/>
  </dataFields>
  <formats count="3">
    <format dxfId="123">
      <pivotArea grandRow="1" outline="0" collapsedLevelsAreSubtotals="1" fieldPosition="0"/>
    </format>
    <format dxfId="1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1">
      <pivotArea outline="0" collapsedLevelsAreSubtotals="1" fieldPosition="0"/>
    </format>
  </formats>
  <chartFormats count="6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ping times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E7BD4-C128-4ACF-AF0D-0AB2CFA22FB8}" name="PivotTable26" cacheId="4" applyNumberFormats="0" applyBorderFormats="0" applyFontFormats="0" applyPatternFormats="0" applyAlignmentFormats="0" applyWidthHeightFormats="1" dataCaption="Values" tag="eacb0ccc-641c-4a2f-a9f2-e57bf080c653" updatedVersion="8" minRefreshableVersion="3" useAutoFormatting="1" subtotalHiddenItems="1" itemPrintTitles="1" createdVersion="8" indent="0" outline="1" outlineData="1" multipleFieldFilters="0" chartFormat="7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hipping costs" fld="0" baseField="0" baseItem="0"/>
  </dataFields>
  <formats count="1">
    <format dxfId="124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3C2D7-B45D-431F-93F6-E76F384999FC}" name="PivotTable1" cacheId="8" applyNumberFormats="0" applyBorderFormats="0" applyFontFormats="0" applyPatternFormats="0" applyAlignmentFormats="0" applyWidthHeightFormats="1" dataCaption="Values" tag="12896f4f-6203-4523-8b2b-45d0d73afe78" updatedVersion="8" minRefreshableVersion="3" useAutoFormatting="1" subtotalHiddenItems="1" itemPrintTitles="1" createdVersion="8" indent="0" outline="1" outlineData="1" multipleFieldFilters="0" chartFormat="9">
  <location ref="D2:F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roducts sold" fld="1" baseField="0" baseItem="0" numFmtId="166"/>
    <dataField name="Sum of Shipping costs" fld="2" baseField="0" baseItem="0" numFmtId="43"/>
  </dataFields>
  <formats count="4">
    <format dxfId="128">
      <pivotArea outline="0" collapsedLevelsAreSubtotals="1" fieldPosition="0"/>
    </format>
    <format dxfId="1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B29BA-C183-4821-95E0-85A204830255}" name="PivotTable5" cacheId="16" applyNumberFormats="0" applyBorderFormats="0" applyFontFormats="0" applyPatternFormats="0" applyAlignmentFormats="0" applyWidthHeightFormats="1" dataCaption="Values" tag="e2710e68-f2de-4279-9606-cbedd8558c06" updatedVersion="8" minRefreshableVersion="3" useAutoFormatting="1" subtotalHiddenItems="1" itemPrintTitles="1" createdVersion="8" indent="0" outline="1" outlineData="1" multipleFieldFilters="0" chartFormat="4">
  <location ref="J2:O7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>
      <items count="3">
        <item x="0"/>
        <item x="1" e="0"/>
        <item x="2" e="0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formats count="1">
    <format dxfId="96">
      <pivotArea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nufacturing co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F9D3D-8833-4760-9A50-C815B1DD9858}" name="PivotTable6" cacheId="17" applyNumberFormats="0" applyBorderFormats="0" applyFontFormats="0" applyPatternFormats="0" applyAlignmentFormats="0" applyWidthHeightFormats="1" dataCaption="Values" tag="831d692b-222d-4b35-84f5-a11a39d7a766" updatedVersion="8" minRefreshableVersion="3" useAutoFormatting="1" itemPrintTitles="1" createdVersion="8" indent="0" outline="1" outlineData="1" multipleFieldFilters="0" chartFormat="6">
  <location ref="S2:U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nufacturing costs" fld="1" subtotal="average" baseField="0" baseItem="3" numFmtId="168"/>
    <dataField name="Average of Quality Score1" fld="2" subtotal="average" baseField="0" baseItem="0"/>
  </dataFields>
  <formats count="1">
    <format dxfId="97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nufacturing costs"/>
    <pivotHierarchy dragToData="1"/>
    <pivotHierarchy dragToData="1" caption="Average of Manufacturing costs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lity Score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EEDC8-237D-4B0A-856C-7BDA4D846300}" name="PivotTable3" cacheId="13" applyNumberFormats="0" applyBorderFormats="0" applyFontFormats="0" applyPatternFormats="0" applyAlignmentFormats="0" applyWidthHeightFormats="1" dataCaption="Values" tag="65eec07b-057c-4b5e-ad8e-24d6c7991600" updatedVersion="8" minRefreshableVersion="3" useAutoFormatting="1" itemPrintTitles="1" createdVersion="8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efect rates1" fld="0" subtotal="average" baseField="0" baseItem="0"/>
  </dataFields>
  <formats count="3">
    <format dxfId="100">
      <pivotArea type="all" dataOnly="0" outline="0" fieldPosition="0"/>
    </format>
    <format dxfId="99">
      <pivotArea dataOnly="0" labelOnly="1" outline="0" axis="axisValues" fieldPosition="0"/>
    </format>
    <format dxfId="98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g. Reliability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fect rates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1BC06-6F50-47A1-9879-5066498A7B3C}" name="PivotTable7" cacheId="1" applyNumberFormats="0" applyBorderFormats="0" applyFontFormats="0" applyPatternFormats="0" applyAlignmentFormats="0" applyWidthHeightFormats="1" dataCaption="Values" tag="b7814dc2-ff86-4736-967d-8eebaea8ecad" updatedVersion="8" minRefreshableVersion="3" useAutoFormatting="1" subtotalHiddenItems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Quality Score" fld="0" subtotal="average" baseField="0" baseItem="0" numFmtId="2"/>
  </dataFields>
  <formats count="1">
    <format dxfId="101">
      <pivotArea outline="0" collapsedLevelsAreSubtotals="1" fieldPosition="0"/>
    </format>
  </format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lity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6CBC3-364E-4F07-9BA8-FA1AEE88C835}" name="PivotTable2" cacheId="14" applyNumberFormats="0" applyBorderFormats="0" applyFontFormats="0" applyPatternFormats="0" applyAlignmentFormats="0" applyWidthHeightFormats="1" dataCaption="Values" tag="60305d1e-6b4a-4aee-b931-3bbb37b18b8f" updatedVersion="8" minRefreshableVersion="3" useAutoFormatting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1">
    <format dxfId="102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g. Reliability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CFD3C-B261-4A7A-A2AD-8DCE0311C505}" name="PivotTable8" cacheId="10" applyNumberFormats="0" applyBorderFormats="0" applyFontFormats="0" applyPatternFormats="0" applyAlignmentFormats="0" applyWidthHeightFormats="1" dataCaption="Values" tag="1ae79986-df1c-4397-8533-32d495338cef" updatedVersion="8" minRefreshableVersion="3" useAutoFormatting="1" itemPrintTitles="1" createdVersion="8" indent="0" outline="1" outlineData="1" multipleFieldFilters="0" chartFormat="12">
  <location ref="Y2:AA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 numFmtId="44"/>
    <dataField name="Average of Quality Score1" fld="2" subtotal="average" baseField="0" baseItem="2"/>
  </dataFields>
  <formats count="3">
    <format dxfId="105">
      <pivotArea outline="0" collapsedLevelsAreSubtotals="1" fieldPosition="0"/>
    </format>
    <format dxfId="10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nufacturing costs"/>
    <pivotHierarchy dragToData="1"/>
    <pivotHierarchy dragToData="1" caption="Average of Manufacturing costs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lity Score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21816-0A07-486F-B737-3B01E667B97D}" name="PivotTable1" cacheId="11" applyNumberFormats="0" applyBorderFormats="0" applyFontFormats="0" applyPatternFormats="0" applyAlignmentFormats="0" applyWidthHeightFormats="1" dataCaption="Values" tag="b768ead9-2ba1-4e84-87fe-81705ad8661e" updatedVersion="8" minRefreshableVersion="3" useAutoFormatting="1" itemPrintTitles="1" createdVersion="8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Avg. Reliability Score" fld="0" subtotal="average" baseField="0" baseItem="0" numFmtId="10"/>
  </dataFields>
  <formats count="1">
    <format dxfId="106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g. Reliability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50D58-9564-4898-BF81-C75750434228}" name="PivotTable4" cacheId="15" applyNumberFormats="0" applyBorderFormats="0" applyFontFormats="0" applyPatternFormats="0" applyAlignmentFormats="0" applyWidthHeightFormats="1" dataCaption="Values" tag="75a3a65d-54de-4077-9e8d-f86d5c846918" updatedVersion="8" minRefreshableVersion="3" useAutoFormatting="1" itemPrintTitles="1" createdVersion="8" indent="0" outline="1" outlineData="1" multipleFieldFilters="0" chartFormat="2">
  <location ref="D2:E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fect rates1" fld="1" subtotal="average" baseField="0" baseItem="3"/>
  </dataFields>
  <formats count="1">
    <format dxfId="107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nufacturing costs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fect rates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1213E-D4CF-4634-8A58-243B36983E4C}" name="PivotTable9" cacheId="12" applyNumberFormats="0" applyBorderFormats="0" applyFontFormats="0" applyPatternFormats="0" applyAlignmentFormats="0" applyWidthHeightFormats="1" dataCaption="Values" tag="768c65a5-7931-40e3-8a8e-7147e865a2af" updatedVersion="8" minRefreshableVersion="3" useAutoFormatting="1" itemPrintTitles="1" createdVersion="8" indent="0" outline="1" outlineData="1" multipleFieldFilters="0" chartFormat="14">
  <location ref="AF2:AG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1">
    <format dxfId="108">
      <pivotArea outline="0" collapsedLevelsAreSubtotals="1" fieldPosition="0"/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nufacturing costs"/>
    <pivotHierarchy dragToData="1"/>
    <pivotHierarchy dragToData="1" caption="Average of Manufacturing co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uppli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2F72B-0BCD-4417-8B8A-C76F6C3DB9BB}" name="PivotTable18" cacheId="22" applyNumberFormats="0" applyBorderFormats="0" applyFontFormats="0" applyPatternFormats="0" applyAlignmentFormats="0" applyWidthHeightFormats="1" dataCaption="Values" tag="add7bc26-4a4a-4fa2-a8ff-104be8dc9087" updatedVersion="8" minRefreshableVersion="3" useAutoFormatting="1" itemPrintTitles="1" createdVersion="8" indent="0" outline="1" outlineData="1" multipleFieldFilters="0" chartFormat="6">
  <location ref="Y2:AE9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Returned" fld="0" baseField="0" baseItem="0" numFmtId="166"/>
  </dataFields>
  <formats count="3"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BF33E-F3CA-42FB-BB87-BA02C4FF557A}" name="PivotTable11" cacheId="23" applyNumberFormats="0" applyBorderFormats="0" applyFontFormats="0" applyPatternFormats="0" applyAlignmentFormats="0" applyWidthHeightFormats="1" dataCaption="Values" tag="54ede192-0e04-4c80-b5bd-241caaa03849" updatedVersion="8" minRefreshableVersion="3" useAutoFormatting="1" itemPrintTitles="1" createdVersion="8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Units Returned" fld="0" baseField="0" baseItem="0" numFmtId="166"/>
  </dataFields>
  <formats count="3">
    <format dxfId="77">
      <pivotArea type="all" dataOnly="0" outline="0" fieldPosition="0"/>
    </format>
    <format dxfId="76">
      <pivotArea dataOnly="0" labelOnly="1" outline="0" axis="axisValues" fieldPosition="0"/>
    </format>
    <format dxfId="75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AB159-7E58-4126-9D57-D5F6AB49D877}" name="PivotTable17" cacheId="18" applyNumberFormats="0" applyBorderFormats="0" applyFontFormats="0" applyPatternFormats="0" applyAlignmentFormats="0" applyWidthHeightFormats="1" dataCaption="Values" tag="1325c3ca-1723-4e9e-aaa5-5a05db5a580b" updatedVersion="8" minRefreshableVersion="3" useAutoFormatting="1" itemPrintTitles="1" createdVersion="8" indent="0" outline="1" outlineData="1" multipleFieldFilters="0" chartFormat="4">
  <location ref="Q2:W9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Returned" fld="0" baseField="0" baseItem="0" numFmtId="166"/>
  </dataFields>
  <formats count="3"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8EB67-B807-42E0-B174-E3E01F9716DE}" name="PivotTable10" cacheId="19" applyNumberFormats="0" applyBorderFormats="0" applyFontFormats="0" applyPatternFormats="0" applyAlignmentFormats="0" applyWidthHeightFormats="1" dataCaption="Values" tag="e63d51f6-f5e1-4a51-9c4a-7a2328b7b944" updatedVersion="8" minRefreshableVersion="3" useAutoFormatting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1">
    <format dxfId="81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8154C-1BE9-46F7-8753-BB9743740195}" name="PivotTable16" cacheId="24" applyNumberFormats="0" applyBorderFormats="0" applyFontFormats="0" applyPatternFormats="0" applyAlignmentFormats="0" applyWidthHeightFormats="1" dataCaption="Values" tag="4269d163-2e7f-4d0a-9e6c-a9769a27e6b0" updatedVersion="8" minRefreshableVersion="3" useAutoFormatting="1" itemPrintTitles="1" createdVersion="8" indent="0" outline="1" outlineData="1" multipleFieldFilters="0" chartFormat="2">
  <location ref="M2:O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 Satisfaction Score" fld="1" subtotal="average" baseField="0" baseItem="0"/>
    <dataField name="Sum of Units Returned" fld="2" baseField="0" baseItem="0" numFmtId="166"/>
  </dataFields>
  <formats count="3">
    <format dxfId="84">
      <pivotArea outline="0" collapsedLevelsAreSubtotals="1" fieldPosition="0"/>
    </format>
    <format dxfId="83">
      <pivotArea dataOnly="0" labelOnly="1" outline="0" axis="axisValues" fieldPosition="0"/>
    </format>
    <format dxfId="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9CE43-2D18-495B-95FC-DA4B70CCFC98}" name="PivotTable12" cacheId="20" applyNumberFormats="0" applyBorderFormats="0" applyFontFormats="0" applyPatternFormats="0" applyAlignmentFormats="0" applyWidthHeightFormats="1" dataCaption="Values" tag="d5d024f8-6c9a-4ae9-aeb1-ffb6a981bd38" updatedVersion="8" minRefreshableVersion="3" useAutoFormatting="1" itemPrintTitles="1" createdVersion="8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Customer Satisfaction Score" fld="0" subtotal="average" baseField="0" baseItem="0" numFmtId="43"/>
  </dataFields>
  <formats count="3">
    <format dxfId="87">
      <pivotArea type="all" dataOnly="0" outline="0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42154-C4BF-4930-8B18-ADDFF4D62823}" name="PivotTable15" cacheId="25" applyNumberFormats="0" applyBorderFormats="0" applyFontFormats="0" applyPatternFormats="0" applyAlignmentFormats="0" applyWidthHeightFormats="1" dataCaption="Values" tag="ca197658-cf19-46f3-80eb-6f728cc5a632" updatedVersion="8" minRefreshableVersion="3" useAutoFormatting="1" itemPrintTitles="1" createdVersion="8" indent="0" outline="1" outlineData="1" multipleFieldFilters="0" chartFormat="2">
  <location ref="H2:J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5"/>
    <dataField fld="2" subtotal="count" baseField="0" baseItem="0"/>
  </dataFields>
  <formats count="3">
    <format dxfId="90">
      <pivotArea outline="0" collapsedLevelsAreSubtotals="1" fieldPosition="0"/>
    </format>
    <format dxfId="89">
      <pivotArea dataOnly="0" labelOnly="1" outline="0" axis="axisValues" fieldPosition="0"/>
    </format>
    <format dxfId="8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9E27B-3982-4572-BE6C-A60FD628A2FF}" name="PivotTable14" cacheId="26" applyNumberFormats="0" applyBorderFormats="0" applyFontFormats="0" applyPatternFormats="0" applyAlignmentFormats="0" applyWidthHeightFormats="1" dataCaption="Values" tag="3171c2d2-8236-4ba4-80b0-25abfd0c23b1" updatedVersion="8" minRefreshableVersion="3" useAutoFormatting="1" itemPrintTitles="1" createdVersion="8" indent="0" outline="1" outlineData="1" multipleFieldFilters="0" chartFormat="2">
  <location ref="D2:E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ustomer Satisfaction Score" fld="1" subtotal="average" baseField="0" baseItem="0" numFmtId="2"/>
  </dataFields>
  <formats count="2">
    <format dxfId="92">
      <pivotArea outline="0" collapsedLevelsAreSubtotals="1" fieldPosition="0"/>
    </format>
    <format dxfId="9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C2AF5-8AA0-4D22-A02C-26CEC6683F0D}" name="PivotTable13" cacheId="21" applyNumberFormats="0" applyBorderFormats="0" applyFontFormats="0" applyPatternFormats="0" applyAlignmentFormats="0" applyWidthHeightFormats="1" dataCaption="Values" tag="2a862f95-f32c-4800-b761-d54de67ab5bc" updatedVersion="8" minRefreshableVersion="3" useAutoFormatting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70"/>
  </dataFields>
  <formats count="3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6F52B-72E1-427F-81DC-A731D4DCB127}" name="PivotTable3" cacheId="27" applyNumberFormats="0" applyBorderFormats="0" applyFontFormats="0" applyPatternFormats="0" applyAlignmentFormats="0" applyWidthHeightFormats="1" dataCaption="Values" tag="a822c4b4-7be9-41f4-9867-29aefcf884dd" updatedVersion="8" minRefreshableVersion="3" useAutoFormatting="1" subtotalHiddenItems="1" itemPrintTitles="1" createdVersion="8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iscount (%)" fld="0" subtotal="average" baseField="0" baseItem="0" numFmtId="2"/>
  </dataFields>
  <formats count="2">
    <format dxfId="37">
      <pivotArea type="all" dataOnly="0" outline="0" fieldPosition="0"/>
    </format>
    <format dxfId="36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26CDD-DDDB-46F1-8664-391AF6E488E7}" name="PivotTable1" cacheId="28" applyNumberFormats="0" applyBorderFormats="0" applyFontFormats="0" applyPatternFormats="0" applyAlignmentFormats="0" applyWidthHeightFormats="1" dataCaption="Values" tag="c2395b72-4320-4484-b7cc-357bc9829468" updatedVersion="8" minRefreshableVersion="3" useAutoFormatting="1" subtotalHiddenItems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 generated" fld="0" baseField="0" baseItem="0" numFmtId="164"/>
  </dataFields>
  <formats count="1">
    <format dxfId="38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781EE-DA38-4E9A-97DF-E83E032AD053}" name="PivotTable7" cacheId="33" dataPosition="0" applyNumberFormats="0" applyBorderFormats="0" applyFontFormats="0" applyPatternFormats="0" applyAlignmentFormats="0" applyWidthHeightFormats="1" dataCaption="Values" tag="172dda24-cda6-46d5-85c0-7130c36227a4" updatedVersion="8" minRefreshableVersion="3" useAutoFormatting="1" subtotalHiddenItems="1" itemPrintTitles="1" createdVersion="8" indent="0" outline="1" outlineData="1" multipleFieldFilters="0" chartFormat="16">
  <location ref="Q2:S8" firstHeaderRow="0" firstDataRow="1" firstDataCol="1"/>
  <pivotFields count="4">
    <pivotField dataField="1" subtotalTop="0" showAll="0" defaultSubtotal="0"/>
    <pivotField allDrilled="1" subtotalTop="0" showAll="0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0" baseField="0" baseItem="0"/>
    <dataField name="Sum of Number of products sold" fld="3" baseField="0" baseItem="0"/>
  </dataFields>
  <formats count="3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706F4-C527-444F-8890-DCD0999B437F}" name="PivotTable8" cacheId="29" dataPosition="0" applyNumberFormats="0" applyBorderFormats="0" applyFontFormats="0" applyPatternFormats="0" applyAlignmentFormats="0" applyWidthHeightFormats="1" dataCaption="Values" tag="d76edfd1-2fa0-4c95-b4b3-8d9e13c9e066" updatedVersion="8" minRefreshableVersion="3" useAutoFormatting="1" subtotalHiddenItems="1" itemPrintTitles="1" createdVersion="8" indent="0" outline="1" outlineData="1" multipleFieldFilters="0" chartFormat="21">
  <location ref="W2:X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 numFmtId="165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1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C25A1-DF50-4F87-B765-DD299D109237}" name="PivotTable6" cacheId="34" applyNumberFormats="0" applyBorderFormats="0" applyFontFormats="0" applyPatternFormats="0" applyAlignmentFormats="0" applyWidthHeightFormats="1" dataCaption="Values" tag="f5b62f8d-d970-4d3e-a3bb-ff186515d326" updatedVersion="8" minRefreshableVersion="3" useAutoFormatting="1" subtotalHiddenItems="1" itemPrintTitles="1" createdVersion="8" indent="0" outline="1" outlineData="1" multipleFieldFilters="0" chartFormat="12">
  <location ref="J2:L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"/>
  </rowFields>
  <rowItems count="6">
    <i>
      <x/>
    </i>
    <i>
      <x v="3"/>
    </i>
    <i>
      <x v="4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0" baseField="0" baseItem="0"/>
    <dataField name="Sum of Profit" fld="1" baseField="0" baseItem="0"/>
  </dataFields>
  <formats count="3"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BF64F-176A-4B04-9F90-1FD727E12C2B}" name="PivotTable2" cacheId="35" applyNumberFormats="0" applyBorderFormats="0" applyFontFormats="0" applyPatternFormats="0" applyAlignmentFormats="0" applyWidthHeightFormats="1" dataCaption="Values" tag="0c35ee48-1b5e-466f-bc9b-101999978d35" updatedVersion="8" minRefreshableVersion="3" useAutoFormatting="1" itemPrintTitles="1" createdVersion="8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/>
  </dataFields>
  <formats count="1">
    <format dxfId="51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CDA8F-88F3-4D4A-A517-38EF1B3357DC}" name="PivotTable4" cacheId="30" applyNumberFormats="0" applyBorderFormats="0" applyFontFormats="0" applyPatternFormats="0" applyAlignmentFormats="0" applyWidthHeightFormats="1" dataCaption="Values" tag="ca08c478-2759-4a7e-99a1-9c87144a9107" updatedVersion="8" minRefreshableVersion="3" useAutoFormatting="1" subtotalHiddenItems="1" itemPrintTitles="1" createdVersion="8" indent="0" outline="1" outlineData="1" multipleFieldFilters="0">
  <location ref="A14:A1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2">
    <format dxfId="53">
      <pivotArea type="all" dataOnly="0" outline="0" fieldPosition="0"/>
    </format>
    <format dxfId="52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26A69-05C5-4D78-BF87-11F84F606893}" name="PivotTable5" cacheId="36" applyNumberFormats="0" applyBorderFormats="0" applyFontFormats="0" applyPatternFormats="0" applyAlignmentFormats="0" applyWidthHeightFormats="1" dataCaption="Values" tag="7fde1213-2c0c-472e-9851-3f6228ac9b05" updatedVersion="8" minRefreshableVersion="3" useAutoFormatting="1" subtotalHiddenItems="1" itemPrintTitles="1" createdVersion="8" indent="0" outline="1" outlineData="1" multipleFieldFilters="0" chartFormat="5">
  <location ref="D2:F18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0" baseField="0" baseItem="0"/>
    <dataField name="Sum of Profit" fld="1" baseField="0" baseItem="0"/>
  </dataFields>
  <formats count="3"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7DEEC-7E01-41F7-9927-F1FC211D93A8}" name="PivotTable9" cacheId="31" applyNumberFormats="0" applyBorderFormats="0" applyFontFormats="0" applyPatternFormats="0" applyAlignmentFormats="0" applyWidthHeightFormats="1" dataCaption="Values" tag="1e4a27d3-ea79-4e74-8838-83ff6b8b980b" updatedVersion="8" minRefreshableVersion="3" useAutoFormatting="1" subtotalHiddenItems="1" itemPrintTitles="1" createdVersion="8" indent="0" outline="1" outlineData="1" multipleFieldFilters="0" chartFormat="15">
  <location ref="AD2:AE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 of products sold" fld="1" showDataAs="percentOfTotal" baseField="0" baseItem="0" numFmtId="165"/>
  </dataFields>
  <formats count="5">
    <format dxfId="61">
      <pivotArea type="all" dataOnly="0" outline="0" fieldPosition="0"/>
    </format>
    <format dxfId="60">
      <pivotArea dataOnly="0" labelOnly="1" grandRow="1" outline="0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/>
    </format>
    <format dxfId="57">
      <pivotArea dataOnly="0" labelOnly="1" outline="0" axis="axisValues" fieldPosition="0"/>
    </format>
  </format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 caption="Average of Number of products sold"/>
    <pivotHierarchy dragToData="1"/>
    <pivotHierarchy dragToData="1"/>
    <pivotHierarchy dragToData="1" caption="Distinct Count of SKU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2D82F-8D72-420E-8E2F-4061194FB5A3}" name="PivotTable11" cacheId="37" applyNumberFormats="0" applyBorderFormats="0" applyFontFormats="0" applyPatternFormats="0" applyAlignmentFormats="0" applyWidthHeightFormats="1" dataCaption="Values" tag="3345f0ea-92ff-4f55-b822-637777c9862a" updatedVersion="8" minRefreshableVersion="3" useAutoFormatting="1" subtotalHiddenItems="1" itemPrintTitles="1" createdVersion="8" indent="0" outline="1" outlineData="1" multipleFieldFilters="0" chartFormat="18">
  <location ref="AQ2:AS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0" baseField="0" baseItem="0"/>
    <dataField name="Sum of Profit" fld="1" baseField="0" baseItem="0"/>
  </dataFields>
  <formats count="5">
    <format dxfId="66">
      <pivotArea type="all" dataOnly="0" outline="0" fieldPosition="0"/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 caption="Average of Number of products sold"/>
    <pivotHierarchy dragToData="1"/>
    <pivotHierarchy dragToData="1"/>
    <pivotHierarchy dragToData="1" caption="Distinct Count of SKU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9BD97-B5BE-4079-923E-27D3C3F47CF7}" name="PivotTable10" cacheId="32" applyNumberFormats="0" applyBorderFormats="0" applyFontFormats="0" applyPatternFormats="0" applyAlignmentFormats="0" applyWidthHeightFormats="1" dataCaption="Values" tag="adeca616-c11a-46b5-82da-ce2ff53b2265" updatedVersion="8" minRefreshableVersion="3" useAutoFormatting="1" subtotalHiddenItems="1" itemPrintTitles="1" createdVersion="8" indent="0" outline="1" outlineData="1" multipleFieldFilters="0" chartFormat="16">
  <location ref="AK2:AM6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1" baseField="0" baseItem="0"/>
    <dataField name="Sum of Profit" fld="2" baseField="0" baseItem="0"/>
  </dataFields>
  <formats count="5">
    <format dxfId="71">
      <pivotArea type="all" dataOnly="0" outline="0" fieldPosition="0"/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 caption="Average of Number of products sold"/>
    <pivotHierarchy dragToData="1"/>
    <pivotHierarchy dragToData="1"/>
    <pivotHierarchy dragToData="1" caption="Distinct Count of SKU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600FD-F73F-46B2-85AC-5619277A7789}" name="PivotTable14" cacheId="48" applyNumberFormats="0" applyBorderFormats="0" applyFontFormats="0" applyPatternFormats="0" applyAlignmentFormats="0" applyWidthHeightFormats="1" dataCaption="Values" tag="42e22b89-f023-4433-ab6f-ba60ba2c6208" updatedVersion="8" minRefreshableVersion="3" useAutoFormatting="1" itemPrintTitles="1" createdVersion="8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tock levels" fld="0" baseField="0" baseItem="0"/>
  </dataFields>
  <formats count="1">
    <format dxfId="13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18278-CB2E-4629-8D58-6FE630F08ECA}" name="PivotTable15" cacheId="43" applyNumberFormats="0" applyBorderFormats="0" applyFontFormats="0" applyPatternFormats="0" applyAlignmentFormats="0" applyWidthHeightFormats="1" dataCaption="Values" tag="f97761c0-ae8b-4124-a121-2c8dd449dba9" updatedVersion="8" minRefreshableVersion="3" useAutoFormatting="1" itemPrintTitles="1" createdVersion="8" indent="0" outline="1" outlineData="1" multipleFieldFilters="0">
  <location ref="A15:A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SKU" fld="0" subtotal="count" baseField="0" baseItem="0"/>
  </dataFields>
  <formats count="1">
    <format dxfId="14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96A8-62E6-4B9F-95BC-C8E9B0A12D4F}" name="PivotTable12" cacheId="38" applyNumberFormats="0" applyBorderFormats="0" applyFontFormats="0" applyPatternFormats="0" applyAlignmentFormats="0" applyWidthHeightFormats="1" dataCaption="Values" tag="60f5e4b4-881b-4c21-bb5a-68007a485c2f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duction volumes" fld="0" baseField="0" baseItem="0" numFmtId="166"/>
  </dataFields>
  <formats count="1">
    <format dxfId="15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5DD25-C7D5-4E45-B1BC-9DE4187A8A3A}" name="PivotTable19" cacheId="39" applyNumberFormats="0" applyBorderFormats="0" applyFontFormats="0" applyPatternFormats="0" applyAlignmentFormats="0" applyWidthHeightFormats="1" dataCaption="Values" tag="832c7097-68f4-4cad-9a82-d5fa0b845d70" updatedVersion="8" minRefreshableVersion="3" useAutoFormatting="1" itemPrintTitles="1" createdVersion="8" indent="0" outline="1" outlineData="1" multipleFieldFilters="0" chartFormat="25">
  <location ref="Q2:S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ock levels" fld="1" baseField="0" baseItem="0"/>
    <dataField fld="2" subtotal="count" baseField="0" baseItem="0"/>
  </dataFields>
  <formats count="1">
    <format dxfId="16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057DE-B511-4E60-8A28-06426E8A3069}" name="PivotTable23" cacheId="49" applyNumberFormats="0" applyBorderFormats="0" applyFontFormats="0" applyPatternFormats="0" applyAlignmentFormats="0" applyWidthHeightFormats="1" dataCaption="Values" tag="20951a1c-4732-482e-b4a2-07d54ce36146" updatedVersion="8" minRefreshableVersion="3" useAutoFormatting="1" itemPrintTitles="1" createdVersion="8" indent="0" outline="1" outlineData="1" multipleFieldFilters="0" chartFormat="13">
  <location ref="AH2:AJ7" firstHeaderRow="0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KU" fld="2" subtotal="count" baseField="0" baseItem="0"/>
    <dataField fld="3" subtotal="count" baseField="0" baseItem="0" numFmtId="10"/>
  </dataFields>
  <formats count="4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0">
      <autoFilter ref="A1">
        <filterColumn colId="0">
          <top10 val="5" filterVal="5"/>
        </filterColumn>
      </autoFilter>
    </filter>
  </filters>
  <rowHierarchiesUsage count="1">
    <rowHierarchyUsage hierarchyUsage="4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30309-63CC-4B1A-B3A4-41F4DA07018C}" name="PivotTable17" cacheId="44" applyNumberFormats="0" applyBorderFormats="0" applyFontFormats="0" applyPatternFormats="0" applyAlignmentFormats="0" applyWidthHeightFormats="1" dataCaption="Values" tag="143637b1-a6e2-4f93-8e5e-a37a4b55d495" updatedVersion="8" minRefreshableVersion="3" useAutoFormatting="1" itemPrintTitles="1" createdVersion="8" indent="0" outline="1" outlineData="1" multipleFieldFilters="0" chartFormat="4">
  <location ref="D2:E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KU" fld="0" subtotal="count" showDataAs="percentOfTotal" baseField="1" baseItem="0" numFmtId="10"/>
  </dataFields>
  <formats count="2">
    <format dxfId="22">
      <pivotArea outline="0" collapsedLevelsAreSubtotals="1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C4ED2-6844-412F-B87B-A327789D8FF4}" name="PivotTable24" cacheId="40" applyNumberFormats="0" applyBorderFormats="0" applyFontFormats="0" applyPatternFormats="0" applyAlignmentFormats="0" applyWidthHeightFormats="1" dataCaption="Values" tag="129999ae-d90a-4f25-bc57-5d557bf3b35b" updatedVersion="8" minRefreshableVersion="3" useAutoFormatting="1" subtotalHiddenItems="1" itemPrintTitles="1" createdVersion="8" indent="0" outline="1" outlineData="1" multipleFieldFilters="0" chartFormat="15">
  <location ref="AO3:AP9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efect rates1" fld="2" showDataAs="percentOfTotal" baseField="1" baseItem="0" numFmtId="10"/>
  </dataFields>
  <formats count="2">
    <format dxfId="24">
      <pivotArea dataOnly="0" labelOnly="1" outline="0" axis="axisValues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efect rates1"/>
    <pivotHierarchy dragToData="1" caption="Average of Defect rates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0">
      <autoFilter ref="A1">
        <filterColumn colId="0">
          <top10 val="5" filterVal="5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6F051-37CE-4926-BDC0-C457CC19956A}" name="PivotTable20" cacheId="50" applyNumberFormats="0" applyBorderFormats="0" applyFontFormats="0" applyPatternFormats="0" applyAlignmentFormats="0" applyWidthHeightFormats="1" dataCaption="Values" tag="8176d666-384c-47c1-a0d1-92ebc680faf9" updatedVersion="8" minRefreshableVersion="3" useAutoFormatting="1" itemPrintTitles="1" createdVersion="8" indent="0" outline="1" outlineData="1" multipleFieldFilters="0" chartFormat="15">
  <location ref="X2:Z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0"/>
    <dataField name="Sum of Number of products sold" fld="2" baseField="0" baseItem="0" numFmtId="166"/>
  </dataFields>
  <formats count="3">
    <format dxfId="27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EC7BC-2786-4D44-B3D9-D90F155D4972}" name="PivotTable21" cacheId="45" applyNumberFormats="0" applyBorderFormats="0" applyFontFormats="0" applyPatternFormats="0" applyAlignmentFormats="0" applyWidthHeightFormats="1" dataCaption="Values" tag="e94d35af-98ae-4678-9a31-651f5b6f38ca" updatedVersion="8" minRefreshableVersion="3" useAutoFormatting="1" subtotalHiddenItems="1" itemPrintTitles="1" createdVersion="8" indent="0" outline="1" outlineData="1" multipleFieldFilters="0" chartFormat="10">
  <location ref="AD2:AE8" firstHeaderRow="1" firstDataRow="1" firstDataCol="1"/>
  <pivotFields count="2">
    <pivotField dataField="1" subtotalTop="0" showAll="0" defaultSubtotal="0"/>
    <pivotField axis="axisRow" allDrilled="1" subtotalTop="0" showAll="0" measureFilter="1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Sum of Number of products sold" fld="0" baseField="0" baseItem="0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60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3A6EA-4852-4F0C-AA9C-E9A644058EDE}" name="PivotTable18" cacheId="46" applyNumberFormats="0" applyBorderFormats="0" applyFontFormats="0" applyPatternFormats="0" applyAlignmentFormats="0" applyWidthHeightFormats="1" dataCaption="Values" tag="dd240f3e-242c-45ac-aded-f56ddac28d48" updatedVersion="8" minRefreshableVersion="3" useAutoFormatting="1" itemPrintTitles="1" createdVersion="8" indent="0" outline="1" outlineData="1" multipleFieldFilters="0" chartFormat="4">
  <location ref="J2:K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duction volumes" fld="0" showDataAs="percentOfTotal" baseField="1" baseItem="0" numFmtId="10"/>
  </dataFields>
  <formats count="2">
    <format dxfId="31">
      <pivotArea outline="0" collapsedLevelsAreSubtotals="1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20A00-74EA-4CBE-8115-F9557B69150D}" name="PivotTable16" cacheId="41" applyNumberFormats="0" applyBorderFormats="0" applyFontFormats="0" applyPatternFormats="0" applyAlignmentFormats="0" applyWidthHeightFormats="1" dataCaption="Values" tag="09b5927d-77c5-469c-b26f-3078594fa45c" updatedVersion="8" minRefreshableVersion="3" useAutoFormatting="1" itemPrintTitles="1" createdVersion="8" indent="0" outline="1" outlineData="1" multipleFieldFilters="0">
  <location ref="A19:A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32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D27FF-735C-410B-BF3C-C004BA8ABDAD}" name="PivotTable22" cacheId="47" applyNumberFormats="0" applyBorderFormats="0" applyFontFormats="0" applyPatternFormats="0" applyAlignmentFormats="0" applyWidthHeightFormats="1" dataCaption="Values" tag="df1a8eab-d5f6-443f-8862-450efa4919c1" updatedVersion="8" minRefreshableVersion="3" useAutoFormatting="1" itemPrintTitles="1" createdVersion="8" indent="0" outline="1" outlineData="1" multipleFieldFilters="0" chartFormat="10">
  <location ref="AD10:AE16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 of products sold" fld="0" baseField="0" baseItem="0"/>
  </dataFields>
  <formats count="2">
    <format dxfId="34">
      <pivotArea outline="0" collapsedLevelsAreSubtotals="1" fieldPosition="0"/>
    </format>
    <format dxfId="33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60">
      <autoFilter ref="A1">
        <filterColumn colId="0">
          <top10 top="0"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44F7F-068E-466B-8921-705A9DB6665D}" name="PivotTable13" cacheId="42" applyNumberFormats="0" applyBorderFormats="0" applyFontFormats="0" applyPatternFormats="0" applyAlignmentFormats="0" applyWidthHeightFormats="1" dataCaption="Values" tag="aee04890-375b-4b63-ab99-bd17e0b1fb1f" updatedVersion="8" minRefreshableVersion="3" useAutoFormatting="1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Number of products sold" fld="0" baseField="0" baseItem="0"/>
  </dataFields>
  <formats count="1">
    <format dxfId="35">
      <pivotArea outline="0" collapsedLevelsAreSubtotals="1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E62016C0-57C6-4B53-9874-A5D4BA73E33D}" autoFormatId="16" applyNumberFormats="0" applyBorderFormats="0" applyFontFormats="0" applyPatternFormats="0" applyAlignmentFormats="0" applyWidthHeightFormats="0">
  <queryTableRefresh nextId="40">
    <queryTableFields count="33">
      <queryTableField id="1" name="Order ID" tableColumnId="1"/>
      <queryTableField id="2" name="Order Date" tableColumnId="2"/>
      <queryTableField id="3" name="Ship Date" tableColumnId="3"/>
      <queryTableField id="4" name="Delivery Date" tableColumnId="4"/>
      <queryTableField id="5" name="SKU" tableColumnId="5"/>
      <queryTableField id="6" name="Discount (%)" tableColumnId="6"/>
      <queryTableField id="7" name="Number of products sold" tableColumnId="7"/>
      <queryTableField id="8" name="Units Returned" tableColumnId="8"/>
      <queryTableField id="9" name="Return Reason" tableColumnId="9"/>
      <queryTableField id="10" name="Revenue generated" tableColumnId="10"/>
      <queryTableField id="11" name="Profit" tableColumnId="11"/>
      <queryTableField id="12" name="Customer Satisfaction Score" tableColumnId="12"/>
      <queryTableField id="13" name="Customer demographics" tableColumnId="13"/>
      <queryTableField id="14" name="Sales Channel" tableColumnId="14"/>
      <queryTableField id="15" name="Payment Method" tableColumnId="15"/>
      <queryTableField id="16" name="Region" tableColumnId="16"/>
      <queryTableField id="17" name="Lead time" tableColumnId="17"/>
      <queryTableField id="18" name="Shipping times" tableColumnId="18"/>
      <queryTableField id="19" name="Shipping costs" tableColumnId="19"/>
      <queryTableField id="20" name="On-Time Delivery" tableColumnId="20"/>
      <queryTableField id="28" name="Supplier name" tableColumnId="24"/>
      <queryTableField id="21" name="SupplierID" tableColumnId="21"/>
      <queryTableField id="22" name="Order Date (Year)" tableColumnId="22"/>
      <queryTableField id="23" name="Order Date (Quarter)" tableColumnId="23"/>
      <queryTableField id="25" name="Order Date (Month)" tableColumnId="25"/>
      <queryTableField id="27" name="Discount Slap" tableColumnId="27"/>
      <queryTableField id="31" name="Order Date (Month Index)" tableColumnId="28"/>
      <queryTableField id="32" name="Order Date (Month)1" tableColumnId="29"/>
      <queryTableField id="33" name="Manufacturing costs" tableColumnId="30"/>
      <queryTableField id="36" name="Price" tableColumnId="33"/>
      <queryTableField id="37" name="Quality Score1" tableColumnId="34"/>
      <queryTableField id="38" name="Defect rates1" tableColumnId="35"/>
      <queryTableField id="39" name="Avg. Reliability Score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920A69F9-8EB5-486F-BB52-59A78FC25C6C}" autoFormatId="16" applyNumberFormats="0" applyBorderFormats="0" applyFontFormats="0" applyPatternFormats="0" applyAlignmentFormats="0" applyWidthHeightFormats="0">
  <queryTableRefresh nextId="4">
    <queryTableFields count="3">
      <queryTableField id="1" name="Supplier name" tableColumnId="1"/>
      <queryTableField id="2" name="Avg. Reliability Score" tableColumnId="2"/>
      <queryTableField id="3" name="SupplierID" tableColumnId="3"/>
    </queryTableFields>
  </queryTableRefresh>
  <extLst>
    <ext xmlns:x15="http://schemas.microsoft.com/office/spreadsheetml/2010/11/main" uri="{883FBD77-0823-4a55-B5E3-86C4891E6966}">
      <x15:queryTable sourceDataName="Query - Suppli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794C02C-FC66-45B4-8DBB-BD3FE029E914}" autoFormatId="16" applyNumberFormats="0" applyBorderFormats="0" applyFontFormats="0" applyPatternFormats="0" applyAlignmentFormats="0" applyWidthHeightFormats="0">
  <queryTableRefresh nextId="14">
    <queryTableFields count="10">
      <queryTableField id="1" name="SKU" tableColumnId="1"/>
      <queryTableField id="2" name="Product type" tableColumnId="2"/>
      <queryTableField id="3" name="Category" tableColumnId="3"/>
      <queryTableField id="4" name="Price" tableColumnId="4"/>
      <queryTableField id="5" name="Stock levels" tableColumnId="5"/>
      <queryTableField id="6" name="Reorder Point" tableColumnId="6"/>
      <queryTableField id="7" name="Stockout Risk" tableColumnId="7"/>
      <queryTableField id="11" name="Manufacturing costs" tableColumnId="11"/>
      <queryTableField id="10" name="Production volumes" tableColumnId="10"/>
      <queryTableField id="12" name="Price Range" tableColumnId="12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5F9883-5293-49B0-8414-9DC5E40B98C0}" name="Orders" displayName="Orders" ref="A1:AG1501" tableType="queryTable" totalsRowShown="0">
  <autoFilter ref="A1:AG1501" xr:uid="{C75F9883-5293-49B0-8414-9DC5E40B98C0}"/>
  <tableColumns count="33">
    <tableColumn id="1" xr3:uid="{C7F27E6B-26D2-482E-8B4F-EC7F9CCAB26E}" uniqueName="1" name="Order ID" queryTableFieldId="1" dataDxfId="146"/>
    <tableColumn id="2" xr3:uid="{AE02160E-FA1C-4CFA-84EC-927036229DE9}" uniqueName="2" name="Order Date" queryTableFieldId="2" dataDxfId="145"/>
    <tableColumn id="3" xr3:uid="{AF9C8B21-C41E-41FF-81D5-827ADC22E319}" uniqueName="3" name="Ship Date" queryTableFieldId="3" dataDxfId="144"/>
    <tableColumn id="4" xr3:uid="{CDF16489-9223-49DB-92B1-58587ABA7AD6}" uniqueName="4" name="Delivery Date" queryTableFieldId="4" dataDxfId="143"/>
    <tableColumn id="5" xr3:uid="{57B66FAD-4CA2-49C3-BB93-0BCD6E06360A}" uniqueName="5" name="SKU" queryTableFieldId="5" dataDxfId="142"/>
    <tableColumn id="6" xr3:uid="{697D7ADA-462A-4D19-9E53-D0168AF8768D}" uniqueName="6" name="Discount (%)" queryTableFieldId="6"/>
    <tableColumn id="7" xr3:uid="{F3E50305-643B-407F-AE77-BE36C75CAB0E}" uniqueName="7" name="Number of products sold" queryTableFieldId="7"/>
    <tableColumn id="8" xr3:uid="{70063104-EB10-4D28-8466-DEB44B44CE5F}" uniqueName="8" name="Units Returned" queryTableFieldId="8"/>
    <tableColumn id="9" xr3:uid="{08A41792-8F57-4109-8467-4E6790334AE5}" uniqueName="9" name="Return Reason" queryTableFieldId="9" dataDxfId="141"/>
    <tableColumn id="10" xr3:uid="{337E174A-6E10-47AD-BD0F-1BA2C16DB86C}" uniqueName="10" name="Revenue generated" queryTableFieldId="10"/>
    <tableColumn id="11" xr3:uid="{9088D27C-3330-4E60-ACF6-E7CF24113D07}" uniqueName="11" name="Profit" queryTableFieldId="11"/>
    <tableColumn id="12" xr3:uid="{5F2AB280-C02A-408C-A869-0BDC4352F810}" uniqueName="12" name="Customer Satisfaction Score" queryTableFieldId="12"/>
    <tableColumn id="13" xr3:uid="{747AE740-7412-48C1-9C98-5B2B409686AC}" uniqueName="13" name="Customer demographics" queryTableFieldId="13" dataDxfId="140"/>
    <tableColumn id="14" xr3:uid="{2E67DD52-283E-4852-9DD9-ACE51466E8F6}" uniqueName="14" name="Sales Channel" queryTableFieldId="14" dataDxfId="139"/>
    <tableColumn id="15" xr3:uid="{3CFD44BE-6123-4DB7-B0BF-3CAC7F0198A9}" uniqueName="15" name="Payment Method" queryTableFieldId="15" dataDxfId="138"/>
    <tableColumn id="16" xr3:uid="{C1F1EF2C-6B74-458E-88E6-2C02461DB473}" uniqueName="16" name="Region" queryTableFieldId="16" dataDxfId="137"/>
    <tableColumn id="17" xr3:uid="{EC70F8CC-A5F6-4883-80C6-AFFE4B98A540}" uniqueName="17" name="Lead time" queryTableFieldId="17"/>
    <tableColumn id="18" xr3:uid="{1F9DCB3E-331C-410F-9258-2225800C1856}" uniqueName="18" name="Shipping times" queryTableFieldId="18"/>
    <tableColumn id="19" xr3:uid="{073CDB73-E72C-48F1-AE93-04D1ECF11EDB}" uniqueName="19" name="Shipping costs" queryTableFieldId="19"/>
    <tableColumn id="20" xr3:uid="{3978E989-AD10-4C44-A2ED-9642E1F5D49C}" uniqueName="20" name="On-Time Delivery" queryTableFieldId="20" dataDxfId="136"/>
    <tableColumn id="24" xr3:uid="{26ECC0DD-641E-4C4F-BD02-01D7644F1B3B}" uniqueName="24" name="Supplier name" queryTableFieldId="28" dataDxfId="135"/>
    <tableColumn id="21" xr3:uid="{AE68E4B0-35DF-4217-BE23-15B2257A11D0}" uniqueName="21" name="SupplierID" queryTableFieldId="21" dataDxfId="134"/>
    <tableColumn id="22" xr3:uid="{487B239C-9B19-45A7-BEB1-3964031DCE39}" uniqueName="22" name="Order Date (Year)" queryTableFieldId="22"/>
    <tableColumn id="23" xr3:uid="{E21963BF-5A76-44C3-B97D-B886F48D533F}" uniqueName="23" name="Order Date (Quarter)" queryTableFieldId="23"/>
    <tableColumn id="25" xr3:uid="{1AB3969E-E372-4E7F-BED2-70E5951C691C}" uniqueName="25" name="Order Date (Month)" queryTableFieldId="25"/>
    <tableColumn id="27" xr3:uid="{59A0CBD5-17DC-4673-966D-C13B6AF1D333}" uniqueName="27" name="Discount Slap" queryTableFieldId="27"/>
    <tableColumn id="28" xr3:uid="{3920A186-9CDD-48BD-9F9F-00F4C18025C4}" uniqueName="28" name="Order Date (Month Index)" queryTableFieldId="31"/>
    <tableColumn id="29" xr3:uid="{11A4B913-11C0-4DEE-86D6-E0A0942CE0B7}" uniqueName="29" name="Order Date (Month)1" queryTableFieldId="32"/>
    <tableColumn id="30" xr3:uid="{61445C7E-7CA6-49AF-85AC-9933BE82496D}" uniqueName="30" name="Manufacturing costs" queryTableFieldId="33"/>
    <tableColumn id="33" xr3:uid="{E5A168E8-DE99-4B1F-A53C-D36EF3B7F18F}" uniqueName="33" name="Price" queryTableFieldId="36"/>
    <tableColumn id="34" xr3:uid="{FB5467A9-6045-4756-8CF9-ABE0EEAFC0F3}" uniqueName="34" name="Quality Score1" queryTableFieldId="37"/>
    <tableColumn id="35" xr3:uid="{88A187BE-D0BE-40AF-9BA3-BD17857004B1}" uniqueName="35" name="Defect rates1" queryTableFieldId="38"/>
    <tableColumn id="36" xr3:uid="{17EF64CA-E171-4129-AC9A-8966C127901B}" uniqueName="36" name="Avg. Reliability Score" queryTableField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02F737-23D1-4DF7-A443-AA1C2EAA3F05}" name="Suppliers" displayName="Suppliers" ref="A1:C6" tableType="queryTable" totalsRowShown="0">
  <autoFilter ref="A1:C6" xr:uid="{CF02F737-23D1-4DF7-A443-AA1C2EAA3F05}"/>
  <tableColumns count="3">
    <tableColumn id="1" xr3:uid="{C9D2EBC8-E6F5-406F-B998-CBB64FBE4761}" uniqueName="1" name="Supplier name" queryTableFieldId="1" dataDxfId="133"/>
    <tableColumn id="2" xr3:uid="{7E019F4F-03A4-4095-A5E7-02EEC782BFF9}" uniqueName="2" name="Avg. Reliability Score" queryTableFieldId="2"/>
    <tableColumn id="3" xr3:uid="{B40A3C7B-9F81-43F2-A0E7-ECB860D6185F}" uniqueName="3" name="SupplierID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49C4E2-7244-4ED0-962E-0B2FB824F793}" name="Products" displayName="Products" ref="A1:J1501" tableType="queryTable" totalsRowShown="0">
  <autoFilter ref="A1:J1501" xr:uid="{0049C4E2-7244-4ED0-962E-0B2FB824F793}"/>
  <tableColumns count="10">
    <tableColumn id="1" xr3:uid="{BA41F64C-AA48-4EB2-8FDF-0F99EFF91A10}" uniqueName="1" name="SKU" queryTableFieldId="1" dataDxfId="132"/>
    <tableColumn id="2" xr3:uid="{0B39EFDA-81CB-4D19-8AF0-CA83381788CD}" uniqueName="2" name="Product type" queryTableFieldId="2" dataDxfId="131"/>
    <tableColumn id="3" xr3:uid="{8F47F87E-C106-4C9C-A8FD-A6169D56AB5F}" uniqueName="3" name="Category" queryTableFieldId="3" dataDxfId="130"/>
    <tableColumn id="4" xr3:uid="{C556620F-1A5E-4FB6-A783-CD29BCA1C155}" uniqueName="4" name="Price" queryTableFieldId="4"/>
    <tableColumn id="5" xr3:uid="{FAD141A3-85AD-4122-AE39-7563C25AB28C}" uniqueName="5" name="Stock levels" queryTableFieldId="5"/>
    <tableColumn id="6" xr3:uid="{A65455D8-9B79-4ABA-83CA-156CD299826B}" uniqueName="6" name="Reorder Point" queryTableFieldId="6"/>
    <tableColumn id="7" xr3:uid="{696F7244-1095-497D-89CC-DF0106EAAC62}" uniqueName="7" name="Stockout Risk" queryTableFieldId="7" dataDxfId="129"/>
    <tableColumn id="11" xr3:uid="{93178D18-20EE-4499-9BE7-6D64672FACFC}" uniqueName="11" name="Manufacturing costs" queryTableFieldId="11"/>
    <tableColumn id="10" xr3:uid="{D20CE40C-338B-43DC-84A8-CA5E3AAB9E1D}" uniqueName="10" name="Production volumes" queryTableFieldId="10"/>
    <tableColumn id="12" xr3:uid="{B0652738-F4FE-47CB-895D-C413162CD846}" uniqueName="12" name="Price Range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7.xml"/><Relationship Id="rId3" Type="http://schemas.openxmlformats.org/officeDocument/2006/relationships/pivotTable" Target="../pivotTables/pivotTable22.xml"/><Relationship Id="rId7" Type="http://schemas.openxmlformats.org/officeDocument/2006/relationships/pivotTable" Target="../pivotTables/pivotTable26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ivotTable" Target="../pivotTables/pivotTable25.xml"/><Relationship Id="rId5" Type="http://schemas.openxmlformats.org/officeDocument/2006/relationships/pivotTable" Target="../pivotTables/pivotTable24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23.xml"/><Relationship Id="rId9" Type="http://schemas.openxmlformats.org/officeDocument/2006/relationships/pivotTable" Target="../pivotTables/pivotTable2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6.xml"/><Relationship Id="rId3" Type="http://schemas.openxmlformats.org/officeDocument/2006/relationships/pivotTable" Target="../pivotTables/pivotTable31.xml"/><Relationship Id="rId7" Type="http://schemas.openxmlformats.org/officeDocument/2006/relationships/pivotTable" Target="../pivotTables/pivotTable35.xml"/><Relationship Id="rId12" Type="http://schemas.openxmlformats.org/officeDocument/2006/relationships/drawing" Target="../drawings/drawing4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Relationship Id="rId6" Type="http://schemas.openxmlformats.org/officeDocument/2006/relationships/pivotTable" Target="../pivotTables/pivotTable34.xml"/><Relationship Id="rId11" Type="http://schemas.openxmlformats.org/officeDocument/2006/relationships/pivotTable" Target="../pivotTables/pivotTable39.xml"/><Relationship Id="rId5" Type="http://schemas.openxmlformats.org/officeDocument/2006/relationships/pivotTable" Target="../pivotTables/pivotTable33.xml"/><Relationship Id="rId10" Type="http://schemas.openxmlformats.org/officeDocument/2006/relationships/pivotTable" Target="../pivotTables/pivotTable38.xml"/><Relationship Id="rId4" Type="http://schemas.openxmlformats.org/officeDocument/2006/relationships/pivotTable" Target="../pivotTables/pivotTable32.xml"/><Relationship Id="rId9" Type="http://schemas.openxmlformats.org/officeDocument/2006/relationships/pivotTable" Target="../pivotTables/pivotTable3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7.xml"/><Relationship Id="rId13" Type="http://schemas.openxmlformats.org/officeDocument/2006/relationships/pivotTable" Target="../pivotTables/pivotTable52.xml"/><Relationship Id="rId3" Type="http://schemas.openxmlformats.org/officeDocument/2006/relationships/pivotTable" Target="../pivotTables/pivotTable42.xml"/><Relationship Id="rId7" Type="http://schemas.openxmlformats.org/officeDocument/2006/relationships/pivotTable" Target="../pivotTables/pivotTable46.xml"/><Relationship Id="rId12" Type="http://schemas.openxmlformats.org/officeDocument/2006/relationships/pivotTable" Target="../pivotTables/pivotTable51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6" Type="http://schemas.openxmlformats.org/officeDocument/2006/relationships/pivotTable" Target="../pivotTables/pivotTable45.xml"/><Relationship Id="rId11" Type="http://schemas.openxmlformats.org/officeDocument/2006/relationships/pivotTable" Target="../pivotTables/pivotTable50.xml"/><Relationship Id="rId5" Type="http://schemas.openxmlformats.org/officeDocument/2006/relationships/pivotTable" Target="../pivotTables/pivotTable44.xml"/><Relationship Id="rId15" Type="http://schemas.openxmlformats.org/officeDocument/2006/relationships/drawing" Target="../drawings/drawing5.xml"/><Relationship Id="rId10" Type="http://schemas.openxmlformats.org/officeDocument/2006/relationships/pivotTable" Target="../pivotTables/pivotTable49.xml"/><Relationship Id="rId4" Type="http://schemas.openxmlformats.org/officeDocument/2006/relationships/pivotTable" Target="../pivotTables/pivotTable43.xml"/><Relationship Id="rId9" Type="http://schemas.openxmlformats.org/officeDocument/2006/relationships/pivotTable" Target="../pivotTables/pivotTable48.xml"/><Relationship Id="rId14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FBF4-0BB3-4D49-9184-4D9556AC143A}">
  <dimension ref="A1:AG1501"/>
  <sheetViews>
    <sheetView workbookViewId="0">
      <selection sqref="A1:AG1501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1.1796875" bestFit="1" customWidth="1"/>
    <col min="4" max="4" width="14.1796875" bestFit="1" customWidth="1"/>
    <col min="5" max="5" width="8.08984375" bestFit="1" customWidth="1"/>
    <col min="6" max="6" width="13.81640625" bestFit="1" customWidth="1"/>
    <col min="7" max="7" width="23.81640625" bestFit="1" customWidth="1"/>
    <col min="8" max="8" width="15.7265625" bestFit="1" customWidth="1"/>
    <col min="9" max="9" width="17.7265625" bestFit="1" customWidth="1"/>
    <col min="10" max="10" width="19.26953125" bestFit="1" customWidth="1"/>
    <col min="11" max="11" width="9.81640625" bestFit="1" customWidth="1"/>
    <col min="12" max="12" width="27.08984375" bestFit="1" customWidth="1"/>
    <col min="13" max="13" width="23.81640625" bestFit="1" customWidth="1"/>
    <col min="14" max="14" width="15.1796875" bestFit="1" customWidth="1"/>
    <col min="15" max="15" width="17.1796875" bestFit="1" customWidth="1"/>
    <col min="16" max="16" width="8.81640625" bestFit="1" customWidth="1"/>
    <col min="17" max="17" width="11.26953125" bestFit="1" customWidth="1"/>
    <col min="18" max="18" width="15.7265625" bestFit="1" customWidth="1"/>
    <col min="19" max="19" width="15.453125" bestFit="1" customWidth="1"/>
    <col min="20" max="20" width="17.453125" bestFit="1" customWidth="1"/>
    <col min="21" max="21" width="15.36328125" bestFit="1" customWidth="1"/>
    <col min="22" max="22" width="12" bestFit="1" customWidth="1"/>
    <col min="23" max="23" width="17.453125" bestFit="1" customWidth="1"/>
    <col min="24" max="24" width="20.08984375" bestFit="1" customWidth="1"/>
    <col min="25" max="25" width="19" bestFit="1" customWidth="1"/>
    <col min="26" max="26" width="14.7265625" customWidth="1"/>
    <col min="27" max="27" width="24.1796875" bestFit="1" customWidth="1"/>
    <col min="28" max="28" width="20.08984375" bestFit="1" customWidth="1"/>
    <col min="29" max="29" width="20.26953125" bestFit="1" customWidth="1"/>
    <col min="30" max="30" width="7.81640625" bestFit="1" customWidth="1"/>
    <col min="31" max="31" width="15.26953125" bestFit="1" customWidth="1"/>
    <col min="32" max="32" width="14.1796875" bestFit="1" customWidth="1"/>
    <col min="33" max="33" width="20.7265625" bestFit="1" customWidth="1"/>
    <col min="34" max="34" width="7.81640625" bestFit="1" customWidth="1"/>
    <col min="35" max="35" width="15.26953125" bestFit="1" customWidth="1"/>
    <col min="36" max="36" width="14.1796875" bestFit="1" customWidth="1"/>
    <col min="37" max="37" width="14.26953125" bestFit="1" customWidth="1"/>
    <col min="38" max="38" width="14.6328125" bestFit="1" customWidth="1"/>
  </cols>
  <sheetData>
    <row r="1" spans="1:33" x14ac:dyDescent="0.3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3059</v>
      </c>
      <c r="V1" t="s">
        <v>3071</v>
      </c>
      <c r="W1" t="s">
        <v>3078</v>
      </c>
      <c r="X1" t="s">
        <v>3079</v>
      </c>
      <c r="Y1" t="s">
        <v>3080</v>
      </c>
      <c r="Z1" t="s">
        <v>3101</v>
      </c>
      <c r="AA1" t="s">
        <v>3121</v>
      </c>
      <c r="AB1" t="s">
        <v>3122</v>
      </c>
      <c r="AC1" t="s">
        <v>15</v>
      </c>
      <c r="AD1" t="s">
        <v>3067</v>
      </c>
      <c r="AE1" t="s">
        <v>3128</v>
      </c>
      <c r="AF1" t="s">
        <v>3129</v>
      </c>
      <c r="AG1" t="s">
        <v>3060</v>
      </c>
    </row>
    <row r="2" spans="1:33" x14ac:dyDescent="0.35">
      <c r="A2" s="1" t="s">
        <v>58</v>
      </c>
      <c r="B2" s="2">
        <v>44620</v>
      </c>
      <c r="C2" s="2">
        <v>44623</v>
      </c>
      <c r="D2" s="2">
        <v>44634</v>
      </c>
      <c r="E2" s="1" t="s">
        <v>59</v>
      </c>
      <c r="F2">
        <v>7.14</v>
      </c>
      <c r="G2">
        <v>476</v>
      </c>
      <c r="H2">
        <v>17</v>
      </c>
      <c r="I2" s="1" t="s">
        <v>17</v>
      </c>
      <c r="J2">
        <v>200236.58</v>
      </c>
      <c r="K2">
        <v>72613.02</v>
      </c>
      <c r="L2">
        <v>4.0999999999999996</v>
      </c>
      <c r="M2" s="1" t="s">
        <v>31</v>
      </c>
      <c r="N2" s="1" t="s">
        <v>33</v>
      </c>
      <c r="O2" s="1" t="s">
        <v>34</v>
      </c>
      <c r="P2" s="1" t="s">
        <v>21</v>
      </c>
      <c r="Q2">
        <v>22</v>
      </c>
      <c r="R2">
        <v>11</v>
      </c>
      <c r="S2">
        <v>71.97</v>
      </c>
      <c r="T2" s="1" t="s">
        <v>22</v>
      </c>
      <c r="U2" s="1" t="s">
        <v>3064</v>
      </c>
      <c r="V2" s="1">
        <v>4</v>
      </c>
      <c r="W2" t="s">
        <v>3086</v>
      </c>
      <c r="X2" t="s">
        <v>3093</v>
      </c>
      <c r="Y2" t="s">
        <v>3094</v>
      </c>
      <c r="Z2" t="s">
        <v>3104</v>
      </c>
      <c r="AA2">
        <v>2</v>
      </c>
      <c r="AB2" t="s">
        <v>3094</v>
      </c>
      <c r="AC2">
        <v>230.06</v>
      </c>
      <c r="AD2">
        <v>453.01</v>
      </c>
      <c r="AE2">
        <v>32.42</v>
      </c>
      <c r="AF2">
        <v>6.7584</v>
      </c>
      <c r="AG2">
        <v>0.65895364238410592</v>
      </c>
    </row>
    <row r="3" spans="1:33" x14ac:dyDescent="0.35">
      <c r="A3" s="1" t="s">
        <v>68</v>
      </c>
      <c r="B3" s="2">
        <v>45606</v>
      </c>
      <c r="C3" s="2">
        <v>45608</v>
      </c>
      <c r="D3" s="2">
        <v>45611</v>
      </c>
      <c r="E3" s="1" t="s">
        <v>69</v>
      </c>
      <c r="F3">
        <v>5.4</v>
      </c>
      <c r="G3">
        <v>135</v>
      </c>
      <c r="H3">
        <v>16</v>
      </c>
      <c r="I3" s="1" t="s">
        <v>17</v>
      </c>
      <c r="J3">
        <v>23775.77</v>
      </c>
      <c r="K3">
        <v>10878.11</v>
      </c>
      <c r="L3">
        <v>2.2000000000000002</v>
      </c>
      <c r="M3" s="1" t="s">
        <v>31</v>
      </c>
      <c r="N3" s="1" t="s">
        <v>33</v>
      </c>
      <c r="O3" s="1" t="s">
        <v>25</v>
      </c>
      <c r="P3" s="1" t="s">
        <v>39</v>
      </c>
      <c r="Q3">
        <v>3</v>
      </c>
      <c r="R3">
        <v>3</v>
      </c>
      <c r="S3">
        <v>9.0399999999999991</v>
      </c>
      <c r="T3" s="1" t="s">
        <v>22</v>
      </c>
      <c r="U3" s="1" t="s">
        <v>3062</v>
      </c>
      <c r="V3" s="1">
        <v>2</v>
      </c>
      <c r="W3" t="s">
        <v>3081</v>
      </c>
      <c r="X3" t="s">
        <v>3091</v>
      </c>
      <c r="Y3" t="s">
        <v>3096</v>
      </c>
      <c r="Z3" t="s">
        <v>3104</v>
      </c>
      <c r="AA3">
        <v>11</v>
      </c>
      <c r="AB3" t="s">
        <v>3096</v>
      </c>
      <c r="AC3">
        <v>92.4</v>
      </c>
      <c r="AD3">
        <v>186.17</v>
      </c>
      <c r="AE3">
        <v>54.04</v>
      </c>
      <c r="AF3">
        <v>4.5961999999999996</v>
      </c>
      <c r="AG3">
        <v>0.65900657894736847</v>
      </c>
    </row>
    <row r="4" spans="1:33" x14ac:dyDescent="0.35">
      <c r="A4" s="1" t="s">
        <v>72</v>
      </c>
      <c r="B4" s="2">
        <v>45071</v>
      </c>
      <c r="C4" s="2">
        <v>45076</v>
      </c>
      <c r="D4" s="2">
        <v>45077</v>
      </c>
      <c r="E4" s="1" t="s">
        <v>73</v>
      </c>
      <c r="F4">
        <v>7.53</v>
      </c>
      <c r="G4">
        <v>432</v>
      </c>
      <c r="H4">
        <v>55</v>
      </c>
      <c r="I4" s="1" t="s">
        <v>17</v>
      </c>
      <c r="J4">
        <v>39463.68</v>
      </c>
      <c r="K4">
        <v>18522.150000000001</v>
      </c>
      <c r="L4">
        <v>2</v>
      </c>
      <c r="M4" s="1" t="s">
        <v>31</v>
      </c>
      <c r="N4" s="1" t="s">
        <v>36</v>
      </c>
      <c r="O4" s="1" t="s">
        <v>25</v>
      </c>
      <c r="P4" s="1" t="s">
        <v>29</v>
      </c>
      <c r="Q4">
        <v>15</v>
      </c>
      <c r="R4">
        <v>1</v>
      </c>
      <c r="S4">
        <v>96.19</v>
      </c>
      <c r="T4" s="1" t="s">
        <v>22</v>
      </c>
      <c r="U4" s="1" t="s">
        <v>3064</v>
      </c>
      <c r="V4" s="1">
        <v>4</v>
      </c>
      <c r="W4" t="s">
        <v>3088</v>
      </c>
      <c r="X4" t="s">
        <v>3082</v>
      </c>
      <c r="Y4" t="s">
        <v>3099</v>
      </c>
      <c r="Z4" t="s">
        <v>3104</v>
      </c>
      <c r="AA4">
        <v>5</v>
      </c>
      <c r="AB4" t="s">
        <v>3099</v>
      </c>
      <c r="AC4">
        <v>45.08</v>
      </c>
      <c r="AD4">
        <v>98.79</v>
      </c>
      <c r="AE4">
        <v>0.97</v>
      </c>
      <c r="AF4">
        <v>9.9026999999999994</v>
      </c>
      <c r="AG4">
        <v>0.65895364238410592</v>
      </c>
    </row>
    <row r="5" spans="1:33" x14ac:dyDescent="0.35">
      <c r="A5" s="1" t="s">
        <v>74</v>
      </c>
      <c r="B5" s="2">
        <v>44937</v>
      </c>
      <c r="C5" s="2">
        <v>44940</v>
      </c>
      <c r="D5" s="2">
        <v>44941</v>
      </c>
      <c r="E5" s="1" t="s">
        <v>75</v>
      </c>
      <c r="F5">
        <v>13.46</v>
      </c>
      <c r="G5">
        <v>395</v>
      </c>
      <c r="H5">
        <v>29</v>
      </c>
      <c r="I5" s="1" t="s">
        <v>17</v>
      </c>
      <c r="J5">
        <v>12586.29</v>
      </c>
      <c r="K5">
        <v>6317.12</v>
      </c>
      <c r="L5">
        <v>3.6</v>
      </c>
      <c r="M5" s="1" t="s">
        <v>31</v>
      </c>
      <c r="N5" s="1" t="s">
        <v>33</v>
      </c>
      <c r="O5" s="1" t="s">
        <v>37</v>
      </c>
      <c r="P5" s="1" t="s">
        <v>29</v>
      </c>
      <c r="Q5">
        <v>16</v>
      </c>
      <c r="R5">
        <v>1</v>
      </c>
      <c r="S5">
        <v>20.63</v>
      </c>
      <c r="T5" s="1" t="s">
        <v>22</v>
      </c>
      <c r="U5" s="1" t="s">
        <v>3061</v>
      </c>
      <c r="V5" s="1">
        <v>1</v>
      </c>
      <c r="W5" t="s">
        <v>3088</v>
      </c>
      <c r="X5" t="s">
        <v>3093</v>
      </c>
      <c r="Y5" t="s">
        <v>3095</v>
      </c>
      <c r="Z5" t="s">
        <v>3103</v>
      </c>
      <c r="AA5">
        <v>1</v>
      </c>
      <c r="AB5" t="s">
        <v>3095</v>
      </c>
      <c r="AC5">
        <v>13.69</v>
      </c>
      <c r="AD5">
        <v>36.82</v>
      </c>
      <c r="AE5">
        <v>65.09</v>
      </c>
      <c r="AF5">
        <v>3.4910999999999999</v>
      </c>
      <c r="AG5">
        <v>0.63717096774193549</v>
      </c>
    </row>
    <row r="6" spans="1:33" x14ac:dyDescent="0.35">
      <c r="A6" s="1" t="s">
        <v>80</v>
      </c>
      <c r="B6" s="2">
        <v>44662</v>
      </c>
      <c r="C6" s="2">
        <v>44663</v>
      </c>
      <c r="D6" s="2">
        <v>44666</v>
      </c>
      <c r="E6" s="1" t="s">
        <v>81</v>
      </c>
      <c r="F6">
        <v>7.91</v>
      </c>
      <c r="G6">
        <v>151</v>
      </c>
      <c r="H6">
        <v>7</v>
      </c>
      <c r="I6" s="1" t="s">
        <v>17</v>
      </c>
      <c r="J6">
        <v>22883.040000000001</v>
      </c>
      <c r="K6">
        <v>8590.77</v>
      </c>
      <c r="L6">
        <v>4</v>
      </c>
      <c r="M6" s="1" t="s">
        <v>31</v>
      </c>
      <c r="N6" s="1" t="s">
        <v>19</v>
      </c>
      <c r="O6" s="1" t="s">
        <v>34</v>
      </c>
      <c r="P6" s="1" t="s">
        <v>26</v>
      </c>
      <c r="Q6">
        <v>7</v>
      </c>
      <c r="R6">
        <v>3</v>
      </c>
      <c r="S6">
        <v>47.79</v>
      </c>
      <c r="T6" s="1" t="s">
        <v>22</v>
      </c>
      <c r="U6" s="1" t="s">
        <v>3065</v>
      </c>
      <c r="V6" s="1">
        <v>5</v>
      </c>
      <c r="W6" t="s">
        <v>3086</v>
      </c>
      <c r="X6" t="s">
        <v>3082</v>
      </c>
      <c r="Y6" t="s">
        <v>3083</v>
      </c>
      <c r="Z6" t="s">
        <v>3104</v>
      </c>
      <c r="AA6">
        <v>4</v>
      </c>
      <c r="AB6" t="s">
        <v>3083</v>
      </c>
      <c r="AC6">
        <v>84.95</v>
      </c>
      <c r="AD6">
        <v>164.56</v>
      </c>
      <c r="AE6">
        <v>22.77</v>
      </c>
      <c r="AF6">
        <v>7.7225999999999999</v>
      </c>
      <c r="AG6">
        <v>0.6561013986013986</v>
      </c>
    </row>
    <row r="7" spans="1:33" x14ac:dyDescent="0.35">
      <c r="A7" s="1" t="s">
        <v>116</v>
      </c>
      <c r="B7" s="2">
        <v>44679</v>
      </c>
      <c r="C7" s="2">
        <v>44684</v>
      </c>
      <c r="D7" s="2">
        <v>44691</v>
      </c>
      <c r="E7" s="1" t="s">
        <v>117</v>
      </c>
      <c r="F7">
        <v>12.21</v>
      </c>
      <c r="G7">
        <v>71</v>
      </c>
      <c r="H7">
        <v>10</v>
      </c>
      <c r="I7" s="1" t="s">
        <v>17</v>
      </c>
      <c r="J7">
        <v>47766.04</v>
      </c>
      <c r="K7">
        <v>18771.16</v>
      </c>
      <c r="L7">
        <v>1.5</v>
      </c>
      <c r="M7" s="1" t="s">
        <v>31</v>
      </c>
      <c r="N7" s="1" t="s">
        <v>24</v>
      </c>
      <c r="O7" s="1" t="s">
        <v>37</v>
      </c>
      <c r="P7" s="1" t="s">
        <v>38</v>
      </c>
      <c r="Q7">
        <v>11</v>
      </c>
      <c r="R7">
        <v>7</v>
      </c>
      <c r="S7">
        <v>117.53</v>
      </c>
      <c r="T7" s="1" t="s">
        <v>22</v>
      </c>
      <c r="U7" s="1" t="s">
        <v>3064</v>
      </c>
      <c r="V7" s="1">
        <v>4</v>
      </c>
      <c r="W7" t="s">
        <v>3086</v>
      </c>
      <c r="X7" t="s">
        <v>3082</v>
      </c>
      <c r="Y7" t="s">
        <v>3083</v>
      </c>
      <c r="Z7" t="s">
        <v>3103</v>
      </c>
      <c r="AA7">
        <v>4</v>
      </c>
      <c r="AB7" t="s">
        <v>3083</v>
      </c>
      <c r="AC7">
        <v>381.36</v>
      </c>
      <c r="AD7">
        <v>766.33</v>
      </c>
      <c r="AE7">
        <v>26.5</v>
      </c>
      <c r="AF7">
        <v>7.3505000000000003</v>
      </c>
      <c r="AG7">
        <v>0.65895364238410592</v>
      </c>
    </row>
    <row r="8" spans="1:33" x14ac:dyDescent="0.35">
      <c r="A8" s="1" t="s">
        <v>182</v>
      </c>
      <c r="B8" s="2">
        <v>44894</v>
      </c>
      <c r="C8" s="2">
        <v>44896</v>
      </c>
      <c r="D8" s="2">
        <v>44900</v>
      </c>
      <c r="E8" s="1" t="s">
        <v>183</v>
      </c>
      <c r="F8">
        <v>7.39</v>
      </c>
      <c r="G8">
        <v>112</v>
      </c>
      <c r="H8">
        <v>15</v>
      </c>
      <c r="I8" s="1" t="s">
        <v>17</v>
      </c>
      <c r="J8">
        <v>228374.63</v>
      </c>
      <c r="K8">
        <v>84290.31</v>
      </c>
      <c r="L8">
        <v>2</v>
      </c>
      <c r="M8" s="1" t="s">
        <v>31</v>
      </c>
      <c r="N8" s="1" t="s">
        <v>19</v>
      </c>
      <c r="O8" s="1" t="s">
        <v>34</v>
      </c>
      <c r="P8" s="1" t="s">
        <v>38</v>
      </c>
      <c r="Q8">
        <v>8</v>
      </c>
      <c r="R8">
        <v>4</v>
      </c>
      <c r="S8">
        <v>23.88</v>
      </c>
      <c r="T8" s="1" t="s">
        <v>22</v>
      </c>
      <c r="U8" s="1" t="s">
        <v>3064</v>
      </c>
      <c r="V8" s="1">
        <v>4</v>
      </c>
      <c r="W8" t="s">
        <v>3086</v>
      </c>
      <c r="X8" t="s">
        <v>3091</v>
      </c>
      <c r="Y8" t="s">
        <v>3096</v>
      </c>
      <c r="Z8" t="s">
        <v>3104</v>
      </c>
      <c r="AA8">
        <v>11</v>
      </c>
      <c r="AB8" t="s">
        <v>3096</v>
      </c>
      <c r="AC8">
        <v>1202.8800000000001</v>
      </c>
      <c r="AD8">
        <v>2201.77</v>
      </c>
      <c r="AE8">
        <v>0.11</v>
      </c>
      <c r="AF8">
        <v>9.9894999999999996</v>
      </c>
      <c r="AG8">
        <v>0.65895364238410592</v>
      </c>
    </row>
    <row r="9" spans="1:33" x14ac:dyDescent="0.35">
      <c r="A9" s="1" t="s">
        <v>190</v>
      </c>
      <c r="B9" s="2">
        <v>44589</v>
      </c>
      <c r="C9" s="2">
        <v>44592</v>
      </c>
      <c r="D9" s="2">
        <v>44599</v>
      </c>
      <c r="E9" s="1" t="s">
        <v>191</v>
      </c>
      <c r="F9">
        <v>1.05</v>
      </c>
      <c r="G9">
        <v>454</v>
      </c>
      <c r="H9">
        <v>35</v>
      </c>
      <c r="I9" s="1" t="s">
        <v>17</v>
      </c>
      <c r="J9">
        <v>196386.7</v>
      </c>
      <c r="K9">
        <v>90465.06</v>
      </c>
      <c r="L9">
        <v>3.3</v>
      </c>
      <c r="M9" s="1" t="s">
        <v>31</v>
      </c>
      <c r="N9" s="1" t="s">
        <v>19</v>
      </c>
      <c r="O9" s="1" t="s">
        <v>20</v>
      </c>
      <c r="P9" s="1" t="s">
        <v>39</v>
      </c>
      <c r="Q9">
        <v>12</v>
      </c>
      <c r="R9">
        <v>7</v>
      </c>
      <c r="S9">
        <v>29.85</v>
      </c>
      <c r="T9" s="1" t="s">
        <v>22</v>
      </c>
      <c r="U9" s="1" t="s">
        <v>3065</v>
      </c>
      <c r="V9" s="1">
        <v>5</v>
      </c>
      <c r="W9" t="s">
        <v>3086</v>
      </c>
      <c r="X9" t="s">
        <v>3093</v>
      </c>
      <c r="Y9" t="s">
        <v>3095</v>
      </c>
      <c r="Z9" t="s">
        <v>3102</v>
      </c>
      <c r="AA9">
        <v>1</v>
      </c>
      <c r="AB9" t="s">
        <v>3095</v>
      </c>
      <c r="AC9">
        <v>215.3</v>
      </c>
      <c r="AD9">
        <v>437.16</v>
      </c>
      <c r="AE9">
        <v>28.34</v>
      </c>
      <c r="AF9">
        <v>7.1657000000000002</v>
      </c>
      <c r="AG9">
        <v>0.6561013986013986</v>
      </c>
    </row>
    <row r="10" spans="1:33" x14ac:dyDescent="0.35">
      <c r="A10" s="1" t="s">
        <v>210</v>
      </c>
      <c r="B10" s="2">
        <v>45170</v>
      </c>
      <c r="C10" s="2">
        <v>45175</v>
      </c>
      <c r="D10" s="2">
        <v>45187</v>
      </c>
      <c r="E10" s="1" t="s">
        <v>211</v>
      </c>
      <c r="F10">
        <v>13.26</v>
      </c>
      <c r="G10">
        <v>253</v>
      </c>
      <c r="H10">
        <v>13</v>
      </c>
      <c r="I10" s="1" t="s">
        <v>17</v>
      </c>
      <c r="J10">
        <v>15671.08</v>
      </c>
      <c r="K10">
        <v>5978.55</v>
      </c>
      <c r="L10">
        <v>3.7</v>
      </c>
      <c r="M10" s="1" t="s">
        <v>31</v>
      </c>
      <c r="N10" s="1" t="s">
        <v>36</v>
      </c>
      <c r="O10" s="1" t="s">
        <v>37</v>
      </c>
      <c r="P10" s="1" t="s">
        <v>38</v>
      </c>
      <c r="Q10">
        <v>18</v>
      </c>
      <c r="R10">
        <v>12</v>
      </c>
      <c r="S10">
        <v>56.14</v>
      </c>
      <c r="T10" s="1" t="s">
        <v>22</v>
      </c>
      <c r="U10" s="1" t="s">
        <v>3061</v>
      </c>
      <c r="V10" s="1">
        <v>1</v>
      </c>
      <c r="W10" t="s">
        <v>3088</v>
      </c>
      <c r="X10" t="s">
        <v>3084</v>
      </c>
      <c r="Y10" t="s">
        <v>3085</v>
      </c>
      <c r="Z10" t="s">
        <v>3103</v>
      </c>
      <c r="AA10">
        <v>9</v>
      </c>
      <c r="AB10" t="s">
        <v>3085</v>
      </c>
      <c r="AC10">
        <v>32.549999999999997</v>
      </c>
      <c r="AD10">
        <v>71.41</v>
      </c>
      <c r="AE10">
        <v>4.42</v>
      </c>
      <c r="AF10">
        <v>9.5584000000000007</v>
      </c>
      <c r="AG10">
        <v>0.63717096774193549</v>
      </c>
    </row>
    <row r="11" spans="1:33" x14ac:dyDescent="0.35">
      <c r="A11" s="1" t="s">
        <v>288</v>
      </c>
      <c r="B11" s="2">
        <v>44625</v>
      </c>
      <c r="C11" s="2">
        <v>44630</v>
      </c>
      <c r="D11" s="2">
        <v>44636</v>
      </c>
      <c r="E11" s="1" t="s">
        <v>289</v>
      </c>
      <c r="F11">
        <v>4.4000000000000004</v>
      </c>
      <c r="G11">
        <v>66</v>
      </c>
      <c r="H11">
        <v>9</v>
      </c>
      <c r="I11" s="1" t="s">
        <v>17</v>
      </c>
      <c r="J11">
        <v>54982.49</v>
      </c>
      <c r="K11">
        <v>25060.09</v>
      </c>
      <c r="L11">
        <v>2</v>
      </c>
      <c r="M11" s="1" t="s">
        <v>31</v>
      </c>
      <c r="N11" s="1" t="s">
        <v>36</v>
      </c>
      <c r="O11" s="1" t="s">
        <v>37</v>
      </c>
      <c r="P11" s="1" t="s">
        <v>26</v>
      </c>
      <c r="Q11">
        <v>18</v>
      </c>
      <c r="R11">
        <v>6</v>
      </c>
      <c r="S11">
        <v>281.99</v>
      </c>
      <c r="T11" s="1" t="s">
        <v>22</v>
      </c>
      <c r="U11" s="1" t="s">
        <v>3063</v>
      </c>
      <c r="V11" s="1">
        <v>3</v>
      </c>
      <c r="W11" t="s">
        <v>3086</v>
      </c>
      <c r="X11" t="s">
        <v>3093</v>
      </c>
      <c r="Y11" t="s">
        <v>3098</v>
      </c>
      <c r="Z11" t="s">
        <v>3102</v>
      </c>
      <c r="AA11">
        <v>3</v>
      </c>
      <c r="AB11" t="s">
        <v>3098</v>
      </c>
      <c r="AC11">
        <v>438.14</v>
      </c>
      <c r="AD11">
        <v>871.41</v>
      </c>
      <c r="AE11">
        <v>28.96</v>
      </c>
      <c r="AF11">
        <v>7.1044999999999998</v>
      </c>
      <c r="AG11">
        <v>0.65455369127516783</v>
      </c>
    </row>
    <row r="12" spans="1:33" x14ac:dyDescent="0.35">
      <c r="A12" s="1" t="s">
        <v>302</v>
      </c>
      <c r="B12" s="2">
        <v>44619</v>
      </c>
      <c r="C12" s="2">
        <v>44623</v>
      </c>
      <c r="D12" s="2">
        <v>44631</v>
      </c>
      <c r="E12" s="1" t="s">
        <v>303</v>
      </c>
      <c r="F12">
        <v>5.18</v>
      </c>
      <c r="G12">
        <v>330</v>
      </c>
      <c r="H12">
        <v>14</v>
      </c>
      <c r="I12" s="1" t="s">
        <v>17</v>
      </c>
      <c r="J12">
        <v>107940.05</v>
      </c>
      <c r="K12">
        <v>39205.599999999999</v>
      </c>
      <c r="L12">
        <v>4.2</v>
      </c>
      <c r="M12" s="1" t="s">
        <v>31</v>
      </c>
      <c r="N12" s="1" t="s">
        <v>36</v>
      </c>
      <c r="O12" s="1" t="s">
        <v>20</v>
      </c>
      <c r="P12" s="1" t="s">
        <v>21</v>
      </c>
      <c r="Q12">
        <v>11</v>
      </c>
      <c r="R12">
        <v>8</v>
      </c>
      <c r="S12">
        <v>355.73</v>
      </c>
      <c r="T12" s="1" t="s">
        <v>22</v>
      </c>
      <c r="U12" s="1" t="s">
        <v>3061</v>
      </c>
      <c r="V12" s="1">
        <v>1</v>
      </c>
      <c r="W12" t="s">
        <v>3086</v>
      </c>
      <c r="X12" t="s">
        <v>3093</v>
      </c>
      <c r="Y12" t="s">
        <v>3094</v>
      </c>
      <c r="Z12" t="s">
        <v>3104</v>
      </c>
      <c r="AA12">
        <v>2</v>
      </c>
      <c r="AB12" t="s">
        <v>3094</v>
      </c>
      <c r="AC12">
        <v>179.94</v>
      </c>
      <c r="AD12">
        <v>344.96</v>
      </c>
      <c r="AE12">
        <v>17.100000000000001</v>
      </c>
      <c r="AF12">
        <v>8.2898999999999994</v>
      </c>
      <c r="AG12">
        <v>0.63717096774193549</v>
      </c>
    </row>
    <row r="13" spans="1:33" x14ac:dyDescent="0.35">
      <c r="A13" s="1" t="s">
        <v>312</v>
      </c>
      <c r="B13" s="2">
        <v>45453</v>
      </c>
      <c r="C13" s="2">
        <v>45456</v>
      </c>
      <c r="D13" s="2">
        <v>45464</v>
      </c>
      <c r="E13" s="1" t="s">
        <v>313</v>
      </c>
      <c r="F13">
        <v>8.4700000000000006</v>
      </c>
      <c r="G13">
        <v>187</v>
      </c>
      <c r="H13">
        <v>9</v>
      </c>
      <c r="I13" s="1" t="s">
        <v>17</v>
      </c>
      <c r="J13">
        <v>4037.69</v>
      </c>
      <c r="K13">
        <v>1573.24</v>
      </c>
      <c r="L13">
        <v>4</v>
      </c>
      <c r="M13" s="1" t="s">
        <v>31</v>
      </c>
      <c r="N13" s="1" t="s">
        <v>42</v>
      </c>
      <c r="O13" s="1" t="s">
        <v>25</v>
      </c>
      <c r="P13" s="1" t="s">
        <v>21</v>
      </c>
      <c r="Q13">
        <v>17</v>
      </c>
      <c r="R13">
        <v>8</v>
      </c>
      <c r="S13">
        <v>326.35000000000002</v>
      </c>
      <c r="T13" s="1" t="s">
        <v>22</v>
      </c>
      <c r="U13" s="1" t="s">
        <v>3064</v>
      </c>
      <c r="V13" s="1">
        <v>4</v>
      </c>
      <c r="W13" t="s">
        <v>3081</v>
      </c>
      <c r="X13" t="s">
        <v>3082</v>
      </c>
      <c r="Y13" t="s">
        <v>3090</v>
      </c>
      <c r="Z13" t="s">
        <v>3104</v>
      </c>
      <c r="AA13">
        <v>6</v>
      </c>
      <c r="AB13" t="s">
        <v>3090</v>
      </c>
      <c r="AC13">
        <v>11.35</v>
      </c>
      <c r="AD13">
        <v>23.59</v>
      </c>
      <c r="AE13">
        <v>17.73</v>
      </c>
      <c r="AF13">
        <v>8.2271999999999998</v>
      </c>
      <c r="AG13">
        <v>0.65895364238410592</v>
      </c>
    </row>
    <row r="14" spans="1:33" x14ac:dyDescent="0.35">
      <c r="A14" s="1" t="s">
        <v>332</v>
      </c>
      <c r="B14" s="2">
        <v>45237</v>
      </c>
      <c r="C14" s="2">
        <v>45241</v>
      </c>
      <c r="D14" s="2">
        <v>45247</v>
      </c>
      <c r="E14" s="1" t="s">
        <v>333</v>
      </c>
      <c r="F14">
        <v>0.21</v>
      </c>
      <c r="G14">
        <v>24</v>
      </c>
      <c r="H14">
        <v>1</v>
      </c>
      <c r="I14" s="1" t="s">
        <v>17</v>
      </c>
      <c r="J14">
        <v>12555.82</v>
      </c>
      <c r="K14">
        <v>6451.65</v>
      </c>
      <c r="L14">
        <v>3.9</v>
      </c>
      <c r="M14" s="1" t="s">
        <v>31</v>
      </c>
      <c r="N14" s="1" t="s">
        <v>33</v>
      </c>
      <c r="O14" s="1" t="s">
        <v>20</v>
      </c>
      <c r="P14" s="1" t="s">
        <v>38</v>
      </c>
      <c r="Q14">
        <v>24</v>
      </c>
      <c r="R14">
        <v>6</v>
      </c>
      <c r="S14">
        <v>21.73</v>
      </c>
      <c r="T14" s="1" t="s">
        <v>22</v>
      </c>
      <c r="U14" s="1" t="s">
        <v>3061</v>
      </c>
      <c r="V14" s="1">
        <v>1</v>
      </c>
      <c r="W14" t="s">
        <v>3088</v>
      </c>
      <c r="X14" t="s">
        <v>3091</v>
      </c>
      <c r="Y14" t="s">
        <v>3096</v>
      </c>
      <c r="Z14" t="s">
        <v>3102</v>
      </c>
      <c r="AA14">
        <v>11</v>
      </c>
      <c r="AB14" t="s">
        <v>3096</v>
      </c>
      <c r="AC14">
        <v>199.89</v>
      </c>
      <c r="AD14">
        <v>524.26</v>
      </c>
      <c r="AE14">
        <v>44.78</v>
      </c>
      <c r="AF14">
        <v>5.5221999999999998</v>
      </c>
      <c r="AG14">
        <v>0.63717096774193549</v>
      </c>
    </row>
    <row r="15" spans="1:33" x14ac:dyDescent="0.35">
      <c r="A15" s="1" t="s">
        <v>446</v>
      </c>
      <c r="B15" s="2">
        <v>45320</v>
      </c>
      <c r="C15" s="2">
        <v>45322</v>
      </c>
      <c r="D15" s="2">
        <v>45323</v>
      </c>
      <c r="E15" s="1" t="s">
        <v>447</v>
      </c>
      <c r="F15">
        <v>2.97</v>
      </c>
      <c r="G15">
        <v>206</v>
      </c>
      <c r="H15">
        <v>27</v>
      </c>
      <c r="I15" s="1" t="s">
        <v>17</v>
      </c>
      <c r="J15">
        <v>82483.22</v>
      </c>
      <c r="K15">
        <v>39394.699999999997</v>
      </c>
      <c r="L15">
        <v>1.8</v>
      </c>
      <c r="M15" s="1" t="s">
        <v>31</v>
      </c>
      <c r="N15" s="1" t="s">
        <v>24</v>
      </c>
      <c r="O15" s="1" t="s">
        <v>25</v>
      </c>
      <c r="P15" s="1" t="s">
        <v>21</v>
      </c>
      <c r="Q15">
        <v>19</v>
      </c>
      <c r="R15">
        <v>1</v>
      </c>
      <c r="S15">
        <v>13.49</v>
      </c>
      <c r="T15" s="1" t="s">
        <v>22</v>
      </c>
      <c r="U15" s="1" t="s">
        <v>3061</v>
      </c>
      <c r="V15" s="1">
        <v>1</v>
      </c>
      <c r="W15" t="s">
        <v>3081</v>
      </c>
      <c r="X15" t="s">
        <v>3093</v>
      </c>
      <c r="Y15" t="s">
        <v>3095</v>
      </c>
      <c r="Z15" t="s">
        <v>3102</v>
      </c>
      <c r="AA15">
        <v>1</v>
      </c>
      <c r="AB15" t="s">
        <v>3095</v>
      </c>
      <c r="AC15">
        <v>190.03</v>
      </c>
      <c r="AD15">
        <v>412.66</v>
      </c>
      <c r="AE15">
        <v>26.15</v>
      </c>
      <c r="AF15">
        <v>7.3853999999999997</v>
      </c>
      <c r="AG15">
        <v>0.63717096774193549</v>
      </c>
    </row>
    <row r="16" spans="1:33" x14ac:dyDescent="0.35">
      <c r="A16" s="1" t="s">
        <v>448</v>
      </c>
      <c r="B16" s="2">
        <v>45294</v>
      </c>
      <c r="C16" s="2">
        <v>45298</v>
      </c>
      <c r="D16" s="2">
        <v>45299</v>
      </c>
      <c r="E16" s="1" t="s">
        <v>449</v>
      </c>
      <c r="F16">
        <v>14.96</v>
      </c>
      <c r="G16">
        <v>493</v>
      </c>
      <c r="H16">
        <v>30</v>
      </c>
      <c r="I16" s="1" t="s">
        <v>17</v>
      </c>
      <c r="J16">
        <v>292714.2</v>
      </c>
      <c r="K16">
        <v>131334.01</v>
      </c>
      <c r="L16">
        <v>3.8</v>
      </c>
      <c r="M16" s="1" t="s">
        <v>31</v>
      </c>
      <c r="N16" s="1" t="s">
        <v>24</v>
      </c>
      <c r="O16" s="1" t="s">
        <v>34</v>
      </c>
      <c r="P16" s="1" t="s">
        <v>21</v>
      </c>
      <c r="Q16">
        <v>20</v>
      </c>
      <c r="R16">
        <v>1</v>
      </c>
      <c r="S16">
        <v>39.85</v>
      </c>
      <c r="T16" s="1" t="s">
        <v>22</v>
      </c>
      <c r="U16" s="1" t="s">
        <v>3061</v>
      </c>
      <c r="V16" s="1">
        <v>1</v>
      </c>
      <c r="W16" t="s">
        <v>3081</v>
      </c>
      <c r="X16" t="s">
        <v>3093</v>
      </c>
      <c r="Y16" t="s">
        <v>3095</v>
      </c>
      <c r="Z16" t="s">
        <v>3103</v>
      </c>
      <c r="AA16">
        <v>1</v>
      </c>
      <c r="AB16" t="s">
        <v>3095</v>
      </c>
      <c r="AC16">
        <v>279.01</v>
      </c>
      <c r="AD16">
        <v>698.19</v>
      </c>
      <c r="AE16">
        <v>71.52</v>
      </c>
      <c r="AF16">
        <v>2.8481999999999998</v>
      </c>
      <c r="AG16">
        <v>0.63717096774193549</v>
      </c>
    </row>
    <row r="17" spans="1:33" x14ac:dyDescent="0.35">
      <c r="A17" s="1" t="s">
        <v>482</v>
      </c>
      <c r="B17" s="2">
        <v>45117</v>
      </c>
      <c r="C17" s="2">
        <v>45122</v>
      </c>
      <c r="D17" s="2">
        <v>45126</v>
      </c>
      <c r="E17" s="1" t="s">
        <v>483</v>
      </c>
      <c r="F17">
        <v>5</v>
      </c>
      <c r="G17">
        <v>363</v>
      </c>
      <c r="H17">
        <v>6</v>
      </c>
      <c r="I17" s="1" t="s">
        <v>17</v>
      </c>
      <c r="J17">
        <v>278511.21000000002</v>
      </c>
      <c r="K17">
        <v>122311.45</v>
      </c>
      <c r="L17">
        <v>4.5999999999999996</v>
      </c>
      <c r="M17" s="1" t="s">
        <v>31</v>
      </c>
      <c r="N17" s="1" t="s">
        <v>19</v>
      </c>
      <c r="O17" s="1" t="s">
        <v>37</v>
      </c>
      <c r="P17" s="1" t="s">
        <v>29</v>
      </c>
      <c r="Q17">
        <v>15</v>
      </c>
      <c r="R17">
        <v>4</v>
      </c>
      <c r="S17">
        <v>174.1</v>
      </c>
      <c r="T17" s="1" t="s">
        <v>22</v>
      </c>
      <c r="U17" s="1" t="s">
        <v>3063</v>
      </c>
      <c r="V17" s="1">
        <v>3</v>
      </c>
      <c r="W17" t="s">
        <v>3088</v>
      </c>
      <c r="X17" t="s">
        <v>3084</v>
      </c>
      <c r="Y17" t="s">
        <v>3087</v>
      </c>
      <c r="Z17" t="s">
        <v>3102</v>
      </c>
      <c r="AA17">
        <v>7</v>
      </c>
      <c r="AB17" t="s">
        <v>3087</v>
      </c>
      <c r="AC17">
        <v>359.52</v>
      </c>
      <c r="AD17">
        <v>807.63</v>
      </c>
      <c r="AE17">
        <v>79.989999999999995</v>
      </c>
      <c r="AF17">
        <v>2.0009000000000001</v>
      </c>
      <c r="AG17">
        <v>0.65455369127516783</v>
      </c>
    </row>
    <row r="18" spans="1:33" x14ac:dyDescent="0.35">
      <c r="A18" s="1" t="s">
        <v>486</v>
      </c>
      <c r="B18" s="2">
        <v>44793</v>
      </c>
      <c r="C18" s="2">
        <v>44794</v>
      </c>
      <c r="D18" s="2">
        <v>44803</v>
      </c>
      <c r="E18" s="1" t="s">
        <v>487</v>
      </c>
      <c r="F18">
        <v>9.9600000000000009</v>
      </c>
      <c r="G18">
        <v>498</v>
      </c>
      <c r="H18">
        <v>14</v>
      </c>
      <c r="I18" s="1" t="s">
        <v>17</v>
      </c>
      <c r="J18">
        <v>54426.69</v>
      </c>
      <c r="K18">
        <v>21456.29</v>
      </c>
      <c r="L18">
        <v>4.5999999999999996</v>
      </c>
      <c r="M18" s="1" t="s">
        <v>31</v>
      </c>
      <c r="N18" s="1" t="s">
        <v>33</v>
      </c>
      <c r="O18" s="1" t="s">
        <v>37</v>
      </c>
      <c r="P18" s="1" t="s">
        <v>26</v>
      </c>
      <c r="Q18">
        <v>22</v>
      </c>
      <c r="R18">
        <v>9</v>
      </c>
      <c r="S18">
        <v>235.03</v>
      </c>
      <c r="T18" s="1" t="s">
        <v>22</v>
      </c>
      <c r="U18" s="1" t="s">
        <v>3061</v>
      </c>
      <c r="V18" s="1">
        <v>1</v>
      </c>
      <c r="W18" t="s">
        <v>3086</v>
      </c>
      <c r="X18" t="s">
        <v>3084</v>
      </c>
      <c r="Y18" t="s">
        <v>3089</v>
      </c>
      <c r="Z18" t="s">
        <v>3104</v>
      </c>
      <c r="AA18">
        <v>8</v>
      </c>
      <c r="AB18" t="s">
        <v>3089</v>
      </c>
      <c r="AC18">
        <v>58</v>
      </c>
      <c r="AD18">
        <v>121.38</v>
      </c>
      <c r="AE18">
        <v>9.4</v>
      </c>
      <c r="AF18">
        <v>9.0602</v>
      </c>
      <c r="AG18">
        <v>0.63717096774193549</v>
      </c>
    </row>
    <row r="19" spans="1:33" x14ac:dyDescent="0.35">
      <c r="A19" s="1" t="s">
        <v>502</v>
      </c>
      <c r="B19" s="2">
        <v>45209</v>
      </c>
      <c r="C19" s="2">
        <v>45210</v>
      </c>
      <c r="D19" s="2">
        <v>45221</v>
      </c>
      <c r="E19" s="1" t="s">
        <v>503</v>
      </c>
      <c r="F19">
        <v>12.15</v>
      </c>
      <c r="G19">
        <v>192</v>
      </c>
      <c r="H19">
        <v>6</v>
      </c>
      <c r="I19" s="1" t="s">
        <v>17</v>
      </c>
      <c r="J19">
        <v>225661.21</v>
      </c>
      <c r="K19">
        <v>80287.59</v>
      </c>
      <c r="L19">
        <v>4.3</v>
      </c>
      <c r="M19" s="1" t="s">
        <v>31</v>
      </c>
      <c r="N19" s="1" t="s">
        <v>33</v>
      </c>
      <c r="O19" s="1" t="s">
        <v>25</v>
      </c>
      <c r="P19" s="1" t="s">
        <v>39</v>
      </c>
      <c r="Q19">
        <v>14</v>
      </c>
      <c r="R19">
        <v>11</v>
      </c>
      <c r="S19">
        <v>163.29</v>
      </c>
      <c r="T19" s="1" t="s">
        <v>22</v>
      </c>
      <c r="U19" s="1" t="s">
        <v>3063</v>
      </c>
      <c r="V19" s="1">
        <v>3</v>
      </c>
      <c r="W19" t="s">
        <v>3088</v>
      </c>
      <c r="X19" t="s">
        <v>3091</v>
      </c>
      <c r="Y19" t="s">
        <v>3097</v>
      </c>
      <c r="Z19" t="s">
        <v>3103</v>
      </c>
      <c r="AA19">
        <v>10</v>
      </c>
      <c r="AB19" t="s">
        <v>3097</v>
      </c>
      <c r="AC19">
        <v>684.52</v>
      </c>
      <c r="AD19">
        <v>1337.87</v>
      </c>
      <c r="AE19">
        <v>18.37</v>
      </c>
      <c r="AF19">
        <v>8.1629000000000005</v>
      </c>
      <c r="AG19">
        <v>0.65455369127516783</v>
      </c>
    </row>
    <row r="20" spans="1:33" x14ac:dyDescent="0.35">
      <c r="A20" s="1" t="s">
        <v>516</v>
      </c>
      <c r="B20" s="2">
        <v>45352</v>
      </c>
      <c r="C20" s="2">
        <v>45355</v>
      </c>
      <c r="D20" s="2">
        <v>45359</v>
      </c>
      <c r="E20" s="1" t="s">
        <v>517</v>
      </c>
      <c r="F20">
        <v>1.81</v>
      </c>
      <c r="G20">
        <v>348</v>
      </c>
      <c r="H20">
        <v>7</v>
      </c>
      <c r="I20" s="1" t="s">
        <v>17</v>
      </c>
      <c r="J20">
        <v>40734.199999999997</v>
      </c>
      <c r="K20">
        <v>22710.16</v>
      </c>
      <c r="L20">
        <v>4.4000000000000004</v>
      </c>
      <c r="M20" s="1" t="s">
        <v>31</v>
      </c>
      <c r="N20" s="1" t="s">
        <v>36</v>
      </c>
      <c r="O20" s="1" t="s">
        <v>20</v>
      </c>
      <c r="P20" s="1" t="s">
        <v>39</v>
      </c>
      <c r="Q20">
        <v>16</v>
      </c>
      <c r="R20">
        <v>4</v>
      </c>
      <c r="S20">
        <v>38.46</v>
      </c>
      <c r="T20" s="1" t="s">
        <v>22</v>
      </c>
      <c r="U20" s="1" t="s">
        <v>3065</v>
      </c>
      <c r="V20" s="1">
        <v>5</v>
      </c>
      <c r="W20" t="s">
        <v>3081</v>
      </c>
      <c r="X20" t="s">
        <v>3093</v>
      </c>
      <c r="Y20" t="s">
        <v>3098</v>
      </c>
      <c r="Z20" t="s">
        <v>3102</v>
      </c>
      <c r="AA20">
        <v>3</v>
      </c>
      <c r="AB20" t="s">
        <v>3098</v>
      </c>
      <c r="AC20">
        <v>43.3</v>
      </c>
      <c r="AD20">
        <v>119.21</v>
      </c>
      <c r="AE20">
        <v>38.909999999999997</v>
      </c>
      <c r="AF20">
        <v>6.1092000000000004</v>
      </c>
      <c r="AG20">
        <v>0.6561013986013986</v>
      </c>
    </row>
    <row r="21" spans="1:33" x14ac:dyDescent="0.35">
      <c r="A21" s="1" t="s">
        <v>518</v>
      </c>
      <c r="B21" s="2">
        <v>45252</v>
      </c>
      <c r="C21" s="2">
        <v>45257</v>
      </c>
      <c r="D21" s="2">
        <v>45259</v>
      </c>
      <c r="E21" s="1" t="s">
        <v>519</v>
      </c>
      <c r="F21">
        <v>14.65</v>
      </c>
      <c r="G21">
        <v>486</v>
      </c>
      <c r="H21">
        <v>58</v>
      </c>
      <c r="I21" s="1" t="s">
        <v>17</v>
      </c>
      <c r="J21">
        <v>466742.38</v>
      </c>
      <c r="K21">
        <v>199513.24</v>
      </c>
      <c r="L21">
        <v>2.4</v>
      </c>
      <c r="M21" s="1" t="s">
        <v>31</v>
      </c>
      <c r="N21" s="1" t="s">
        <v>33</v>
      </c>
      <c r="O21" s="1" t="s">
        <v>25</v>
      </c>
      <c r="P21" s="1" t="s">
        <v>21</v>
      </c>
      <c r="Q21">
        <v>19</v>
      </c>
      <c r="R21">
        <v>2</v>
      </c>
      <c r="S21">
        <v>12.14</v>
      </c>
      <c r="T21" s="1" t="s">
        <v>22</v>
      </c>
      <c r="U21" s="1" t="s">
        <v>3062</v>
      </c>
      <c r="V21" s="1">
        <v>2</v>
      </c>
      <c r="W21" t="s">
        <v>3088</v>
      </c>
      <c r="X21" t="s">
        <v>3091</v>
      </c>
      <c r="Y21" t="s">
        <v>3096</v>
      </c>
      <c r="Z21" t="s">
        <v>3103</v>
      </c>
      <c r="AA21">
        <v>11</v>
      </c>
      <c r="AB21" t="s">
        <v>3096</v>
      </c>
      <c r="AC21">
        <v>504.41</v>
      </c>
      <c r="AD21">
        <v>1125.22</v>
      </c>
      <c r="AE21">
        <v>88.05</v>
      </c>
      <c r="AF21">
        <v>1.1954</v>
      </c>
      <c r="AG21">
        <v>0.65900657894736847</v>
      </c>
    </row>
    <row r="22" spans="1:33" x14ac:dyDescent="0.35">
      <c r="A22" s="1" t="s">
        <v>520</v>
      </c>
      <c r="B22" s="2">
        <v>44827</v>
      </c>
      <c r="C22" s="2">
        <v>44828</v>
      </c>
      <c r="D22" s="2">
        <v>44836</v>
      </c>
      <c r="E22" s="1" t="s">
        <v>521</v>
      </c>
      <c r="F22">
        <v>4.4400000000000004</v>
      </c>
      <c r="G22">
        <v>196</v>
      </c>
      <c r="H22">
        <v>3</v>
      </c>
      <c r="I22" s="1" t="s">
        <v>17</v>
      </c>
      <c r="J22">
        <v>35715.78</v>
      </c>
      <c r="K22">
        <v>16553.88</v>
      </c>
      <c r="L22">
        <v>4.8</v>
      </c>
      <c r="M22" s="1" t="s">
        <v>31</v>
      </c>
      <c r="N22" s="1" t="s">
        <v>42</v>
      </c>
      <c r="O22" s="1" t="s">
        <v>37</v>
      </c>
      <c r="P22" s="1" t="s">
        <v>39</v>
      </c>
      <c r="Q22">
        <v>21</v>
      </c>
      <c r="R22">
        <v>8</v>
      </c>
      <c r="S22">
        <v>530.84</v>
      </c>
      <c r="T22" s="1" t="s">
        <v>22</v>
      </c>
      <c r="U22" s="1" t="s">
        <v>3062</v>
      </c>
      <c r="V22" s="1">
        <v>2</v>
      </c>
      <c r="W22" t="s">
        <v>3086</v>
      </c>
      <c r="X22" t="s">
        <v>3084</v>
      </c>
      <c r="Y22" t="s">
        <v>3085</v>
      </c>
      <c r="Z22" t="s">
        <v>3102</v>
      </c>
      <c r="AA22">
        <v>9</v>
      </c>
      <c r="AB22" t="s">
        <v>3085</v>
      </c>
      <c r="AC22">
        <v>84.48</v>
      </c>
      <c r="AD22">
        <v>190.69</v>
      </c>
      <c r="AE22">
        <v>19.47</v>
      </c>
      <c r="AF22">
        <v>8.0534999999999997</v>
      </c>
      <c r="AG22">
        <v>0.65900657894736847</v>
      </c>
    </row>
    <row r="23" spans="1:33" x14ac:dyDescent="0.35">
      <c r="A23" s="1" t="s">
        <v>572</v>
      </c>
      <c r="B23" s="2">
        <v>45561</v>
      </c>
      <c r="C23" s="2">
        <v>45566</v>
      </c>
      <c r="D23" s="2">
        <v>45578</v>
      </c>
      <c r="E23" s="1" t="s">
        <v>573</v>
      </c>
      <c r="F23">
        <v>6.72</v>
      </c>
      <c r="G23">
        <v>461</v>
      </c>
      <c r="H23">
        <v>10</v>
      </c>
      <c r="I23" s="1" t="s">
        <v>17</v>
      </c>
      <c r="J23">
        <v>327800.56</v>
      </c>
      <c r="K23">
        <v>123919.36</v>
      </c>
      <c r="L23">
        <v>4.5999999999999996</v>
      </c>
      <c r="M23" s="1" t="s">
        <v>31</v>
      </c>
      <c r="N23" s="1" t="s">
        <v>19</v>
      </c>
      <c r="O23" s="1" t="s">
        <v>28</v>
      </c>
      <c r="P23" s="1" t="s">
        <v>26</v>
      </c>
      <c r="Q23">
        <v>24</v>
      </c>
      <c r="R23">
        <v>12</v>
      </c>
      <c r="S23">
        <v>446.85</v>
      </c>
      <c r="T23" s="1" t="s">
        <v>22</v>
      </c>
      <c r="U23" s="1" t="s">
        <v>3065</v>
      </c>
      <c r="V23" s="1">
        <v>5</v>
      </c>
      <c r="W23" t="s">
        <v>3081</v>
      </c>
      <c r="X23" t="s">
        <v>3084</v>
      </c>
      <c r="Y23" t="s">
        <v>3085</v>
      </c>
      <c r="Z23" t="s">
        <v>3104</v>
      </c>
      <c r="AA23">
        <v>9</v>
      </c>
      <c r="AB23" t="s">
        <v>3085</v>
      </c>
      <c r="AC23">
        <v>386.65</v>
      </c>
      <c r="AD23">
        <v>762.29</v>
      </c>
      <c r="AE23">
        <v>26.56</v>
      </c>
      <c r="AF23">
        <v>7.3445</v>
      </c>
      <c r="AG23">
        <v>0.6561013986013986</v>
      </c>
    </row>
    <row r="24" spans="1:33" x14ac:dyDescent="0.35">
      <c r="A24" s="1" t="s">
        <v>614</v>
      </c>
      <c r="B24" s="2">
        <v>45265</v>
      </c>
      <c r="C24" s="2">
        <v>45266</v>
      </c>
      <c r="D24" s="2">
        <v>45270</v>
      </c>
      <c r="E24" s="1" t="s">
        <v>615</v>
      </c>
      <c r="F24">
        <v>2.75</v>
      </c>
      <c r="G24">
        <v>463</v>
      </c>
      <c r="H24">
        <v>58</v>
      </c>
      <c r="I24" s="1" t="s">
        <v>17</v>
      </c>
      <c r="J24">
        <v>1072582.21</v>
      </c>
      <c r="K24">
        <v>480604.99</v>
      </c>
      <c r="L24">
        <v>2.2999999999999998</v>
      </c>
      <c r="M24" s="1" t="s">
        <v>31</v>
      </c>
      <c r="N24" s="1" t="s">
        <v>19</v>
      </c>
      <c r="O24" s="1" t="s">
        <v>20</v>
      </c>
      <c r="P24" s="1" t="s">
        <v>38</v>
      </c>
      <c r="Q24">
        <v>19</v>
      </c>
      <c r="R24">
        <v>4</v>
      </c>
      <c r="S24">
        <v>17.79</v>
      </c>
      <c r="T24" s="1" t="s">
        <v>22</v>
      </c>
      <c r="U24" s="1" t="s">
        <v>3065</v>
      </c>
      <c r="V24" s="1">
        <v>5</v>
      </c>
      <c r="W24" t="s">
        <v>3088</v>
      </c>
      <c r="X24" t="s">
        <v>3091</v>
      </c>
      <c r="Y24" t="s">
        <v>3092</v>
      </c>
      <c r="Z24" t="s">
        <v>3102</v>
      </c>
      <c r="AA24">
        <v>12</v>
      </c>
      <c r="AB24" t="s">
        <v>3092</v>
      </c>
      <c r="AC24">
        <v>1143.8699999999999</v>
      </c>
      <c r="AD24">
        <v>2382.1</v>
      </c>
      <c r="AE24">
        <v>32.49</v>
      </c>
      <c r="AF24">
        <v>6.7510000000000003</v>
      </c>
      <c r="AG24">
        <v>0.6561013986013986</v>
      </c>
    </row>
    <row r="25" spans="1:33" x14ac:dyDescent="0.35">
      <c r="A25" s="1" t="s">
        <v>618</v>
      </c>
      <c r="B25" s="2">
        <v>44730</v>
      </c>
      <c r="C25" s="2">
        <v>44735</v>
      </c>
      <c r="D25" s="2">
        <v>44738</v>
      </c>
      <c r="E25" s="1" t="s">
        <v>619</v>
      </c>
      <c r="F25">
        <v>10.96</v>
      </c>
      <c r="G25">
        <v>66</v>
      </c>
      <c r="H25">
        <v>3</v>
      </c>
      <c r="I25" s="1" t="s">
        <v>17</v>
      </c>
      <c r="J25">
        <v>14195.61</v>
      </c>
      <c r="K25">
        <v>6830.74</v>
      </c>
      <c r="L25">
        <v>3.9</v>
      </c>
      <c r="M25" s="1" t="s">
        <v>31</v>
      </c>
      <c r="N25" s="1" t="s">
        <v>42</v>
      </c>
      <c r="O25" s="1" t="s">
        <v>25</v>
      </c>
      <c r="P25" s="1" t="s">
        <v>29</v>
      </c>
      <c r="Q25">
        <v>21</v>
      </c>
      <c r="R25">
        <v>3</v>
      </c>
      <c r="S25">
        <v>64.849999999999994</v>
      </c>
      <c r="T25" s="1" t="s">
        <v>22</v>
      </c>
      <c r="U25" s="1" t="s">
        <v>3062</v>
      </c>
      <c r="V25" s="1">
        <v>2</v>
      </c>
      <c r="W25" t="s">
        <v>3086</v>
      </c>
      <c r="X25" t="s">
        <v>3082</v>
      </c>
      <c r="Y25" t="s">
        <v>3090</v>
      </c>
      <c r="Z25" t="s">
        <v>3103</v>
      </c>
      <c r="AA25">
        <v>6</v>
      </c>
      <c r="AB25" t="s">
        <v>3090</v>
      </c>
      <c r="AC25">
        <v>94.37</v>
      </c>
      <c r="AD25">
        <v>241.56</v>
      </c>
      <c r="AE25">
        <v>16.48</v>
      </c>
      <c r="AF25">
        <v>8.3520000000000003</v>
      </c>
      <c r="AG25">
        <v>0.65900657894736847</v>
      </c>
    </row>
    <row r="26" spans="1:33" x14ac:dyDescent="0.35">
      <c r="A26" s="1" t="s">
        <v>642</v>
      </c>
      <c r="B26" s="2">
        <v>45430</v>
      </c>
      <c r="C26" s="2">
        <v>45432</v>
      </c>
      <c r="D26" s="2">
        <v>45441</v>
      </c>
      <c r="E26" s="1" t="s">
        <v>643</v>
      </c>
      <c r="F26">
        <v>9.34</v>
      </c>
      <c r="G26">
        <v>424</v>
      </c>
      <c r="H26">
        <v>36</v>
      </c>
      <c r="I26" s="1" t="s">
        <v>17</v>
      </c>
      <c r="J26">
        <v>392809.04</v>
      </c>
      <c r="K26">
        <v>197488.53</v>
      </c>
      <c r="L26">
        <v>2.9</v>
      </c>
      <c r="M26" s="1" t="s">
        <v>31</v>
      </c>
      <c r="N26" s="1" t="s">
        <v>19</v>
      </c>
      <c r="O26" s="1" t="s">
        <v>34</v>
      </c>
      <c r="P26" s="1" t="s">
        <v>21</v>
      </c>
      <c r="Q26">
        <v>20</v>
      </c>
      <c r="R26">
        <v>9</v>
      </c>
      <c r="S26">
        <v>792.63</v>
      </c>
      <c r="T26" s="1" t="s">
        <v>22</v>
      </c>
      <c r="U26" s="1" t="s">
        <v>3065</v>
      </c>
      <c r="V26" s="1">
        <v>5</v>
      </c>
      <c r="W26" t="s">
        <v>3081</v>
      </c>
      <c r="X26" t="s">
        <v>3082</v>
      </c>
      <c r="Y26" t="s">
        <v>3099</v>
      </c>
      <c r="Z26" t="s">
        <v>3104</v>
      </c>
      <c r="AA26">
        <v>5</v>
      </c>
      <c r="AB26" t="s">
        <v>3099</v>
      </c>
      <c r="AC26">
        <v>392.04</v>
      </c>
      <c r="AD26">
        <v>1021.88</v>
      </c>
      <c r="AE26">
        <v>67.56</v>
      </c>
      <c r="AF26">
        <v>3.2444999999999999</v>
      </c>
      <c r="AG26">
        <v>0.6561013986013986</v>
      </c>
    </row>
    <row r="27" spans="1:33" x14ac:dyDescent="0.35">
      <c r="A27" s="1" t="s">
        <v>654</v>
      </c>
      <c r="B27" s="2">
        <v>45236</v>
      </c>
      <c r="C27" s="2">
        <v>45237</v>
      </c>
      <c r="D27" s="2">
        <v>45243</v>
      </c>
      <c r="E27" s="1" t="s">
        <v>655</v>
      </c>
      <c r="F27">
        <v>6.52</v>
      </c>
      <c r="G27">
        <v>230</v>
      </c>
      <c r="H27">
        <v>14</v>
      </c>
      <c r="I27" s="1" t="s">
        <v>17</v>
      </c>
      <c r="J27">
        <v>123496.15</v>
      </c>
      <c r="K27">
        <v>61484.86</v>
      </c>
      <c r="L27">
        <v>3.3</v>
      </c>
      <c r="M27" s="1" t="s">
        <v>31</v>
      </c>
      <c r="N27" s="1" t="s">
        <v>42</v>
      </c>
      <c r="O27" s="1" t="s">
        <v>20</v>
      </c>
      <c r="P27" s="1" t="s">
        <v>39</v>
      </c>
      <c r="Q27">
        <v>9</v>
      </c>
      <c r="R27">
        <v>6</v>
      </c>
      <c r="S27">
        <v>618.11</v>
      </c>
      <c r="T27" s="1" t="s">
        <v>22</v>
      </c>
      <c r="U27" s="1" t="s">
        <v>3061</v>
      </c>
      <c r="V27" s="1">
        <v>1</v>
      </c>
      <c r="W27" t="s">
        <v>3088</v>
      </c>
      <c r="X27" t="s">
        <v>3091</v>
      </c>
      <c r="Y27" t="s">
        <v>3096</v>
      </c>
      <c r="Z27" t="s">
        <v>3104</v>
      </c>
      <c r="AA27">
        <v>11</v>
      </c>
      <c r="AB27" t="s">
        <v>3096</v>
      </c>
      <c r="AC27">
        <v>241.35</v>
      </c>
      <c r="AD27">
        <v>574.39</v>
      </c>
      <c r="AE27">
        <v>20.57</v>
      </c>
      <c r="AF27">
        <v>7.9425999999999997</v>
      </c>
      <c r="AG27">
        <v>0.63717096774193549</v>
      </c>
    </row>
    <row r="28" spans="1:33" x14ac:dyDescent="0.35">
      <c r="A28" s="1" t="s">
        <v>656</v>
      </c>
      <c r="B28" s="2">
        <v>44781</v>
      </c>
      <c r="C28" s="2">
        <v>44784</v>
      </c>
      <c r="D28" s="2">
        <v>44785</v>
      </c>
      <c r="E28" s="1" t="s">
        <v>657</v>
      </c>
      <c r="F28">
        <v>10.99</v>
      </c>
      <c r="G28">
        <v>204</v>
      </c>
      <c r="H28">
        <v>10</v>
      </c>
      <c r="I28" s="1" t="s">
        <v>17</v>
      </c>
      <c r="J28">
        <v>17976.46</v>
      </c>
      <c r="K28">
        <v>8258.42</v>
      </c>
      <c r="L28">
        <v>3.8</v>
      </c>
      <c r="M28" s="1" t="s">
        <v>31</v>
      </c>
      <c r="N28" s="1" t="s">
        <v>36</v>
      </c>
      <c r="O28" s="1" t="s">
        <v>28</v>
      </c>
      <c r="P28" s="1" t="s">
        <v>39</v>
      </c>
      <c r="Q28">
        <v>6</v>
      </c>
      <c r="R28">
        <v>1</v>
      </c>
      <c r="S28">
        <v>65.77</v>
      </c>
      <c r="T28" s="1" t="s">
        <v>22</v>
      </c>
      <c r="U28" s="1" t="s">
        <v>3064</v>
      </c>
      <c r="V28" s="1">
        <v>4</v>
      </c>
      <c r="W28" t="s">
        <v>3086</v>
      </c>
      <c r="X28" t="s">
        <v>3084</v>
      </c>
      <c r="Y28" t="s">
        <v>3089</v>
      </c>
      <c r="Z28" t="s">
        <v>3103</v>
      </c>
      <c r="AA28">
        <v>8</v>
      </c>
      <c r="AB28" t="s">
        <v>3089</v>
      </c>
      <c r="AC28">
        <v>42.68</v>
      </c>
      <c r="AD28">
        <v>99</v>
      </c>
      <c r="AE28">
        <v>94.04</v>
      </c>
      <c r="AF28">
        <v>0.59650000000000003</v>
      </c>
      <c r="AG28">
        <v>0.65895364238410592</v>
      </c>
    </row>
    <row r="29" spans="1:33" x14ac:dyDescent="0.35">
      <c r="A29" s="1" t="s">
        <v>666</v>
      </c>
      <c r="B29" s="2">
        <v>45575</v>
      </c>
      <c r="C29" s="2">
        <v>45578</v>
      </c>
      <c r="D29" s="2">
        <v>45583</v>
      </c>
      <c r="E29" s="1" t="s">
        <v>667</v>
      </c>
      <c r="F29">
        <v>14.62</v>
      </c>
      <c r="G29">
        <v>45</v>
      </c>
      <c r="H29">
        <v>1</v>
      </c>
      <c r="I29" s="1" t="s">
        <v>17</v>
      </c>
      <c r="J29">
        <v>1030.8399999999999</v>
      </c>
      <c r="K29">
        <v>574.37</v>
      </c>
      <c r="L29">
        <v>4.7</v>
      </c>
      <c r="M29" s="1" t="s">
        <v>31</v>
      </c>
      <c r="N29" s="1" t="s">
        <v>42</v>
      </c>
      <c r="O29" s="1" t="s">
        <v>25</v>
      </c>
      <c r="P29" s="1" t="s">
        <v>39</v>
      </c>
      <c r="Q29">
        <v>23</v>
      </c>
      <c r="R29">
        <v>5</v>
      </c>
      <c r="S29">
        <v>319.14999999999998</v>
      </c>
      <c r="T29" s="1" t="s">
        <v>22</v>
      </c>
      <c r="U29" s="1" t="s">
        <v>3063</v>
      </c>
      <c r="V29" s="1">
        <v>3</v>
      </c>
      <c r="W29" t="s">
        <v>3081</v>
      </c>
      <c r="X29" t="s">
        <v>3091</v>
      </c>
      <c r="Y29" t="s">
        <v>3097</v>
      </c>
      <c r="Z29" t="s">
        <v>3103</v>
      </c>
      <c r="AA29">
        <v>10</v>
      </c>
      <c r="AB29" t="s">
        <v>3097</v>
      </c>
      <c r="AC29">
        <v>8.5</v>
      </c>
      <c r="AD29">
        <v>26.83</v>
      </c>
      <c r="AE29">
        <v>37.56</v>
      </c>
      <c r="AF29">
        <v>6.2443999999999997</v>
      </c>
      <c r="AG29">
        <v>0.65455369127516783</v>
      </c>
    </row>
    <row r="30" spans="1:33" x14ac:dyDescent="0.35">
      <c r="A30" s="1" t="s">
        <v>692</v>
      </c>
      <c r="B30" s="2">
        <v>44892</v>
      </c>
      <c r="C30" s="2">
        <v>44893</v>
      </c>
      <c r="D30" s="2">
        <v>44899</v>
      </c>
      <c r="E30" s="1" t="s">
        <v>693</v>
      </c>
      <c r="F30">
        <v>7.98</v>
      </c>
      <c r="G30">
        <v>487</v>
      </c>
      <c r="H30">
        <v>53</v>
      </c>
      <c r="I30" s="1" t="s">
        <v>17</v>
      </c>
      <c r="J30">
        <v>926031.12</v>
      </c>
      <c r="K30">
        <v>466454.97</v>
      </c>
      <c r="L30">
        <v>2.5</v>
      </c>
      <c r="M30" s="1" t="s">
        <v>31</v>
      </c>
      <c r="N30" s="1" t="s">
        <v>24</v>
      </c>
      <c r="O30" s="1" t="s">
        <v>34</v>
      </c>
      <c r="P30" s="1" t="s">
        <v>29</v>
      </c>
      <c r="Q30">
        <v>21</v>
      </c>
      <c r="R30">
        <v>6</v>
      </c>
      <c r="S30">
        <v>10.39</v>
      </c>
      <c r="T30" s="1" t="s">
        <v>22</v>
      </c>
      <c r="U30" s="1" t="s">
        <v>3061</v>
      </c>
      <c r="V30" s="1">
        <v>1</v>
      </c>
      <c r="W30" t="s">
        <v>3086</v>
      </c>
      <c r="X30" t="s">
        <v>3091</v>
      </c>
      <c r="Y30" t="s">
        <v>3096</v>
      </c>
      <c r="Z30" t="s">
        <v>3104</v>
      </c>
      <c r="AA30">
        <v>11</v>
      </c>
      <c r="AB30" t="s">
        <v>3096</v>
      </c>
      <c r="AC30">
        <v>845.56</v>
      </c>
      <c r="AD30">
        <v>2066.4</v>
      </c>
      <c r="AE30">
        <v>54.18</v>
      </c>
      <c r="AF30">
        <v>4.5822000000000003</v>
      </c>
      <c r="AG30">
        <v>0.63717096774193549</v>
      </c>
    </row>
    <row r="31" spans="1:33" x14ac:dyDescent="0.35">
      <c r="A31" s="1" t="s">
        <v>718</v>
      </c>
      <c r="B31" s="2">
        <v>44907</v>
      </c>
      <c r="C31" s="2">
        <v>44909</v>
      </c>
      <c r="D31" s="2">
        <v>44913</v>
      </c>
      <c r="E31" s="1" t="s">
        <v>719</v>
      </c>
      <c r="F31">
        <v>6.63</v>
      </c>
      <c r="G31">
        <v>281</v>
      </c>
      <c r="H31">
        <v>33</v>
      </c>
      <c r="I31" s="1" t="s">
        <v>17</v>
      </c>
      <c r="J31">
        <v>53625.74</v>
      </c>
      <c r="K31">
        <v>29917.45</v>
      </c>
      <c r="L31">
        <v>2.4</v>
      </c>
      <c r="M31" s="1" t="s">
        <v>31</v>
      </c>
      <c r="N31" s="1" t="s">
        <v>24</v>
      </c>
      <c r="O31" s="1" t="s">
        <v>28</v>
      </c>
      <c r="P31" s="1" t="s">
        <v>38</v>
      </c>
      <c r="Q31">
        <v>7</v>
      </c>
      <c r="R31">
        <v>4</v>
      </c>
      <c r="S31">
        <v>228.5</v>
      </c>
      <c r="T31" s="1" t="s">
        <v>22</v>
      </c>
      <c r="U31" s="1" t="s">
        <v>3061</v>
      </c>
      <c r="V31" s="1">
        <v>1</v>
      </c>
      <c r="W31" t="s">
        <v>3086</v>
      </c>
      <c r="X31" t="s">
        <v>3091</v>
      </c>
      <c r="Y31" t="s">
        <v>3092</v>
      </c>
      <c r="Z31" t="s">
        <v>3104</v>
      </c>
      <c r="AA31">
        <v>12</v>
      </c>
      <c r="AB31" t="s">
        <v>3092</v>
      </c>
      <c r="AC31">
        <v>69.650000000000006</v>
      </c>
      <c r="AD31">
        <v>204.39</v>
      </c>
      <c r="AE31">
        <v>17.2</v>
      </c>
      <c r="AF31">
        <v>8.2798999999999996</v>
      </c>
      <c r="AG31">
        <v>0.63717096774193549</v>
      </c>
    </row>
    <row r="32" spans="1:33" x14ac:dyDescent="0.35">
      <c r="A32" s="1" t="s">
        <v>722</v>
      </c>
      <c r="B32" s="2">
        <v>44659</v>
      </c>
      <c r="C32" s="2">
        <v>44662</v>
      </c>
      <c r="D32" s="2">
        <v>44668</v>
      </c>
      <c r="E32" s="1" t="s">
        <v>723</v>
      </c>
      <c r="F32">
        <v>1.21</v>
      </c>
      <c r="G32">
        <v>85</v>
      </c>
      <c r="H32">
        <v>2</v>
      </c>
      <c r="I32" s="1" t="s">
        <v>17</v>
      </c>
      <c r="J32">
        <v>125840.53</v>
      </c>
      <c r="K32">
        <v>58931.57</v>
      </c>
      <c r="L32">
        <v>4.8</v>
      </c>
      <c r="M32" s="1" t="s">
        <v>31</v>
      </c>
      <c r="N32" s="1" t="s">
        <v>24</v>
      </c>
      <c r="O32" s="1" t="s">
        <v>20</v>
      </c>
      <c r="P32" s="1" t="s">
        <v>39</v>
      </c>
      <c r="Q32">
        <v>21</v>
      </c>
      <c r="R32">
        <v>6</v>
      </c>
      <c r="S32">
        <v>53.85</v>
      </c>
      <c r="T32" s="1" t="s">
        <v>22</v>
      </c>
      <c r="U32" s="1" t="s">
        <v>3064</v>
      </c>
      <c r="V32" s="1">
        <v>4</v>
      </c>
      <c r="W32" t="s">
        <v>3086</v>
      </c>
      <c r="X32" t="s">
        <v>3082</v>
      </c>
      <c r="Y32" t="s">
        <v>3083</v>
      </c>
      <c r="Z32" t="s">
        <v>3102</v>
      </c>
      <c r="AA32">
        <v>4</v>
      </c>
      <c r="AB32" t="s">
        <v>3083</v>
      </c>
      <c r="AC32">
        <v>684.84</v>
      </c>
      <c r="AD32">
        <v>1498.61</v>
      </c>
      <c r="AE32">
        <v>22.07</v>
      </c>
      <c r="AF32">
        <v>7.7930999999999999</v>
      </c>
      <c r="AG32">
        <v>0.65895364238410592</v>
      </c>
    </row>
    <row r="33" spans="1:33" x14ac:dyDescent="0.35">
      <c r="A33" s="1" t="s">
        <v>738</v>
      </c>
      <c r="B33" s="2">
        <v>45387</v>
      </c>
      <c r="C33" s="2">
        <v>45390</v>
      </c>
      <c r="D33" s="2">
        <v>45394</v>
      </c>
      <c r="E33" s="1" t="s">
        <v>739</v>
      </c>
      <c r="F33">
        <v>8.5399999999999991</v>
      </c>
      <c r="G33">
        <v>423</v>
      </c>
      <c r="H33">
        <v>27</v>
      </c>
      <c r="I33" s="1" t="s">
        <v>17</v>
      </c>
      <c r="J33">
        <v>209334.63</v>
      </c>
      <c r="K33">
        <v>82822.63</v>
      </c>
      <c r="L33">
        <v>3.7</v>
      </c>
      <c r="M33" s="1" t="s">
        <v>31</v>
      </c>
      <c r="N33" s="1" t="s">
        <v>42</v>
      </c>
      <c r="O33" s="1" t="s">
        <v>37</v>
      </c>
      <c r="P33" s="1" t="s">
        <v>38</v>
      </c>
      <c r="Q33">
        <v>19</v>
      </c>
      <c r="R33">
        <v>4</v>
      </c>
      <c r="S33">
        <v>69.67</v>
      </c>
      <c r="T33" s="1" t="s">
        <v>22</v>
      </c>
      <c r="U33" s="1" t="s">
        <v>3064</v>
      </c>
      <c r="V33" s="1">
        <v>4</v>
      </c>
      <c r="W33" t="s">
        <v>3081</v>
      </c>
      <c r="X33" t="s">
        <v>3082</v>
      </c>
      <c r="Y33" t="s">
        <v>3083</v>
      </c>
      <c r="Z33" t="s">
        <v>3104</v>
      </c>
      <c r="AA33">
        <v>4</v>
      </c>
      <c r="AB33" t="s">
        <v>3083</v>
      </c>
      <c r="AC33">
        <v>256.04000000000002</v>
      </c>
      <c r="AD33">
        <v>541.09</v>
      </c>
      <c r="AE33">
        <v>21.65</v>
      </c>
      <c r="AF33">
        <v>7.8348000000000004</v>
      </c>
      <c r="AG33">
        <v>0.65895364238410592</v>
      </c>
    </row>
    <row r="34" spans="1:33" x14ac:dyDescent="0.35">
      <c r="A34" s="1" t="s">
        <v>802</v>
      </c>
      <c r="B34" s="2">
        <v>45091</v>
      </c>
      <c r="C34" s="2">
        <v>45096</v>
      </c>
      <c r="D34" s="2">
        <v>45101</v>
      </c>
      <c r="E34" s="1" t="s">
        <v>803</v>
      </c>
      <c r="F34">
        <v>5.15</v>
      </c>
      <c r="G34">
        <v>185</v>
      </c>
      <c r="H34">
        <v>2</v>
      </c>
      <c r="I34" s="1" t="s">
        <v>17</v>
      </c>
      <c r="J34">
        <v>79211.8</v>
      </c>
      <c r="K34">
        <v>32286.54</v>
      </c>
      <c r="L34">
        <v>4.7</v>
      </c>
      <c r="M34" s="1" t="s">
        <v>31</v>
      </c>
      <c r="N34" s="1" t="s">
        <v>42</v>
      </c>
      <c r="O34" s="1" t="s">
        <v>25</v>
      </c>
      <c r="P34" s="1" t="s">
        <v>38</v>
      </c>
      <c r="Q34">
        <v>7</v>
      </c>
      <c r="R34">
        <v>5</v>
      </c>
      <c r="S34">
        <v>230.71</v>
      </c>
      <c r="T34" s="1" t="s">
        <v>22</v>
      </c>
      <c r="U34" s="1" t="s">
        <v>3061</v>
      </c>
      <c r="V34" s="1">
        <v>1</v>
      </c>
      <c r="W34" t="s">
        <v>3088</v>
      </c>
      <c r="X34" t="s">
        <v>3082</v>
      </c>
      <c r="Y34" t="s">
        <v>3090</v>
      </c>
      <c r="Z34" t="s">
        <v>3104</v>
      </c>
      <c r="AA34">
        <v>6</v>
      </c>
      <c r="AB34" t="s">
        <v>3090</v>
      </c>
      <c r="AC34">
        <v>204.48</v>
      </c>
      <c r="AD34">
        <v>451.42</v>
      </c>
      <c r="AE34">
        <v>5.15</v>
      </c>
      <c r="AF34">
        <v>9.4853000000000005</v>
      </c>
      <c r="AG34">
        <v>0.63717096774193549</v>
      </c>
    </row>
    <row r="35" spans="1:33" x14ac:dyDescent="0.35">
      <c r="A35" s="1" t="s">
        <v>816</v>
      </c>
      <c r="B35" s="2">
        <v>44805</v>
      </c>
      <c r="C35" s="2">
        <v>44808</v>
      </c>
      <c r="D35" s="2">
        <v>44818</v>
      </c>
      <c r="E35" s="1" t="s">
        <v>817</v>
      </c>
      <c r="F35">
        <v>6.36</v>
      </c>
      <c r="G35">
        <v>373</v>
      </c>
      <c r="H35">
        <v>11</v>
      </c>
      <c r="I35" s="1" t="s">
        <v>17</v>
      </c>
      <c r="J35">
        <v>71004.56</v>
      </c>
      <c r="K35">
        <v>31799.38</v>
      </c>
      <c r="L35">
        <v>4.4000000000000004</v>
      </c>
      <c r="M35" s="1" t="s">
        <v>31</v>
      </c>
      <c r="N35" s="1" t="s">
        <v>33</v>
      </c>
      <c r="O35" s="1" t="s">
        <v>34</v>
      </c>
      <c r="P35" s="1" t="s">
        <v>39</v>
      </c>
      <c r="Q35">
        <v>18</v>
      </c>
      <c r="R35">
        <v>10</v>
      </c>
      <c r="S35">
        <v>142.53</v>
      </c>
      <c r="T35" s="1" t="s">
        <v>22</v>
      </c>
      <c r="U35" s="1" t="s">
        <v>3061</v>
      </c>
      <c r="V35" s="1">
        <v>1</v>
      </c>
      <c r="W35" t="s">
        <v>3086</v>
      </c>
      <c r="X35" t="s">
        <v>3084</v>
      </c>
      <c r="Y35" t="s">
        <v>3085</v>
      </c>
      <c r="Z35" t="s">
        <v>3104</v>
      </c>
      <c r="AA35">
        <v>9</v>
      </c>
      <c r="AB35" t="s">
        <v>3085</v>
      </c>
      <c r="AC35">
        <v>92.61</v>
      </c>
      <c r="AD35">
        <v>203.29</v>
      </c>
      <c r="AE35">
        <v>41.51</v>
      </c>
      <c r="AF35">
        <v>5.8491999999999997</v>
      </c>
      <c r="AG35">
        <v>0.63717096774193549</v>
      </c>
    </row>
    <row r="36" spans="1:33" x14ac:dyDescent="0.35">
      <c r="A36" s="1" t="s">
        <v>818</v>
      </c>
      <c r="B36" s="2">
        <v>45008</v>
      </c>
      <c r="C36" s="2">
        <v>45013</v>
      </c>
      <c r="D36" s="2">
        <v>45026</v>
      </c>
      <c r="E36" s="1" t="s">
        <v>819</v>
      </c>
      <c r="F36">
        <v>11.88</v>
      </c>
      <c r="G36">
        <v>214</v>
      </c>
      <c r="H36">
        <v>15</v>
      </c>
      <c r="I36" s="1" t="s">
        <v>17</v>
      </c>
      <c r="J36">
        <v>30374.07</v>
      </c>
      <c r="K36">
        <v>13387.29</v>
      </c>
      <c r="L36">
        <v>3.4</v>
      </c>
      <c r="M36" s="1" t="s">
        <v>31</v>
      </c>
      <c r="N36" s="1" t="s">
        <v>24</v>
      </c>
      <c r="O36" s="1" t="s">
        <v>28</v>
      </c>
      <c r="P36" s="1" t="s">
        <v>39</v>
      </c>
      <c r="Q36">
        <v>18</v>
      </c>
      <c r="R36">
        <v>13</v>
      </c>
      <c r="S36">
        <v>297.3</v>
      </c>
      <c r="T36" s="1" t="s">
        <v>22</v>
      </c>
      <c r="U36" s="1" t="s">
        <v>3062</v>
      </c>
      <c r="V36" s="1">
        <v>2</v>
      </c>
      <c r="W36" t="s">
        <v>3088</v>
      </c>
      <c r="X36" t="s">
        <v>3093</v>
      </c>
      <c r="Y36" t="s">
        <v>3098</v>
      </c>
      <c r="Z36" t="s">
        <v>3103</v>
      </c>
      <c r="AA36">
        <v>3</v>
      </c>
      <c r="AB36" t="s">
        <v>3098</v>
      </c>
      <c r="AC36">
        <v>73.150000000000006</v>
      </c>
      <c r="AD36">
        <v>161.07</v>
      </c>
      <c r="AE36">
        <v>36.17</v>
      </c>
      <c r="AF36">
        <v>6.383</v>
      </c>
      <c r="AG36">
        <v>0.65900657894736847</v>
      </c>
    </row>
    <row r="37" spans="1:33" x14ac:dyDescent="0.35">
      <c r="A37" s="1" t="s">
        <v>836</v>
      </c>
      <c r="B37" s="2">
        <v>45327</v>
      </c>
      <c r="C37" s="2">
        <v>45329</v>
      </c>
      <c r="D37" s="2">
        <v>45336</v>
      </c>
      <c r="E37" s="1" t="s">
        <v>837</v>
      </c>
      <c r="F37">
        <v>12.47</v>
      </c>
      <c r="G37">
        <v>123</v>
      </c>
      <c r="H37">
        <v>2</v>
      </c>
      <c r="I37" s="1" t="s">
        <v>17</v>
      </c>
      <c r="J37">
        <v>145024.89000000001</v>
      </c>
      <c r="K37">
        <v>64701.49</v>
      </c>
      <c r="L37">
        <v>4.5999999999999996</v>
      </c>
      <c r="M37" s="1" t="s">
        <v>31</v>
      </c>
      <c r="N37" s="1" t="s">
        <v>33</v>
      </c>
      <c r="O37" s="1" t="s">
        <v>20</v>
      </c>
      <c r="P37" s="1" t="s">
        <v>26</v>
      </c>
      <c r="Q37">
        <v>7</v>
      </c>
      <c r="R37">
        <v>7</v>
      </c>
      <c r="S37">
        <v>6.22</v>
      </c>
      <c r="T37" s="1" t="s">
        <v>22</v>
      </c>
      <c r="U37" s="1" t="s">
        <v>3064</v>
      </c>
      <c r="V37" s="1">
        <v>4</v>
      </c>
      <c r="W37" t="s">
        <v>3081</v>
      </c>
      <c r="X37" t="s">
        <v>3093</v>
      </c>
      <c r="Y37" t="s">
        <v>3094</v>
      </c>
      <c r="Z37" t="s">
        <v>3103</v>
      </c>
      <c r="AA37">
        <v>2</v>
      </c>
      <c r="AB37" t="s">
        <v>3094</v>
      </c>
      <c r="AC37">
        <v>555.96</v>
      </c>
      <c r="AD37">
        <v>1347.04</v>
      </c>
      <c r="AE37">
        <v>11.35</v>
      </c>
      <c r="AF37">
        <v>8.8651999999999997</v>
      </c>
      <c r="AG37">
        <v>0.65895364238410592</v>
      </c>
    </row>
    <row r="38" spans="1:33" x14ac:dyDescent="0.35">
      <c r="A38" s="1" t="s">
        <v>860</v>
      </c>
      <c r="B38" s="2">
        <v>44784</v>
      </c>
      <c r="C38" s="2">
        <v>44787</v>
      </c>
      <c r="D38" s="2">
        <v>44796</v>
      </c>
      <c r="E38" s="1" t="s">
        <v>861</v>
      </c>
      <c r="F38">
        <v>8.84</v>
      </c>
      <c r="G38">
        <v>319</v>
      </c>
      <c r="H38">
        <v>30</v>
      </c>
      <c r="I38" s="1" t="s">
        <v>17</v>
      </c>
      <c r="J38">
        <v>85780.3</v>
      </c>
      <c r="K38">
        <v>37803.43</v>
      </c>
      <c r="L38">
        <v>3</v>
      </c>
      <c r="M38" s="1" t="s">
        <v>31</v>
      </c>
      <c r="N38" s="1" t="s">
        <v>33</v>
      </c>
      <c r="O38" s="1" t="s">
        <v>25</v>
      </c>
      <c r="P38" s="1" t="s">
        <v>21</v>
      </c>
      <c r="Q38">
        <v>20</v>
      </c>
      <c r="R38">
        <v>9</v>
      </c>
      <c r="S38">
        <v>329.67</v>
      </c>
      <c r="T38" s="1" t="s">
        <v>22</v>
      </c>
      <c r="U38" s="1" t="s">
        <v>3061</v>
      </c>
      <c r="V38" s="1">
        <v>1</v>
      </c>
      <c r="W38" t="s">
        <v>3086</v>
      </c>
      <c r="X38" t="s">
        <v>3084</v>
      </c>
      <c r="Y38" t="s">
        <v>3089</v>
      </c>
      <c r="Z38" t="s">
        <v>3104</v>
      </c>
      <c r="AA38">
        <v>8</v>
      </c>
      <c r="AB38" t="s">
        <v>3089</v>
      </c>
      <c r="AC38">
        <v>133.36000000000001</v>
      </c>
      <c r="AD38">
        <v>294.98</v>
      </c>
      <c r="AE38">
        <v>75.81</v>
      </c>
      <c r="AF38">
        <v>2.4192999999999998</v>
      </c>
      <c r="AG38">
        <v>0.63717096774193549</v>
      </c>
    </row>
    <row r="39" spans="1:33" x14ac:dyDescent="0.35">
      <c r="A39" s="1" t="s">
        <v>870</v>
      </c>
      <c r="B39" s="2">
        <v>45343</v>
      </c>
      <c r="C39" s="2">
        <v>45346</v>
      </c>
      <c r="D39" s="2">
        <v>45354</v>
      </c>
      <c r="E39" s="1" t="s">
        <v>871</v>
      </c>
      <c r="F39">
        <v>7.85</v>
      </c>
      <c r="G39">
        <v>18</v>
      </c>
      <c r="H39">
        <v>2</v>
      </c>
      <c r="I39" s="1" t="s">
        <v>17</v>
      </c>
      <c r="J39">
        <v>483.68</v>
      </c>
      <c r="K39">
        <v>267.47000000000003</v>
      </c>
      <c r="L39">
        <v>2.5</v>
      </c>
      <c r="M39" s="1" t="s">
        <v>31</v>
      </c>
      <c r="N39" s="1" t="s">
        <v>33</v>
      </c>
      <c r="O39" s="1" t="s">
        <v>25</v>
      </c>
      <c r="P39" s="1" t="s">
        <v>29</v>
      </c>
      <c r="Q39">
        <v>14</v>
      </c>
      <c r="R39">
        <v>8</v>
      </c>
      <c r="S39">
        <v>349.63</v>
      </c>
      <c r="T39" s="1" t="s">
        <v>22</v>
      </c>
      <c r="U39" s="1" t="s">
        <v>3063</v>
      </c>
      <c r="V39" s="1">
        <v>3</v>
      </c>
      <c r="W39" t="s">
        <v>3081</v>
      </c>
      <c r="X39" t="s">
        <v>3093</v>
      </c>
      <c r="Y39" t="s">
        <v>3094</v>
      </c>
      <c r="Z39" t="s">
        <v>3104</v>
      </c>
      <c r="AA39">
        <v>2</v>
      </c>
      <c r="AB39" t="s">
        <v>3094</v>
      </c>
      <c r="AC39">
        <v>10.49</v>
      </c>
      <c r="AD39">
        <v>29.16</v>
      </c>
      <c r="AE39">
        <v>12.76</v>
      </c>
      <c r="AF39">
        <v>8.7235999999999994</v>
      </c>
      <c r="AG39">
        <v>0.65455369127516783</v>
      </c>
    </row>
    <row r="40" spans="1:33" x14ac:dyDescent="0.35">
      <c r="A40" s="1" t="s">
        <v>898</v>
      </c>
      <c r="B40" s="2">
        <v>45650</v>
      </c>
      <c r="C40" s="2">
        <v>45654</v>
      </c>
      <c r="D40" s="2">
        <v>45665</v>
      </c>
      <c r="E40" s="1" t="s">
        <v>899</v>
      </c>
      <c r="F40">
        <v>8.66</v>
      </c>
      <c r="G40">
        <v>279</v>
      </c>
      <c r="H40">
        <v>16</v>
      </c>
      <c r="I40" s="1" t="s">
        <v>17</v>
      </c>
      <c r="J40">
        <v>130428.94</v>
      </c>
      <c r="K40">
        <v>66674.58</v>
      </c>
      <c r="L40">
        <v>3.6</v>
      </c>
      <c r="M40" s="1" t="s">
        <v>31</v>
      </c>
      <c r="N40" s="1" t="s">
        <v>33</v>
      </c>
      <c r="O40" s="1" t="s">
        <v>28</v>
      </c>
      <c r="P40" s="1" t="s">
        <v>21</v>
      </c>
      <c r="Q40">
        <v>13</v>
      </c>
      <c r="R40">
        <v>11</v>
      </c>
      <c r="S40">
        <v>70.12</v>
      </c>
      <c r="T40" s="1" t="s">
        <v>22</v>
      </c>
      <c r="U40" s="1" t="s">
        <v>3062</v>
      </c>
      <c r="V40" s="1">
        <v>2</v>
      </c>
      <c r="W40" t="s">
        <v>3081</v>
      </c>
      <c r="X40" t="s">
        <v>3091</v>
      </c>
      <c r="Y40" t="s">
        <v>3092</v>
      </c>
      <c r="Z40" t="s">
        <v>3104</v>
      </c>
      <c r="AA40">
        <v>12</v>
      </c>
      <c r="AB40" t="s">
        <v>3092</v>
      </c>
      <c r="AC40">
        <v>187.86</v>
      </c>
      <c r="AD40">
        <v>511.81</v>
      </c>
      <c r="AE40">
        <v>59.23</v>
      </c>
      <c r="AF40">
        <v>4.0770999999999997</v>
      </c>
      <c r="AG40">
        <v>0.65900657894736847</v>
      </c>
    </row>
    <row r="41" spans="1:33" x14ac:dyDescent="0.35">
      <c r="A41" s="1" t="s">
        <v>910</v>
      </c>
      <c r="B41" s="2">
        <v>45387</v>
      </c>
      <c r="C41" s="2">
        <v>45390</v>
      </c>
      <c r="D41" s="2">
        <v>45395</v>
      </c>
      <c r="E41" s="1" t="s">
        <v>911</v>
      </c>
      <c r="F41">
        <v>3.65</v>
      </c>
      <c r="G41">
        <v>161</v>
      </c>
      <c r="H41">
        <v>22</v>
      </c>
      <c r="I41" s="1" t="s">
        <v>17</v>
      </c>
      <c r="J41">
        <v>26763.46</v>
      </c>
      <c r="K41">
        <v>10578.97</v>
      </c>
      <c r="L41">
        <v>1.9</v>
      </c>
      <c r="M41" s="1" t="s">
        <v>31</v>
      </c>
      <c r="N41" s="1" t="s">
        <v>36</v>
      </c>
      <c r="O41" s="1" t="s">
        <v>34</v>
      </c>
      <c r="P41" s="1" t="s">
        <v>38</v>
      </c>
      <c r="Q41">
        <v>13</v>
      </c>
      <c r="R41">
        <v>5</v>
      </c>
      <c r="S41">
        <v>179.23</v>
      </c>
      <c r="T41" s="1" t="s">
        <v>22</v>
      </c>
      <c r="U41" s="1" t="s">
        <v>3064</v>
      </c>
      <c r="V41" s="1">
        <v>4</v>
      </c>
      <c r="W41" t="s">
        <v>3081</v>
      </c>
      <c r="X41" t="s">
        <v>3082</v>
      </c>
      <c r="Y41" t="s">
        <v>3083</v>
      </c>
      <c r="Z41" t="s">
        <v>3102</v>
      </c>
      <c r="AA41">
        <v>4</v>
      </c>
      <c r="AB41" t="s">
        <v>3083</v>
      </c>
      <c r="AC41">
        <v>93.33</v>
      </c>
      <c r="AD41">
        <v>172.53</v>
      </c>
      <c r="AE41">
        <v>16.72</v>
      </c>
      <c r="AF41">
        <v>8.3278999999999996</v>
      </c>
      <c r="AG41">
        <v>0.65895364238410592</v>
      </c>
    </row>
    <row r="42" spans="1:33" x14ac:dyDescent="0.35">
      <c r="A42" s="1" t="s">
        <v>928</v>
      </c>
      <c r="B42" s="2">
        <v>44916</v>
      </c>
      <c r="C42" s="2">
        <v>44919</v>
      </c>
      <c r="D42" s="2">
        <v>44930</v>
      </c>
      <c r="E42" s="1" t="s">
        <v>929</v>
      </c>
      <c r="F42">
        <v>12.72</v>
      </c>
      <c r="G42">
        <v>242</v>
      </c>
      <c r="H42">
        <v>34</v>
      </c>
      <c r="I42" s="1" t="s">
        <v>17</v>
      </c>
      <c r="J42">
        <v>51283.63</v>
      </c>
      <c r="K42">
        <v>19051.71</v>
      </c>
      <c r="L42">
        <v>1.5</v>
      </c>
      <c r="M42" s="1" t="s">
        <v>31</v>
      </c>
      <c r="N42" s="1" t="s">
        <v>24</v>
      </c>
      <c r="O42" s="1" t="s">
        <v>37</v>
      </c>
      <c r="P42" s="1" t="s">
        <v>21</v>
      </c>
      <c r="Q42">
        <v>24</v>
      </c>
      <c r="R42">
        <v>11</v>
      </c>
      <c r="S42">
        <v>602.49</v>
      </c>
      <c r="T42" s="1" t="s">
        <v>22</v>
      </c>
      <c r="U42" s="1" t="s">
        <v>3063</v>
      </c>
      <c r="V42" s="1">
        <v>3</v>
      </c>
      <c r="W42" t="s">
        <v>3086</v>
      </c>
      <c r="X42" t="s">
        <v>3091</v>
      </c>
      <c r="Y42" t="s">
        <v>3092</v>
      </c>
      <c r="Z42" t="s">
        <v>3103</v>
      </c>
      <c r="AA42">
        <v>12</v>
      </c>
      <c r="AB42" t="s">
        <v>3092</v>
      </c>
      <c r="AC42">
        <v>127.84</v>
      </c>
      <c r="AD42">
        <v>242.8</v>
      </c>
      <c r="AE42">
        <v>80.849999999999994</v>
      </c>
      <c r="AF42">
        <v>1.9147000000000001</v>
      </c>
      <c r="AG42">
        <v>0.65455369127516783</v>
      </c>
    </row>
    <row r="43" spans="1:33" x14ac:dyDescent="0.35">
      <c r="A43" s="1" t="s">
        <v>948</v>
      </c>
      <c r="B43" s="2">
        <v>45226</v>
      </c>
      <c r="C43" s="2">
        <v>45229</v>
      </c>
      <c r="D43" s="2">
        <v>45237</v>
      </c>
      <c r="E43" s="1" t="s">
        <v>949</v>
      </c>
      <c r="F43">
        <v>9.0500000000000007</v>
      </c>
      <c r="G43">
        <v>43</v>
      </c>
      <c r="H43">
        <v>4</v>
      </c>
      <c r="I43" s="1" t="s">
        <v>17</v>
      </c>
      <c r="J43">
        <v>7149.42</v>
      </c>
      <c r="K43">
        <v>2647.31</v>
      </c>
      <c r="L43">
        <v>2.5</v>
      </c>
      <c r="M43" s="1" t="s">
        <v>31</v>
      </c>
      <c r="N43" s="1" t="s">
        <v>36</v>
      </c>
      <c r="O43" s="1" t="s">
        <v>34</v>
      </c>
      <c r="P43" s="1" t="s">
        <v>26</v>
      </c>
      <c r="Q43">
        <v>13</v>
      </c>
      <c r="R43">
        <v>8</v>
      </c>
      <c r="S43">
        <v>101.4</v>
      </c>
      <c r="T43" s="1" t="s">
        <v>22</v>
      </c>
      <c r="U43" s="1" t="s">
        <v>3063</v>
      </c>
      <c r="V43" s="1">
        <v>3</v>
      </c>
      <c r="W43" t="s">
        <v>3088</v>
      </c>
      <c r="X43" t="s">
        <v>3091</v>
      </c>
      <c r="Y43" t="s">
        <v>3097</v>
      </c>
      <c r="Z43" t="s">
        <v>3104</v>
      </c>
      <c r="AA43">
        <v>10</v>
      </c>
      <c r="AB43" t="s">
        <v>3097</v>
      </c>
      <c r="AC43">
        <v>98.94</v>
      </c>
      <c r="AD43">
        <v>182.81</v>
      </c>
      <c r="AE43">
        <v>31.36</v>
      </c>
      <c r="AF43">
        <v>6.8642000000000003</v>
      </c>
      <c r="AG43">
        <v>0.65455369127516783</v>
      </c>
    </row>
    <row r="44" spans="1:33" x14ac:dyDescent="0.35">
      <c r="A44" s="1" t="s">
        <v>968</v>
      </c>
      <c r="B44" s="2">
        <v>45037</v>
      </c>
      <c r="C44" s="2">
        <v>45041</v>
      </c>
      <c r="D44" s="2">
        <v>45049</v>
      </c>
      <c r="E44" s="1" t="s">
        <v>969</v>
      </c>
      <c r="F44">
        <v>1.28</v>
      </c>
      <c r="G44">
        <v>151</v>
      </c>
      <c r="H44">
        <v>8</v>
      </c>
      <c r="I44" s="1" t="s">
        <v>17</v>
      </c>
      <c r="J44">
        <v>102637.24</v>
      </c>
      <c r="K44">
        <v>48189.74</v>
      </c>
      <c r="L44">
        <v>3.7</v>
      </c>
      <c r="M44" s="1" t="s">
        <v>31</v>
      </c>
      <c r="N44" s="1" t="s">
        <v>33</v>
      </c>
      <c r="O44" s="1" t="s">
        <v>25</v>
      </c>
      <c r="P44" s="1" t="s">
        <v>21</v>
      </c>
      <c r="Q44">
        <v>15</v>
      </c>
      <c r="R44">
        <v>8</v>
      </c>
      <c r="S44">
        <v>431.44</v>
      </c>
      <c r="T44" s="1" t="s">
        <v>22</v>
      </c>
      <c r="U44" s="1" t="s">
        <v>3065</v>
      </c>
      <c r="V44" s="1">
        <v>5</v>
      </c>
      <c r="W44" t="s">
        <v>3088</v>
      </c>
      <c r="X44" t="s">
        <v>3082</v>
      </c>
      <c r="Y44" t="s">
        <v>3083</v>
      </c>
      <c r="Z44" t="s">
        <v>3102</v>
      </c>
      <c r="AA44">
        <v>4</v>
      </c>
      <c r="AB44" t="s">
        <v>3083</v>
      </c>
      <c r="AC44">
        <v>301.8</v>
      </c>
      <c r="AD44">
        <v>688.53</v>
      </c>
      <c r="AE44">
        <v>85.78</v>
      </c>
      <c r="AF44">
        <v>1.4217</v>
      </c>
      <c r="AG44">
        <v>0.6561013986013986</v>
      </c>
    </row>
    <row r="45" spans="1:33" x14ac:dyDescent="0.35">
      <c r="A45" s="1" t="s">
        <v>992</v>
      </c>
      <c r="B45" s="2">
        <v>45636</v>
      </c>
      <c r="C45" s="2">
        <v>45637</v>
      </c>
      <c r="D45" s="2">
        <v>45640</v>
      </c>
      <c r="E45" s="1" t="s">
        <v>993</v>
      </c>
      <c r="F45">
        <v>8.5399999999999991</v>
      </c>
      <c r="G45">
        <v>448</v>
      </c>
      <c r="H45">
        <v>14</v>
      </c>
      <c r="I45" s="1" t="s">
        <v>17</v>
      </c>
      <c r="J45">
        <v>976793.39</v>
      </c>
      <c r="K45">
        <v>369182.82</v>
      </c>
      <c r="L45">
        <v>4.2</v>
      </c>
      <c r="M45" s="1" t="s">
        <v>31</v>
      </c>
      <c r="N45" s="1" t="s">
        <v>33</v>
      </c>
      <c r="O45" s="1" t="s">
        <v>25</v>
      </c>
      <c r="P45" s="1" t="s">
        <v>21</v>
      </c>
      <c r="Q45">
        <v>8</v>
      </c>
      <c r="R45">
        <v>3</v>
      </c>
      <c r="S45">
        <v>23.97</v>
      </c>
      <c r="T45" s="1" t="s">
        <v>22</v>
      </c>
      <c r="U45" s="1" t="s">
        <v>3064</v>
      </c>
      <c r="V45" s="1">
        <v>4</v>
      </c>
      <c r="W45" t="s">
        <v>3081</v>
      </c>
      <c r="X45" t="s">
        <v>3091</v>
      </c>
      <c r="Y45" t="s">
        <v>3092</v>
      </c>
      <c r="Z45" t="s">
        <v>3104</v>
      </c>
      <c r="AA45">
        <v>12</v>
      </c>
      <c r="AB45" t="s">
        <v>3092</v>
      </c>
      <c r="AC45">
        <v>1152.45</v>
      </c>
      <c r="AD45">
        <v>2383.9299999999998</v>
      </c>
      <c r="AE45">
        <v>37.31</v>
      </c>
      <c r="AF45">
        <v>6.2690999999999999</v>
      </c>
      <c r="AG45">
        <v>0.65895364238410592</v>
      </c>
    </row>
    <row r="46" spans="1:33" x14ac:dyDescent="0.35">
      <c r="A46" s="1" t="s">
        <v>1046</v>
      </c>
      <c r="B46" s="2">
        <v>45089</v>
      </c>
      <c r="C46" s="2">
        <v>45094</v>
      </c>
      <c r="D46" s="2">
        <v>45095</v>
      </c>
      <c r="E46" s="1" t="s">
        <v>1047</v>
      </c>
      <c r="F46">
        <v>2.98</v>
      </c>
      <c r="G46">
        <v>95</v>
      </c>
      <c r="H46">
        <v>9</v>
      </c>
      <c r="I46" s="1" t="s">
        <v>17</v>
      </c>
      <c r="J46">
        <v>9724.75</v>
      </c>
      <c r="K46">
        <v>4498.8500000000004</v>
      </c>
      <c r="L46">
        <v>2.8</v>
      </c>
      <c r="M46" s="1" t="s">
        <v>31</v>
      </c>
      <c r="N46" s="1" t="s">
        <v>42</v>
      </c>
      <c r="O46" s="1" t="s">
        <v>28</v>
      </c>
      <c r="P46" s="1" t="s">
        <v>39</v>
      </c>
      <c r="Q46">
        <v>9</v>
      </c>
      <c r="R46">
        <v>1</v>
      </c>
      <c r="S46">
        <v>15.02</v>
      </c>
      <c r="T46" s="1" t="s">
        <v>22</v>
      </c>
      <c r="U46" s="1" t="s">
        <v>3064</v>
      </c>
      <c r="V46" s="1">
        <v>4</v>
      </c>
      <c r="W46" t="s">
        <v>3088</v>
      </c>
      <c r="X46" t="s">
        <v>3082</v>
      </c>
      <c r="Y46" t="s">
        <v>3090</v>
      </c>
      <c r="Z46" t="s">
        <v>3102</v>
      </c>
      <c r="AA46">
        <v>6</v>
      </c>
      <c r="AB46" t="s">
        <v>3090</v>
      </c>
      <c r="AC46">
        <v>51.72</v>
      </c>
      <c r="AD46">
        <v>105.51</v>
      </c>
      <c r="AE46">
        <v>17.25</v>
      </c>
      <c r="AF46">
        <v>8.2751999999999999</v>
      </c>
      <c r="AG46">
        <v>0.65895364238410592</v>
      </c>
    </row>
    <row r="47" spans="1:33" x14ac:dyDescent="0.35">
      <c r="A47" s="1" t="s">
        <v>1074</v>
      </c>
      <c r="B47" s="2">
        <v>44958</v>
      </c>
      <c r="C47" s="2">
        <v>44960</v>
      </c>
      <c r="D47" s="2">
        <v>44961</v>
      </c>
      <c r="E47" s="1" t="s">
        <v>1075</v>
      </c>
      <c r="F47">
        <v>10.42</v>
      </c>
      <c r="G47">
        <v>249</v>
      </c>
      <c r="H47">
        <v>25</v>
      </c>
      <c r="I47" s="1" t="s">
        <v>17</v>
      </c>
      <c r="J47">
        <v>127473.24</v>
      </c>
      <c r="K47">
        <v>51714.37</v>
      </c>
      <c r="L47">
        <v>2.8</v>
      </c>
      <c r="M47" s="1" t="s">
        <v>31</v>
      </c>
      <c r="N47" s="1" t="s">
        <v>33</v>
      </c>
      <c r="O47" s="1" t="s">
        <v>20</v>
      </c>
      <c r="P47" s="1" t="s">
        <v>38</v>
      </c>
      <c r="Q47">
        <v>21</v>
      </c>
      <c r="R47">
        <v>1</v>
      </c>
      <c r="S47">
        <v>4.47</v>
      </c>
      <c r="T47" s="1" t="s">
        <v>22</v>
      </c>
      <c r="U47" s="1" t="s">
        <v>3062</v>
      </c>
      <c r="V47" s="1">
        <v>2</v>
      </c>
      <c r="W47" t="s">
        <v>3088</v>
      </c>
      <c r="X47" t="s">
        <v>3093</v>
      </c>
      <c r="Y47" t="s">
        <v>3094</v>
      </c>
      <c r="Z47" t="s">
        <v>3103</v>
      </c>
      <c r="AA47">
        <v>2</v>
      </c>
      <c r="AB47" t="s">
        <v>3094</v>
      </c>
      <c r="AC47">
        <v>269.92</v>
      </c>
      <c r="AD47">
        <v>571.49</v>
      </c>
      <c r="AE47">
        <v>12.88</v>
      </c>
      <c r="AF47">
        <v>8.7120999999999995</v>
      </c>
      <c r="AG47">
        <v>0.65900657894736847</v>
      </c>
    </row>
    <row r="48" spans="1:33" x14ac:dyDescent="0.35">
      <c r="A48" s="1" t="s">
        <v>1102</v>
      </c>
      <c r="B48" s="2">
        <v>44749</v>
      </c>
      <c r="C48" s="2">
        <v>44752</v>
      </c>
      <c r="D48" s="2">
        <v>44755</v>
      </c>
      <c r="E48" s="1" t="s">
        <v>1103</v>
      </c>
      <c r="F48">
        <v>2.15</v>
      </c>
      <c r="G48">
        <v>69</v>
      </c>
      <c r="H48">
        <v>6</v>
      </c>
      <c r="I48" s="1" t="s">
        <v>17</v>
      </c>
      <c r="J48">
        <v>143990.41</v>
      </c>
      <c r="K48">
        <v>86650.57</v>
      </c>
      <c r="L48">
        <v>2.6</v>
      </c>
      <c r="M48" s="1" t="s">
        <v>31</v>
      </c>
      <c r="N48" s="1" t="s">
        <v>19</v>
      </c>
      <c r="O48" s="1" t="s">
        <v>25</v>
      </c>
      <c r="P48" s="1" t="s">
        <v>29</v>
      </c>
      <c r="Q48">
        <v>14</v>
      </c>
      <c r="R48">
        <v>3</v>
      </c>
      <c r="S48">
        <v>23.95</v>
      </c>
      <c r="T48" s="1" t="s">
        <v>22</v>
      </c>
      <c r="U48" s="1" t="s">
        <v>3061</v>
      </c>
      <c r="V48" s="1">
        <v>1</v>
      </c>
      <c r="W48" t="s">
        <v>3086</v>
      </c>
      <c r="X48" t="s">
        <v>3084</v>
      </c>
      <c r="Y48" t="s">
        <v>3087</v>
      </c>
      <c r="Z48" t="s">
        <v>3102</v>
      </c>
      <c r="AA48">
        <v>7</v>
      </c>
      <c r="AB48" t="s">
        <v>3087</v>
      </c>
      <c r="AC48">
        <v>681.6</v>
      </c>
      <c r="AD48">
        <v>2132.67</v>
      </c>
      <c r="AE48">
        <v>97.37</v>
      </c>
      <c r="AF48">
        <v>0.2631</v>
      </c>
      <c r="AG48">
        <v>0.63717096774193549</v>
      </c>
    </row>
    <row r="49" spans="1:33" x14ac:dyDescent="0.35">
      <c r="A49" s="1" t="s">
        <v>1114</v>
      </c>
      <c r="B49" s="2">
        <v>45445</v>
      </c>
      <c r="C49" s="2">
        <v>45446</v>
      </c>
      <c r="D49" s="2">
        <v>45455</v>
      </c>
      <c r="E49" s="1" t="s">
        <v>1115</v>
      </c>
      <c r="F49">
        <v>1.18</v>
      </c>
      <c r="G49">
        <v>88</v>
      </c>
      <c r="H49">
        <v>12</v>
      </c>
      <c r="I49" s="1" t="s">
        <v>17</v>
      </c>
      <c r="J49">
        <v>36936.94</v>
      </c>
      <c r="K49">
        <v>19932.62</v>
      </c>
      <c r="L49">
        <v>1.6</v>
      </c>
      <c r="M49" s="1" t="s">
        <v>31</v>
      </c>
      <c r="N49" s="1" t="s">
        <v>19</v>
      </c>
      <c r="O49" s="1" t="s">
        <v>25</v>
      </c>
      <c r="P49" s="1" t="s">
        <v>26</v>
      </c>
      <c r="Q49">
        <v>11</v>
      </c>
      <c r="R49">
        <v>9</v>
      </c>
      <c r="S49">
        <v>66.48</v>
      </c>
      <c r="T49" s="1" t="s">
        <v>22</v>
      </c>
      <c r="U49" s="1" t="s">
        <v>3064</v>
      </c>
      <c r="V49" s="1">
        <v>4</v>
      </c>
      <c r="W49" t="s">
        <v>3081</v>
      </c>
      <c r="X49" t="s">
        <v>3082</v>
      </c>
      <c r="Y49" t="s">
        <v>3090</v>
      </c>
      <c r="Z49" t="s">
        <v>3102</v>
      </c>
      <c r="AA49">
        <v>6</v>
      </c>
      <c r="AB49" t="s">
        <v>3090</v>
      </c>
      <c r="AC49">
        <v>180</v>
      </c>
      <c r="AD49">
        <v>424.75</v>
      </c>
      <c r="AE49">
        <v>34.26</v>
      </c>
      <c r="AF49">
        <v>6.5743999999999998</v>
      </c>
      <c r="AG49">
        <v>0.65895364238410592</v>
      </c>
    </row>
    <row r="50" spans="1:33" x14ac:dyDescent="0.35">
      <c r="A50" s="1" t="s">
        <v>1126</v>
      </c>
      <c r="B50" s="2">
        <v>44751</v>
      </c>
      <c r="C50" s="2">
        <v>44752</v>
      </c>
      <c r="D50" s="2">
        <v>44762</v>
      </c>
      <c r="E50" s="1" t="s">
        <v>1127</v>
      </c>
      <c r="F50">
        <v>2.4500000000000002</v>
      </c>
      <c r="G50">
        <v>271</v>
      </c>
      <c r="H50">
        <v>22</v>
      </c>
      <c r="I50" s="1" t="s">
        <v>17</v>
      </c>
      <c r="J50">
        <v>540416.31000000006</v>
      </c>
      <c r="K50">
        <v>297384.44</v>
      </c>
      <c r="L50">
        <v>2.9</v>
      </c>
      <c r="M50" s="1" t="s">
        <v>31</v>
      </c>
      <c r="N50" s="1" t="s">
        <v>19</v>
      </c>
      <c r="O50" s="1" t="s">
        <v>20</v>
      </c>
      <c r="P50" s="1" t="s">
        <v>38</v>
      </c>
      <c r="Q50">
        <v>24</v>
      </c>
      <c r="R50">
        <v>10</v>
      </c>
      <c r="S50">
        <v>513.29999999999995</v>
      </c>
      <c r="T50" s="1" t="s">
        <v>22</v>
      </c>
      <c r="U50" s="1" t="s">
        <v>3064</v>
      </c>
      <c r="V50" s="1">
        <v>4</v>
      </c>
      <c r="W50" t="s">
        <v>3086</v>
      </c>
      <c r="X50" t="s">
        <v>3084</v>
      </c>
      <c r="Y50" t="s">
        <v>3087</v>
      </c>
      <c r="Z50" t="s">
        <v>3102</v>
      </c>
      <c r="AA50">
        <v>7</v>
      </c>
      <c r="AB50" t="s">
        <v>3087</v>
      </c>
      <c r="AC50">
        <v>715.59</v>
      </c>
      <c r="AD50">
        <v>2044.24</v>
      </c>
      <c r="AE50">
        <v>20.54</v>
      </c>
      <c r="AF50">
        <v>7.9455999999999998</v>
      </c>
      <c r="AG50">
        <v>0.65895364238410592</v>
      </c>
    </row>
    <row r="51" spans="1:33" x14ac:dyDescent="0.35">
      <c r="A51" s="1" t="s">
        <v>1196</v>
      </c>
      <c r="B51" s="2">
        <v>44831</v>
      </c>
      <c r="C51" s="2">
        <v>44834</v>
      </c>
      <c r="D51" s="2">
        <v>44845</v>
      </c>
      <c r="E51" s="1" t="s">
        <v>1197</v>
      </c>
      <c r="F51">
        <v>5.3</v>
      </c>
      <c r="G51">
        <v>262</v>
      </c>
      <c r="H51">
        <v>29</v>
      </c>
      <c r="I51" s="1" t="s">
        <v>17</v>
      </c>
      <c r="J51">
        <v>89415.32</v>
      </c>
      <c r="K51">
        <v>52617.440000000002</v>
      </c>
      <c r="L51">
        <v>2.5</v>
      </c>
      <c r="M51" s="1" t="s">
        <v>31</v>
      </c>
      <c r="N51" s="1" t="s">
        <v>36</v>
      </c>
      <c r="O51" s="1" t="s">
        <v>25</v>
      </c>
      <c r="P51" s="1" t="s">
        <v>38</v>
      </c>
      <c r="Q51">
        <v>16</v>
      </c>
      <c r="R51">
        <v>11</v>
      </c>
      <c r="S51">
        <v>63.85</v>
      </c>
      <c r="T51" s="1" t="s">
        <v>22</v>
      </c>
      <c r="U51" s="1" t="s">
        <v>3063</v>
      </c>
      <c r="V51" s="1">
        <v>3</v>
      </c>
      <c r="W51" t="s">
        <v>3086</v>
      </c>
      <c r="X51" t="s">
        <v>3084</v>
      </c>
      <c r="Y51" t="s">
        <v>3085</v>
      </c>
      <c r="Z51" t="s">
        <v>3104</v>
      </c>
      <c r="AA51">
        <v>9</v>
      </c>
      <c r="AB51" t="s">
        <v>3085</v>
      </c>
      <c r="AC51">
        <v>111.88</v>
      </c>
      <c r="AD51">
        <v>360.38</v>
      </c>
      <c r="AE51">
        <v>63</v>
      </c>
      <c r="AF51">
        <v>3.6997</v>
      </c>
      <c r="AG51">
        <v>0.65455369127516783</v>
      </c>
    </row>
    <row r="52" spans="1:33" x14ac:dyDescent="0.35">
      <c r="A52" s="1" t="s">
        <v>1214</v>
      </c>
      <c r="B52" s="2">
        <v>45375</v>
      </c>
      <c r="C52" s="2">
        <v>45379</v>
      </c>
      <c r="D52" s="2">
        <v>45389</v>
      </c>
      <c r="E52" s="1" t="s">
        <v>1215</v>
      </c>
      <c r="F52">
        <v>13.84</v>
      </c>
      <c r="G52">
        <v>123</v>
      </c>
      <c r="H52">
        <v>10</v>
      </c>
      <c r="I52" s="1" t="s">
        <v>17</v>
      </c>
      <c r="J52">
        <v>38465.339999999997</v>
      </c>
      <c r="K52">
        <v>21533.41</v>
      </c>
      <c r="L52">
        <v>3.1</v>
      </c>
      <c r="M52" s="1" t="s">
        <v>31</v>
      </c>
      <c r="N52" s="1" t="s">
        <v>24</v>
      </c>
      <c r="O52" s="1" t="s">
        <v>34</v>
      </c>
      <c r="P52" s="1" t="s">
        <v>29</v>
      </c>
      <c r="Q52">
        <v>16</v>
      </c>
      <c r="R52">
        <v>10</v>
      </c>
      <c r="S52">
        <v>229.82</v>
      </c>
      <c r="T52" s="1" t="s">
        <v>22</v>
      </c>
      <c r="U52" s="1" t="s">
        <v>3063</v>
      </c>
      <c r="V52" s="1">
        <v>3</v>
      </c>
      <c r="W52" t="s">
        <v>3081</v>
      </c>
      <c r="X52" t="s">
        <v>3093</v>
      </c>
      <c r="Y52" t="s">
        <v>3098</v>
      </c>
      <c r="Z52" t="s">
        <v>3103</v>
      </c>
      <c r="AA52">
        <v>3</v>
      </c>
      <c r="AB52" t="s">
        <v>3098</v>
      </c>
      <c r="AC52">
        <v>115.8</v>
      </c>
      <c r="AD52">
        <v>362.96</v>
      </c>
      <c r="AE52">
        <v>87.96</v>
      </c>
      <c r="AF52">
        <v>1.204</v>
      </c>
      <c r="AG52">
        <v>0.65455369127516783</v>
      </c>
    </row>
    <row r="53" spans="1:33" x14ac:dyDescent="0.35">
      <c r="A53" s="1" t="s">
        <v>1240</v>
      </c>
      <c r="B53" s="2">
        <v>44570</v>
      </c>
      <c r="C53" s="2">
        <v>44575</v>
      </c>
      <c r="D53" s="2">
        <v>44588</v>
      </c>
      <c r="E53" s="1" t="s">
        <v>1241</v>
      </c>
      <c r="F53">
        <v>4.71</v>
      </c>
      <c r="G53">
        <v>352</v>
      </c>
      <c r="H53">
        <v>25</v>
      </c>
      <c r="I53" s="1" t="s">
        <v>17</v>
      </c>
      <c r="J53">
        <v>389946.81</v>
      </c>
      <c r="K53">
        <v>157404.09</v>
      </c>
      <c r="L53">
        <v>3.1</v>
      </c>
      <c r="M53" s="1" t="s">
        <v>31</v>
      </c>
      <c r="N53" s="1" t="s">
        <v>42</v>
      </c>
      <c r="O53" s="1" t="s">
        <v>20</v>
      </c>
      <c r="P53" s="1" t="s">
        <v>39</v>
      </c>
      <c r="Q53">
        <v>23</v>
      </c>
      <c r="R53">
        <v>13</v>
      </c>
      <c r="S53">
        <v>273.25</v>
      </c>
      <c r="T53" s="1" t="s">
        <v>22</v>
      </c>
      <c r="U53" s="1" t="s">
        <v>3064</v>
      </c>
      <c r="V53" s="1">
        <v>4</v>
      </c>
      <c r="W53" t="s">
        <v>3086</v>
      </c>
      <c r="X53" t="s">
        <v>3093</v>
      </c>
      <c r="Y53" t="s">
        <v>3095</v>
      </c>
      <c r="Z53" t="s">
        <v>3102</v>
      </c>
      <c r="AA53">
        <v>1</v>
      </c>
      <c r="AB53" t="s">
        <v>3095</v>
      </c>
      <c r="AC53">
        <v>615.74</v>
      </c>
      <c r="AD53">
        <v>1162.56</v>
      </c>
      <c r="AE53">
        <v>5.56</v>
      </c>
      <c r="AF53">
        <v>9.4443999999999999</v>
      </c>
      <c r="AG53">
        <v>0.65895364238410592</v>
      </c>
    </row>
    <row r="54" spans="1:33" x14ac:dyDescent="0.35">
      <c r="A54" s="1" t="s">
        <v>1294</v>
      </c>
      <c r="B54" s="2">
        <v>45107</v>
      </c>
      <c r="C54" s="2">
        <v>45112</v>
      </c>
      <c r="D54" s="2">
        <v>45119</v>
      </c>
      <c r="E54" s="1" t="s">
        <v>1295</v>
      </c>
      <c r="F54">
        <v>1.71</v>
      </c>
      <c r="G54">
        <v>188</v>
      </c>
      <c r="H54">
        <v>17</v>
      </c>
      <c r="I54" s="1" t="s">
        <v>17</v>
      </c>
      <c r="J54">
        <v>139599.67999999999</v>
      </c>
      <c r="K54">
        <v>76833.53</v>
      </c>
      <c r="L54">
        <v>2.7</v>
      </c>
      <c r="M54" s="1" t="s">
        <v>31</v>
      </c>
      <c r="N54" s="1" t="s">
        <v>36</v>
      </c>
      <c r="O54" s="1" t="s">
        <v>25</v>
      </c>
      <c r="P54" s="1" t="s">
        <v>26</v>
      </c>
      <c r="Q54">
        <v>10</v>
      </c>
      <c r="R54">
        <v>7</v>
      </c>
      <c r="S54">
        <v>293.98</v>
      </c>
      <c r="T54" s="1" t="s">
        <v>22</v>
      </c>
      <c r="U54" s="1" t="s">
        <v>3063</v>
      </c>
      <c r="V54" s="1">
        <v>3</v>
      </c>
      <c r="W54" t="s">
        <v>3088</v>
      </c>
      <c r="X54" t="s">
        <v>3082</v>
      </c>
      <c r="Y54" t="s">
        <v>3090</v>
      </c>
      <c r="Z54" t="s">
        <v>3102</v>
      </c>
      <c r="AA54">
        <v>6</v>
      </c>
      <c r="AB54" t="s">
        <v>3090</v>
      </c>
      <c r="AC54">
        <v>293.58</v>
      </c>
      <c r="AD54">
        <v>755.47</v>
      </c>
      <c r="AE54">
        <v>29.12</v>
      </c>
      <c r="AF54">
        <v>7.0876000000000001</v>
      </c>
      <c r="AG54">
        <v>0.65455369127516783</v>
      </c>
    </row>
    <row r="55" spans="1:33" x14ac:dyDescent="0.35">
      <c r="A55" s="1" t="s">
        <v>1344</v>
      </c>
      <c r="B55" s="2">
        <v>45106</v>
      </c>
      <c r="C55" s="2">
        <v>45109</v>
      </c>
      <c r="D55" s="2">
        <v>45110</v>
      </c>
      <c r="E55" s="1" t="s">
        <v>1345</v>
      </c>
      <c r="F55">
        <v>1</v>
      </c>
      <c r="G55">
        <v>226</v>
      </c>
      <c r="H55">
        <v>24</v>
      </c>
      <c r="I55" s="1" t="s">
        <v>17</v>
      </c>
      <c r="J55">
        <v>122094.92</v>
      </c>
      <c r="K55">
        <v>55399.1</v>
      </c>
      <c r="L55">
        <v>2.8</v>
      </c>
      <c r="M55" s="1" t="s">
        <v>31</v>
      </c>
      <c r="N55" s="1" t="s">
        <v>33</v>
      </c>
      <c r="O55" s="1" t="s">
        <v>25</v>
      </c>
      <c r="P55" s="1" t="s">
        <v>21</v>
      </c>
      <c r="Q55">
        <v>17</v>
      </c>
      <c r="R55">
        <v>1</v>
      </c>
      <c r="S55">
        <v>11.6</v>
      </c>
      <c r="T55" s="1" t="s">
        <v>22</v>
      </c>
      <c r="U55" s="1" t="s">
        <v>3061</v>
      </c>
      <c r="V55" s="1">
        <v>1</v>
      </c>
      <c r="W55" t="s">
        <v>3088</v>
      </c>
      <c r="X55" t="s">
        <v>3082</v>
      </c>
      <c r="Y55" t="s">
        <v>3090</v>
      </c>
      <c r="Z55" t="s">
        <v>3102</v>
      </c>
      <c r="AA55">
        <v>6</v>
      </c>
      <c r="AB55" t="s">
        <v>3090</v>
      </c>
      <c r="AC55">
        <v>263.69</v>
      </c>
      <c r="AD55">
        <v>545.70000000000005</v>
      </c>
      <c r="AE55">
        <v>78.739999999999995</v>
      </c>
      <c r="AF55">
        <v>2.1261999999999999</v>
      </c>
      <c r="AG55">
        <v>0.63717096774193549</v>
      </c>
    </row>
    <row r="56" spans="1:33" x14ac:dyDescent="0.35">
      <c r="A56" s="1" t="s">
        <v>1346</v>
      </c>
      <c r="B56" s="2">
        <v>45595</v>
      </c>
      <c r="C56" s="2">
        <v>45598</v>
      </c>
      <c r="D56" s="2">
        <v>45607</v>
      </c>
      <c r="E56" s="1" t="s">
        <v>1347</v>
      </c>
      <c r="F56">
        <v>11.5</v>
      </c>
      <c r="G56">
        <v>144</v>
      </c>
      <c r="H56">
        <v>17</v>
      </c>
      <c r="I56" s="1" t="s">
        <v>17</v>
      </c>
      <c r="J56">
        <v>46826.55</v>
      </c>
      <c r="K56">
        <v>20889.54</v>
      </c>
      <c r="L56">
        <v>2.2999999999999998</v>
      </c>
      <c r="M56" s="1" t="s">
        <v>31</v>
      </c>
      <c r="N56" s="1" t="s">
        <v>33</v>
      </c>
      <c r="O56" s="1" t="s">
        <v>37</v>
      </c>
      <c r="P56" s="1" t="s">
        <v>21</v>
      </c>
      <c r="Q56">
        <v>22</v>
      </c>
      <c r="R56">
        <v>9</v>
      </c>
      <c r="S56">
        <v>322.16000000000003</v>
      </c>
      <c r="T56" s="1" t="s">
        <v>22</v>
      </c>
      <c r="U56" s="1" t="s">
        <v>3065</v>
      </c>
      <c r="V56" s="1">
        <v>5</v>
      </c>
      <c r="W56" t="s">
        <v>3081</v>
      </c>
      <c r="X56" t="s">
        <v>3091</v>
      </c>
      <c r="Y56" t="s">
        <v>3097</v>
      </c>
      <c r="Z56" t="s">
        <v>3103</v>
      </c>
      <c r="AA56">
        <v>10</v>
      </c>
      <c r="AB56" t="s">
        <v>3097</v>
      </c>
      <c r="AC56">
        <v>163.66999999999999</v>
      </c>
      <c r="AD56">
        <v>367.44</v>
      </c>
      <c r="AE56">
        <v>19.61</v>
      </c>
      <c r="AF56">
        <v>8.0389999999999997</v>
      </c>
      <c r="AG56">
        <v>0.6561013986013986</v>
      </c>
    </row>
    <row r="57" spans="1:33" x14ac:dyDescent="0.35">
      <c r="A57" s="1" t="s">
        <v>1350</v>
      </c>
      <c r="B57" s="2">
        <v>45268</v>
      </c>
      <c r="C57" s="2">
        <v>45271</v>
      </c>
      <c r="D57" s="2">
        <v>45275</v>
      </c>
      <c r="E57" s="1" t="s">
        <v>1351</v>
      </c>
      <c r="F57">
        <v>2.27</v>
      </c>
      <c r="G57">
        <v>289</v>
      </c>
      <c r="H57">
        <v>27</v>
      </c>
      <c r="I57" s="1" t="s">
        <v>17</v>
      </c>
      <c r="J57">
        <v>279677.44</v>
      </c>
      <c r="K57">
        <v>158535.87</v>
      </c>
      <c r="L57">
        <v>2.7</v>
      </c>
      <c r="M57" s="1" t="s">
        <v>31</v>
      </c>
      <c r="N57" s="1" t="s">
        <v>19</v>
      </c>
      <c r="O57" s="1" t="s">
        <v>20</v>
      </c>
      <c r="P57" s="1" t="s">
        <v>26</v>
      </c>
      <c r="Q57">
        <v>19</v>
      </c>
      <c r="R57">
        <v>4</v>
      </c>
      <c r="S57">
        <v>188.81</v>
      </c>
      <c r="T57" s="1" t="s">
        <v>22</v>
      </c>
      <c r="U57" s="1" t="s">
        <v>3061</v>
      </c>
      <c r="V57" s="1">
        <v>1</v>
      </c>
      <c r="W57" t="s">
        <v>3088</v>
      </c>
      <c r="X57" t="s">
        <v>3091</v>
      </c>
      <c r="Y57" t="s">
        <v>3092</v>
      </c>
      <c r="Z57" t="s">
        <v>3102</v>
      </c>
      <c r="AA57">
        <v>12</v>
      </c>
      <c r="AB57" t="s">
        <v>3092</v>
      </c>
      <c r="AC57">
        <v>366.3</v>
      </c>
      <c r="AD57">
        <v>990.22</v>
      </c>
      <c r="AE57">
        <v>6.35</v>
      </c>
      <c r="AF57">
        <v>9.3645999999999994</v>
      </c>
      <c r="AG57">
        <v>0.63717096774193549</v>
      </c>
    </row>
    <row r="58" spans="1:33" x14ac:dyDescent="0.35">
      <c r="A58" s="1" t="s">
        <v>1352</v>
      </c>
      <c r="B58" s="2">
        <v>45167</v>
      </c>
      <c r="C58" s="2">
        <v>45168</v>
      </c>
      <c r="D58" s="2">
        <v>45180</v>
      </c>
      <c r="E58" s="1" t="s">
        <v>1353</v>
      </c>
      <c r="F58">
        <v>14.81</v>
      </c>
      <c r="G58">
        <v>158</v>
      </c>
      <c r="H58">
        <v>20</v>
      </c>
      <c r="I58" s="1" t="s">
        <v>17</v>
      </c>
      <c r="J58">
        <v>55308.57</v>
      </c>
      <c r="K58">
        <v>21058.240000000002</v>
      </c>
      <c r="L58">
        <v>2.4</v>
      </c>
      <c r="M58" s="1" t="s">
        <v>31</v>
      </c>
      <c r="N58" s="1" t="s">
        <v>24</v>
      </c>
      <c r="O58" s="1" t="s">
        <v>28</v>
      </c>
      <c r="P58" s="1" t="s">
        <v>26</v>
      </c>
      <c r="Q58">
        <v>22</v>
      </c>
      <c r="R58">
        <v>12</v>
      </c>
      <c r="S58">
        <v>292.25</v>
      </c>
      <c r="T58" s="1" t="s">
        <v>22</v>
      </c>
      <c r="U58" s="1" t="s">
        <v>3064</v>
      </c>
      <c r="V58" s="1">
        <v>4</v>
      </c>
      <c r="W58" t="s">
        <v>3088</v>
      </c>
      <c r="X58" t="s">
        <v>3084</v>
      </c>
      <c r="Y58" t="s">
        <v>3089</v>
      </c>
      <c r="Z58" t="s">
        <v>3103</v>
      </c>
      <c r="AA58">
        <v>8</v>
      </c>
      <c r="AB58" t="s">
        <v>3089</v>
      </c>
      <c r="AC58">
        <v>212.12</v>
      </c>
      <c r="AD58">
        <v>410.91</v>
      </c>
      <c r="AE58">
        <v>11.63</v>
      </c>
      <c r="AF58">
        <v>8.8371999999999993</v>
      </c>
      <c r="AG58">
        <v>0.65895364238410592</v>
      </c>
    </row>
    <row r="59" spans="1:33" x14ac:dyDescent="0.35">
      <c r="A59" s="1" t="s">
        <v>1354</v>
      </c>
      <c r="B59" s="2">
        <v>44866</v>
      </c>
      <c r="C59" s="2">
        <v>44869</v>
      </c>
      <c r="D59" s="2">
        <v>44880</v>
      </c>
      <c r="E59" s="1" t="s">
        <v>1355</v>
      </c>
      <c r="F59">
        <v>11.11</v>
      </c>
      <c r="G59">
        <v>68</v>
      </c>
      <c r="H59">
        <v>9</v>
      </c>
      <c r="I59" s="1" t="s">
        <v>17</v>
      </c>
      <c r="J59">
        <v>5921.82</v>
      </c>
      <c r="K59">
        <v>2998.33</v>
      </c>
      <c r="L59">
        <v>2.1</v>
      </c>
      <c r="M59" s="1" t="s">
        <v>31</v>
      </c>
      <c r="N59" s="1" t="s">
        <v>33</v>
      </c>
      <c r="O59" s="1" t="s">
        <v>34</v>
      </c>
      <c r="P59" s="1" t="s">
        <v>21</v>
      </c>
      <c r="Q59">
        <v>20</v>
      </c>
      <c r="R59">
        <v>11</v>
      </c>
      <c r="S59">
        <v>25.6</v>
      </c>
      <c r="T59" s="1" t="s">
        <v>22</v>
      </c>
      <c r="U59" s="1" t="s">
        <v>3062</v>
      </c>
      <c r="V59" s="1">
        <v>2</v>
      </c>
      <c r="W59" t="s">
        <v>3086</v>
      </c>
      <c r="X59" t="s">
        <v>3091</v>
      </c>
      <c r="Y59" t="s">
        <v>3096</v>
      </c>
      <c r="Z59" t="s">
        <v>3103</v>
      </c>
      <c r="AA59">
        <v>11</v>
      </c>
      <c r="AB59" t="s">
        <v>3096</v>
      </c>
      <c r="AC59">
        <v>38.51</v>
      </c>
      <c r="AD59">
        <v>97.97</v>
      </c>
      <c r="AE59">
        <v>61.4</v>
      </c>
      <c r="AF59">
        <v>3.8601000000000001</v>
      </c>
      <c r="AG59">
        <v>0.65900657894736847</v>
      </c>
    </row>
    <row r="60" spans="1:33" x14ac:dyDescent="0.35">
      <c r="A60" s="1" t="s">
        <v>1360</v>
      </c>
      <c r="B60" s="2">
        <v>45311</v>
      </c>
      <c r="C60" s="2">
        <v>45314</v>
      </c>
      <c r="D60" s="2">
        <v>45322</v>
      </c>
      <c r="E60" s="1" t="s">
        <v>1361</v>
      </c>
      <c r="F60">
        <v>0.61</v>
      </c>
      <c r="G60">
        <v>486</v>
      </c>
      <c r="H60">
        <v>42</v>
      </c>
      <c r="I60" s="1" t="s">
        <v>17</v>
      </c>
      <c r="J60">
        <v>24422.27</v>
      </c>
      <c r="K60">
        <v>14507.48</v>
      </c>
      <c r="L60">
        <v>3.1</v>
      </c>
      <c r="M60" s="1" t="s">
        <v>31</v>
      </c>
      <c r="N60" s="1" t="s">
        <v>33</v>
      </c>
      <c r="O60" s="1" t="s">
        <v>28</v>
      </c>
      <c r="P60" s="1" t="s">
        <v>38</v>
      </c>
      <c r="Q60">
        <v>23</v>
      </c>
      <c r="R60">
        <v>8</v>
      </c>
      <c r="S60">
        <v>76.38</v>
      </c>
      <c r="T60" s="1" t="s">
        <v>22</v>
      </c>
      <c r="U60" s="1" t="s">
        <v>3065</v>
      </c>
      <c r="V60" s="1">
        <v>5</v>
      </c>
      <c r="W60" t="s">
        <v>3081</v>
      </c>
      <c r="X60" t="s">
        <v>3093</v>
      </c>
      <c r="Y60" t="s">
        <v>3095</v>
      </c>
      <c r="Z60" t="s">
        <v>3102</v>
      </c>
      <c r="AA60">
        <v>1</v>
      </c>
      <c r="AB60" t="s">
        <v>3095</v>
      </c>
      <c r="AC60">
        <v>15.73</v>
      </c>
      <c r="AD60">
        <v>50.56</v>
      </c>
      <c r="AE60">
        <v>19.760000000000002</v>
      </c>
      <c r="AF60">
        <v>8.0236999999999998</v>
      </c>
      <c r="AG60">
        <v>0.6561013986013986</v>
      </c>
    </row>
    <row r="61" spans="1:33" x14ac:dyDescent="0.35">
      <c r="A61" s="1" t="s">
        <v>1374</v>
      </c>
      <c r="B61" s="2">
        <v>45508</v>
      </c>
      <c r="C61" s="2">
        <v>45509</v>
      </c>
      <c r="D61" s="2">
        <v>45514</v>
      </c>
      <c r="E61" s="1" t="s">
        <v>1375</v>
      </c>
      <c r="F61">
        <v>9.31</v>
      </c>
      <c r="G61">
        <v>112</v>
      </c>
      <c r="H61">
        <v>2</v>
      </c>
      <c r="I61" s="1" t="s">
        <v>17</v>
      </c>
      <c r="J61">
        <v>12256.79</v>
      </c>
      <c r="K61">
        <v>4030.24</v>
      </c>
      <c r="L61">
        <v>4.5999999999999996</v>
      </c>
      <c r="M61" s="1" t="s">
        <v>31</v>
      </c>
      <c r="N61" s="1" t="s">
        <v>36</v>
      </c>
      <c r="O61" s="1" t="s">
        <v>20</v>
      </c>
      <c r="P61" s="1" t="s">
        <v>21</v>
      </c>
      <c r="Q61">
        <v>13</v>
      </c>
      <c r="R61">
        <v>5</v>
      </c>
      <c r="S61">
        <v>7.56</v>
      </c>
      <c r="T61" s="1" t="s">
        <v>22</v>
      </c>
      <c r="U61" s="1" t="s">
        <v>3061</v>
      </c>
      <c r="V61" s="1">
        <v>1</v>
      </c>
      <c r="W61" t="s">
        <v>3081</v>
      </c>
      <c r="X61" t="s">
        <v>3084</v>
      </c>
      <c r="Y61" t="s">
        <v>3089</v>
      </c>
      <c r="Z61" t="s">
        <v>3104</v>
      </c>
      <c r="AA61">
        <v>8</v>
      </c>
      <c r="AB61" t="s">
        <v>3089</v>
      </c>
      <c r="AC61">
        <v>62.53</v>
      </c>
      <c r="AD61">
        <v>120.67</v>
      </c>
      <c r="AE61">
        <v>39.43</v>
      </c>
      <c r="AF61">
        <v>6.0567000000000002</v>
      </c>
      <c r="AG61">
        <v>0.63717096774193549</v>
      </c>
    </row>
    <row r="62" spans="1:33" x14ac:dyDescent="0.35">
      <c r="A62" s="1" t="s">
        <v>1404</v>
      </c>
      <c r="B62" s="2">
        <v>45236</v>
      </c>
      <c r="C62" s="2">
        <v>45238</v>
      </c>
      <c r="D62" s="2">
        <v>45244</v>
      </c>
      <c r="E62" s="1" t="s">
        <v>1405</v>
      </c>
      <c r="F62">
        <v>12.85</v>
      </c>
      <c r="G62">
        <v>256</v>
      </c>
      <c r="H62">
        <v>25</v>
      </c>
      <c r="I62" s="1" t="s">
        <v>17</v>
      </c>
      <c r="J62">
        <v>70239.83</v>
      </c>
      <c r="K62">
        <v>27769.06</v>
      </c>
      <c r="L62">
        <v>2.8</v>
      </c>
      <c r="M62" s="1" t="s">
        <v>31</v>
      </c>
      <c r="N62" s="1" t="s">
        <v>42</v>
      </c>
      <c r="O62" s="1" t="s">
        <v>37</v>
      </c>
      <c r="P62" s="1" t="s">
        <v>26</v>
      </c>
      <c r="Q62">
        <v>18</v>
      </c>
      <c r="R62">
        <v>6</v>
      </c>
      <c r="S62">
        <v>478.78</v>
      </c>
      <c r="T62" s="1" t="s">
        <v>22</v>
      </c>
      <c r="U62" s="1" t="s">
        <v>3064</v>
      </c>
      <c r="V62" s="1">
        <v>4</v>
      </c>
      <c r="W62" t="s">
        <v>3088</v>
      </c>
      <c r="X62" t="s">
        <v>3091</v>
      </c>
      <c r="Y62" t="s">
        <v>3096</v>
      </c>
      <c r="Z62" t="s">
        <v>3103</v>
      </c>
      <c r="AA62">
        <v>11</v>
      </c>
      <c r="AB62" t="s">
        <v>3096</v>
      </c>
      <c r="AC62">
        <v>156.49</v>
      </c>
      <c r="AD62">
        <v>314.83</v>
      </c>
      <c r="AE62">
        <v>28.49</v>
      </c>
      <c r="AF62">
        <v>7.1512000000000002</v>
      </c>
      <c r="AG62">
        <v>0.65895364238410592</v>
      </c>
    </row>
    <row r="63" spans="1:33" x14ac:dyDescent="0.35">
      <c r="A63" s="1" t="s">
        <v>1444</v>
      </c>
      <c r="B63" s="2">
        <v>44740</v>
      </c>
      <c r="C63" s="2">
        <v>44743</v>
      </c>
      <c r="D63" s="2">
        <v>44744</v>
      </c>
      <c r="E63" s="1" t="s">
        <v>1445</v>
      </c>
      <c r="F63">
        <v>14.14</v>
      </c>
      <c r="G63">
        <v>20</v>
      </c>
      <c r="H63">
        <v>2</v>
      </c>
      <c r="I63" s="1" t="s">
        <v>17</v>
      </c>
      <c r="J63">
        <v>8185.89</v>
      </c>
      <c r="K63">
        <v>3618.16</v>
      </c>
      <c r="L63">
        <v>2.9</v>
      </c>
      <c r="M63" s="1" t="s">
        <v>31</v>
      </c>
      <c r="N63" s="1" t="s">
        <v>33</v>
      </c>
      <c r="O63" s="1" t="s">
        <v>25</v>
      </c>
      <c r="P63" s="1" t="s">
        <v>38</v>
      </c>
      <c r="Q63">
        <v>9</v>
      </c>
      <c r="R63">
        <v>1</v>
      </c>
      <c r="S63">
        <v>53.78</v>
      </c>
      <c r="T63" s="1" t="s">
        <v>22</v>
      </c>
      <c r="U63" s="1" t="s">
        <v>3064</v>
      </c>
      <c r="V63" s="1">
        <v>4</v>
      </c>
      <c r="W63" t="s">
        <v>3086</v>
      </c>
      <c r="X63" t="s">
        <v>3082</v>
      </c>
      <c r="Y63" t="s">
        <v>3090</v>
      </c>
      <c r="Z63" t="s">
        <v>3103</v>
      </c>
      <c r="AA63">
        <v>6</v>
      </c>
      <c r="AB63" t="s">
        <v>3090</v>
      </c>
      <c r="AC63">
        <v>199.19</v>
      </c>
      <c r="AD63">
        <v>476.7</v>
      </c>
      <c r="AE63">
        <v>5.05</v>
      </c>
      <c r="AF63">
        <v>9.4945000000000004</v>
      </c>
      <c r="AG63">
        <v>0.65895364238410592</v>
      </c>
    </row>
    <row r="64" spans="1:33" x14ac:dyDescent="0.35">
      <c r="A64" s="1" t="s">
        <v>1450</v>
      </c>
      <c r="B64" s="2">
        <v>45584</v>
      </c>
      <c r="C64" s="2">
        <v>45588</v>
      </c>
      <c r="D64" s="2">
        <v>45593</v>
      </c>
      <c r="E64" s="1" t="s">
        <v>1451</v>
      </c>
      <c r="F64">
        <v>0.02</v>
      </c>
      <c r="G64">
        <v>418</v>
      </c>
      <c r="H64">
        <v>24</v>
      </c>
      <c r="I64" s="1" t="s">
        <v>17</v>
      </c>
      <c r="J64">
        <v>162753.35999999999</v>
      </c>
      <c r="K64">
        <v>93094.65</v>
      </c>
      <c r="L64">
        <v>3.5</v>
      </c>
      <c r="M64" s="1" t="s">
        <v>31</v>
      </c>
      <c r="N64" s="1" t="s">
        <v>42</v>
      </c>
      <c r="O64" s="1" t="s">
        <v>28</v>
      </c>
      <c r="P64" s="1" t="s">
        <v>21</v>
      </c>
      <c r="Q64">
        <v>18</v>
      </c>
      <c r="R64">
        <v>5</v>
      </c>
      <c r="S64">
        <v>54.15</v>
      </c>
      <c r="T64" s="1" t="s">
        <v>22</v>
      </c>
      <c r="U64" s="1" t="s">
        <v>3063</v>
      </c>
      <c r="V64" s="1">
        <v>3</v>
      </c>
      <c r="W64" t="s">
        <v>3081</v>
      </c>
      <c r="X64" t="s">
        <v>3091</v>
      </c>
      <c r="Y64" t="s">
        <v>3097</v>
      </c>
      <c r="Z64" t="s">
        <v>3102</v>
      </c>
      <c r="AA64">
        <v>10</v>
      </c>
      <c r="AB64" t="s">
        <v>3097</v>
      </c>
      <c r="AC64">
        <v>131.36000000000001</v>
      </c>
      <c r="AD64">
        <v>389.44</v>
      </c>
      <c r="AE64">
        <v>82.01</v>
      </c>
      <c r="AF64">
        <v>1.7988</v>
      </c>
      <c r="AG64">
        <v>0.65455369127516783</v>
      </c>
    </row>
    <row r="65" spans="1:33" x14ac:dyDescent="0.35">
      <c r="A65" s="1" t="s">
        <v>1464</v>
      </c>
      <c r="B65" s="2">
        <v>44790</v>
      </c>
      <c r="C65" s="2">
        <v>44793</v>
      </c>
      <c r="D65" s="2">
        <v>44795</v>
      </c>
      <c r="E65" s="1" t="s">
        <v>1465</v>
      </c>
      <c r="F65">
        <v>8.4600000000000009</v>
      </c>
      <c r="G65">
        <v>147</v>
      </c>
      <c r="H65">
        <v>22</v>
      </c>
      <c r="I65" s="1" t="s">
        <v>17</v>
      </c>
      <c r="J65">
        <v>28514.07</v>
      </c>
      <c r="K65">
        <v>12185.16</v>
      </c>
      <c r="L65">
        <v>1.3</v>
      </c>
      <c r="M65" s="1" t="s">
        <v>31</v>
      </c>
      <c r="N65" s="1" t="s">
        <v>24</v>
      </c>
      <c r="O65" s="1" t="s">
        <v>37</v>
      </c>
      <c r="P65" s="1" t="s">
        <v>29</v>
      </c>
      <c r="Q65">
        <v>24</v>
      </c>
      <c r="R65">
        <v>2</v>
      </c>
      <c r="S65">
        <v>3.17</v>
      </c>
      <c r="T65" s="1" t="s">
        <v>22</v>
      </c>
      <c r="U65" s="1" t="s">
        <v>3061</v>
      </c>
      <c r="V65" s="1">
        <v>1</v>
      </c>
      <c r="W65" t="s">
        <v>3086</v>
      </c>
      <c r="X65" t="s">
        <v>3084</v>
      </c>
      <c r="Y65" t="s">
        <v>3089</v>
      </c>
      <c r="Z65" t="s">
        <v>3104</v>
      </c>
      <c r="AA65">
        <v>8</v>
      </c>
      <c r="AB65" t="s">
        <v>3089</v>
      </c>
      <c r="AC65">
        <v>107.82</v>
      </c>
      <c r="AD65">
        <v>211.9</v>
      </c>
      <c r="AE65">
        <v>27.37</v>
      </c>
      <c r="AF65">
        <v>7.2629000000000001</v>
      </c>
      <c r="AG65">
        <v>0.63717096774193549</v>
      </c>
    </row>
    <row r="66" spans="1:33" x14ac:dyDescent="0.35">
      <c r="A66" s="1" t="s">
        <v>1470</v>
      </c>
      <c r="B66" s="2">
        <v>44595</v>
      </c>
      <c r="C66" s="2">
        <v>44596</v>
      </c>
      <c r="D66" s="2">
        <v>44603</v>
      </c>
      <c r="E66" s="1" t="s">
        <v>1471</v>
      </c>
      <c r="F66">
        <v>1.02</v>
      </c>
      <c r="G66">
        <v>399</v>
      </c>
      <c r="H66">
        <v>34</v>
      </c>
      <c r="I66" s="1" t="s">
        <v>17</v>
      </c>
      <c r="J66">
        <v>15343.04</v>
      </c>
      <c r="K66">
        <v>6775.06</v>
      </c>
      <c r="L66">
        <v>3.1</v>
      </c>
      <c r="M66" s="1" t="s">
        <v>31</v>
      </c>
      <c r="N66" s="1" t="s">
        <v>24</v>
      </c>
      <c r="O66" s="1" t="s">
        <v>34</v>
      </c>
      <c r="P66" s="1" t="s">
        <v>21</v>
      </c>
      <c r="Q66">
        <v>9</v>
      </c>
      <c r="R66">
        <v>7</v>
      </c>
      <c r="S66">
        <v>46.91</v>
      </c>
      <c r="T66" s="1" t="s">
        <v>22</v>
      </c>
      <c r="U66" s="1" t="s">
        <v>3065</v>
      </c>
      <c r="V66" s="1">
        <v>5</v>
      </c>
      <c r="W66" t="s">
        <v>3086</v>
      </c>
      <c r="X66" t="s">
        <v>3093</v>
      </c>
      <c r="Y66" t="s">
        <v>3094</v>
      </c>
      <c r="Z66" t="s">
        <v>3102</v>
      </c>
      <c r="AA66">
        <v>2</v>
      </c>
      <c r="AB66" t="s">
        <v>3094</v>
      </c>
      <c r="AC66">
        <v>18.850000000000001</v>
      </c>
      <c r="AD66">
        <v>38.85</v>
      </c>
      <c r="AE66">
        <v>29.15</v>
      </c>
      <c r="AF66">
        <v>7.0853999999999999</v>
      </c>
      <c r="AG66">
        <v>0.6561013986013986</v>
      </c>
    </row>
    <row r="67" spans="1:33" x14ac:dyDescent="0.35">
      <c r="A67" s="1" t="s">
        <v>1486</v>
      </c>
      <c r="B67" s="2">
        <v>44966</v>
      </c>
      <c r="C67" s="2">
        <v>44969</v>
      </c>
      <c r="D67" s="2">
        <v>44981</v>
      </c>
      <c r="E67" s="1" t="s">
        <v>1487</v>
      </c>
      <c r="F67">
        <v>9.1</v>
      </c>
      <c r="G67">
        <v>119</v>
      </c>
      <c r="H67">
        <v>12</v>
      </c>
      <c r="I67" s="1" t="s">
        <v>17</v>
      </c>
      <c r="J67">
        <v>25005.89</v>
      </c>
      <c r="K67">
        <v>12470.09</v>
      </c>
      <c r="L67">
        <v>2.9</v>
      </c>
      <c r="M67" s="1" t="s">
        <v>31</v>
      </c>
      <c r="N67" s="1" t="s">
        <v>33</v>
      </c>
      <c r="O67" s="1" t="s">
        <v>34</v>
      </c>
      <c r="P67" s="1" t="s">
        <v>21</v>
      </c>
      <c r="Q67">
        <v>22</v>
      </c>
      <c r="R67">
        <v>12</v>
      </c>
      <c r="S67">
        <v>35.65</v>
      </c>
      <c r="T67" s="1" t="s">
        <v>22</v>
      </c>
      <c r="U67" s="1" t="s">
        <v>3063</v>
      </c>
      <c r="V67" s="1">
        <v>3</v>
      </c>
      <c r="W67" t="s">
        <v>3088</v>
      </c>
      <c r="X67" t="s">
        <v>3093</v>
      </c>
      <c r="Y67" t="s">
        <v>3094</v>
      </c>
      <c r="Z67" t="s">
        <v>3104</v>
      </c>
      <c r="AA67">
        <v>2</v>
      </c>
      <c r="AB67" t="s">
        <v>3094</v>
      </c>
      <c r="AC67">
        <v>91.45</v>
      </c>
      <c r="AD67">
        <v>231.17</v>
      </c>
      <c r="AE67">
        <v>12.25</v>
      </c>
      <c r="AF67">
        <v>8.7750000000000004</v>
      </c>
      <c r="AG67">
        <v>0.65455369127516783</v>
      </c>
    </row>
    <row r="68" spans="1:33" x14ac:dyDescent="0.35">
      <c r="A68" s="1" t="s">
        <v>1490</v>
      </c>
      <c r="B68" s="2">
        <v>45217</v>
      </c>
      <c r="C68" s="2">
        <v>45219</v>
      </c>
      <c r="D68" s="2">
        <v>45222</v>
      </c>
      <c r="E68" s="1" t="s">
        <v>1491</v>
      </c>
      <c r="F68">
        <v>7.38</v>
      </c>
      <c r="G68">
        <v>462</v>
      </c>
      <c r="H68">
        <v>1</v>
      </c>
      <c r="I68" s="1" t="s">
        <v>17</v>
      </c>
      <c r="J68">
        <v>139980.37</v>
      </c>
      <c r="K68">
        <v>74992.759999999995</v>
      </c>
      <c r="L68">
        <v>5</v>
      </c>
      <c r="M68" s="1" t="s">
        <v>31</v>
      </c>
      <c r="N68" s="1" t="s">
        <v>36</v>
      </c>
      <c r="O68" s="1" t="s">
        <v>28</v>
      </c>
      <c r="P68" s="1" t="s">
        <v>21</v>
      </c>
      <c r="Q68">
        <v>18</v>
      </c>
      <c r="R68">
        <v>3</v>
      </c>
      <c r="S68">
        <v>30.24</v>
      </c>
      <c r="T68" s="1" t="s">
        <v>22</v>
      </c>
      <c r="U68" s="1" t="s">
        <v>3063</v>
      </c>
      <c r="V68" s="1">
        <v>3</v>
      </c>
      <c r="W68" t="s">
        <v>3088</v>
      </c>
      <c r="X68" t="s">
        <v>3091</v>
      </c>
      <c r="Y68" t="s">
        <v>3097</v>
      </c>
      <c r="Z68" t="s">
        <v>3104</v>
      </c>
      <c r="AA68">
        <v>10</v>
      </c>
      <c r="AB68" t="s">
        <v>3097</v>
      </c>
      <c r="AC68">
        <v>107.57</v>
      </c>
      <c r="AD68">
        <v>327.13</v>
      </c>
      <c r="AE68">
        <v>6.95</v>
      </c>
      <c r="AF68">
        <v>9.3054000000000006</v>
      </c>
      <c r="AG68">
        <v>0.65455369127516783</v>
      </c>
    </row>
    <row r="69" spans="1:33" x14ac:dyDescent="0.35">
      <c r="A69" s="1" t="s">
        <v>1578</v>
      </c>
      <c r="B69" s="2">
        <v>44949</v>
      </c>
      <c r="C69" s="2">
        <v>44951</v>
      </c>
      <c r="D69" s="2">
        <v>44952</v>
      </c>
      <c r="E69" s="1" t="s">
        <v>1579</v>
      </c>
      <c r="F69">
        <v>11.92</v>
      </c>
      <c r="G69">
        <v>10</v>
      </c>
      <c r="H69">
        <v>1</v>
      </c>
      <c r="I69" s="1" t="s">
        <v>17</v>
      </c>
      <c r="J69">
        <v>791.84</v>
      </c>
      <c r="K69">
        <v>313.42</v>
      </c>
      <c r="L69">
        <v>1.6</v>
      </c>
      <c r="M69" s="1" t="s">
        <v>31</v>
      </c>
      <c r="N69" s="1" t="s">
        <v>19</v>
      </c>
      <c r="O69" s="1" t="s">
        <v>34</v>
      </c>
      <c r="P69" s="1" t="s">
        <v>21</v>
      </c>
      <c r="Q69">
        <v>21</v>
      </c>
      <c r="R69">
        <v>1</v>
      </c>
      <c r="S69">
        <v>53.91</v>
      </c>
      <c r="T69" s="1" t="s">
        <v>22</v>
      </c>
      <c r="U69" s="1" t="s">
        <v>3062</v>
      </c>
      <c r="V69" s="1">
        <v>2</v>
      </c>
      <c r="W69" t="s">
        <v>3088</v>
      </c>
      <c r="X69" t="s">
        <v>3093</v>
      </c>
      <c r="Y69" t="s">
        <v>3095</v>
      </c>
      <c r="Z69" t="s">
        <v>3103</v>
      </c>
      <c r="AA69">
        <v>1</v>
      </c>
      <c r="AB69" t="s">
        <v>3095</v>
      </c>
      <c r="AC69">
        <v>43.48</v>
      </c>
      <c r="AD69">
        <v>89.9</v>
      </c>
      <c r="AE69">
        <v>59.39</v>
      </c>
      <c r="AF69">
        <v>4.0609000000000002</v>
      </c>
      <c r="AG69">
        <v>0.65900657894736847</v>
      </c>
    </row>
    <row r="70" spans="1:33" x14ac:dyDescent="0.35">
      <c r="A70" s="1" t="s">
        <v>1586</v>
      </c>
      <c r="B70" s="2">
        <v>44908</v>
      </c>
      <c r="C70" s="2">
        <v>44913</v>
      </c>
      <c r="D70" s="2">
        <v>44926</v>
      </c>
      <c r="E70" s="1" t="s">
        <v>1587</v>
      </c>
      <c r="F70">
        <v>0.86</v>
      </c>
      <c r="G70">
        <v>409</v>
      </c>
      <c r="H70">
        <v>59</v>
      </c>
      <c r="I70" s="1" t="s">
        <v>17</v>
      </c>
      <c r="J70">
        <v>69000.97</v>
      </c>
      <c r="K70">
        <v>39400.89</v>
      </c>
      <c r="L70">
        <v>1.6</v>
      </c>
      <c r="M70" s="1" t="s">
        <v>31</v>
      </c>
      <c r="N70" s="1" t="s">
        <v>36</v>
      </c>
      <c r="O70" s="1" t="s">
        <v>20</v>
      </c>
      <c r="P70" s="1" t="s">
        <v>39</v>
      </c>
      <c r="Q70">
        <v>19</v>
      </c>
      <c r="R70">
        <v>13</v>
      </c>
      <c r="S70">
        <v>90.42</v>
      </c>
      <c r="T70" s="1" t="s">
        <v>22</v>
      </c>
      <c r="U70" s="1" t="s">
        <v>3062</v>
      </c>
      <c r="V70" s="1">
        <v>2</v>
      </c>
      <c r="W70" t="s">
        <v>3086</v>
      </c>
      <c r="X70" t="s">
        <v>3091</v>
      </c>
      <c r="Y70" t="s">
        <v>3092</v>
      </c>
      <c r="Z70" t="s">
        <v>3102</v>
      </c>
      <c r="AA70">
        <v>12</v>
      </c>
      <c r="AB70" t="s">
        <v>3092</v>
      </c>
      <c r="AC70">
        <v>68.8</v>
      </c>
      <c r="AD70">
        <v>170.17</v>
      </c>
      <c r="AE70">
        <v>31.49</v>
      </c>
      <c r="AF70">
        <v>6.8510999999999997</v>
      </c>
      <c r="AG70">
        <v>0.65900657894736847</v>
      </c>
    </row>
    <row r="71" spans="1:33" x14ac:dyDescent="0.35">
      <c r="A71" s="1" t="s">
        <v>1618</v>
      </c>
      <c r="B71" s="2">
        <v>45151</v>
      </c>
      <c r="C71" s="2">
        <v>45155</v>
      </c>
      <c r="D71" s="2">
        <v>45164</v>
      </c>
      <c r="E71" s="1" t="s">
        <v>1619</v>
      </c>
      <c r="F71">
        <v>13.04</v>
      </c>
      <c r="G71">
        <v>311</v>
      </c>
      <c r="H71">
        <v>8</v>
      </c>
      <c r="I71" s="1" t="s">
        <v>17</v>
      </c>
      <c r="J71">
        <v>294485.51</v>
      </c>
      <c r="K71">
        <v>105552.3</v>
      </c>
      <c r="L71">
        <v>4.7</v>
      </c>
      <c r="M71" s="1" t="s">
        <v>31</v>
      </c>
      <c r="N71" s="1" t="s">
        <v>42</v>
      </c>
      <c r="O71" s="1" t="s">
        <v>28</v>
      </c>
      <c r="P71" s="1" t="s">
        <v>39</v>
      </c>
      <c r="Q71">
        <v>12</v>
      </c>
      <c r="R71">
        <v>9</v>
      </c>
      <c r="S71">
        <v>266.06</v>
      </c>
      <c r="T71" s="1" t="s">
        <v>22</v>
      </c>
      <c r="U71" s="1" t="s">
        <v>3065</v>
      </c>
      <c r="V71" s="1">
        <v>5</v>
      </c>
      <c r="W71" t="s">
        <v>3088</v>
      </c>
      <c r="X71" t="s">
        <v>3084</v>
      </c>
      <c r="Y71" t="s">
        <v>3089</v>
      </c>
      <c r="Z71" t="s">
        <v>3103</v>
      </c>
      <c r="AA71">
        <v>8</v>
      </c>
      <c r="AB71" t="s">
        <v>3089</v>
      </c>
      <c r="AC71">
        <v>545.79</v>
      </c>
      <c r="AD71">
        <v>1088.8900000000001</v>
      </c>
      <c r="AE71">
        <v>73.28</v>
      </c>
      <c r="AF71">
        <v>2.6717</v>
      </c>
      <c r="AG71">
        <v>0.6561013986013986</v>
      </c>
    </row>
    <row r="72" spans="1:33" x14ac:dyDescent="0.35">
      <c r="A72" s="1" t="s">
        <v>1628</v>
      </c>
      <c r="B72" s="2">
        <v>45377</v>
      </c>
      <c r="C72" s="2">
        <v>45381</v>
      </c>
      <c r="D72" s="2">
        <v>45385</v>
      </c>
      <c r="E72" s="1" t="s">
        <v>1629</v>
      </c>
      <c r="F72">
        <v>10.43</v>
      </c>
      <c r="G72">
        <v>285</v>
      </c>
      <c r="H72">
        <v>33</v>
      </c>
      <c r="I72" s="1" t="s">
        <v>17</v>
      </c>
      <c r="J72">
        <v>27819.82</v>
      </c>
      <c r="K72">
        <v>13995.2</v>
      </c>
      <c r="L72">
        <v>2.6</v>
      </c>
      <c r="M72" s="1" t="s">
        <v>31</v>
      </c>
      <c r="N72" s="1" t="s">
        <v>36</v>
      </c>
      <c r="O72" s="1" t="s">
        <v>20</v>
      </c>
      <c r="P72" s="1" t="s">
        <v>29</v>
      </c>
      <c r="Q72">
        <v>18</v>
      </c>
      <c r="R72">
        <v>4</v>
      </c>
      <c r="S72">
        <v>55.88</v>
      </c>
      <c r="T72" s="1" t="s">
        <v>22</v>
      </c>
      <c r="U72" s="1" t="s">
        <v>3062</v>
      </c>
      <c r="V72" s="1">
        <v>2</v>
      </c>
      <c r="W72" t="s">
        <v>3081</v>
      </c>
      <c r="X72" t="s">
        <v>3093</v>
      </c>
      <c r="Y72" t="s">
        <v>3098</v>
      </c>
      <c r="Z72" t="s">
        <v>3103</v>
      </c>
      <c r="AA72">
        <v>3</v>
      </c>
      <c r="AB72" t="s">
        <v>3098</v>
      </c>
      <c r="AC72">
        <v>43.82</v>
      </c>
      <c r="AD72">
        <v>108.98</v>
      </c>
      <c r="AE72">
        <v>12.29</v>
      </c>
      <c r="AF72">
        <v>8.7711000000000006</v>
      </c>
      <c r="AG72">
        <v>0.65900657894736847</v>
      </c>
    </row>
    <row r="73" spans="1:33" x14ac:dyDescent="0.35">
      <c r="A73" s="1" t="s">
        <v>1636</v>
      </c>
      <c r="B73" s="2">
        <v>44713</v>
      </c>
      <c r="C73" s="2">
        <v>44716</v>
      </c>
      <c r="D73" s="2">
        <v>44719</v>
      </c>
      <c r="E73" s="1" t="s">
        <v>1637</v>
      </c>
      <c r="F73">
        <v>8.56</v>
      </c>
      <c r="G73">
        <v>106</v>
      </c>
      <c r="H73">
        <v>4</v>
      </c>
      <c r="I73" s="1" t="s">
        <v>17</v>
      </c>
      <c r="J73">
        <v>41745.230000000003</v>
      </c>
      <c r="K73">
        <v>16261.61</v>
      </c>
      <c r="L73">
        <v>4.4000000000000004</v>
      </c>
      <c r="M73" s="1" t="s">
        <v>31</v>
      </c>
      <c r="N73" s="1" t="s">
        <v>24</v>
      </c>
      <c r="O73" s="1" t="s">
        <v>37</v>
      </c>
      <c r="P73" s="1" t="s">
        <v>21</v>
      </c>
      <c r="Q73">
        <v>8</v>
      </c>
      <c r="R73">
        <v>3</v>
      </c>
      <c r="S73">
        <v>52.49</v>
      </c>
      <c r="T73" s="1" t="s">
        <v>22</v>
      </c>
      <c r="U73" s="1" t="s">
        <v>3065</v>
      </c>
      <c r="V73" s="1">
        <v>5</v>
      </c>
      <c r="W73" t="s">
        <v>3086</v>
      </c>
      <c r="X73" t="s">
        <v>3082</v>
      </c>
      <c r="Y73" t="s">
        <v>3090</v>
      </c>
      <c r="Z73" t="s">
        <v>3104</v>
      </c>
      <c r="AA73">
        <v>6</v>
      </c>
      <c r="AB73" t="s">
        <v>3090</v>
      </c>
      <c r="AC73">
        <v>204.82</v>
      </c>
      <c r="AD73">
        <v>430.69</v>
      </c>
      <c r="AE73">
        <v>7.76</v>
      </c>
      <c r="AF73">
        <v>9.2234999999999996</v>
      </c>
      <c r="AG73">
        <v>0.6561013986013986</v>
      </c>
    </row>
    <row r="74" spans="1:33" x14ac:dyDescent="0.35">
      <c r="A74" s="1" t="s">
        <v>1680</v>
      </c>
      <c r="B74" s="2">
        <v>45516</v>
      </c>
      <c r="C74" s="2">
        <v>45519</v>
      </c>
      <c r="D74" s="2">
        <v>45526</v>
      </c>
      <c r="E74" s="1" t="s">
        <v>1681</v>
      </c>
      <c r="F74">
        <v>5.6</v>
      </c>
      <c r="G74">
        <v>399</v>
      </c>
      <c r="H74">
        <v>49</v>
      </c>
      <c r="I74" s="1" t="s">
        <v>17</v>
      </c>
      <c r="J74">
        <v>203944.16</v>
      </c>
      <c r="K74">
        <v>116606.3</v>
      </c>
      <c r="L74">
        <v>2.2000000000000002</v>
      </c>
      <c r="M74" s="1" t="s">
        <v>31</v>
      </c>
      <c r="N74" s="1" t="s">
        <v>33</v>
      </c>
      <c r="O74" s="1" t="s">
        <v>37</v>
      </c>
      <c r="P74" s="1" t="s">
        <v>21</v>
      </c>
      <c r="Q74">
        <v>20</v>
      </c>
      <c r="R74">
        <v>7</v>
      </c>
      <c r="S74">
        <v>628.78</v>
      </c>
      <c r="T74" s="1" t="s">
        <v>22</v>
      </c>
      <c r="U74" s="1" t="s">
        <v>3062</v>
      </c>
      <c r="V74" s="1">
        <v>2</v>
      </c>
      <c r="W74" t="s">
        <v>3081</v>
      </c>
      <c r="X74" t="s">
        <v>3084</v>
      </c>
      <c r="Y74" t="s">
        <v>3089</v>
      </c>
      <c r="Z74" t="s">
        <v>3104</v>
      </c>
      <c r="AA74">
        <v>8</v>
      </c>
      <c r="AB74" t="s">
        <v>3089</v>
      </c>
      <c r="AC74">
        <v>185.44</v>
      </c>
      <c r="AD74">
        <v>541.46</v>
      </c>
      <c r="AE74">
        <v>83.37</v>
      </c>
      <c r="AF74">
        <v>1.6627000000000001</v>
      </c>
      <c r="AG74">
        <v>0.65900657894736847</v>
      </c>
    </row>
    <row r="75" spans="1:33" x14ac:dyDescent="0.35">
      <c r="A75" s="1" t="s">
        <v>1708</v>
      </c>
      <c r="B75" s="2">
        <v>45539</v>
      </c>
      <c r="C75" s="2">
        <v>45541</v>
      </c>
      <c r="D75" s="2">
        <v>45554</v>
      </c>
      <c r="E75" s="1" t="s">
        <v>1709</v>
      </c>
      <c r="F75">
        <v>10.72</v>
      </c>
      <c r="G75">
        <v>121</v>
      </c>
      <c r="H75">
        <v>4</v>
      </c>
      <c r="I75" s="1" t="s">
        <v>17</v>
      </c>
      <c r="J75">
        <v>40409.25</v>
      </c>
      <c r="K75">
        <v>19216.41</v>
      </c>
      <c r="L75">
        <v>4.4000000000000004</v>
      </c>
      <c r="M75" s="1" t="s">
        <v>31</v>
      </c>
      <c r="N75" s="1" t="s">
        <v>19</v>
      </c>
      <c r="O75" s="1" t="s">
        <v>25</v>
      </c>
      <c r="P75" s="1" t="s">
        <v>38</v>
      </c>
      <c r="Q75">
        <v>24</v>
      </c>
      <c r="R75">
        <v>13</v>
      </c>
      <c r="S75">
        <v>477.27</v>
      </c>
      <c r="T75" s="1" t="s">
        <v>22</v>
      </c>
      <c r="U75" s="1" t="s">
        <v>3063</v>
      </c>
      <c r="V75" s="1">
        <v>3</v>
      </c>
      <c r="W75" t="s">
        <v>3081</v>
      </c>
      <c r="X75" t="s">
        <v>3084</v>
      </c>
      <c r="Y75" t="s">
        <v>3085</v>
      </c>
      <c r="Z75" t="s">
        <v>3103</v>
      </c>
      <c r="AA75">
        <v>9</v>
      </c>
      <c r="AB75" t="s">
        <v>3085</v>
      </c>
      <c r="AC75">
        <v>139.69</v>
      </c>
      <c r="AD75">
        <v>374.06</v>
      </c>
      <c r="AE75">
        <v>46.97</v>
      </c>
      <c r="AF75">
        <v>5.3025000000000002</v>
      </c>
      <c r="AG75">
        <v>0.65455369127516783</v>
      </c>
    </row>
    <row r="76" spans="1:33" x14ac:dyDescent="0.35">
      <c r="A76" s="1" t="s">
        <v>1710</v>
      </c>
      <c r="B76" s="2">
        <v>45387</v>
      </c>
      <c r="C76" s="2">
        <v>45389</v>
      </c>
      <c r="D76" s="2">
        <v>45398</v>
      </c>
      <c r="E76" s="1" t="s">
        <v>1711</v>
      </c>
      <c r="F76">
        <v>1.63</v>
      </c>
      <c r="G76">
        <v>457</v>
      </c>
      <c r="H76">
        <v>33</v>
      </c>
      <c r="I76" s="1" t="s">
        <v>17</v>
      </c>
      <c r="J76">
        <v>47719.83</v>
      </c>
      <c r="K76">
        <v>27253.69</v>
      </c>
      <c r="L76">
        <v>3.1</v>
      </c>
      <c r="M76" s="1" t="s">
        <v>31</v>
      </c>
      <c r="N76" s="1" t="s">
        <v>42</v>
      </c>
      <c r="O76" s="1" t="s">
        <v>25</v>
      </c>
      <c r="P76" s="1" t="s">
        <v>26</v>
      </c>
      <c r="Q76">
        <v>21</v>
      </c>
      <c r="R76">
        <v>9</v>
      </c>
      <c r="S76">
        <v>102.14</v>
      </c>
      <c r="T76" s="1" t="s">
        <v>22</v>
      </c>
      <c r="U76" s="1" t="s">
        <v>3061</v>
      </c>
      <c r="V76" s="1">
        <v>1</v>
      </c>
      <c r="W76" t="s">
        <v>3081</v>
      </c>
      <c r="X76" t="s">
        <v>3082</v>
      </c>
      <c r="Y76" t="s">
        <v>3083</v>
      </c>
      <c r="Z76" t="s">
        <v>3102</v>
      </c>
      <c r="AA76">
        <v>4</v>
      </c>
      <c r="AB76" t="s">
        <v>3083</v>
      </c>
      <c r="AC76">
        <v>38.14</v>
      </c>
      <c r="AD76">
        <v>106.15</v>
      </c>
      <c r="AE76">
        <v>33.74</v>
      </c>
      <c r="AF76">
        <v>6.6257000000000001</v>
      </c>
      <c r="AG76">
        <v>0.63717096774193549</v>
      </c>
    </row>
    <row r="77" spans="1:33" x14ac:dyDescent="0.35">
      <c r="A77" s="1" t="s">
        <v>1726</v>
      </c>
      <c r="B77" s="2">
        <v>44865</v>
      </c>
      <c r="C77" s="2">
        <v>44870</v>
      </c>
      <c r="D77" s="2">
        <v>44873</v>
      </c>
      <c r="E77" s="1" t="s">
        <v>1727</v>
      </c>
      <c r="F77">
        <v>9.5299999999999994</v>
      </c>
      <c r="G77">
        <v>343</v>
      </c>
      <c r="H77">
        <v>44</v>
      </c>
      <c r="I77" s="1" t="s">
        <v>17</v>
      </c>
      <c r="J77">
        <v>96569.13</v>
      </c>
      <c r="K77">
        <v>56300.44</v>
      </c>
      <c r="L77">
        <v>2</v>
      </c>
      <c r="M77" s="1" t="s">
        <v>31</v>
      </c>
      <c r="N77" s="1" t="s">
        <v>24</v>
      </c>
      <c r="O77" s="1" t="s">
        <v>25</v>
      </c>
      <c r="P77" s="1" t="s">
        <v>39</v>
      </c>
      <c r="Q77">
        <v>15</v>
      </c>
      <c r="R77">
        <v>3</v>
      </c>
      <c r="S77">
        <v>13.9</v>
      </c>
      <c r="T77" s="1" t="s">
        <v>22</v>
      </c>
      <c r="U77" s="1" t="s">
        <v>3065</v>
      </c>
      <c r="V77" s="1">
        <v>5</v>
      </c>
      <c r="W77" t="s">
        <v>3086</v>
      </c>
      <c r="X77" t="s">
        <v>3091</v>
      </c>
      <c r="Y77" t="s">
        <v>3097</v>
      </c>
      <c r="Z77" t="s">
        <v>3104</v>
      </c>
      <c r="AA77">
        <v>10</v>
      </c>
      <c r="AB77" t="s">
        <v>3097</v>
      </c>
      <c r="AC77">
        <v>108.84</v>
      </c>
      <c r="AD77">
        <v>311.2</v>
      </c>
      <c r="AE77">
        <v>60.24</v>
      </c>
      <c r="AF77">
        <v>3.9759000000000002</v>
      </c>
      <c r="AG77">
        <v>0.6561013986013986</v>
      </c>
    </row>
    <row r="78" spans="1:33" x14ac:dyDescent="0.35">
      <c r="A78" s="1" t="s">
        <v>1734</v>
      </c>
      <c r="B78" s="2">
        <v>44702</v>
      </c>
      <c r="C78" s="2">
        <v>44707</v>
      </c>
      <c r="D78" s="2">
        <v>44709</v>
      </c>
      <c r="E78" s="1" t="s">
        <v>1735</v>
      </c>
      <c r="F78">
        <v>5.44</v>
      </c>
      <c r="G78">
        <v>488</v>
      </c>
      <c r="H78">
        <v>34</v>
      </c>
      <c r="I78" s="1" t="s">
        <v>17</v>
      </c>
      <c r="J78">
        <v>391390.42</v>
      </c>
      <c r="K78">
        <v>159287.32999999999</v>
      </c>
      <c r="L78">
        <v>3.4</v>
      </c>
      <c r="M78" s="1" t="s">
        <v>31</v>
      </c>
      <c r="N78" s="1" t="s">
        <v>42</v>
      </c>
      <c r="O78" s="1" t="s">
        <v>20</v>
      </c>
      <c r="P78" s="1" t="s">
        <v>21</v>
      </c>
      <c r="Q78">
        <v>17</v>
      </c>
      <c r="R78">
        <v>2</v>
      </c>
      <c r="S78">
        <v>24.64</v>
      </c>
      <c r="T78" s="1" t="s">
        <v>22</v>
      </c>
      <c r="U78" s="1" t="s">
        <v>3062</v>
      </c>
      <c r="V78" s="1">
        <v>2</v>
      </c>
      <c r="W78" t="s">
        <v>3086</v>
      </c>
      <c r="X78" t="s">
        <v>3082</v>
      </c>
      <c r="Y78" t="s">
        <v>3099</v>
      </c>
      <c r="Z78" t="s">
        <v>3104</v>
      </c>
      <c r="AA78">
        <v>5</v>
      </c>
      <c r="AB78" t="s">
        <v>3099</v>
      </c>
      <c r="AC78">
        <v>416.41</v>
      </c>
      <c r="AD78">
        <v>848.17</v>
      </c>
      <c r="AE78">
        <v>21.78</v>
      </c>
      <c r="AF78">
        <v>7.8223000000000003</v>
      </c>
      <c r="AG78">
        <v>0.65900657894736847</v>
      </c>
    </row>
    <row r="79" spans="1:33" x14ac:dyDescent="0.35">
      <c r="A79" s="1" t="s">
        <v>1758</v>
      </c>
      <c r="B79" s="2">
        <v>45145</v>
      </c>
      <c r="C79" s="2">
        <v>45146</v>
      </c>
      <c r="D79" s="2">
        <v>45150</v>
      </c>
      <c r="E79" s="1" t="s">
        <v>1759</v>
      </c>
      <c r="F79">
        <v>0.7</v>
      </c>
      <c r="G79">
        <v>320</v>
      </c>
      <c r="H79">
        <v>25</v>
      </c>
      <c r="I79" s="1" t="s">
        <v>17</v>
      </c>
      <c r="J79">
        <v>134336.22</v>
      </c>
      <c r="K79">
        <v>74780.070000000007</v>
      </c>
      <c r="L79">
        <v>3</v>
      </c>
      <c r="M79" s="1" t="s">
        <v>31</v>
      </c>
      <c r="N79" s="1" t="s">
        <v>42</v>
      </c>
      <c r="O79" s="1" t="s">
        <v>20</v>
      </c>
      <c r="P79" s="1" t="s">
        <v>38</v>
      </c>
      <c r="Q79">
        <v>14</v>
      </c>
      <c r="R79">
        <v>4</v>
      </c>
      <c r="S79">
        <v>57.5</v>
      </c>
      <c r="T79" s="1" t="s">
        <v>22</v>
      </c>
      <c r="U79" s="1" t="s">
        <v>3063</v>
      </c>
      <c r="V79" s="1">
        <v>3</v>
      </c>
      <c r="W79" t="s">
        <v>3088</v>
      </c>
      <c r="X79" t="s">
        <v>3084</v>
      </c>
      <c r="Y79" t="s">
        <v>3089</v>
      </c>
      <c r="Z79" t="s">
        <v>3102</v>
      </c>
      <c r="AA79">
        <v>8</v>
      </c>
      <c r="AB79" t="s">
        <v>3089</v>
      </c>
      <c r="AC79">
        <v>147.24</v>
      </c>
      <c r="AD79">
        <v>422.76</v>
      </c>
      <c r="AE79">
        <v>20.13</v>
      </c>
      <c r="AF79">
        <v>7.9866000000000001</v>
      </c>
      <c r="AG79">
        <v>0.65455369127516783</v>
      </c>
    </row>
    <row r="80" spans="1:33" x14ac:dyDescent="0.35">
      <c r="A80" s="1" t="s">
        <v>1774</v>
      </c>
      <c r="B80" s="2">
        <v>44857</v>
      </c>
      <c r="C80" s="2">
        <v>44859</v>
      </c>
      <c r="D80" s="2">
        <v>44872</v>
      </c>
      <c r="E80" s="1" t="s">
        <v>1775</v>
      </c>
      <c r="F80">
        <v>11.24</v>
      </c>
      <c r="G80">
        <v>362</v>
      </c>
      <c r="H80">
        <v>14</v>
      </c>
      <c r="I80" s="1" t="s">
        <v>17</v>
      </c>
      <c r="J80">
        <v>109615.32</v>
      </c>
      <c r="K80">
        <v>45813.56</v>
      </c>
      <c r="L80">
        <v>4</v>
      </c>
      <c r="M80" s="1" t="s">
        <v>31</v>
      </c>
      <c r="N80" s="1" t="s">
        <v>19</v>
      </c>
      <c r="O80" s="1" t="s">
        <v>34</v>
      </c>
      <c r="P80" s="1" t="s">
        <v>38</v>
      </c>
      <c r="Q80">
        <v>14</v>
      </c>
      <c r="R80">
        <v>13</v>
      </c>
      <c r="S80">
        <v>411.68</v>
      </c>
      <c r="T80" s="1" t="s">
        <v>22</v>
      </c>
      <c r="U80" s="1" t="s">
        <v>3065</v>
      </c>
      <c r="V80" s="1">
        <v>5</v>
      </c>
      <c r="W80" t="s">
        <v>3086</v>
      </c>
      <c r="X80" t="s">
        <v>3091</v>
      </c>
      <c r="Y80" t="s">
        <v>3097</v>
      </c>
      <c r="Z80" t="s">
        <v>3103</v>
      </c>
      <c r="AA80">
        <v>10</v>
      </c>
      <c r="AB80" t="s">
        <v>3097</v>
      </c>
      <c r="AC80">
        <v>145.54</v>
      </c>
      <c r="AD80">
        <v>341.15</v>
      </c>
      <c r="AE80">
        <v>34.79</v>
      </c>
      <c r="AF80">
        <v>6.5206999999999997</v>
      </c>
      <c r="AG80">
        <v>0.6561013986013986</v>
      </c>
    </row>
    <row r="81" spans="1:33" x14ac:dyDescent="0.35">
      <c r="A81" s="1" t="s">
        <v>1778</v>
      </c>
      <c r="B81" s="2">
        <v>45032</v>
      </c>
      <c r="C81" s="2">
        <v>45036</v>
      </c>
      <c r="D81" s="2">
        <v>45040</v>
      </c>
      <c r="E81" s="1" t="s">
        <v>1779</v>
      </c>
      <c r="F81">
        <v>8.41</v>
      </c>
      <c r="G81">
        <v>141</v>
      </c>
      <c r="H81">
        <v>7</v>
      </c>
      <c r="I81" s="1" t="s">
        <v>17</v>
      </c>
      <c r="J81">
        <v>69673.350000000006</v>
      </c>
      <c r="K81">
        <v>33957.79</v>
      </c>
      <c r="L81">
        <v>3.8</v>
      </c>
      <c r="M81" s="1" t="s">
        <v>31</v>
      </c>
      <c r="N81" s="1" t="s">
        <v>42</v>
      </c>
      <c r="O81" s="1" t="s">
        <v>37</v>
      </c>
      <c r="P81" s="1" t="s">
        <v>38</v>
      </c>
      <c r="Q81">
        <v>6</v>
      </c>
      <c r="R81">
        <v>4</v>
      </c>
      <c r="S81">
        <v>39.29</v>
      </c>
      <c r="T81" s="1" t="s">
        <v>22</v>
      </c>
      <c r="U81" s="1" t="s">
        <v>3061</v>
      </c>
      <c r="V81" s="1">
        <v>1</v>
      </c>
      <c r="W81" t="s">
        <v>3088</v>
      </c>
      <c r="X81" t="s">
        <v>3082</v>
      </c>
      <c r="Y81" t="s">
        <v>3083</v>
      </c>
      <c r="Z81" t="s">
        <v>3104</v>
      </c>
      <c r="AA81">
        <v>4</v>
      </c>
      <c r="AB81" t="s">
        <v>3083</v>
      </c>
      <c r="AC81">
        <v>204.14</v>
      </c>
      <c r="AD81">
        <v>539.51</v>
      </c>
      <c r="AE81">
        <v>17.989999999999998</v>
      </c>
      <c r="AF81">
        <v>8.2011000000000003</v>
      </c>
      <c r="AG81">
        <v>0.63717096774193549</v>
      </c>
    </row>
    <row r="82" spans="1:33" x14ac:dyDescent="0.35">
      <c r="A82" s="1" t="s">
        <v>1794</v>
      </c>
      <c r="B82" s="2">
        <v>45155</v>
      </c>
      <c r="C82" s="2">
        <v>45156</v>
      </c>
      <c r="D82" s="2">
        <v>45157</v>
      </c>
      <c r="E82" s="1" t="s">
        <v>1795</v>
      </c>
      <c r="F82">
        <v>1.24</v>
      </c>
      <c r="G82">
        <v>160</v>
      </c>
      <c r="H82">
        <v>15</v>
      </c>
      <c r="I82" s="1" t="s">
        <v>17</v>
      </c>
      <c r="J82">
        <v>179747.94</v>
      </c>
      <c r="K82">
        <v>72604.47</v>
      </c>
      <c r="L82">
        <v>3.1</v>
      </c>
      <c r="M82" s="1" t="s">
        <v>31</v>
      </c>
      <c r="N82" s="1" t="s">
        <v>36</v>
      </c>
      <c r="O82" s="1" t="s">
        <v>25</v>
      </c>
      <c r="P82" s="1" t="s">
        <v>21</v>
      </c>
      <c r="Q82">
        <v>3</v>
      </c>
      <c r="R82">
        <v>1</v>
      </c>
      <c r="S82">
        <v>22.68</v>
      </c>
      <c r="T82" s="1" t="s">
        <v>22</v>
      </c>
      <c r="U82" s="1" t="s">
        <v>3062</v>
      </c>
      <c r="V82" s="1">
        <v>2</v>
      </c>
      <c r="W82" t="s">
        <v>3088</v>
      </c>
      <c r="X82" t="s">
        <v>3084</v>
      </c>
      <c r="Y82" t="s">
        <v>3089</v>
      </c>
      <c r="Z82" t="s">
        <v>3102</v>
      </c>
      <c r="AA82">
        <v>8</v>
      </c>
      <c r="AB82" t="s">
        <v>3089</v>
      </c>
      <c r="AC82">
        <v>602.55999999999995</v>
      </c>
      <c r="AD82">
        <v>1137.53</v>
      </c>
      <c r="AE82">
        <v>74.680000000000007</v>
      </c>
      <c r="AF82">
        <v>2.5320999999999998</v>
      </c>
      <c r="AG82">
        <v>0.65900657894736847</v>
      </c>
    </row>
    <row r="83" spans="1:33" x14ac:dyDescent="0.35">
      <c r="A83" s="1" t="s">
        <v>1800</v>
      </c>
      <c r="B83" s="2">
        <v>44694</v>
      </c>
      <c r="C83" s="2">
        <v>44695</v>
      </c>
      <c r="D83" s="2">
        <v>44696</v>
      </c>
      <c r="E83" s="1" t="s">
        <v>1801</v>
      </c>
      <c r="F83">
        <v>7.87</v>
      </c>
      <c r="G83">
        <v>159</v>
      </c>
      <c r="H83">
        <v>2</v>
      </c>
      <c r="I83" s="1" t="s">
        <v>17</v>
      </c>
      <c r="J83">
        <v>37277.94</v>
      </c>
      <c r="K83">
        <v>15163.88</v>
      </c>
      <c r="L83">
        <v>4.5999999999999996</v>
      </c>
      <c r="M83" s="1" t="s">
        <v>31</v>
      </c>
      <c r="N83" s="1" t="s">
        <v>42</v>
      </c>
      <c r="O83" s="1" t="s">
        <v>28</v>
      </c>
      <c r="P83" s="1" t="s">
        <v>29</v>
      </c>
      <c r="Q83">
        <v>15</v>
      </c>
      <c r="R83">
        <v>1</v>
      </c>
      <c r="S83">
        <v>9.6</v>
      </c>
      <c r="T83" s="1" t="s">
        <v>22</v>
      </c>
      <c r="U83" s="1" t="s">
        <v>3061</v>
      </c>
      <c r="V83" s="1">
        <v>1</v>
      </c>
      <c r="W83" t="s">
        <v>3086</v>
      </c>
      <c r="X83" t="s">
        <v>3082</v>
      </c>
      <c r="Y83" t="s">
        <v>3099</v>
      </c>
      <c r="Z83" t="s">
        <v>3104</v>
      </c>
      <c r="AA83">
        <v>5</v>
      </c>
      <c r="AB83" t="s">
        <v>3099</v>
      </c>
      <c r="AC83">
        <v>117.11</v>
      </c>
      <c r="AD83">
        <v>254.48</v>
      </c>
      <c r="AE83">
        <v>20.97</v>
      </c>
      <c r="AF83">
        <v>7.9028</v>
      </c>
      <c r="AG83">
        <v>0.63717096774193549</v>
      </c>
    </row>
    <row r="84" spans="1:33" x14ac:dyDescent="0.35">
      <c r="A84" s="1" t="s">
        <v>1828</v>
      </c>
      <c r="B84" s="2">
        <v>45055</v>
      </c>
      <c r="C84" s="2">
        <v>45059</v>
      </c>
      <c r="D84" s="2">
        <v>45060</v>
      </c>
      <c r="E84" s="1" t="s">
        <v>1829</v>
      </c>
      <c r="F84">
        <v>12.99</v>
      </c>
      <c r="G84">
        <v>457</v>
      </c>
      <c r="H84">
        <v>7</v>
      </c>
      <c r="I84" s="1" t="s">
        <v>17</v>
      </c>
      <c r="J84">
        <v>79885.009999999995</v>
      </c>
      <c r="K84">
        <v>27924.86</v>
      </c>
      <c r="L84">
        <v>4.7</v>
      </c>
      <c r="M84" s="1" t="s">
        <v>31</v>
      </c>
      <c r="N84" s="1" t="s">
        <v>36</v>
      </c>
      <c r="O84" s="1" t="s">
        <v>20</v>
      </c>
      <c r="P84" s="1" t="s">
        <v>26</v>
      </c>
      <c r="Q84">
        <v>3</v>
      </c>
      <c r="R84">
        <v>1</v>
      </c>
      <c r="S84">
        <v>34.99</v>
      </c>
      <c r="T84" s="1" t="s">
        <v>22</v>
      </c>
      <c r="U84" s="1" t="s">
        <v>3064</v>
      </c>
      <c r="V84" s="1">
        <v>4</v>
      </c>
      <c r="W84" t="s">
        <v>3088</v>
      </c>
      <c r="X84" t="s">
        <v>3082</v>
      </c>
      <c r="Y84" t="s">
        <v>3099</v>
      </c>
      <c r="Z84" t="s">
        <v>3103</v>
      </c>
      <c r="AA84">
        <v>5</v>
      </c>
      <c r="AB84" t="s">
        <v>3099</v>
      </c>
      <c r="AC84">
        <v>99.49</v>
      </c>
      <c r="AD84">
        <v>200.9</v>
      </c>
      <c r="AE84">
        <v>18.39</v>
      </c>
      <c r="AF84">
        <v>8.1607000000000003</v>
      </c>
      <c r="AG84">
        <v>0.65895364238410592</v>
      </c>
    </row>
    <row r="85" spans="1:33" x14ac:dyDescent="0.35">
      <c r="A85" s="1" t="s">
        <v>1856</v>
      </c>
      <c r="B85" s="2">
        <v>44915</v>
      </c>
      <c r="C85" s="2">
        <v>44918</v>
      </c>
      <c r="D85" s="2">
        <v>44924</v>
      </c>
      <c r="E85" s="1" t="s">
        <v>1857</v>
      </c>
      <c r="F85">
        <v>0.56999999999999995</v>
      </c>
      <c r="G85">
        <v>372</v>
      </c>
      <c r="H85">
        <v>24</v>
      </c>
      <c r="I85" s="1" t="s">
        <v>17</v>
      </c>
      <c r="J85">
        <v>67565.91</v>
      </c>
      <c r="K85">
        <v>28584.52</v>
      </c>
      <c r="L85">
        <v>3.3</v>
      </c>
      <c r="M85" s="1" t="s">
        <v>31</v>
      </c>
      <c r="N85" s="1" t="s">
        <v>19</v>
      </c>
      <c r="O85" s="1" t="s">
        <v>25</v>
      </c>
      <c r="P85" s="1" t="s">
        <v>29</v>
      </c>
      <c r="Q85">
        <v>21</v>
      </c>
      <c r="R85">
        <v>6</v>
      </c>
      <c r="S85">
        <v>97.32</v>
      </c>
      <c r="T85" s="1" t="s">
        <v>22</v>
      </c>
      <c r="U85" s="1" t="s">
        <v>3064</v>
      </c>
      <c r="V85" s="1">
        <v>4</v>
      </c>
      <c r="W85" t="s">
        <v>3086</v>
      </c>
      <c r="X85" t="s">
        <v>3091</v>
      </c>
      <c r="Y85" t="s">
        <v>3092</v>
      </c>
      <c r="Z85" t="s">
        <v>3102</v>
      </c>
      <c r="AA85">
        <v>12</v>
      </c>
      <c r="AB85" t="s">
        <v>3092</v>
      </c>
      <c r="AC85">
        <v>92.6</v>
      </c>
      <c r="AD85">
        <v>182.67</v>
      </c>
      <c r="AE85">
        <v>33.270000000000003</v>
      </c>
      <c r="AF85">
        <v>6.6726999999999999</v>
      </c>
      <c r="AG85">
        <v>0.65895364238410592</v>
      </c>
    </row>
    <row r="86" spans="1:33" x14ac:dyDescent="0.35">
      <c r="A86" s="1" t="s">
        <v>1870</v>
      </c>
      <c r="B86" s="2">
        <v>45575</v>
      </c>
      <c r="C86" s="2">
        <v>45577</v>
      </c>
      <c r="D86" s="2">
        <v>45589</v>
      </c>
      <c r="E86" s="1" t="s">
        <v>1871</v>
      </c>
      <c r="F86">
        <v>12.19</v>
      </c>
      <c r="G86">
        <v>215</v>
      </c>
      <c r="H86">
        <v>3</v>
      </c>
      <c r="I86" s="1" t="s">
        <v>17</v>
      </c>
      <c r="J86">
        <v>32430.6</v>
      </c>
      <c r="K86">
        <v>17376.97</v>
      </c>
      <c r="L86">
        <v>4.5999999999999996</v>
      </c>
      <c r="M86" s="1" t="s">
        <v>31</v>
      </c>
      <c r="N86" s="1" t="s">
        <v>36</v>
      </c>
      <c r="O86" s="1" t="s">
        <v>34</v>
      </c>
      <c r="P86" s="1" t="s">
        <v>26</v>
      </c>
      <c r="Q86">
        <v>22</v>
      </c>
      <c r="R86">
        <v>12</v>
      </c>
      <c r="S86">
        <v>22.74</v>
      </c>
      <c r="T86" s="1" t="s">
        <v>22</v>
      </c>
      <c r="U86" s="1" t="s">
        <v>3061</v>
      </c>
      <c r="V86" s="1">
        <v>1</v>
      </c>
      <c r="W86" t="s">
        <v>3081</v>
      </c>
      <c r="X86" t="s">
        <v>3091</v>
      </c>
      <c r="Y86" t="s">
        <v>3097</v>
      </c>
      <c r="Z86" t="s">
        <v>3103</v>
      </c>
      <c r="AA86">
        <v>10</v>
      </c>
      <c r="AB86" t="s">
        <v>3097</v>
      </c>
      <c r="AC86">
        <v>57.24</v>
      </c>
      <c r="AD86">
        <v>171.78</v>
      </c>
      <c r="AE86">
        <v>32.659999999999997</v>
      </c>
      <c r="AF86">
        <v>6.7336</v>
      </c>
      <c r="AG86">
        <v>0.63717096774193549</v>
      </c>
    </row>
    <row r="87" spans="1:33" x14ac:dyDescent="0.35">
      <c r="A87" s="1" t="s">
        <v>1872</v>
      </c>
      <c r="B87" s="2">
        <v>44892</v>
      </c>
      <c r="C87" s="2">
        <v>44896</v>
      </c>
      <c r="D87" s="2">
        <v>44907</v>
      </c>
      <c r="E87" s="1" t="s">
        <v>1873</v>
      </c>
      <c r="F87">
        <v>4.4800000000000004</v>
      </c>
      <c r="G87">
        <v>55</v>
      </c>
      <c r="H87">
        <v>8</v>
      </c>
      <c r="I87" s="1" t="s">
        <v>17</v>
      </c>
      <c r="J87">
        <v>39908.449999999997</v>
      </c>
      <c r="K87">
        <v>22607.26</v>
      </c>
      <c r="L87">
        <v>2.1</v>
      </c>
      <c r="M87" s="1" t="s">
        <v>31</v>
      </c>
      <c r="N87" s="1" t="s">
        <v>36</v>
      </c>
      <c r="O87" s="1" t="s">
        <v>34</v>
      </c>
      <c r="P87" s="1" t="s">
        <v>26</v>
      </c>
      <c r="Q87">
        <v>17</v>
      </c>
      <c r="R87">
        <v>11</v>
      </c>
      <c r="S87">
        <v>73.87</v>
      </c>
      <c r="T87" s="1" t="s">
        <v>22</v>
      </c>
      <c r="U87" s="1" t="s">
        <v>3063</v>
      </c>
      <c r="V87" s="1">
        <v>3</v>
      </c>
      <c r="W87" t="s">
        <v>3086</v>
      </c>
      <c r="X87" t="s">
        <v>3091</v>
      </c>
      <c r="Y87" t="s">
        <v>3096</v>
      </c>
      <c r="Z87" t="s">
        <v>3102</v>
      </c>
      <c r="AA87">
        <v>11</v>
      </c>
      <c r="AB87" t="s">
        <v>3096</v>
      </c>
      <c r="AC87">
        <v>291.69</v>
      </c>
      <c r="AD87">
        <v>759.64</v>
      </c>
      <c r="AE87">
        <v>28.65</v>
      </c>
      <c r="AF87">
        <v>7.1353999999999997</v>
      </c>
      <c r="AG87">
        <v>0.65455369127516783</v>
      </c>
    </row>
    <row r="88" spans="1:33" x14ac:dyDescent="0.35">
      <c r="A88" s="1" t="s">
        <v>1896</v>
      </c>
      <c r="B88" s="2">
        <v>45420</v>
      </c>
      <c r="C88" s="2">
        <v>45421</v>
      </c>
      <c r="D88" s="2">
        <v>45429</v>
      </c>
      <c r="E88" s="1" t="s">
        <v>1897</v>
      </c>
      <c r="F88">
        <v>13.16</v>
      </c>
      <c r="G88">
        <v>15</v>
      </c>
      <c r="H88">
        <v>1</v>
      </c>
      <c r="I88" s="1" t="s">
        <v>17</v>
      </c>
      <c r="J88">
        <v>11509.25</v>
      </c>
      <c r="K88">
        <v>5617.35</v>
      </c>
      <c r="L88">
        <v>4.0999999999999996</v>
      </c>
      <c r="M88" s="1" t="s">
        <v>31</v>
      </c>
      <c r="N88" s="1" t="s">
        <v>33</v>
      </c>
      <c r="O88" s="1" t="s">
        <v>28</v>
      </c>
      <c r="P88" s="1" t="s">
        <v>21</v>
      </c>
      <c r="Q88">
        <v>12</v>
      </c>
      <c r="R88">
        <v>8</v>
      </c>
      <c r="S88">
        <v>173.02</v>
      </c>
      <c r="T88" s="1" t="s">
        <v>22</v>
      </c>
      <c r="U88" s="1" t="s">
        <v>3065</v>
      </c>
      <c r="V88" s="1">
        <v>5</v>
      </c>
      <c r="W88" t="s">
        <v>3081</v>
      </c>
      <c r="X88" t="s">
        <v>3082</v>
      </c>
      <c r="Y88" t="s">
        <v>3099</v>
      </c>
      <c r="Z88" t="s">
        <v>3103</v>
      </c>
      <c r="AA88">
        <v>5</v>
      </c>
      <c r="AB88" t="s">
        <v>3099</v>
      </c>
      <c r="AC88">
        <v>330.42</v>
      </c>
      <c r="AD88">
        <v>883.56</v>
      </c>
      <c r="AE88">
        <v>66.180000000000007</v>
      </c>
      <c r="AF88">
        <v>3.3820999999999999</v>
      </c>
      <c r="AG88">
        <v>0.6561013986013986</v>
      </c>
    </row>
    <row r="89" spans="1:33" x14ac:dyDescent="0.35">
      <c r="A89" s="1" t="s">
        <v>1948</v>
      </c>
      <c r="B89" s="2">
        <v>44856</v>
      </c>
      <c r="C89" s="2">
        <v>44859</v>
      </c>
      <c r="D89" s="2">
        <v>44860</v>
      </c>
      <c r="E89" s="1" t="s">
        <v>1949</v>
      </c>
      <c r="F89">
        <v>14.69</v>
      </c>
      <c r="G89">
        <v>323</v>
      </c>
      <c r="H89">
        <v>19</v>
      </c>
      <c r="I89" s="1" t="s">
        <v>17</v>
      </c>
      <c r="J89">
        <v>141415.67999999999</v>
      </c>
      <c r="K89">
        <v>53526.2</v>
      </c>
      <c r="L89">
        <v>3.4</v>
      </c>
      <c r="M89" s="1" t="s">
        <v>31</v>
      </c>
      <c r="N89" s="1" t="s">
        <v>24</v>
      </c>
      <c r="O89" s="1" t="s">
        <v>28</v>
      </c>
      <c r="P89" s="1" t="s">
        <v>21</v>
      </c>
      <c r="Q89">
        <v>23</v>
      </c>
      <c r="R89">
        <v>1</v>
      </c>
      <c r="S89">
        <v>19.829999999999998</v>
      </c>
      <c r="T89" s="1" t="s">
        <v>22</v>
      </c>
      <c r="U89" s="1" t="s">
        <v>3065</v>
      </c>
      <c r="V89" s="1">
        <v>5</v>
      </c>
      <c r="W89" t="s">
        <v>3086</v>
      </c>
      <c r="X89" t="s">
        <v>3091</v>
      </c>
      <c r="Y89" t="s">
        <v>3097</v>
      </c>
      <c r="Z89" t="s">
        <v>3103</v>
      </c>
      <c r="AA89">
        <v>10</v>
      </c>
      <c r="AB89" t="s">
        <v>3097</v>
      </c>
      <c r="AC89">
        <v>237.94</v>
      </c>
      <c r="AD89">
        <v>513.21</v>
      </c>
      <c r="AE89">
        <v>17.98</v>
      </c>
      <c r="AF89">
        <v>8.2024000000000008</v>
      </c>
      <c r="AG89">
        <v>0.6561013986013986</v>
      </c>
    </row>
    <row r="90" spans="1:33" x14ac:dyDescent="0.35">
      <c r="A90" s="1" t="s">
        <v>1950</v>
      </c>
      <c r="B90" s="2">
        <v>45207</v>
      </c>
      <c r="C90" s="2">
        <v>45210</v>
      </c>
      <c r="D90" s="2">
        <v>45220</v>
      </c>
      <c r="E90" s="1" t="s">
        <v>1951</v>
      </c>
      <c r="F90">
        <v>14.27</v>
      </c>
      <c r="G90">
        <v>131</v>
      </c>
      <c r="H90">
        <v>7</v>
      </c>
      <c r="I90" s="1" t="s">
        <v>17</v>
      </c>
      <c r="J90">
        <v>87322.64</v>
      </c>
      <c r="K90">
        <v>28109.439999999999</v>
      </c>
      <c r="L90">
        <v>3.7</v>
      </c>
      <c r="M90" s="1" t="s">
        <v>31</v>
      </c>
      <c r="N90" s="1" t="s">
        <v>42</v>
      </c>
      <c r="O90" s="1" t="s">
        <v>20</v>
      </c>
      <c r="P90" s="1" t="s">
        <v>38</v>
      </c>
      <c r="Q90">
        <v>16</v>
      </c>
      <c r="R90">
        <v>10</v>
      </c>
      <c r="S90">
        <v>67.62</v>
      </c>
      <c r="T90" s="1" t="s">
        <v>22</v>
      </c>
      <c r="U90" s="1" t="s">
        <v>3061</v>
      </c>
      <c r="V90" s="1">
        <v>1</v>
      </c>
      <c r="W90" t="s">
        <v>3088</v>
      </c>
      <c r="X90" t="s">
        <v>3091</v>
      </c>
      <c r="Y90" t="s">
        <v>3097</v>
      </c>
      <c r="Z90" t="s">
        <v>3103</v>
      </c>
      <c r="AA90">
        <v>10</v>
      </c>
      <c r="AB90" t="s">
        <v>3097</v>
      </c>
      <c r="AC90">
        <v>393.02</v>
      </c>
      <c r="AD90">
        <v>777.54</v>
      </c>
      <c r="AE90">
        <v>39.21</v>
      </c>
      <c r="AF90">
        <v>6.0785999999999998</v>
      </c>
      <c r="AG90">
        <v>0.63717096774193549</v>
      </c>
    </row>
    <row r="91" spans="1:33" x14ac:dyDescent="0.35">
      <c r="A91" s="1" t="s">
        <v>1956</v>
      </c>
      <c r="B91" s="2">
        <v>45108</v>
      </c>
      <c r="C91" s="2">
        <v>45110</v>
      </c>
      <c r="D91" s="2">
        <v>45122</v>
      </c>
      <c r="E91" s="1" t="s">
        <v>1957</v>
      </c>
      <c r="F91">
        <v>7.39</v>
      </c>
      <c r="G91">
        <v>295</v>
      </c>
      <c r="H91">
        <v>13</v>
      </c>
      <c r="I91" s="1" t="s">
        <v>17</v>
      </c>
      <c r="J91">
        <v>128895.52</v>
      </c>
      <c r="K91">
        <v>67572.899999999994</v>
      </c>
      <c r="L91">
        <v>3.7</v>
      </c>
      <c r="M91" s="1" t="s">
        <v>31</v>
      </c>
      <c r="N91" s="1" t="s">
        <v>19</v>
      </c>
      <c r="O91" s="1" t="s">
        <v>28</v>
      </c>
      <c r="P91" s="1" t="s">
        <v>39</v>
      </c>
      <c r="Q91">
        <v>16</v>
      </c>
      <c r="R91">
        <v>12</v>
      </c>
      <c r="S91">
        <v>1188.52</v>
      </c>
      <c r="T91" s="1" t="s">
        <v>22</v>
      </c>
      <c r="U91" s="1" t="s">
        <v>3065</v>
      </c>
      <c r="V91" s="1">
        <v>5</v>
      </c>
      <c r="W91" t="s">
        <v>3088</v>
      </c>
      <c r="X91" t="s">
        <v>3084</v>
      </c>
      <c r="Y91" t="s">
        <v>3087</v>
      </c>
      <c r="Z91" t="s">
        <v>3104</v>
      </c>
      <c r="AA91">
        <v>7</v>
      </c>
      <c r="AB91" t="s">
        <v>3087</v>
      </c>
      <c r="AC91">
        <v>180.89</v>
      </c>
      <c r="AD91">
        <v>471.8</v>
      </c>
      <c r="AE91">
        <v>71.900000000000006</v>
      </c>
      <c r="AF91">
        <v>2.8100999999999998</v>
      </c>
      <c r="AG91">
        <v>0.6561013986013986</v>
      </c>
    </row>
    <row r="92" spans="1:33" x14ac:dyDescent="0.35">
      <c r="A92" s="1" t="s">
        <v>1958</v>
      </c>
      <c r="B92" s="2">
        <v>45417</v>
      </c>
      <c r="C92" s="2">
        <v>45418</v>
      </c>
      <c r="D92" s="2">
        <v>45425</v>
      </c>
      <c r="E92" s="1" t="s">
        <v>1959</v>
      </c>
      <c r="F92">
        <v>0.82</v>
      </c>
      <c r="G92">
        <v>57</v>
      </c>
      <c r="H92">
        <v>8</v>
      </c>
      <c r="I92" s="1" t="s">
        <v>17</v>
      </c>
      <c r="J92">
        <v>46757.55</v>
      </c>
      <c r="K92">
        <v>22789.63</v>
      </c>
      <c r="L92">
        <v>2.2000000000000002</v>
      </c>
      <c r="M92" s="1" t="s">
        <v>31</v>
      </c>
      <c r="N92" s="1" t="s">
        <v>36</v>
      </c>
      <c r="O92" s="1" t="s">
        <v>28</v>
      </c>
      <c r="P92" s="1" t="s">
        <v>26</v>
      </c>
      <c r="Q92">
        <v>24</v>
      </c>
      <c r="R92">
        <v>7</v>
      </c>
      <c r="S92">
        <v>462.21</v>
      </c>
      <c r="T92" s="1" t="s">
        <v>22</v>
      </c>
      <c r="U92" s="1" t="s">
        <v>3064</v>
      </c>
      <c r="V92" s="1">
        <v>4</v>
      </c>
      <c r="W92" t="s">
        <v>3081</v>
      </c>
      <c r="X92" t="s">
        <v>3082</v>
      </c>
      <c r="Y92" t="s">
        <v>3099</v>
      </c>
      <c r="Z92" t="s">
        <v>3102</v>
      </c>
      <c r="AA92">
        <v>5</v>
      </c>
      <c r="AB92" t="s">
        <v>3099</v>
      </c>
      <c r="AC92">
        <v>403.26</v>
      </c>
      <c r="AD92">
        <v>827.09</v>
      </c>
      <c r="AE92">
        <v>18.190000000000001</v>
      </c>
      <c r="AF92">
        <v>8.1814999999999998</v>
      </c>
      <c r="AG92">
        <v>0.65895364238410592</v>
      </c>
    </row>
    <row r="93" spans="1:33" x14ac:dyDescent="0.35">
      <c r="A93" s="1" t="s">
        <v>2004</v>
      </c>
      <c r="B93" s="2">
        <v>45650</v>
      </c>
      <c r="C93" s="2">
        <v>45651</v>
      </c>
      <c r="D93" s="2">
        <v>45655</v>
      </c>
      <c r="E93" s="1" t="s">
        <v>2005</v>
      </c>
      <c r="F93">
        <v>0.09</v>
      </c>
      <c r="G93">
        <v>67</v>
      </c>
      <c r="H93">
        <v>9</v>
      </c>
      <c r="I93" s="1" t="s">
        <v>17</v>
      </c>
      <c r="J93">
        <v>1600.53</v>
      </c>
      <c r="K93">
        <v>727.77</v>
      </c>
      <c r="L93">
        <v>2.1</v>
      </c>
      <c r="M93" s="1" t="s">
        <v>31</v>
      </c>
      <c r="N93" s="1" t="s">
        <v>24</v>
      </c>
      <c r="O93" s="1" t="s">
        <v>20</v>
      </c>
      <c r="P93" s="1" t="s">
        <v>39</v>
      </c>
      <c r="Q93">
        <v>8</v>
      </c>
      <c r="R93">
        <v>4</v>
      </c>
      <c r="S93">
        <v>20.32</v>
      </c>
      <c r="T93" s="1" t="s">
        <v>22</v>
      </c>
      <c r="U93" s="1" t="s">
        <v>3061</v>
      </c>
      <c r="V93" s="1">
        <v>1</v>
      </c>
      <c r="W93" t="s">
        <v>3081</v>
      </c>
      <c r="X93" t="s">
        <v>3091</v>
      </c>
      <c r="Y93" t="s">
        <v>3092</v>
      </c>
      <c r="Z93" t="s">
        <v>3102</v>
      </c>
      <c r="AA93">
        <v>12</v>
      </c>
      <c r="AB93" t="s">
        <v>3092</v>
      </c>
      <c r="AC93">
        <v>12.84</v>
      </c>
      <c r="AD93">
        <v>23.91</v>
      </c>
      <c r="AE93">
        <v>44.91</v>
      </c>
      <c r="AF93">
        <v>5.5087999999999999</v>
      </c>
      <c r="AG93">
        <v>0.63717096774193549</v>
      </c>
    </row>
    <row r="94" spans="1:33" x14ac:dyDescent="0.35">
      <c r="A94" s="1" t="s">
        <v>2018</v>
      </c>
      <c r="B94" s="2">
        <v>44678</v>
      </c>
      <c r="C94" s="2">
        <v>44681</v>
      </c>
      <c r="D94" s="2">
        <v>44687</v>
      </c>
      <c r="E94" s="1" t="s">
        <v>2019</v>
      </c>
      <c r="F94">
        <v>3.83</v>
      </c>
      <c r="G94">
        <v>470</v>
      </c>
      <c r="H94">
        <v>52</v>
      </c>
      <c r="I94" s="1" t="s">
        <v>17</v>
      </c>
      <c r="J94">
        <v>213917.57</v>
      </c>
      <c r="K94">
        <v>102745.56</v>
      </c>
      <c r="L94">
        <v>2.6</v>
      </c>
      <c r="M94" s="1" t="s">
        <v>31</v>
      </c>
      <c r="N94" s="1" t="s">
        <v>19</v>
      </c>
      <c r="O94" s="1" t="s">
        <v>37</v>
      </c>
      <c r="P94" s="1" t="s">
        <v>38</v>
      </c>
      <c r="Q94">
        <v>23</v>
      </c>
      <c r="R94">
        <v>6</v>
      </c>
      <c r="S94">
        <v>10.47</v>
      </c>
      <c r="T94" s="1" t="s">
        <v>22</v>
      </c>
      <c r="U94" s="1" t="s">
        <v>3061</v>
      </c>
      <c r="V94" s="1">
        <v>1</v>
      </c>
      <c r="W94" t="s">
        <v>3086</v>
      </c>
      <c r="X94" t="s">
        <v>3082</v>
      </c>
      <c r="Y94" t="s">
        <v>3083</v>
      </c>
      <c r="Z94" t="s">
        <v>3102</v>
      </c>
      <c r="AA94">
        <v>4</v>
      </c>
      <c r="AB94" t="s">
        <v>3083</v>
      </c>
      <c r="AC94">
        <v>204.55</v>
      </c>
      <c r="AD94">
        <v>473.27</v>
      </c>
      <c r="AE94">
        <v>6.13</v>
      </c>
      <c r="AF94">
        <v>9.3872999999999998</v>
      </c>
      <c r="AG94">
        <v>0.63717096774193549</v>
      </c>
    </row>
    <row r="95" spans="1:33" x14ac:dyDescent="0.35">
      <c r="A95" s="1" t="s">
        <v>2022</v>
      </c>
      <c r="B95" s="2">
        <v>44786</v>
      </c>
      <c r="C95" s="2">
        <v>44789</v>
      </c>
      <c r="D95" s="2">
        <v>44796</v>
      </c>
      <c r="E95" s="1" t="s">
        <v>2023</v>
      </c>
      <c r="F95">
        <v>7.64</v>
      </c>
      <c r="G95">
        <v>110</v>
      </c>
      <c r="H95">
        <v>14</v>
      </c>
      <c r="I95" s="1" t="s">
        <v>17</v>
      </c>
      <c r="J95">
        <v>5080.82</v>
      </c>
      <c r="K95">
        <v>2681.39</v>
      </c>
      <c r="L95">
        <v>1.8</v>
      </c>
      <c r="M95" s="1" t="s">
        <v>31</v>
      </c>
      <c r="N95" s="1" t="s">
        <v>19</v>
      </c>
      <c r="O95" s="1" t="s">
        <v>34</v>
      </c>
      <c r="P95" s="1" t="s">
        <v>39</v>
      </c>
      <c r="Q95">
        <v>18</v>
      </c>
      <c r="R95">
        <v>7</v>
      </c>
      <c r="S95">
        <v>4.3099999999999996</v>
      </c>
      <c r="T95" s="1" t="s">
        <v>22</v>
      </c>
      <c r="U95" s="1" t="s">
        <v>3062</v>
      </c>
      <c r="V95" s="1">
        <v>2</v>
      </c>
      <c r="W95" t="s">
        <v>3086</v>
      </c>
      <c r="X95" t="s">
        <v>3084</v>
      </c>
      <c r="Y95" t="s">
        <v>3089</v>
      </c>
      <c r="Z95" t="s">
        <v>3104</v>
      </c>
      <c r="AA95">
        <v>8</v>
      </c>
      <c r="AB95" t="s">
        <v>3089</v>
      </c>
      <c r="AC95">
        <v>20.76</v>
      </c>
      <c r="AD95">
        <v>50.01</v>
      </c>
      <c r="AE95">
        <v>54.13</v>
      </c>
      <c r="AF95">
        <v>4.5869999999999997</v>
      </c>
      <c r="AG95">
        <v>0.65900657894736847</v>
      </c>
    </row>
    <row r="96" spans="1:33" x14ac:dyDescent="0.35">
      <c r="A96" s="1" t="s">
        <v>2024</v>
      </c>
      <c r="B96" s="2">
        <v>44769</v>
      </c>
      <c r="C96" s="2">
        <v>44770</v>
      </c>
      <c r="D96" s="2">
        <v>44773</v>
      </c>
      <c r="E96" s="1" t="s">
        <v>2025</v>
      </c>
      <c r="F96">
        <v>6.07</v>
      </c>
      <c r="G96">
        <v>315</v>
      </c>
      <c r="H96">
        <v>32</v>
      </c>
      <c r="I96" s="1" t="s">
        <v>17</v>
      </c>
      <c r="J96">
        <v>185975.06</v>
      </c>
      <c r="K96">
        <v>99327.81</v>
      </c>
      <c r="L96">
        <v>2.9</v>
      </c>
      <c r="M96" s="1" t="s">
        <v>31</v>
      </c>
      <c r="N96" s="1" t="s">
        <v>42</v>
      </c>
      <c r="O96" s="1" t="s">
        <v>20</v>
      </c>
      <c r="P96" s="1" t="s">
        <v>26</v>
      </c>
      <c r="Q96">
        <v>20</v>
      </c>
      <c r="R96">
        <v>3</v>
      </c>
      <c r="S96">
        <v>59.16</v>
      </c>
      <c r="T96" s="1" t="s">
        <v>22</v>
      </c>
      <c r="U96" s="1" t="s">
        <v>3065</v>
      </c>
      <c r="V96" s="1">
        <v>5</v>
      </c>
      <c r="W96" t="s">
        <v>3086</v>
      </c>
      <c r="X96" t="s">
        <v>3084</v>
      </c>
      <c r="Y96" t="s">
        <v>3087</v>
      </c>
      <c r="Z96" t="s">
        <v>3104</v>
      </c>
      <c r="AA96">
        <v>7</v>
      </c>
      <c r="AB96" t="s">
        <v>3087</v>
      </c>
      <c r="AC96">
        <v>247.03</v>
      </c>
      <c r="AD96">
        <v>628.54999999999995</v>
      </c>
      <c r="AE96">
        <v>55.56</v>
      </c>
      <c r="AF96">
        <v>4.4436</v>
      </c>
      <c r="AG96">
        <v>0.6561013986013986</v>
      </c>
    </row>
    <row r="97" spans="1:33" x14ac:dyDescent="0.35">
      <c r="A97" s="1" t="s">
        <v>2050</v>
      </c>
      <c r="B97" s="2">
        <v>45381</v>
      </c>
      <c r="C97" s="2">
        <v>45383</v>
      </c>
      <c r="D97" s="2">
        <v>45391</v>
      </c>
      <c r="E97" s="1" t="s">
        <v>2051</v>
      </c>
      <c r="F97">
        <v>14.05</v>
      </c>
      <c r="G97">
        <v>125</v>
      </c>
      <c r="H97">
        <v>12</v>
      </c>
      <c r="I97" s="1" t="s">
        <v>17</v>
      </c>
      <c r="J97">
        <v>71341.72</v>
      </c>
      <c r="K97">
        <v>38451.07</v>
      </c>
      <c r="L97">
        <v>2.7</v>
      </c>
      <c r="M97" s="1" t="s">
        <v>31</v>
      </c>
      <c r="N97" s="1" t="s">
        <v>19</v>
      </c>
      <c r="O97" s="1" t="s">
        <v>34</v>
      </c>
      <c r="P97" s="1" t="s">
        <v>21</v>
      </c>
      <c r="Q97">
        <v>24</v>
      </c>
      <c r="R97">
        <v>8</v>
      </c>
      <c r="S97">
        <v>269.47000000000003</v>
      </c>
      <c r="T97" s="1" t="s">
        <v>22</v>
      </c>
      <c r="U97" s="1" t="s">
        <v>3063</v>
      </c>
      <c r="V97" s="1">
        <v>3</v>
      </c>
      <c r="W97" t="s">
        <v>3081</v>
      </c>
      <c r="X97" t="s">
        <v>3093</v>
      </c>
      <c r="Y97" t="s">
        <v>3098</v>
      </c>
      <c r="Z97" t="s">
        <v>3103</v>
      </c>
      <c r="AA97">
        <v>3</v>
      </c>
      <c r="AB97" t="s">
        <v>3098</v>
      </c>
      <c r="AC97">
        <v>221.62</v>
      </c>
      <c r="AD97">
        <v>664.03</v>
      </c>
      <c r="AE97">
        <v>86.8</v>
      </c>
      <c r="AF97">
        <v>1.3196000000000001</v>
      </c>
      <c r="AG97">
        <v>0.65455369127516783</v>
      </c>
    </row>
    <row r="98" spans="1:33" x14ac:dyDescent="0.35">
      <c r="A98" s="1" t="s">
        <v>2060</v>
      </c>
      <c r="B98" s="2">
        <v>45291</v>
      </c>
      <c r="C98" s="2">
        <v>45293</v>
      </c>
      <c r="D98" s="2">
        <v>45301</v>
      </c>
      <c r="E98" s="1" t="s">
        <v>2061</v>
      </c>
      <c r="F98">
        <v>10.33</v>
      </c>
      <c r="G98">
        <v>446</v>
      </c>
      <c r="H98">
        <v>19</v>
      </c>
      <c r="I98" s="1" t="s">
        <v>17</v>
      </c>
      <c r="J98">
        <v>495778.99</v>
      </c>
      <c r="K98">
        <v>192934.9</v>
      </c>
      <c r="L98">
        <v>3.7</v>
      </c>
      <c r="M98" s="1" t="s">
        <v>31</v>
      </c>
      <c r="N98" s="1" t="s">
        <v>36</v>
      </c>
      <c r="O98" s="1" t="s">
        <v>28</v>
      </c>
      <c r="P98" s="1" t="s">
        <v>26</v>
      </c>
      <c r="Q98">
        <v>17</v>
      </c>
      <c r="R98">
        <v>8</v>
      </c>
      <c r="S98">
        <v>202.18</v>
      </c>
      <c r="T98" s="1" t="s">
        <v>22</v>
      </c>
      <c r="U98" s="1" t="s">
        <v>3065</v>
      </c>
      <c r="V98" s="1">
        <v>5</v>
      </c>
      <c r="W98" t="s">
        <v>3088</v>
      </c>
      <c r="X98" t="s">
        <v>3091</v>
      </c>
      <c r="Y98" t="s">
        <v>3092</v>
      </c>
      <c r="Z98" t="s">
        <v>3103</v>
      </c>
      <c r="AA98">
        <v>12</v>
      </c>
      <c r="AB98" t="s">
        <v>3092</v>
      </c>
      <c r="AC98">
        <v>604.74</v>
      </c>
      <c r="AD98">
        <v>1239.67</v>
      </c>
      <c r="AE98">
        <v>85.47</v>
      </c>
      <c r="AF98">
        <v>1.4530000000000001</v>
      </c>
      <c r="AG98">
        <v>0.6561013986013986</v>
      </c>
    </row>
    <row r="99" spans="1:33" x14ac:dyDescent="0.35">
      <c r="A99" s="1" t="s">
        <v>2152</v>
      </c>
      <c r="B99" s="2">
        <v>45340</v>
      </c>
      <c r="C99" s="2">
        <v>45343</v>
      </c>
      <c r="D99" s="2">
        <v>45349</v>
      </c>
      <c r="E99" s="1" t="s">
        <v>2153</v>
      </c>
      <c r="F99">
        <v>8.9</v>
      </c>
      <c r="G99">
        <v>377</v>
      </c>
      <c r="H99">
        <v>3</v>
      </c>
      <c r="I99" s="1" t="s">
        <v>17</v>
      </c>
      <c r="J99">
        <v>217353.87</v>
      </c>
      <c r="K99">
        <v>102154.69</v>
      </c>
      <c r="L99">
        <v>5</v>
      </c>
      <c r="M99" s="1" t="s">
        <v>31</v>
      </c>
      <c r="N99" s="1" t="s">
        <v>33</v>
      </c>
      <c r="O99" s="1" t="s">
        <v>34</v>
      </c>
      <c r="P99" s="1" t="s">
        <v>38</v>
      </c>
      <c r="Q99">
        <v>20</v>
      </c>
      <c r="R99">
        <v>6</v>
      </c>
      <c r="S99">
        <v>36.76</v>
      </c>
      <c r="T99" s="1" t="s">
        <v>22</v>
      </c>
      <c r="U99" s="1" t="s">
        <v>3064</v>
      </c>
      <c r="V99" s="1">
        <v>4</v>
      </c>
      <c r="W99" t="s">
        <v>3081</v>
      </c>
      <c r="X99" t="s">
        <v>3093</v>
      </c>
      <c r="Y99" t="s">
        <v>3094</v>
      </c>
      <c r="Z99" t="s">
        <v>3104</v>
      </c>
      <c r="AA99">
        <v>2</v>
      </c>
      <c r="AB99" t="s">
        <v>3094</v>
      </c>
      <c r="AC99">
        <v>238.28</v>
      </c>
      <c r="AD99">
        <v>632.86</v>
      </c>
      <c r="AE99">
        <v>53.08</v>
      </c>
      <c r="AF99">
        <v>4.6920000000000002</v>
      </c>
      <c r="AG99">
        <v>0.65895364238410592</v>
      </c>
    </row>
    <row r="100" spans="1:33" x14ac:dyDescent="0.35">
      <c r="A100" s="1" t="s">
        <v>2156</v>
      </c>
      <c r="B100" s="2">
        <v>44920</v>
      </c>
      <c r="C100" s="2">
        <v>44923</v>
      </c>
      <c r="D100" s="2">
        <v>44930</v>
      </c>
      <c r="E100" s="1" t="s">
        <v>2157</v>
      </c>
      <c r="F100">
        <v>7.89</v>
      </c>
      <c r="G100">
        <v>14</v>
      </c>
      <c r="H100">
        <v>2</v>
      </c>
      <c r="I100" s="1" t="s">
        <v>17</v>
      </c>
      <c r="J100">
        <v>1956.36</v>
      </c>
      <c r="K100">
        <v>906.69</v>
      </c>
      <c r="L100">
        <v>1.5</v>
      </c>
      <c r="M100" s="1" t="s">
        <v>31</v>
      </c>
      <c r="N100" s="1" t="s">
        <v>24</v>
      </c>
      <c r="O100" s="1" t="s">
        <v>25</v>
      </c>
      <c r="P100" s="1" t="s">
        <v>39</v>
      </c>
      <c r="Q100">
        <v>20</v>
      </c>
      <c r="R100">
        <v>7</v>
      </c>
      <c r="S100">
        <v>197.16</v>
      </c>
      <c r="T100" s="1" t="s">
        <v>22</v>
      </c>
      <c r="U100" s="1" t="s">
        <v>3061</v>
      </c>
      <c r="V100" s="1">
        <v>1</v>
      </c>
      <c r="W100" t="s">
        <v>3086</v>
      </c>
      <c r="X100" t="s">
        <v>3091</v>
      </c>
      <c r="Y100" t="s">
        <v>3092</v>
      </c>
      <c r="Z100" t="s">
        <v>3104</v>
      </c>
      <c r="AA100">
        <v>12</v>
      </c>
      <c r="AB100" t="s">
        <v>3092</v>
      </c>
      <c r="AC100">
        <v>74.430000000000007</v>
      </c>
      <c r="AD100">
        <v>151.71</v>
      </c>
      <c r="AE100">
        <v>57.54</v>
      </c>
      <c r="AF100">
        <v>4.2454999999999998</v>
      </c>
      <c r="AG100">
        <v>0.63717096774193549</v>
      </c>
    </row>
    <row r="101" spans="1:33" x14ac:dyDescent="0.35">
      <c r="A101" s="1" t="s">
        <v>2162</v>
      </c>
      <c r="B101" s="2">
        <v>45152</v>
      </c>
      <c r="C101" s="2">
        <v>45154</v>
      </c>
      <c r="D101" s="2">
        <v>45160</v>
      </c>
      <c r="E101" s="1" t="s">
        <v>2163</v>
      </c>
      <c r="F101">
        <v>5.24</v>
      </c>
      <c r="G101">
        <v>10</v>
      </c>
      <c r="H101">
        <v>1</v>
      </c>
      <c r="I101" s="1" t="s">
        <v>17</v>
      </c>
      <c r="J101">
        <v>2593.1999999999998</v>
      </c>
      <c r="K101">
        <v>1339.12</v>
      </c>
      <c r="L101">
        <v>2.7</v>
      </c>
      <c r="M101" s="1" t="s">
        <v>31</v>
      </c>
      <c r="N101" s="1" t="s">
        <v>24</v>
      </c>
      <c r="O101" s="1" t="s">
        <v>37</v>
      </c>
      <c r="P101" s="1" t="s">
        <v>26</v>
      </c>
      <c r="Q101">
        <v>7</v>
      </c>
      <c r="R101">
        <v>6</v>
      </c>
      <c r="S101">
        <v>199.08</v>
      </c>
      <c r="T101" s="1" t="s">
        <v>22</v>
      </c>
      <c r="U101" s="1" t="s">
        <v>3063</v>
      </c>
      <c r="V101" s="1">
        <v>3</v>
      </c>
      <c r="W101" t="s">
        <v>3088</v>
      </c>
      <c r="X101" t="s">
        <v>3084</v>
      </c>
      <c r="Y101" t="s">
        <v>3089</v>
      </c>
      <c r="Z101" t="s">
        <v>3104</v>
      </c>
      <c r="AA101">
        <v>8</v>
      </c>
      <c r="AB101" t="s">
        <v>3089</v>
      </c>
      <c r="AC101">
        <v>113.41</v>
      </c>
      <c r="AD101">
        <v>273.66000000000003</v>
      </c>
      <c r="AE101">
        <v>26.98</v>
      </c>
      <c r="AF101">
        <v>7.3022999999999998</v>
      </c>
      <c r="AG101">
        <v>0.65455369127516783</v>
      </c>
    </row>
    <row r="102" spans="1:33" x14ac:dyDescent="0.35">
      <c r="A102" s="1" t="s">
        <v>2174</v>
      </c>
      <c r="B102" s="2">
        <v>45638</v>
      </c>
      <c r="C102" s="2">
        <v>45643</v>
      </c>
      <c r="D102" s="2">
        <v>45654</v>
      </c>
      <c r="E102" s="1" t="s">
        <v>2175</v>
      </c>
      <c r="F102">
        <v>10.39</v>
      </c>
      <c r="G102">
        <v>15</v>
      </c>
      <c r="H102">
        <v>1</v>
      </c>
      <c r="I102" s="1" t="s">
        <v>17</v>
      </c>
      <c r="J102">
        <v>4436.2299999999996</v>
      </c>
      <c r="K102">
        <v>2145.6</v>
      </c>
      <c r="L102">
        <v>3.3</v>
      </c>
      <c r="M102" s="1" t="s">
        <v>31</v>
      </c>
      <c r="N102" s="1" t="s">
        <v>36</v>
      </c>
      <c r="O102" s="1" t="s">
        <v>28</v>
      </c>
      <c r="P102" s="1" t="s">
        <v>21</v>
      </c>
      <c r="Q102">
        <v>16</v>
      </c>
      <c r="R102">
        <v>11</v>
      </c>
      <c r="S102">
        <v>625.78</v>
      </c>
      <c r="T102" s="1" t="s">
        <v>22</v>
      </c>
      <c r="U102" s="1" t="s">
        <v>3064</v>
      </c>
      <c r="V102" s="1">
        <v>4</v>
      </c>
      <c r="W102" t="s">
        <v>3081</v>
      </c>
      <c r="X102" t="s">
        <v>3091</v>
      </c>
      <c r="Y102" t="s">
        <v>3092</v>
      </c>
      <c r="Z102" t="s">
        <v>3103</v>
      </c>
      <c r="AA102">
        <v>12</v>
      </c>
      <c r="AB102" t="s">
        <v>3092</v>
      </c>
      <c r="AC102">
        <v>128.76</v>
      </c>
      <c r="AD102">
        <v>330.04</v>
      </c>
      <c r="AE102">
        <v>3.86</v>
      </c>
      <c r="AF102">
        <v>9.6137999999999995</v>
      </c>
      <c r="AG102">
        <v>0.65895364238410592</v>
      </c>
    </row>
    <row r="103" spans="1:33" x14ac:dyDescent="0.35">
      <c r="A103" s="1" t="s">
        <v>2178</v>
      </c>
      <c r="B103" s="2">
        <v>45296</v>
      </c>
      <c r="C103" s="2">
        <v>45300</v>
      </c>
      <c r="D103" s="2">
        <v>45304</v>
      </c>
      <c r="E103" s="1" t="s">
        <v>2179</v>
      </c>
      <c r="F103">
        <v>0.68</v>
      </c>
      <c r="G103">
        <v>19</v>
      </c>
      <c r="H103">
        <v>1</v>
      </c>
      <c r="I103" s="1" t="s">
        <v>17</v>
      </c>
      <c r="J103">
        <v>2950.26</v>
      </c>
      <c r="K103">
        <v>1328.44</v>
      </c>
      <c r="L103">
        <v>4.4000000000000004</v>
      </c>
      <c r="M103" s="1" t="s">
        <v>31</v>
      </c>
      <c r="N103" s="1" t="s">
        <v>42</v>
      </c>
      <c r="O103" s="1" t="s">
        <v>37</v>
      </c>
      <c r="P103" s="1" t="s">
        <v>26</v>
      </c>
      <c r="Q103">
        <v>4</v>
      </c>
      <c r="R103">
        <v>4</v>
      </c>
      <c r="S103">
        <v>56.9</v>
      </c>
      <c r="T103" s="1" t="s">
        <v>22</v>
      </c>
      <c r="U103" s="1" t="s">
        <v>3061</v>
      </c>
      <c r="V103" s="1">
        <v>1</v>
      </c>
      <c r="W103" t="s">
        <v>3081</v>
      </c>
      <c r="X103" t="s">
        <v>3093</v>
      </c>
      <c r="Y103" t="s">
        <v>3095</v>
      </c>
      <c r="Z103" t="s">
        <v>3102</v>
      </c>
      <c r="AA103">
        <v>1</v>
      </c>
      <c r="AB103" t="s">
        <v>3095</v>
      </c>
      <c r="AC103">
        <v>75.349999999999994</v>
      </c>
      <c r="AD103">
        <v>156.34</v>
      </c>
      <c r="AE103">
        <v>21.4</v>
      </c>
      <c r="AF103">
        <v>7.8601000000000001</v>
      </c>
      <c r="AG103">
        <v>0.63717096774193549</v>
      </c>
    </row>
    <row r="104" spans="1:33" x14ac:dyDescent="0.35">
      <c r="A104" s="1" t="s">
        <v>2202</v>
      </c>
      <c r="B104" s="2">
        <v>44737</v>
      </c>
      <c r="C104" s="2">
        <v>44740</v>
      </c>
      <c r="D104" s="2">
        <v>44742</v>
      </c>
      <c r="E104" s="1" t="s">
        <v>2203</v>
      </c>
      <c r="F104">
        <v>6.31</v>
      </c>
      <c r="G104">
        <v>224</v>
      </c>
      <c r="H104">
        <v>5</v>
      </c>
      <c r="I104" s="1" t="s">
        <v>17</v>
      </c>
      <c r="J104">
        <v>153697.17000000001</v>
      </c>
      <c r="K104">
        <v>53958.52</v>
      </c>
      <c r="L104">
        <v>4.5999999999999996</v>
      </c>
      <c r="M104" s="1" t="s">
        <v>31</v>
      </c>
      <c r="N104" s="1" t="s">
        <v>24</v>
      </c>
      <c r="O104" s="1" t="s">
        <v>34</v>
      </c>
      <c r="P104" s="1" t="s">
        <v>38</v>
      </c>
      <c r="Q104">
        <v>12</v>
      </c>
      <c r="R104">
        <v>2</v>
      </c>
      <c r="S104">
        <v>16.27</v>
      </c>
      <c r="T104" s="1" t="s">
        <v>22</v>
      </c>
      <c r="U104" s="1" t="s">
        <v>3061</v>
      </c>
      <c r="V104" s="1">
        <v>1</v>
      </c>
      <c r="W104" t="s">
        <v>3086</v>
      </c>
      <c r="X104" t="s">
        <v>3082</v>
      </c>
      <c r="Y104" t="s">
        <v>3090</v>
      </c>
      <c r="Z104" t="s">
        <v>3104</v>
      </c>
      <c r="AA104">
        <v>6</v>
      </c>
      <c r="AB104" t="s">
        <v>3090</v>
      </c>
      <c r="AC104">
        <v>371.21</v>
      </c>
      <c r="AD104">
        <v>732.36</v>
      </c>
      <c r="AE104">
        <v>16.05</v>
      </c>
      <c r="AF104">
        <v>8.3954000000000004</v>
      </c>
      <c r="AG104">
        <v>0.63717096774193549</v>
      </c>
    </row>
    <row r="105" spans="1:33" x14ac:dyDescent="0.35">
      <c r="A105" s="1" t="s">
        <v>2210</v>
      </c>
      <c r="B105" s="2">
        <v>45170</v>
      </c>
      <c r="C105" s="2">
        <v>45171</v>
      </c>
      <c r="D105" s="2">
        <v>45180</v>
      </c>
      <c r="E105" s="1" t="s">
        <v>2211</v>
      </c>
      <c r="F105">
        <v>6.01</v>
      </c>
      <c r="G105">
        <v>286</v>
      </c>
      <c r="H105">
        <v>6</v>
      </c>
      <c r="I105" s="1" t="s">
        <v>17</v>
      </c>
      <c r="J105">
        <v>206756.29</v>
      </c>
      <c r="K105">
        <v>118495.9</v>
      </c>
      <c r="L105">
        <v>4.7</v>
      </c>
      <c r="M105" s="1" t="s">
        <v>31</v>
      </c>
      <c r="N105" s="1" t="s">
        <v>33</v>
      </c>
      <c r="O105" s="1" t="s">
        <v>25</v>
      </c>
      <c r="P105" s="1" t="s">
        <v>21</v>
      </c>
      <c r="Q105">
        <v>24</v>
      </c>
      <c r="R105">
        <v>9</v>
      </c>
      <c r="S105">
        <v>527.24</v>
      </c>
      <c r="T105" s="1" t="s">
        <v>22</v>
      </c>
      <c r="U105" s="1" t="s">
        <v>3061</v>
      </c>
      <c r="V105" s="1">
        <v>1</v>
      </c>
      <c r="W105" t="s">
        <v>3088</v>
      </c>
      <c r="X105" t="s">
        <v>3084</v>
      </c>
      <c r="Y105" t="s">
        <v>3085</v>
      </c>
      <c r="Z105" t="s">
        <v>3104</v>
      </c>
      <c r="AA105">
        <v>9</v>
      </c>
      <c r="AB105" t="s">
        <v>3085</v>
      </c>
      <c r="AC105">
        <v>233.99</v>
      </c>
      <c r="AD105">
        <v>769.15</v>
      </c>
      <c r="AE105">
        <v>40.35</v>
      </c>
      <c r="AF105">
        <v>5.9649000000000001</v>
      </c>
      <c r="AG105">
        <v>0.63717096774193549</v>
      </c>
    </row>
    <row r="106" spans="1:33" x14ac:dyDescent="0.35">
      <c r="A106" s="1" t="s">
        <v>2238</v>
      </c>
      <c r="B106" s="2">
        <v>45223</v>
      </c>
      <c r="C106" s="2">
        <v>45224</v>
      </c>
      <c r="D106" s="2">
        <v>45231</v>
      </c>
      <c r="E106" s="1" t="s">
        <v>2239</v>
      </c>
      <c r="F106">
        <v>3.37</v>
      </c>
      <c r="G106">
        <v>319</v>
      </c>
      <c r="H106">
        <v>44</v>
      </c>
      <c r="I106" s="1" t="s">
        <v>17</v>
      </c>
      <c r="J106">
        <v>150299.47</v>
      </c>
      <c r="K106">
        <v>74698.02</v>
      </c>
      <c r="L106">
        <v>1.7</v>
      </c>
      <c r="M106" s="1" t="s">
        <v>31</v>
      </c>
      <c r="N106" s="1" t="s">
        <v>24</v>
      </c>
      <c r="O106" s="1" t="s">
        <v>25</v>
      </c>
      <c r="P106" s="1" t="s">
        <v>29</v>
      </c>
      <c r="Q106">
        <v>16</v>
      </c>
      <c r="R106">
        <v>7</v>
      </c>
      <c r="S106">
        <v>82.9</v>
      </c>
      <c r="T106" s="1" t="s">
        <v>22</v>
      </c>
      <c r="U106" s="1" t="s">
        <v>3064</v>
      </c>
      <c r="V106" s="1">
        <v>4</v>
      </c>
      <c r="W106" t="s">
        <v>3088</v>
      </c>
      <c r="X106" t="s">
        <v>3091</v>
      </c>
      <c r="Y106" t="s">
        <v>3097</v>
      </c>
      <c r="Z106" t="s">
        <v>3102</v>
      </c>
      <c r="AA106">
        <v>10</v>
      </c>
      <c r="AB106" t="s">
        <v>3097</v>
      </c>
      <c r="AC106">
        <v>220.26</v>
      </c>
      <c r="AD106">
        <v>487.59</v>
      </c>
      <c r="AE106">
        <v>14.67</v>
      </c>
      <c r="AF106">
        <v>8.5329999999999995</v>
      </c>
      <c r="AG106">
        <v>0.65895364238410592</v>
      </c>
    </row>
    <row r="107" spans="1:33" x14ac:dyDescent="0.35">
      <c r="A107" s="1" t="s">
        <v>2240</v>
      </c>
      <c r="B107" s="2">
        <v>45380</v>
      </c>
      <c r="C107" s="2">
        <v>45381</v>
      </c>
      <c r="D107" s="2">
        <v>45386</v>
      </c>
      <c r="E107" s="1" t="s">
        <v>2241</v>
      </c>
      <c r="F107">
        <v>1.55</v>
      </c>
      <c r="G107">
        <v>173</v>
      </c>
      <c r="H107">
        <v>20</v>
      </c>
      <c r="I107" s="1" t="s">
        <v>17</v>
      </c>
      <c r="J107">
        <v>32144.21</v>
      </c>
      <c r="K107">
        <v>19469.939999999999</v>
      </c>
      <c r="L107">
        <v>2.2999999999999998</v>
      </c>
      <c r="M107" s="1" t="s">
        <v>31</v>
      </c>
      <c r="N107" s="1" t="s">
        <v>19</v>
      </c>
      <c r="O107" s="1" t="s">
        <v>25</v>
      </c>
      <c r="P107" s="1" t="s">
        <v>26</v>
      </c>
      <c r="Q107">
        <v>17</v>
      </c>
      <c r="R107">
        <v>5</v>
      </c>
      <c r="S107">
        <v>26.81</v>
      </c>
      <c r="T107" s="1" t="s">
        <v>22</v>
      </c>
      <c r="U107" s="1" t="s">
        <v>3063</v>
      </c>
      <c r="V107" s="1">
        <v>3</v>
      </c>
      <c r="W107" t="s">
        <v>3081</v>
      </c>
      <c r="X107" t="s">
        <v>3093</v>
      </c>
      <c r="Y107" t="s">
        <v>3098</v>
      </c>
      <c r="Z107" t="s">
        <v>3102</v>
      </c>
      <c r="AA107">
        <v>3</v>
      </c>
      <c r="AB107" t="s">
        <v>3098</v>
      </c>
      <c r="AC107">
        <v>63.93</v>
      </c>
      <c r="AD107">
        <v>188.73</v>
      </c>
      <c r="AE107">
        <v>32.83</v>
      </c>
      <c r="AF107">
        <v>6.7171000000000003</v>
      </c>
      <c r="AG107">
        <v>0.65455369127516783</v>
      </c>
    </row>
    <row r="108" spans="1:33" x14ac:dyDescent="0.35">
      <c r="A108" s="1" t="s">
        <v>2242</v>
      </c>
      <c r="B108" s="2">
        <v>44804</v>
      </c>
      <c r="C108" s="2">
        <v>44805</v>
      </c>
      <c r="D108" s="2">
        <v>44812</v>
      </c>
      <c r="E108" s="1" t="s">
        <v>2243</v>
      </c>
      <c r="F108">
        <v>3.21</v>
      </c>
      <c r="G108">
        <v>462</v>
      </c>
      <c r="H108">
        <v>50</v>
      </c>
      <c r="I108" s="1" t="s">
        <v>17</v>
      </c>
      <c r="J108">
        <v>143666.71</v>
      </c>
      <c r="K108">
        <v>69922.600000000006</v>
      </c>
      <c r="L108">
        <v>2.5</v>
      </c>
      <c r="M108" s="1" t="s">
        <v>31</v>
      </c>
      <c r="N108" s="1" t="s">
        <v>36</v>
      </c>
      <c r="O108" s="1" t="s">
        <v>25</v>
      </c>
      <c r="P108" s="1" t="s">
        <v>29</v>
      </c>
      <c r="Q108">
        <v>22</v>
      </c>
      <c r="R108">
        <v>7</v>
      </c>
      <c r="S108">
        <v>112.1</v>
      </c>
      <c r="T108" s="1" t="s">
        <v>22</v>
      </c>
      <c r="U108" s="1" t="s">
        <v>3061</v>
      </c>
      <c r="V108" s="1">
        <v>1</v>
      </c>
      <c r="W108" t="s">
        <v>3086</v>
      </c>
      <c r="X108" t="s">
        <v>3084</v>
      </c>
      <c r="Y108" t="s">
        <v>3089</v>
      </c>
      <c r="Z108" t="s">
        <v>3102</v>
      </c>
      <c r="AA108">
        <v>8</v>
      </c>
      <c r="AB108" t="s">
        <v>3089</v>
      </c>
      <c r="AC108">
        <v>144.12</v>
      </c>
      <c r="AD108">
        <v>321.27999999999997</v>
      </c>
      <c r="AE108">
        <v>33.520000000000003</v>
      </c>
      <c r="AF108">
        <v>6.6483999999999996</v>
      </c>
      <c r="AG108">
        <v>0.63717096774193549</v>
      </c>
    </row>
    <row r="109" spans="1:33" x14ac:dyDescent="0.35">
      <c r="A109" s="1" t="s">
        <v>2250</v>
      </c>
      <c r="B109" s="2">
        <v>45346</v>
      </c>
      <c r="C109" s="2">
        <v>45347</v>
      </c>
      <c r="D109" s="2">
        <v>45350</v>
      </c>
      <c r="E109" s="1" t="s">
        <v>2251</v>
      </c>
      <c r="F109">
        <v>6.5</v>
      </c>
      <c r="G109">
        <v>209</v>
      </c>
      <c r="H109">
        <v>17</v>
      </c>
      <c r="I109" s="1" t="s">
        <v>17</v>
      </c>
      <c r="J109">
        <v>357492.2</v>
      </c>
      <c r="K109">
        <v>156817.01999999999</v>
      </c>
      <c r="L109">
        <v>3.2</v>
      </c>
      <c r="M109" s="1" t="s">
        <v>31</v>
      </c>
      <c r="N109" s="1" t="s">
        <v>42</v>
      </c>
      <c r="O109" s="1" t="s">
        <v>28</v>
      </c>
      <c r="P109" s="1" t="s">
        <v>21</v>
      </c>
      <c r="Q109">
        <v>6</v>
      </c>
      <c r="R109">
        <v>3</v>
      </c>
      <c r="S109">
        <v>3.65</v>
      </c>
      <c r="T109" s="1" t="s">
        <v>22</v>
      </c>
      <c r="U109" s="1" t="s">
        <v>3063</v>
      </c>
      <c r="V109" s="1">
        <v>3</v>
      </c>
      <c r="W109" t="s">
        <v>3081</v>
      </c>
      <c r="X109" t="s">
        <v>3093</v>
      </c>
      <c r="Y109" t="s">
        <v>3094</v>
      </c>
      <c r="Z109" t="s">
        <v>3104</v>
      </c>
      <c r="AA109">
        <v>2</v>
      </c>
      <c r="AB109" t="s">
        <v>3094</v>
      </c>
      <c r="AC109">
        <v>840.37</v>
      </c>
      <c r="AD109">
        <v>1829.4</v>
      </c>
      <c r="AE109">
        <v>34.909999999999997</v>
      </c>
      <c r="AF109">
        <v>6.5094000000000003</v>
      </c>
      <c r="AG109">
        <v>0.65455369127516783</v>
      </c>
    </row>
    <row r="110" spans="1:33" x14ac:dyDescent="0.35">
      <c r="A110" s="1" t="s">
        <v>2300</v>
      </c>
      <c r="B110" s="2">
        <v>45533</v>
      </c>
      <c r="C110" s="2">
        <v>45537</v>
      </c>
      <c r="D110" s="2">
        <v>45545</v>
      </c>
      <c r="E110" s="1" t="s">
        <v>2301</v>
      </c>
      <c r="F110">
        <v>8.24</v>
      </c>
      <c r="G110">
        <v>283</v>
      </c>
      <c r="H110">
        <v>29</v>
      </c>
      <c r="I110" s="1" t="s">
        <v>17</v>
      </c>
      <c r="J110">
        <v>146265.21</v>
      </c>
      <c r="K110">
        <v>67070.12</v>
      </c>
      <c r="L110">
        <v>2.6</v>
      </c>
      <c r="M110" s="1" t="s">
        <v>31</v>
      </c>
      <c r="N110" s="1" t="s">
        <v>33</v>
      </c>
      <c r="O110" s="1" t="s">
        <v>37</v>
      </c>
      <c r="P110" s="1" t="s">
        <v>38</v>
      </c>
      <c r="Q110">
        <v>19</v>
      </c>
      <c r="R110">
        <v>8</v>
      </c>
      <c r="S110">
        <v>395.38</v>
      </c>
      <c r="T110" s="1" t="s">
        <v>22</v>
      </c>
      <c r="U110" s="1" t="s">
        <v>3063</v>
      </c>
      <c r="V110" s="1">
        <v>3</v>
      </c>
      <c r="W110" t="s">
        <v>3081</v>
      </c>
      <c r="X110" t="s">
        <v>3084</v>
      </c>
      <c r="Y110" t="s">
        <v>3089</v>
      </c>
      <c r="Z110" t="s">
        <v>3104</v>
      </c>
      <c r="AA110">
        <v>8</v>
      </c>
      <c r="AB110" t="s">
        <v>3089</v>
      </c>
      <c r="AC110">
        <v>242.69</v>
      </c>
      <c r="AD110">
        <v>563.25</v>
      </c>
      <c r="AE110">
        <v>67.88</v>
      </c>
      <c r="AF110">
        <v>3.2118000000000002</v>
      </c>
      <c r="AG110">
        <v>0.65455369127516783</v>
      </c>
    </row>
    <row r="111" spans="1:33" x14ac:dyDescent="0.35">
      <c r="A111" s="1" t="s">
        <v>2336</v>
      </c>
      <c r="B111" s="2">
        <v>44833</v>
      </c>
      <c r="C111" s="2">
        <v>44835</v>
      </c>
      <c r="D111" s="2">
        <v>44847</v>
      </c>
      <c r="E111" s="1" t="s">
        <v>2337</v>
      </c>
      <c r="F111">
        <v>14.15</v>
      </c>
      <c r="G111">
        <v>444</v>
      </c>
      <c r="H111">
        <v>27</v>
      </c>
      <c r="I111" s="1" t="s">
        <v>17</v>
      </c>
      <c r="J111">
        <v>34111.26</v>
      </c>
      <c r="K111">
        <v>11485.6</v>
      </c>
      <c r="L111">
        <v>3.3</v>
      </c>
      <c r="M111" s="1" t="s">
        <v>31</v>
      </c>
      <c r="N111" s="1" t="s">
        <v>19</v>
      </c>
      <c r="O111" s="1" t="s">
        <v>25</v>
      </c>
      <c r="P111" s="1" t="s">
        <v>21</v>
      </c>
      <c r="Q111">
        <v>23</v>
      </c>
      <c r="R111">
        <v>12</v>
      </c>
      <c r="S111">
        <v>174.85</v>
      </c>
      <c r="T111" s="1" t="s">
        <v>22</v>
      </c>
      <c r="U111" s="1" t="s">
        <v>3065</v>
      </c>
      <c r="V111" s="1">
        <v>5</v>
      </c>
      <c r="W111" t="s">
        <v>3086</v>
      </c>
      <c r="X111" t="s">
        <v>3084</v>
      </c>
      <c r="Y111" t="s">
        <v>3085</v>
      </c>
      <c r="Z111" t="s">
        <v>3103</v>
      </c>
      <c r="AA111">
        <v>9</v>
      </c>
      <c r="AB111" t="s">
        <v>3085</v>
      </c>
      <c r="AC111">
        <v>45.26</v>
      </c>
      <c r="AD111">
        <v>89.49</v>
      </c>
      <c r="AE111">
        <v>7.42</v>
      </c>
      <c r="AF111">
        <v>9.2575000000000003</v>
      </c>
      <c r="AG111">
        <v>0.6561013986013986</v>
      </c>
    </row>
    <row r="112" spans="1:33" x14ac:dyDescent="0.35">
      <c r="A112" s="1" t="s">
        <v>2374</v>
      </c>
      <c r="B112" s="2">
        <v>45393</v>
      </c>
      <c r="C112" s="2">
        <v>45396</v>
      </c>
      <c r="D112" s="2">
        <v>45401</v>
      </c>
      <c r="E112" s="1" t="s">
        <v>2375</v>
      </c>
      <c r="F112">
        <v>8.42</v>
      </c>
      <c r="G112">
        <v>299</v>
      </c>
      <c r="H112">
        <v>12</v>
      </c>
      <c r="I112" s="1" t="s">
        <v>17</v>
      </c>
      <c r="J112">
        <v>303178.15000000002</v>
      </c>
      <c r="K112">
        <v>102629.15</v>
      </c>
      <c r="L112">
        <v>4.0999999999999996</v>
      </c>
      <c r="M112" s="1" t="s">
        <v>31</v>
      </c>
      <c r="N112" s="1" t="s">
        <v>33</v>
      </c>
      <c r="O112" s="1" t="s">
        <v>34</v>
      </c>
      <c r="P112" s="1" t="s">
        <v>29</v>
      </c>
      <c r="Q112">
        <v>17</v>
      </c>
      <c r="R112">
        <v>5</v>
      </c>
      <c r="S112">
        <v>34.799999999999997</v>
      </c>
      <c r="T112" s="1" t="s">
        <v>22</v>
      </c>
      <c r="U112" s="1" t="s">
        <v>3062</v>
      </c>
      <c r="V112" s="1">
        <v>2</v>
      </c>
      <c r="W112" t="s">
        <v>3081</v>
      </c>
      <c r="X112" t="s">
        <v>3082</v>
      </c>
      <c r="Y112" t="s">
        <v>3083</v>
      </c>
      <c r="Z112" t="s">
        <v>3104</v>
      </c>
      <c r="AA112">
        <v>4</v>
      </c>
      <c r="AB112" t="s">
        <v>3083</v>
      </c>
      <c r="AC112">
        <v>593.14</v>
      </c>
      <c r="AD112">
        <v>1107.2</v>
      </c>
      <c r="AE112">
        <v>10.55</v>
      </c>
      <c r="AF112">
        <v>8.9449000000000005</v>
      </c>
      <c r="AG112">
        <v>0.65900657894736847</v>
      </c>
    </row>
    <row r="113" spans="1:33" x14ac:dyDescent="0.35">
      <c r="A113" s="1" t="s">
        <v>2414</v>
      </c>
      <c r="B113" s="2">
        <v>44702</v>
      </c>
      <c r="C113" s="2">
        <v>44705</v>
      </c>
      <c r="D113" s="2">
        <v>44712</v>
      </c>
      <c r="E113" s="1" t="s">
        <v>2415</v>
      </c>
      <c r="F113">
        <v>7.88</v>
      </c>
      <c r="G113">
        <v>51</v>
      </c>
      <c r="H113">
        <v>6</v>
      </c>
      <c r="I113" s="1" t="s">
        <v>17</v>
      </c>
      <c r="J113">
        <v>31369.82</v>
      </c>
      <c r="K113">
        <v>13814.89</v>
      </c>
      <c r="L113">
        <v>2.5</v>
      </c>
      <c r="M113" s="1" t="s">
        <v>31</v>
      </c>
      <c r="N113" s="1" t="s">
        <v>24</v>
      </c>
      <c r="O113" s="1" t="s">
        <v>25</v>
      </c>
      <c r="P113" s="1" t="s">
        <v>26</v>
      </c>
      <c r="Q113">
        <v>21</v>
      </c>
      <c r="R113">
        <v>7</v>
      </c>
      <c r="S113">
        <v>35.46</v>
      </c>
      <c r="T113" s="1" t="s">
        <v>22</v>
      </c>
      <c r="U113" s="1" t="s">
        <v>3062</v>
      </c>
      <c r="V113" s="1">
        <v>2</v>
      </c>
      <c r="W113" t="s">
        <v>3086</v>
      </c>
      <c r="X113" t="s">
        <v>3082</v>
      </c>
      <c r="Y113" t="s">
        <v>3099</v>
      </c>
      <c r="Z113" t="s">
        <v>3104</v>
      </c>
      <c r="AA113">
        <v>5</v>
      </c>
      <c r="AB113" t="s">
        <v>3099</v>
      </c>
      <c r="AC113">
        <v>327.37</v>
      </c>
      <c r="AD113">
        <v>667.71</v>
      </c>
      <c r="AE113">
        <v>28.95</v>
      </c>
      <c r="AF113">
        <v>7.1050000000000004</v>
      </c>
      <c r="AG113">
        <v>0.65900657894736847</v>
      </c>
    </row>
    <row r="114" spans="1:33" x14ac:dyDescent="0.35">
      <c r="A114" s="1" t="s">
        <v>2418</v>
      </c>
      <c r="B114" s="2">
        <v>45417</v>
      </c>
      <c r="C114" s="2">
        <v>45420</v>
      </c>
      <c r="D114" s="2">
        <v>45426</v>
      </c>
      <c r="E114" s="1" t="s">
        <v>2419</v>
      </c>
      <c r="F114">
        <v>2.93</v>
      </c>
      <c r="G114">
        <v>307</v>
      </c>
      <c r="H114">
        <v>15</v>
      </c>
      <c r="I114" s="1" t="s">
        <v>17</v>
      </c>
      <c r="J114">
        <v>61728.73</v>
      </c>
      <c r="K114">
        <v>31607.77</v>
      </c>
      <c r="L114">
        <v>3.6</v>
      </c>
      <c r="M114" s="1" t="s">
        <v>31</v>
      </c>
      <c r="N114" s="1" t="s">
        <v>33</v>
      </c>
      <c r="O114" s="1" t="s">
        <v>37</v>
      </c>
      <c r="P114" s="1" t="s">
        <v>21</v>
      </c>
      <c r="Q114">
        <v>18</v>
      </c>
      <c r="R114">
        <v>6</v>
      </c>
      <c r="S114">
        <v>54.84</v>
      </c>
      <c r="T114" s="1" t="s">
        <v>22</v>
      </c>
      <c r="U114" s="1" t="s">
        <v>3065</v>
      </c>
      <c r="V114" s="1">
        <v>5</v>
      </c>
      <c r="W114" t="s">
        <v>3081</v>
      </c>
      <c r="X114" t="s">
        <v>3082</v>
      </c>
      <c r="Y114" t="s">
        <v>3099</v>
      </c>
      <c r="Z114" t="s">
        <v>3102</v>
      </c>
      <c r="AA114">
        <v>5</v>
      </c>
      <c r="AB114" t="s">
        <v>3099</v>
      </c>
      <c r="AC114">
        <v>79.900000000000006</v>
      </c>
      <c r="AD114">
        <v>207.14</v>
      </c>
      <c r="AE114">
        <v>31.09</v>
      </c>
      <c r="AF114">
        <v>6.8912000000000004</v>
      </c>
      <c r="AG114">
        <v>0.6561013986013986</v>
      </c>
    </row>
    <row r="115" spans="1:33" x14ac:dyDescent="0.35">
      <c r="A115" s="1" t="s">
        <v>2424</v>
      </c>
      <c r="B115" s="2">
        <v>45376</v>
      </c>
      <c r="C115" s="2">
        <v>45379</v>
      </c>
      <c r="D115" s="2">
        <v>45385</v>
      </c>
      <c r="E115" s="1" t="s">
        <v>2425</v>
      </c>
      <c r="F115">
        <v>5.73</v>
      </c>
      <c r="G115">
        <v>375</v>
      </c>
      <c r="H115">
        <v>24</v>
      </c>
      <c r="I115" s="1" t="s">
        <v>17</v>
      </c>
      <c r="J115">
        <v>51676.46</v>
      </c>
      <c r="K115">
        <v>24577.54</v>
      </c>
      <c r="L115">
        <v>3.7</v>
      </c>
      <c r="M115" s="1" t="s">
        <v>31</v>
      </c>
      <c r="N115" s="1" t="s">
        <v>24</v>
      </c>
      <c r="O115" s="1" t="s">
        <v>37</v>
      </c>
      <c r="P115" s="1" t="s">
        <v>21</v>
      </c>
      <c r="Q115">
        <v>6</v>
      </c>
      <c r="R115">
        <v>6</v>
      </c>
      <c r="S115">
        <v>99.89</v>
      </c>
      <c r="T115" s="1" t="s">
        <v>22</v>
      </c>
      <c r="U115" s="1" t="s">
        <v>3063</v>
      </c>
      <c r="V115" s="1">
        <v>3</v>
      </c>
      <c r="W115" t="s">
        <v>3081</v>
      </c>
      <c r="X115" t="s">
        <v>3093</v>
      </c>
      <c r="Y115" t="s">
        <v>3098</v>
      </c>
      <c r="Z115" t="s">
        <v>3104</v>
      </c>
      <c r="AA115">
        <v>3</v>
      </c>
      <c r="AB115" t="s">
        <v>3098</v>
      </c>
      <c r="AC115">
        <v>61.01</v>
      </c>
      <c r="AD115">
        <v>146.18</v>
      </c>
      <c r="AE115">
        <v>12.46</v>
      </c>
      <c r="AF115">
        <v>8.7536000000000005</v>
      </c>
      <c r="AG115">
        <v>0.65455369127516783</v>
      </c>
    </row>
    <row r="116" spans="1:33" x14ac:dyDescent="0.35">
      <c r="A116" s="1" t="s">
        <v>2452</v>
      </c>
      <c r="B116" s="2">
        <v>45071</v>
      </c>
      <c r="C116" s="2">
        <v>45072</v>
      </c>
      <c r="D116" s="2">
        <v>45085</v>
      </c>
      <c r="E116" s="1" t="s">
        <v>2453</v>
      </c>
      <c r="F116">
        <v>13.26</v>
      </c>
      <c r="G116">
        <v>318</v>
      </c>
      <c r="H116">
        <v>41</v>
      </c>
      <c r="I116" s="1" t="s">
        <v>17</v>
      </c>
      <c r="J116">
        <v>281211.95</v>
      </c>
      <c r="K116">
        <v>154197.35</v>
      </c>
      <c r="L116">
        <v>2.1</v>
      </c>
      <c r="M116" s="1" t="s">
        <v>31</v>
      </c>
      <c r="N116" s="1" t="s">
        <v>33</v>
      </c>
      <c r="O116" s="1" t="s">
        <v>28</v>
      </c>
      <c r="P116" s="1" t="s">
        <v>39</v>
      </c>
      <c r="Q116">
        <v>22</v>
      </c>
      <c r="R116">
        <v>13</v>
      </c>
      <c r="S116">
        <v>238.56</v>
      </c>
      <c r="T116" s="1" t="s">
        <v>22</v>
      </c>
      <c r="U116" s="1" t="s">
        <v>3065</v>
      </c>
      <c r="V116" s="1">
        <v>5</v>
      </c>
      <c r="W116" t="s">
        <v>3088</v>
      </c>
      <c r="X116" t="s">
        <v>3082</v>
      </c>
      <c r="Y116" t="s">
        <v>3099</v>
      </c>
      <c r="Z116" t="s">
        <v>3103</v>
      </c>
      <c r="AA116">
        <v>5</v>
      </c>
      <c r="AB116" t="s">
        <v>3099</v>
      </c>
      <c r="AC116">
        <v>377.32</v>
      </c>
      <c r="AD116">
        <v>1019.5</v>
      </c>
      <c r="AE116">
        <v>1.61</v>
      </c>
      <c r="AF116">
        <v>9.8386999999999993</v>
      </c>
      <c r="AG116">
        <v>0.6561013986013986</v>
      </c>
    </row>
    <row r="117" spans="1:33" x14ac:dyDescent="0.35">
      <c r="A117" s="1" t="s">
        <v>2472</v>
      </c>
      <c r="B117" s="2">
        <v>44895</v>
      </c>
      <c r="C117" s="2">
        <v>44897</v>
      </c>
      <c r="D117" s="2">
        <v>44905</v>
      </c>
      <c r="E117" s="1" t="s">
        <v>2473</v>
      </c>
      <c r="F117">
        <v>7.87</v>
      </c>
      <c r="G117">
        <v>237</v>
      </c>
      <c r="H117">
        <v>1</v>
      </c>
      <c r="I117" s="1" t="s">
        <v>17</v>
      </c>
      <c r="J117">
        <v>65650.720000000001</v>
      </c>
      <c r="K117">
        <v>21951.9</v>
      </c>
      <c r="L117">
        <v>4.5999999999999996</v>
      </c>
      <c r="M117" s="1" t="s">
        <v>31</v>
      </c>
      <c r="N117" s="1" t="s">
        <v>42</v>
      </c>
      <c r="O117" s="1" t="s">
        <v>20</v>
      </c>
      <c r="P117" s="1" t="s">
        <v>39</v>
      </c>
      <c r="Q117">
        <v>13</v>
      </c>
      <c r="R117">
        <v>8</v>
      </c>
      <c r="S117">
        <v>130.29</v>
      </c>
      <c r="T117" s="1" t="s">
        <v>22</v>
      </c>
      <c r="U117" s="1" t="s">
        <v>3063</v>
      </c>
      <c r="V117" s="1">
        <v>3</v>
      </c>
      <c r="W117" t="s">
        <v>3086</v>
      </c>
      <c r="X117" t="s">
        <v>3091</v>
      </c>
      <c r="Y117" t="s">
        <v>3096</v>
      </c>
      <c r="Z117" t="s">
        <v>3104</v>
      </c>
      <c r="AA117">
        <v>11</v>
      </c>
      <c r="AB117" t="s">
        <v>3096</v>
      </c>
      <c r="AC117">
        <v>162.91</v>
      </c>
      <c r="AD117">
        <v>300.67</v>
      </c>
      <c r="AE117">
        <v>70.19</v>
      </c>
      <c r="AF117">
        <v>2.9813000000000001</v>
      </c>
      <c r="AG117">
        <v>0.65455369127516783</v>
      </c>
    </row>
    <row r="118" spans="1:33" x14ac:dyDescent="0.35">
      <c r="A118" s="1" t="s">
        <v>2498</v>
      </c>
      <c r="B118" s="2">
        <v>44735</v>
      </c>
      <c r="C118" s="2">
        <v>44736</v>
      </c>
      <c r="D118" s="2">
        <v>44740</v>
      </c>
      <c r="E118" s="1" t="s">
        <v>2499</v>
      </c>
      <c r="F118">
        <v>1.43</v>
      </c>
      <c r="G118">
        <v>411</v>
      </c>
      <c r="H118">
        <v>44</v>
      </c>
      <c r="I118" s="1" t="s">
        <v>17</v>
      </c>
      <c r="J118">
        <v>137612.07999999999</v>
      </c>
      <c r="K118">
        <v>84603.76</v>
      </c>
      <c r="L118">
        <v>2.8</v>
      </c>
      <c r="M118" s="1" t="s">
        <v>31</v>
      </c>
      <c r="N118" s="1" t="s">
        <v>42</v>
      </c>
      <c r="O118" s="1" t="s">
        <v>25</v>
      </c>
      <c r="P118" s="1" t="s">
        <v>26</v>
      </c>
      <c r="Q118">
        <v>4</v>
      </c>
      <c r="R118">
        <v>4</v>
      </c>
      <c r="S118">
        <v>251.83</v>
      </c>
      <c r="T118" s="1" t="s">
        <v>22</v>
      </c>
      <c r="U118" s="1" t="s">
        <v>3061</v>
      </c>
      <c r="V118" s="1">
        <v>1</v>
      </c>
      <c r="W118" t="s">
        <v>3086</v>
      </c>
      <c r="X118" t="s">
        <v>3082</v>
      </c>
      <c r="Y118" t="s">
        <v>3090</v>
      </c>
      <c r="Z118" t="s">
        <v>3102</v>
      </c>
      <c r="AA118">
        <v>6</v>
      </c>
      <c r="AB118" t="s">
        <v>3090</v>
      </c>
      <c r="AC118">
        <v>110.69</v>
      </c>
      <c r="AD118">
        <v>339.68</v>
      </c>
      <c r="AE118">
        <v>35.119999999999997</v>
      </c>
      <c r="AF118">
        <v>6.4882999999999997</v>
      </c>
      <c r="AG118">
        <v>0.63717096774193549</v>
      </c>
    </row>
    <row r="119" spans="1:33" x14ac:dyDescent="0.35">
      <c r="A119" s="1" t="s">
        <v>2502</v>
      </c>
      <c r="B119" s="2">
        <v>44799</v>
      </c>
      <c r="C119" s="2">
        <v>44802</v>
      </c>
      <c r="D119" s="2">
        <v>44808</v>
      </c>
      <c r="E119" s="1" t="s">
        <v>2503</v>
      </c>
      <c r="F119">
        <v>13.75</v>
      </c>
      <c r="G119">
        <v>283</v>
      </c>
      <c r="H119">
        <v>32</v>
      </c>
      <c r="I119" s="1" t="s">
        <v>17</v>
      </c>
      <c r="J119">
        <v>164305.06</v>
      </c>
      <c r="K119">
        <v>93513.49</v>
      </c>
      <c r="L119">
        <v>2.2000000000000002</v>
      </c>
      <c r="M119" s="1" t="s">
        <v>31</v>
      </c>
      <c r="N119" s="1" t="s">
        <v>24</v>
      </c>
      <c r="O119" s="1" t="s">
        <v>20</v>
      </c>
      <c r="P119" s="1" t="s">
        <v>39</v>
      </c>
      <c r="Q119">
        <v>18</v>
      </c>
      <c r="R119">
        <v>6</v>
      </c>
      <c r="S119">
        <v>146.22</v>
      </c>
      <c r="T119" s="1" t="s">
        <v>22</v>
      </c>
      <c r="U119" s="1" t="s">
        <v>3063</v>
      </c>
      <c r="V119" s="1">
        <v>3</v>
      </c>
      <c r="W119" t="s">
        <v>3086</v>
      </c>
      <c r="X119" t="s">
        <v>3084</v>
      </c>
      <c r="Y119" t="s">
        <v>3089</v>
      </c>
      <c r="Z119" t="s">
        <v>3103</v>
      </c>
      <c r="AA119">
        <v>8</v>
      </c>
      <c r="AB119" t="s">
        <v>3089</v>
      </c>
      <c r="AC119">
        <v>229.67</v>
      </c>
      <c r="AD119">
        <v>673.14</v>
      </c>
      <c r="AE119">
        <v>32.39</v>
      </c>
      <c r="AF119">
        <v>6.7606000000000002</v>
      </c>
      <c r="AG119">
        <v>0.65455369127516783</v>
      </c>
    </row>
    <row r="120" spans="1:33" x14ac:dyDescent="0.35">
      <c r="A120" s="1" t="s">
        <v>2556</v>
      </c>
      <c r="B120" s="2">
        <v>45348</v>
      </c>
      <c r="C120" s="2">
        <v>45353</v>
      </c>
      <c r="D120" s="2">
        <v>45365</v>
      </c>
      <c r="E120" s="1" t="s">
        <v>2557</v>
      </c>
      <c r="F120">
        <v>0.32</v>
      </c>
      <c r="G120">
        <v>406</v>
      </c>
      <c r="H120">
        <v>61</v>
      </c>
      <c r="I120" s="1" t="s">
        <v>17</v>
      </c>
      <c r="J120">
        <v>71211.149999999994</v>
      </c>
      <c r="K120">
        <v>32243.71</v>
      </c>
      <c r="L120">
        <v>1.4</v>
      </c>
      <c r="M120" s="1" t="s">
        <v>31</v>
      </c>
      <c r="N120" s="1" t="s">
        <v>42</v>
      </c>
      <c r="O120" s="1" t="s">
        <v>37</v>
      </c>
      <c r="P120" s="1" t="s">
        <v>38</v>
      </c>
      <c r="Q120">
        <v>23</v>
      </c>
      <c r="R120">
        <v>12</v>
      </c>
      <c r="S120">
        <v>274.89999999999998</v>
      </c>
      <c r="T120" s="1" t="s">
        <v>22</v>
      </c>
      <c r="U120" s="1" t="s">
        <v>3063</v>
      </c>
      <c r="V120" s="1">
        <v>3</v>
      </c>
      <c r="W120" t="s">
        <v>3081</v>
      </c>
      <c r="X120" t="s">
        <v>3093</v>
      </c>
      <c r="Y120" t="s">
        <v>3094</v>
      </c>
      <c r="Z120" t="s">
        <v>3102</v>
      </c>
      <c r="AA120">
        <v>2</v>
      </c>
      <c r="AB120" t="s">
        <v>3094</v>
      </c>
      <c r="AC120">
        <v>88.18</v>
      </c>
      <c r="AD120">
        <v>175.96</v>
      </c>
      <c r="AE120">
        <v>14.82</v>
      </c>
      <c r="AF120">
        <v>8.5177999999999994</v>
      </c>
      <c r="AG120">
        <v>0.65455369127516783</v>
      </c>
    </row>
    <row r="121" spans="1:33" x14ac:dyDescent="0.35">
      <c r="A121" s="1" t="s">
        <v>2572</v>
      </c>
      <c r="B121" s="2">
        <v>44635</v>
      </c>
      <c r="C121" s="2">
        <v>44640</v>
      </c>
      <c r="D121" s="2">
        <v>44643</v>
      </c>
      <c r="E121" s="1" t="s">
        <v>2573</v>
      </c>
      <c r="F121">
        <v>8.89</v>
      </c>
      <c r="G121">
        <v>361</v>
      </c>
      <c r="H121">
        <v>4</v>
      </c>
      <c r="I121" s="1" t="s">
        <v>17</v>
      </c>
      <c r="J121">
        <v>109318.85</v>
      </c>
      <c r="K121">
        <v>33697.03</v>
      </c>
      <c r="L121">
        <v>5</v>
      </c>
      <c r="M121" s="1" t="s">
        <v>31</v>
      </c>
      <c r="N121" s="1" t="s">
        <v>19</v>
      </c>
      <c r="O121" s="1" t="s">
        <v>20</v>
      </c>
      <c r="P121" s="1" t="s">
        <v>38</v>
      </c>
      <c r="Q121">
        <v>13</v>
      </c>
      <c r="R121">
        <v>3</v>
      </c>
      <c r="S121">
        <v>173.86</v>
      </c>
      <c r="T121" s="1" t="s">
        <v>22</v>
      </c>
      <c r="U121" s="1" t="s">
        <v>3063</v>
      </c>
      <c r="V121" s="1">
        <v>3</v>
      </c>
      <c r="W121" t="s">
        <v>3086</v>
      </c>
      <c r="X121" t="s">
        <v>3093</v>
      </c>
      <c r="Y121" t="s">
        <v>3098</v>
      </c>
      <c r="Z121" t="s">
        <v>3104</v>
      </c>
      <c r="AA121">
        <v>3</v>
      </c>
      <c r="AB121" t="s">
        <v>3098</v>
      </c>
      <c r="AC121">
        <v>175.08</v>
      </c>
      <c r="AD121">
        <v>332.37</v>
      </c>
      <c r="AE121">
        <v>15.21</v>
      </c>
      <c r="AF121">
        <v>8.4787999999999997</v>
      </c>
      <c r="AG121">
        <v>0.65455369127516783</v>
      </c>
    </row>
    <row r="122" spans="1:33" x14ac:dyDescent="0.35">
      <c r="A122" s="1" t="s">
        <v>2612</v>
      </c>
      <c r="B122" s="2">
        <v>44711</v>
      </c>
      <c r="C122" s="2">
        <v>44713</v>
      </c>
      <c r="D122" s="2">
        <v>44715</v>
      </c>
      <c r="E122" s="1" t="s">
        <v>2613</v>
      </c>
      <c r="F122">
        <v>6.68</v>
      </c>
      <c r="G122">
        <v>173</v>
      </c>
      <c r="H122">
        <v>21</v>
      </c>
      <c r="I122" s="1" t="s">
        <v>17</v>
      </c>
      <c r="J122">
        <v>23638.57</v>
      </c>
      <c r="K122">
        <v>12150.1</v>
      </c>
      <c r="L122">
        <v>2</v>
      </c>
      <c r="M122" s="1" t="s">
        <v>31</v>
      </c>
      <c r="N122" s="1" t="s">
        <v>42</v>
      </c>
      <c r="O122" s="1" t="s">
        <v>34</v>
      </c>
      <c r="P122" s="1" t="s">
        <v>38</v>
      </c>
      <c r="Q122">
        <v>14</v>
      </c>
      <c r="R122">
        <v>2</v>
      </c>
      <c r="S122">
        <v>232.7</v>
      </c>
      <c r="T122" s="1" t="s">
        <v>22</v>
      </c>
      <c r="U122" s="1" t="s">
        <v>3061</v>
      </c>
      <c r="V122" s="1">
        <v>1</v>
      </c>
      <c r="W122" t="s">
        <v>3086</v>
      </c>
      <c r="X122" t="s">
        <v>3082</v>
      </c>
      <c r="Y122" t="s">
        <v>3099</v>
      </c>
      <c r="Z122" t="s">
        <v>3104</v>
      </c>
      <c r="AA122">
        <v>5</v>
      </c>
      <c r="AB122" t="s">
        <v>3099</v>
      </c>
      <c r="AC122">
        <v>56.92</v>
      </c>
      <c r="AD122">
        <v>146.41999999999999</v>
      </c>
      <c r="AE122">
        <v>16.600000000000001</v>
      </c>
      <c r="AF122">
        <v>8.3397000000000006</v>
      </c>
      <c r="AG122">
        <v>0.63717096774193549</v>
      </c>
    </row>
    <row r="123" spans="1:33" x14ac:dyDescent="0.35">
      <c r="A123" s="1" t="s">
        <v>2698</v>
      </c>
      <c r="B123" s="2">
        <v>44634</v>
      </c>
      <c r="C123" s="2">
        <v>44639</v>
      </c>
      <c r="D123" s="2">
        <v>44649</v>
      </c>
      <c r="E123" s="1" t="s">
        <v>2699</v>
      </c>
      <c r="F123">
        <v>13.44</v>
      </c>
      <c r="G123">
        <v>188</v>
      </c>
      <c r="H123">
        <v>19</v>
      </c>
      <c r="I123" s="1" t="s">
        <v>17</v>
      </c>
      <c r="J123">
        <v>6567.9</v>
      </c>
      <c r="K123">
        <v>2986.18</v>
      </c>
      <c r="L123">
        <v>2.6</v>
      </c>
      <c r="M123" s="1" t="s">
        <v>31</v>
      </c>
      <c r="N123" s="1" t="s">
        <v>42</v>
      </c>
      <c r="O123" s="1" t="s">
        <v>20</v>
      </c>
      <c r="P123" s="1" t="s">
        <v>38</v>
      </c>
      <c r="Q123">
        <v>10</v>
      </c>
      <c r="R123">
        <v>10</v>
      </c>
      <c r="S123">
        <v>50.28</v>
      </c>
      <c r="T123" s="1" t="s">
        <v>22</v>
      </c>
      <c r="U123" s="1" t="s">
        <v>3062</v>
      </c>
      <c r="V123" s="1">
        <v>2</v>
      </c>
      <c r="W123" t="s">
        <v>3086</v>
      </c>
      <c r="X123" t="s">
        <v>3093</v>
      </c>
      <c r="Y123" t="s">
        <v>3098</v>
      </c>
      <c r="Z123" t="s">
        <v>3103</v>
      </c>
      <c r="AA123">
        <v>3</v>
      </c>
      <c r="AB123" t="s">
        <v>3098</v>
      </c>
      <c r="AC123">
        <v>16.53</v>
      </c>
      <c r="AD123">
        <v>40.36</v>
      </c>
      <c r="AE123">
        <v>91.43</v>
      </c>
      <c r="AF123">
        <v>0.8569</v>
      </c>
      <c r="AG123">
        <v>0.65900657894736847</v>
      </c>
    </row>
    <row r="124" spans="1:33" x14ac:dyDescent="0.35">
      <c r="A124" s="1" t="s">
        <v>2708</v>
      </c>
      <c r="B124" s="2">
        <v>45650</v>
      </c>
      <c r="C124" s="2">
        <v>45655</v>
      </c>
      <c r="D124" s="2">
        <v>45659</v>
      </c>
      <c r="E124" s="1" t="s">
        <v>2709</v>
      </c>
      <c r="F124">
        <v>12.66</v>
      </c>
      <c r="G124">
        <v>196</v>
      </c>
      <c r="H124">
        <v>12</v>
      </c>
      <c r="I124" s="1" t="s">
        <v>17</v>
      </c>
      <c r="J124">
        <v>25650.57</v>
      </c>
      <c r="K124">
        <v>13853.14</v>
      </c>
      <c r="L124">
        <v>3.7</v>
      </c>
      <c r="M124" s="1" t="s">
        <v>31</v>
      </c>
      <c r="N124" s="1" t="s">
        <v>33</v>
      </c>
      <c r="O124" s="1" t="s">
        <v>34</v>
      </c>
      <c r="P124" s="1" t="s">
        <v>26</v>
      </c>
      <c r="Q124">
        <v>18</v>
      </c>
      <c r="R124">
        <v>4</v>
      </c>
      <c r="S124">
        <v>139.19</v>
      </c>
      <c r="T124" s="1" t="s">
        <v>22</v>
      </c>
      <c r="U124" s="1" t="s">
        <v>3064</v>
      </c>
      <c r="V124" s="1">
        <v>4</v>
      </c>
      <c r="W124" t="s">
        <v>3081</v>
      </c>
      <c r="X124" t="s">
        <v>3091</v>
      </c>
      <c r="Y124" t="s">
        <v>3092</v>
      </c>
      <c r="Z124" t="s">
        <v>3103</v>
      </c>
      <c r="AA124">
        <v>12</v>
      </c>
      <c r="AB124" t="s">
        <v>3092</v>
      </c>
      <c r="AC124">
        <v>51.57</v>
      </c>
      <c r="AD124">
        <v>149.84</v>
      </c>
      <c r="AE124">
        <v>42.28</v>
      </c>
      <c r="AF124">
        <v>5.7721</v>
      </c>
      <c r="AG124">
        <v>0.65895364238410592</v>
      </c>
    </row>
    <row r="125" spans="1:33" x14ac:dyDescent="0.35">
      <c r="A125" s="1" t="s">
        <v>2726</v>
      </c>
      <c r="B125" s="2">
        <v>45070</v>
      </c>
      <c r="C125" s="2">
        <v>45072</v>
      </c>
      <c r="D125" s="2">
        <v>45077</v>
      </c>
      <c r="E125" s="1" t="s">
        <v>2727</v>
      </c>
      <c r="F125">
        <v>7.85</v>
      </c>
      <c r="G125">
        <v>139</v>
      </c>
      <c r="H125">
        <v>19</v>
      </c>
      <c r="I125" s="1" t="s">
        <v>17</v>
      </c>
      <c r="J125">
        <v>23098.2</v>
      </c>
      <c r="K125">
        <v>9262.42</v>
      </c>
      <c r="L125">
        <v>2</v>
      </c>
      <c r="M125" s="1" t="s">
        <v>31</v>
      </c>
      <c r="N125" s="1" t="s">
        <v>42</v>
      </c>
      <c r="O125" s="1" t="s">
        <v>34</v>
      </c>
      <c r="P125" s="1" t="s">
        <v>38</v>
      </c>
      <c r="Q125">
        <v>15</v>
      </c>
      <c r="R125">
        <v>5</v>
      </c>
      <c r="S125">
        <v>21.74</v>
      </c>
      <c r="T125" s="1" t="s">
        <v>22</v>
      </c>
      <c r="U125" s="1" t="s">
        <v>3062</v>
      </c>
      <c r="V125" s="1">
        <v>2</v>
      </c>
      <c r="W125" t="s">
        <v>3088</v>
      </c>
      <c r="X125" t="s">
        <v>3082</v>
      </c>
      <c r="Y125" t="s">
        <v>3099</v>
      </c>
      <c r="Z125" t="s">
        <v>3104</v>
      </c>
      <c r="AA125">
        <v>5</v>
      </c>
      <c r="AB125" t="s">
        <v>3099</v>
      </c>
      <c r="AC125">
        <v>92.2</v>
      </c>
      <c r="AD125">
        <v>180.33</v>
      </c>
      <c r="AE125">
        <v>31.25</v>
      </c>
      <c r="AF125">
        <v>6.8750999999999998</v>
      </c>
      <c r="AG125">
        <v>0.65900657894736847</v>
      </c>
    </row>
    <row r="126" spans="1:33" x14ac:dyDescent="0.35">
      <c r="A126" s="1" t="s">
        <v>2744</v>
      </c>
      <c r="B126" s="2">
        <v>45373</v>
      </c>
      <c r="C126" s="2">
        <v>45375</v>
      </c>
      <c r="D126" s="2">
        <v>45383</v>
      </c>
      <c r="E126" s="1" t="s">
        <v>2745</v>
      </c>
      <c r="F126">
        <v>7.35</v>
      </c>
      <c r="G126">
        <v>186</v>
      </c>
      <c r="H126">
        <v>17</v>
      </c>
      <c r="I126" s="1" t="s">
        <v>17</v>
      </c>
      <c r="J126">
        <v>67733.91</v>
      </c>
      <c r="K126">
        <v>36921.61</v>
      </c>
      <c r="L126">
        <v>2.9</v>
      </c>
      <c r="M126" s="1" t="s">
        <v>31</v>
      </c>
      <c r="N126" s="1" t="s">
        <v>19</v>
      </c>
      <c r="O126" s="1" t="s">
        <v>25</v>
      </c>
      <c r="P126" s="1" t="s">
        <v>26</v>
      </c>
      <c r="Q126">
        <v>19</v>
      </c>
      <c r="R126">
        <v>8</v>
      </c>
      <c r="S126">
        <v>55.52</v>
      </c>
      <c r="T126" s="1" t="s">
        <v>22</v>
      </c>
      <c r="U126" s="1" t="s">
        <v>3061</v>
      </c>
      <c r="V126" s="1">
        <v>1</v>
      </c>
      <c r="W126" t="s">
        <v>3081</v>
      </c>
      <c r="X126" t="s">
        <v>3093</v>
      </c>
      <c r="Y126" t="s">
        <v>3098</v>
      </c>
      <c r="Z126" t="s">
        <v>3104</v>
      </c>
      <c r="AA126">
        <v>3</v>
      </c>
      <c r="AB126" t="s">
        <v>3098</v>
      </c>
      <c r="AC126">
        <v>146.25</v>
      </c>
      <c r="AD126">
        <v>393.05</v>
      </c>
      <c r="AE126">
        <v>5.92</v>
      </c>
      <c r="AF126">
        <v>9.4082000000000008</v>
      </c>
      <c r="AG126">
        <v>0.63717096774193549</v>
      </c>
    </row>
    <row r="127" spans="1:33" x14ac:dyDescent="0.35">
      <c r="A127" s="1" t="s">
        <v>2784</v>
      </c>
      <c r="B127" s="2">
        <v>45308</v>
      </c>
      <c r="C127" s="2">
        <v>45311</v>
      </c>
      <c r="D127" s="2">
        <v>45315</v>
      </c>
      <c r="E127" s="1" t="s">
        <v>2785</v>
      </c>
      <c r="F127">
        <v>13.32</v>
      </c>
      <c r="G127">
        <v>101</v>
      </c>
      <c r="H127">
        <v>9</v>
      </c>
      <c r="I127" s="1" t="s">
        <v>17</v>
      </c>
      <c r="J127">
        <v>8032.42</v>
      </c>
      <c r="K127">
        <v>4120.21</v>
      </c>
      <c r="L127">
        <v>2.8</v>
      </c>
      <c r="M127" s="1" t="s">
        <v>31</v>
      </c>
      <c r="N127" s="1" t="s">
        <v>36</v>
      </c>
      <c r="O127" s="1" t="s">
        <v>20</v>
      </c>
      <c r="P127" s="1" t="s">
        <v>21</v>
      </c>
      <c r="Q127">
        <v>15</v>
      </c>
      <c r="R127">
        <v>4</v>
      </c>
      <c r="S127">
        <v>35.29</v>
      </c>
      <c r="T127" s="1" t="s">
        <v>22</v>
      </c>
      <c r="U127" s="1" t="s">
        <v>3061</v>
      </c>
      <c r="V127" s="1">
        <v>1</v>
      </c>
      <c r="W127" t="s">
        <v>3081</v>
      </c>
      <c r="X127" t="s">
        <v>3093</v>
      </c>
      <c r="Y127" t="s">
        <v>3095</v>
      </c>
      <c r="Z127" t="s">
        <v>3103</v>
      </c>
      <c r="AA127">
        <v>1</v>
      </c>
      <c r="AB127" t="s">
        <v>3095</v>
      </c>
      <c r="AC127">
        <v>32.92</v>
      </c>
      <c r="AD127">
        <v>91.75</v>
      </c>
      <c r="AE127">
        <v>14</v>
      </c>
      <c r="AF127">
        <v>8.6</v>
      </c>
      <c r="AG127">
        <v>0.63717096774193549</v>
      </c>
    </row>
    <row r="128" spans="1:33" x14ac:dyDescent="0.35">
      <c r="A128" s="1" t="s">
        <v>2786</v>
      </c>
      <c r="B128" s="2">
        <v>44648</v>
      </c>
      <c r="C128" s="2">
        <v>44652</v>
      </c>
      <c r="D128" s="2">
        <v>44658</v>
      </c>
      <c r="E128" s="1" t="s">
        <v>2787</v>
      </c>
      <c r="F128">
        <v>1.76</v>
      </c>
      <c r="G128">
        <v>440</v>
      </c>
      <c r="H128">
        <v>32</v>
      </c>
      <c r="I128" s="1" t="s">
        <v>17</v>
      </c>
      <c r="J128">
        <v>495382.67</v>
      </c>
      <c r="K128">
        <v>226239.82</v>
      </c>
      <c r="L128">
        <v>3.5</v>
      </c>
      <c r="M128" s="1" t="s">
        <v>31</v>
      </c>
      <c r="N128" s="1" t="s">
        <v>19</v>
      </c>
      <c r="O128" s="1" t="s">
        <v>25</v>
      </c>
      <c r="P128" s="1" t="s">
        <v>39</v>
      </c>
      <c r="Q128">
        <v>17</v>
      </c>
      <c r="R128">
        <v>6</v>
      </c>
      <c r="S128">
        <v>29.07</v>
      </c>
      <c r="T128" s="1" t="s">
        <v>22</v>
      </c>
      <c r="U128" s="1" t="s">
        <v>3064</v>
      </c>
      <c r="V128" s="1">
        <v>4</v>
      </c>
      <c r="W128" t="s">
        <v>3086</v>
      </c>
      <c r="X128" t="s">
        <v>3093</v>
      </c>
      <c r="Y128" t="s">
        <v>3098</v>
      </c>
      <c r="Z128" t="s">
        <v>3102</v>
      </c>
      <c r="AA128">
        <v>3</v>
      </c>
      <c r="AB128" t="s">
        <v>3098</v>
      </c>
      <c r="AC128">
        <v>562.53</v>
      </c>
      <c r="AD128">
        <v>1146.04</v>
      </c>
      <c r="AE128">
        <v>9.4499999999999993</v>
      </c>
      <c r="AF128">
        <v>9.0553000000000008</v>
      </c>
      <c r="AG128">
        <v>0.65895364238410592</v>
      </c>
    </row>
    <row r="129" spans="1:33" x14ac:dyDescent="0.35">
      <c r="A129" s="1" t="s">
        <v>2830</v>
      </c>
      <c r="B129" s="2">
        <v>45238</v>
      </c>
      <c r="C129" s="2">
        <v>45243</v>
      </c>
      <c r="D129" s="2">
        <v>45246</v>
      </c>
      <c r="E129" s="1" t="s">
        <v>2831</v>
      </c>
      <c r="F129">
        <v>5.97</v>
      </c>
      <c r="G129">
        <v>45</v>
      </c>
      <c r="H129">
        <v>2</v>
      </c>
      <c r="I129" s="1" t="s">
        <v>17</v>
      </c>
      <c r="J129">
        <v>1886.34</v>
      </c>
      <c r="K129">
        <v>880.39</v>
      </c>
      <c r="L129">
        <v>4.2</v>
      </c>
      <c r="M129" s="1" t="s">
        <v>31</v>
      </c>
      <c r="N129" s="1" t="s">
        <v>42</v>
      </c>
      <c r="O129" s="1" t="s">
        <v>20</v>
      </c>
      <c r="P129" s="1" t="s">
        <v>38</v>
      </c>
      <c r="Q129">
        <v>18</v>
      </c>
      <c r="R129">
        <v>3</v>
      </c>
      <c r="S129">
        <v>6.64</v>
      </c>
      <c r="T129" s="1" t="s">
        <v>22</v>
      </c>
      <c r="U129" s="1" t="s">
        <v>3063</v>
      </c>
      <c r="V129" s="1">
        <v>3</v>
      </c>
      <c r="W129" t="s">
        <v>3088</v>
      </c>
      <c r="X129" t="s">
        <v>3091</v>
      </c>
      <c r="Y129" t="s">
        <v>3096</v>
      </c>
      <c r="Z129" t="s">
        <v>3104</v>
      </c>
      <c r="AA129">
        <v>11</v>
      </c>
      <c r="AB129" t="s">
        <v>3096</v>
      </c>
      <c r="AC129">
        <v>18.13</v>
      </c>
      <c r="AD129">
        <v>44.58</v>
      </c>
      <c r="AE129">
        <v>83.58</v>
      </c>
      <c r="AF129">
        <v>1.6422000000000001</v>
      </c>
      <c r="AG129">
        <v>0.65455369127516783</v>
      </c>
    </row>
    <row r="130" spans="1:33" x14ac:dyDescent="0.35">
      <c r="A130" s="1" t="s">
        <v>2854</v>
      </c>
      <c r="B130" s="2">
        <v>45358</v>
      </c>
      <c r="C130" s="2">
        <v>45361</v>
      </c>
      <c r="D130" s="2">
        <v>45372</v>
      </c>
      <c r="E130" s="1" t="s">
        <v>2855</v>
      </c>
      <c r="F130">
        <v>4.25</v>
      </c>
      <c r="G130">
        <v>161</v>
      </c>
      <c r="H130">
        <v>9</v>
      </c>
      <c r="I130" s="1" t="s">
        <v>17</v>
      </c>
      <c r="J130">
        <v>149737.79999999999</v>
      </c>
      <c r="K130">
        <v>69326.679999999993</v>
      </c>
      <c r="L130">
        <v>3.9</v>
      </c>
      <c r="M130" s="1" t="s">
        <v>31</v>
      </c>
      <c r="N130" s="1" t="s">
        <v>24</v>
      </c>
      <c r="O130" s="1" t="s">
        <v>34</v>
      </c>
      <c r="P130" s="1" t="s">
        <v>26</v>
      </c>
      <c r="Q130">
        <v>16</v>
      </c>
      <c r="R130">
        <v>11</v>
      </c>
      <c r="S130">
        <v>250.98</v>
      </c>
      <c r="T130" s="1" t="s">
        <v>22</v>
      </c>
      <c r="U130" s="1" t="s">
        <v>3064</v>
      </c>
      <c r="V130" s="1">
        <v>4</v>
      </c>
      <c r="W130" t="s">
        <v>3081</v>
      </c>
      <c r="X130" t="s">
        <v>3093</v>
      </c>
      <c r="Y130" t="s">
        <v>3098</v>
      </c>
      <c r="Z130" t="s">
        <v>3102</v>
      </c>
      <c r="AA130">
        <v>3</v>
      </c>
      <c r="AB130" t="s">
        <v>3098</v>
      </c>
      <c r="AC130">
        <v>440.36</v>
      </c>
      <c r="AD130">
        <v>971.33</v>
      </c>
      <c r="AE130">
        <v>86.61</v>
      </c>
      <c r="AF130">
        <v>1.3388</v>
      </c>
      <c r="AG130">
        <v>0.65895364238410592</v>
      </c>
    </row>
    <row r="131" spans="1:33" x14ac:dyDescent="0.35">
      <c r="A131" s="1" t="s">
        <v>2888</v>
      </c>
      <c r="B131" s="2">
        <v>44788</v>
      </c>
      <c r="C131" s="2">
        <v>44789</v>
      </c>
      <c r="D131" s="2">
        <v>44794</v>
      </c>
      <c r="E131" s="1" t="s">
        <v>2889</v>
      </c>
      <c r="F131">
        <v>9.44</v>
      </c>
      <c r="G131">
        <v>350</v>
      </c>
      <c r="H131">
        <v>44</v>
      </c>
      <c r="I131" s="1" t="s">
        <v>17</v>
      </c>
      <c r="J131">
        <v>328975.95</v>
      </c>
      <c r="K131">
        <v>125978.56</v>
      </c>
      <c r="L131">
        <v>2.2000000000000002</v>
      </c>
      <c r="M131" s="1" t="s">
        <v>31</v>
      </c>
      <c r="N131" s="1" t="s">
        <v>19</v>
      </c>
      <c r="O131" s="1" t="s">
        <v>37</v>
      </c>
      <c r="P131" s="1" t="s">
        <v>38</v>
      </c>
      <c r="Q131">
        <v>8</v>
      </c>
      <c r="R131">
        <v>5</v>
      </c>
      <c r="S131">
        <v>43.39</v>
      </c>
      <c r="T131" s="1" t="s">
        <v>22</v>
      </c>
      <c r="U131" s="1" t="s">
        <v>3061</v>
      </c>
      <c r="V131" s="1">
        <v>1</v>
      </c>
      <c r="W131" t="s">
        <v>3086</v>
      </c>
      <c r="X131" t="s">
        <v>3084</v>
      </c>
      <c r="Y131" t="s">
        <v>3089</v>
      </c>
      <c r="Z131" t="s">
        <v>3104</v>
      </c>
      <c r="AA131">
        <v>8</v>
      </c>
      <c r="AB131" t="s">
        <v>3089</v>
      </c>
      <c r="AC131">
        <v>534.38</v>
      </c>
      <c r="AD131">
        <v>1037.9100000000001</v>
      </c>
      <c r="AE131">
        <v>60.48</v>
      </c>
      <c r="AF131">
        <v>3.9518</v>
      </c>
      <c r="AG131">
        <v>0.63717096774193549</v>
      </c>
    </row>
    <row r="132" spans="1:33" x14ac:dyDescent="0.35">
      <c r="A132" s="1" t="s">
        <v>2892</v>
      </c>
      <c r="B132" s="2">
        <v>45515</v>
      </c>
      <c r="C132" s="2">
        <v>45518</v>
      </c>
      <c r="D132" s="2">
        <v>45523</v>
      </c>
      <c r="E132" s="1" t="s">
        <v>2893</v>
      </c>
      <c r="F132">
        <v>0.9</v>
      </c>
      <c r="G132">
        <v>202</v>
      </c>
      <c r="H132">
        <v>12</v>
      </c>
      <c r="I132" s="1" t="s">
        <v>17</v>
      </c>
      <c r="J132">
        <v>59616.2</v>
      </c>
      <c r="K132">
        <v>23150.080000000002</v>
      </c>
      <c r="L132">
        <v>3.8</v>
      </c>
      <c r="M132" s="1" t="s">
        <v>31</v>
      </c>
      <c r="N132" s="1" t="s">
        <v>19</v>
      </c>
      <c r="O132" s="1" t="s">
        <v>28</v>
      </c>
      <c r="P132" s="1" t="s">
        <v>29</v>
      </c>
      <c r="Q132">
        <v>21</v>
      </c>
      <c r="R132">
        <v>5</v>
      </c>
      <c r="S132">
        <v>109.1</v>
      </c>
      <c r="T132" s="1" t="s">
        <v>22</v>
      </c>
      <c r="U132" s="1" t="s">
        <v>3064</v>
      </c>
      <c r="V132" s="1">
        <v>4</v>
      </c>
      <c r="W132" t="s">
        <v>3081</v>
      </c>
      <c r="X132" t="s">
        <v>3084</v>
      </c>
      <c r="Y132" t="s">
        <v>3089</v>
      </c>
      <c r="Z132" t="s">
        <v>3102</v>
      </c>
      <c r="AA132">
        <v>8</v>
      </c>
      <c r="AB132" t="s">
        <v>3089</v>
      </c>
      <c r="AC132">
        <v>160.55000000000001</v>
      </c>
      <c r="AD132">
        <v>297.81</v>
      </c>
      <c r="AE132">
        <v>25.24</v>
      </c>
      <c r="AF132">
        <v>7.4759000000000002</v>
      </c>
      <c r="AG132">
        <v>0.65895364238410592</v>
      </c>
    </row>
    <row r="133" spans="1:33" x14ac:dyDescent="0.35">
      <c r="A133" s="1" t="s">
        <v>2910</v>
      </c>
      <c r="B133" s="2">
        <v>45516</v>
      </c>
      <c r="C133" s="2">
        <v>45520</v>
      </c>
      <c r="D133" s="2">
        <v>45532</v>
      </c>
      <c r="E133" s="1" t="s">
        <v>2911</v>
      </c>
      <c r="F133">
        <v>3.46</v>
      </c>
      <c r="G133">
        <v>353</v>
      </c>
      <c r="H133">
        <v>19</v>
      </c>
      <c r="I133" s="1" t="s">
        <v>17</v>
      </c>
      <c r="J133">
        <v>60019.27</v>
      </c>
      <c r="K133">
        <v>23153.73</v>
      </c>
      <c r="L133">
        <v>3.9</v>
      </c>
      <c r="M133" s="1" t="s">
        <v>31</v>
      </c>
      <c r="N133" s="1" t="s">
        <v>36</v>
      </c>
      <c r="O133" s="1" t="s">
        <v>37</v>
      </c>
      <c r="P133" s="1" t="s">
        <v>39</v>
      </c>
      <c r="Q133">
        <v>18</v>
      </c>
      <c r="R133">
        <v>12</v>
      </c>
      <c r="S133">
        <v>100.97</v>
      </c>
      <c r="T133" s="1" t="s">
        <v>22</v>
      </c>
      <c r="U133" s="1" t="s">
        <v>3061</v>
      </c>
      <c r="V133" s="1">
        <v>1</v>
      </c>
      <c r="W133" t="s">
        <v>3081</v>
      </c>
      <c r="X133" t="s">
        <v>3084</v>
      </c>
      <c r="Y133" t="s">
        <v>3089</v>
      </c>
      <c r="Z133" t="s">
        <v>3102</v>
      </c>
      <c r="AA133">
        <v>8</v>
      </c>
      <c r="AB133" t="s">
        <v>3089</v>
      </c>
      <c r="AC133">
        <v>96</v>
      </c>
      <c r="AD133">
        <v>176.12</v>
      </c>
      <c r="AE133">
        <v>14.04</v>
      </c>
      <c r="AF133">
        <v>8.5960999999999999</v>
      </c>
      <c r="AG133">
        <v>0.63717096774193549</v>
      </c>
    </row>
    <row r="134" spans="1:33" x14ac:dyDescent="0.35">
      <c r="A134" s="1" t="s">
        <v>2924</v>
      </c>
      <c r="B134" s="2">
        <v>44825</v>
      </c>
      <c r="C134" s="2">
        <v>44827</v>
      </c>
      <c r="D134" s="2">
        <v>44830</v>
      </c>
      <c r="E134" s="1" t="s">
        <v>2925</v>
      </c>
      <c r="F134">
        <v>4.3600000000000003</v>
      </c>
      <c r="G134">
        <v>99</v>
      </c>
      <c r="H134">
        <v>14</v>
      </c>
      <c r="I134" s="1" t="s">
        <v>17</v>
      </c>
      <c r="J134">
        <v>15372.83</v>
      </c>
      <c r="K134">
        <v>7350.05</v>
      </c>
      <c r="L134">
        <v>1.4</v>
      </c>
      <c r="M134" s="1" t="s">
        <v>31</v>
      </c>
      <c r="N134" s="1" t="s">
        <v>42</v>
      </c>
      <c r="O134" s="1" t="s">
        <v>25</v>
      </c>
      <c r="P134" s="1" t="s">
        <v>29</v>
      </c>
      <c r="Q134">
        <v>13</v>
      </c>
      <c r="R134">
        <v>3</v>
      </c>
      <c r="S134">
        <v>7.31</v>
      </c>
      <c r="T134" s="1" t="s">
        <v>22</v>
      </c>
      <c r="U134" s="1" t="s">
        <v>3063</v>
      </c>
      <c r="V134" s="1">
        <v>3</v>
      </c>
      <c r="W134" t="s">
        <v>3086</v>
      </c>
      <c r="X134" t="s">
        <v>3084</v>
      </c>
      <c r="Y134" t="s">
        <v>3085</v>
      </c>
      <c r="Z134" t="s">
        <v>3102</v>
      </c>
      <c r="AA134">
        <v>9</v>
      </c>
      <c r="AB134" t="s">
        <v>3085</v>
      </c>
      <c r="AC134">
        <v>76.3</v>
      </c>
      <c r="AD134">
        <v>162.36000000000001</v>
      </c>
      <c r="AE134">
        <v>27.26</v>
      </c>
      <c r="AF134">
        <v>7.2737999999999996</v>
      </c>
      <c r="AG134">
        <v>0.65455369127516783</v>
      </c>
    </row>
    <row r="135" spans="1:33" x14ac:dyDescent="0.35">
      <c r="A135" s="1" t="s">
        <v>2932</v>
      </c>
      <c r="B135" s="2">
        <v>44712</v>
      </c>
      <c r="C135" s="2">
        <v>44717</v>
      </c>
      <c r="D135" s="2">
        <v>44722</v>
      </c>
      <c r="E135" s="1" t="s">
        <v>2933</v>
      </c>
      <c r="F135">
        <v>9.81</v>
      </c>
      <c r="G135">
        <v>168</v>
      </c>
      <c r="H135">
        <v>12</v>
      </c>
      <c r="I135" s="1" t="s">
        <v>17</v>
      </c>
      <c r="J135">
        <v>320273.71000000002</v>
      </c>
      <c r="K135">
        <v>168748.84</v>
      </c>
      <c r="L135">
        <v>3.4</v>
      </c>
      <c r="M135" s="1" t="s">
        <v>31</v>
      </c>
      <c r="N135" s="1" t="s">
        <v>19</v>
      </c>
      <c r="O135" s="1" t="s">
        <v>28</v>
      </c>
      <c r="P135" s="1" t="s">
        <v>26</v>
      </c>
      <c r="Q135">
        <v>13</v>
      </c>
      <c r="R135">
        <v>5</v>
      </c>
      <c r="S135">
        <v>150.06</v>
      </c>
      <c r="T135" s="1" t="s">
        <v>22</v>
      </c>
      <c r="U135" s="1" t="s">
        <v>3063</v>
      </c>
      <c r="V135" s="1">
        <v>3</v>
      </c>
      <c r="W135" t="s">
        <v>3086</v>
      </c>
      <c r="X135" t="s">
        <v>3082</v>
      </c>
      <c r="Y135" t="s">
        <v>3099</v>
      </c>
      <c r="Z135" t="s">
        <v>3104</v>
      </c>
      <c r="AA135">
        <v>5</v>
      </c>
      <c r="AB135" t="s">
        <v>3099</v>
      </c>
      <c r="AC135">
        <v>786.54</v>
      </c>
      <c r="AD135">
        <v>2113.75</v>
      </c>
      <c r="AE135">
        <v>41.17</v>
      </c>
      <c r="AF135">
        <v>5.8834</v>
      </c>
      <c r="AG135">
        <v>0.65455369127516783</v>
      </c>
    </row>
    <row r="136" spans="1:33" x14ac:dyDescent="0.35">
      <c r="A136" s="1" t="s">
        <v>2956</v>
      </c>
      <c r="B136" s="2">
        <v>45585</v>
      </c>
      <c r="C136" s="2">
        <v>45586</v>
      </c>
      <c r="D136" s="2">
        <v>45587</v>
      </c>
      <c r="E136" s="1" t="s">
        <v>2957</v>
      </c>
      <c r="F136">
        <v>4.57</v>
      </c>
      <c r="G136">
        <v>496</v>
      </c>
      <c r="H136">
        <v>60</v>
      </c>
      <c r="I136" s="1" t="s">
        <v>17</v>
      </c>
      <c r="J136">
        <v>26615.5</v>
      </c>
      <c r="K136">
        <v>16210.4</v>
      </c>
      <c r="L136">
        <v>2</v>
      </c>
      <c r="M136" s="1" t="s">
        <v>31</v>
      </c>
      <c r="N136" s="1" t="s">
        <v>42</v>
      </c>
      <c r="O136" s="1" t="s">
        <v>37</v>
      </c>
      <c r="P136" s="1" t="s">
        <v>21</v>
      </c>
      <c r="Q136">
        <v>20</v>
      </c>
      <c r="R136">
        <v>1</v>
      </c>
      <c r="S136">
        <v>11.78</v>
      </c>
      <c r="T136" s="1" t="s">
        <v>22</v>
      </c>
      <c r="U136" s="1" t="s">
        <v>3065</v>
      </c>
      <c r="V136" s="1">
        <v>5</v>
      </c>
      <c r="W136" t="s">
        <v>3081</v>
      </c>
      <c r="X136" t="s">
        <v>3091</v>
      </c>
      <c r="Y136" t="s">
        <v>3097</v>
      </c>
      <c r="Z136" t="s">
        <v>3102</v>
      </c>
      <c r="AA136">
        <v>10</v>
      </c>
      <c r="AB136" t="s">
        <v>3097</v>
      </c>
      <c r="AC136">
        <v>17.149999999999999</v>
      </c>
      <c r="AD136">
        <v>56.23</v>
      </c>
      <c r="AE136">
        <v>85.21</v>
      </c>
      <c r="AF136">
        <v>1.4793000000000001</v>
      </c>
      <c r="AG136">
        <v>0.6561013986013986</v>
      </c>
    </row>
    <row r="137" spans="1:33" x14ac:dyDescent="0.35">
      <c r="A137" s="1" t="s">
        <v>3000</v>
      </c>
      <c r="B137" s="2">
        <v>45248</v>
      </c>
      <c r="C137" s="2">
        <v>45253</v>
      </c>
      <c r="D137" s="2">
        <v>45254</v>
      </c>
      <c r="E137" s="1" t="s">
        <v>3001</v>
      </c>
      <c r="F137">
        <v>5.9</v>
      </c>
      <c r="G137">
        <v>325</v>
      </c>
      <c r="H137">
        <v>37</v>
      </c>
      <c r="I137" s="1" t="s">
        <v>17</v>
      </c>
      <c r="J137">
        <v>238476.22</v>
      </c>
      <c r="K137">
        <v>119836.4</v>
      </c>
      <c r="L137">
        <v>2.2999999999999998</v>
      </c>
      <c r="M137" s="1" t="s">
        <v>31</v>
      </c>
      <c r="N137" s="1" t="s">
        <v>24</v>
      </c>
      <c r="O137" s="1" t="s">
        <v>25</v>
      </c>
      <c r="P137" s="1" t="s">
        <v>26</v>
      </c>
      <c r="Q137">
        <v>21</v>
      </c>
      <c r="R137">
        <v>1</v>
      </c>
      <c r="S137">
        <v>11.5</v>
      </c>
      <c r="T137" s="1" t="s">
        <v>22</v>
      </c>
      <c r="U137" s="1" t="s">
        <v>3064</v>
      </c>
      <c r="V137" s="1">
        <v>4</v>
      </c>
      <c r="W137" t="s">
        <v>3088</v>
      </c>
      <c r="X137" t="s">
        <v>3091</v>
      </c>
      <c r="Y137" t="s">
        <v>3096</v>
      </c>
      <c r="Z137" t="s">
        <v>3104</v>
      </c>
      <c r="AA137">
        <v>11</v>
      </c>
      <c r="AB137" t="s">
        <v>3096</v>
      </c>
      <c r="AC137">
        <v>337.42</v>
      </c>
      <c r="AD137">
        <v>779.78</v>
      </c>
      <c r="AE137">
        <v>31.47</v>
      </c>
      <c r="AF137">
        <v>6.8533999999999997</v>
      </c>
      <c r="AG137">
        <v>0.65895364238410592</v>
      </c>
    </row>
    <row r="138" spans="1:33" x14ac:dyDescent="0.35">
      <c r="A138" s="1" t="s">
        <v>3028</v>
      </c>
      <c r="B138" s="2">
        <v>44773</v>
      </c>
      <c r="C138" s="2">
        <v>44774</v>
      </c>
      <c r="D138" s="2">
        <v>44783</v>
      </c>
      <c r="E138" s="1" t="s">
        <v>3029</v>
      </c>
      <c r="F138">
        <v>2.8</v>
      </c>
      <c r="G138">
        <v>140</v>
      </c>
      <c r="H138">
        <v>17</v>
      </c>
      <c r="I138" s="1" t="s">
        <v>17</v>
      </c>
      <c r="J138">
        <v>43204.04</v>
      </c>
      <c r="K138">
        <v>24179.3</v>
      </c>
      <c r="L138">
        <v>2</v>
      </c>
      <c r="M138" s="1" t="s">
        <v>31</v>
      </c>
      <c r="N138" s="1" t="s">
        <v>24</v>
      </c>
      <c r="O138" s="1" t="s">
        <v>34</v>
      </c>
      <c r="P138" s="1" t="s">
        <v>26</v>
      </c>
      <c r="Q138">
        <v>13</v>
      </c>
      <c r="R138">
        <v>9</v>
      </c>
      <c r="S138">
        <v>622.22</v>
      </c>
      <c r="T138" s="1" t="s">
        <v>22</v>
      </c>
      <c r="U138" s="1" t="s">
        <v>3063</v>
      </c>
      <c r="V138" s="1">
        <v>3</v>
      </c>
      <c r="W138" t="s">
        <v>3086</v>
      </c>
      <c r="X138" t="s">
        <v>3084</v>
      </c>
      <c r="Y138" t="s">
        <v>3087</v>
      </c>
      <c r="Z138" t="s">
        <v>3102</v>
      </c>
      <c r="AA138">
        <v>7</v>
      </c>
      <c r="AB138" t="s">
        <v>3087</v>
      </c>
      <c r="AC138">
        <v>123.06</v>
      </c>
      <c r="AD138">
        <v>317.49</v>
      </c>
      <c r="AE138">
        <v>1.1599999999999999</v>
      </c>
      <c r="AF138">
        <v>9.8843999999999994</v>
      </c>
      <c r="AG138">
        <v>0.65455369127516783</v>
      </c>
    </row>
    <row r="139" spans="1:33" x14ac:dyDescent="0.35">
      <c r="A139" s="1" t="s">
        <v>3044</v>
      </c>
      <c r="B139" s="2">
        <v>44763</v>
      </c>
      <c r="C139" s="2">
        <v>44768</v>
      </c>
      <c r="D139" s="2">
        <v>44770</v>
      </c>
      <c r="E139" s="1" t="s">
        <v>3045</v>
      </c>
      <c r="F139">
        <v>1.47</v>
      </c>
      <c r="G139">
        <v>400</v>
      </c>
      <c r="H139">
        <v>40</v>
      </c>
      <c r="I139" s="1" t="s">
        <v>17</v>
      </c>
      <c r="J139">
        <v>22520.02</v>
      </c>
      <c r="K139">
        <v>11077.22</v>
      </c>
      <c r="L139">
        <v>2.6</v>
      </c>
      <c r="M139" s="1" t="s">
        <v>31</v>
      </c>
      <c r="N139" s="1" t="s">
        <v>42</v>
      </c>
      <c r="O139" s="1" t="s">
        <v>34</v>
      </c>
      <c r="P139" s="1" t="s">
        <v>29</v>
      </c>
      <c r="Q139">
        <v>9</v>
      </c>
      <c r="R139">
        <v>2</v>
      </c>
      <c r="S139">
        <v>124.33</v>
      </c>
      <c r="T139" s="1" t="s">
        <v>22</v>
      </c>
      <c r="U139" s="1" t="s">
        <v>3063</v>
      </c>
      <c r="V139" s="1">
        <v>3</v>
      </c>
      <c r="W139" t="s">
        <v>3086</v>
      </c>
      <c r="X139" t="s">
        <v>3084</v>
      </c>
      <c r="Y139" t="s">
        <v>3087</v>
      </c>
      <c r="Z139" t="s">
        <v>3102</v>
      </c>
      <c r="AA139">
        <v>7</v>
      </c>
      <c r="AB139" t="s">
        <v>3087</v>
      </c>
      <c r="AC139">
        <v>25.53</v>
      </c>
      <c r="AD139">
        <v>57.14</v>
      </c>
      <c r="AE139">
        <v>0.65</v>
      </c>
      <c r="AF139">
        <v>9.9352</v>
      </c>
      <c r="AG139">
        <v>0.65455369127516783</v>
      </c>
    </row>
    <row r="140" spans="1:33" x14ac:dyDescent="0.35">
      <c r="A140" s="1" t="s">
        <v>50</v>
      </c>
      <c r="B140" s="2">
        <v>44650</v>
      </c>
      <c r="C140" s="2">
        <v>44651</v>
      </c>
      <c r="D140" s="2">
        <v>44662</v>
      </c>
      <c r="E140" s="1" t="s">
        <v>51</v>
      </c>
      <c r="F140">
        <v>4.16</v>
      </c>
      <c r="G140">
        <v>100</v>
      </c>
      <c r="H140">
        <v>9</v>
      </c>
      <c r="I140" s="1" t="s">
        <v>17</v>
      </c>
      <c r="J140">
        <v>71885.75</v>
      </c>
      <c r="K140">
        <v>40697.699999999997</v>
      </c>
      <c r="L140">
        <v>2.5</v>
      </c>
      <c r="M140" s="1" t="s">
        <v>23</v>
      </c>
      <c r="N140" s="1" t="s">
        <v>24</v>
      </c>
      <c r="O140" s="1" t="s">
        <v>25</v>
      </c>
      <c r="P140" s="1" t="s">
        <v>26</v>
      </c>
      <c r="Q140">
        <v>24</v>
      </c>
      <c r="R140">
        <v>11</v>
      </c>
      <c r="S140">
        <v>271.81</v>
      </c>
      <c r="T140" s="1" t="s">
        <v>22</v>
      </c>
      <c r="U140" s="1" t="s">
        <v>3062</v>
      </c>
      <c r="V140" s="1">
        <v>2</v>
      </c>
      <c r="W140" t="s">
        <v>3086</v>
      </c>
      <c r="X140" t="s">
        <v>3093</v>
      </c>
      <c r="Y140" t="s">
        <v>3098</v>
      </c>
      <c r="Z140" t="s">
        <v>3102</v>
      </c>
      <c r="AA140">
        <v>3</v>
      </c>
      <c r="AB140" t="s">
        <v>3098</v>
      </c>
      <c r="AC140">
        <v>271.63</v>
      </c>
      <c r="AD140">
        <v>750.06</v>
      </c>
      <c r="AE140">
        <v>84.46</v>
      </c>
      <c r="AF140">
        <v>1.5544</v>
      </c>
      <c r="AG140">
        <v>0.65900657894736847</v>
      </c>
    </row>
    <row r="141" spans="1:33" x14ac:dyDescent="0.35">
      <c r="A141" s="1" t="s">
        <v>118</v>
      </c>
      <c r="B141" s="2">
        <v>45472</v>
      </c>
      <c r="C141" s="2">
        <v>45474</v>
      </c>
      <c r="D141" s="2">
        <v>45480</v>
      </c>
      <c r="E141" s="1" t="s">
        <v>119</v>
      </c>
      <c r="F141">
        <v>1.37</v>
      </c>
      <c r="G141">
        <v>176</v>
      </c>
      <c r="H141">
        <v>15</v>
      </c>
      <c r="I141" s="1" t="s">
        <v>17</v>
      </c>
      <c r="J141">
        <v>168205.81</v>
      </c>
      <c r="K141">
        <v>106095.15</v>
      </c>
      <c r="L141">
        <v>3</v>
      </c>
      <c r="M141" s="1" t="s">
        <v>23</v>
      </c>
      <c r="N141" s="1" t="s">
        <v>36</v>
      </c>
      <c r="O141" s="1" t="s">
        <v>34</v>
      </c>
      <c r="P141" s="1" t="s">
        <v>39</v>
      </c>
      <c r="Q141">
        <v>15</v>
      </c>
      <c r="R141">
        <v>6</v>
      </c>
      <c r="S141">
        <v>73.12</v>
      </c>
      <c r="T141" s="1" t="s">
        <v>22</v>
      </c>
      <c r="U141" s="1" t="s">
        <v>3063</v>
      </c>
      <c r="V141" s="1">
        <v>3</v>
      </c>
      <c r="W141" t="s">
        <v>3081</v>
      </c>
      <c r="X141" t="s">
        <v>3082</v>
      </c>
      <c r="Y141" t="s">
        <v>3090</v>
      </c>
      <c r="Z141" t="s">
        <v>3102</v>
      </c>
      <c r="AA141">
        <v>6</v>
      </c>
      <c r="AB141" t="s">
        <v>3090</v>
      </c>
      <c r="AC141">
        <v>302.2</v>
      </c>
      <c r="AD141">
        <v>968.99</v>
      </c>
      <c r="AE141">
        <v>39.22</v>
      </c>
      <c r="AF141">
        <v>6.0781000000000001</v>
      </c>
      <c r="AG141">
        <v>0.65455369127516783</v>
      </c>
    </row>
    <row r="142" spans="1:33" x14ac:dyDescent="0.35">
      <c r="A142" s="1" t="s">
        <v>120</v>
      </c>
      <c r="B142" s="2">
        <v>44846</v>
      </c>
      <c r="C142" s="2">
        <v>44847</v>
      </c>
      <c r="D142" s="2">
        <v>44849</v>
      </c>
      <c r="E142" s="1" t="s">
        <v>121</v>
      </c>
      <c r="F142">
        <v>14.63</v>
      </c>
      <c r="G142">
        <v>127</v>
      </c>
      <c r="H142">
        <v>3</v>
      </c>
      <c r="I142" s="1" t="s">
        <v>17</v>
      </c>
      <c r="J142">
        <v>47058.57</v>
      </c>
      <c r="K142">
        <v>14683.98</v>
      </c>
      <c r="L142">
        <v>4.5</v>
      </c>
      <c r="M142" s="1" t="s">
        <v>23</v>
      </c>
      <c r="N142" s="1" t="s">
        <v>19</v>
      </c>
      <c r="O142" s="1" t="s">
        <v>20</v>
      </c>
      <c r="P142" s="1" t="s">
        <v>26</v>
      </c>
      <c r="Q142">
        <v>23</v>
      </c>
      <c r="R142">
        <v>2</v>
      </c>
      <c r="S142">
        <v>39.75</v>
      </c>
      <c r="T142" s="1" t="s">
        <v>22</v>
      </c>
      <c r="U142" s="1" t="s">
        <v>3065</v>
      </c>
      <c r="V142" s="1">
        <v>5</v>
      </c>
      <c r="W142" t="s">
        <v>3086</v>
      </c>
      <c r="X142" t="s">
        <v>3091</v>
      </c>
      <c r="Y142" t="s">
        <v>3097</v>
      </c>
      <c r="Z142" t="s">
        <v>3103</v>
      </c>
      <c r="AA142">
        <v>10</v>
      </c>
      <c r="AB142" t="s">
        <v>3097</v>
      </c>
      <c r="AC142">
        <v>226.93</v>
      </c>
      <c r="AD142">
        <v>434.04</v>
      </c>
      <c r="AE142">
        <v>22.12</v>
      </c>
      <c r="AF142">
        <v>7.7878999999999996</v>
      </c>
      <c r="AG142">
        <v>0.6561013986013986</v>
      </c>
    </row>
    <row r="143" spans="1:33" x14ac:dyDescent="0.35">
      <c r="A143" s="1" t="s">
        <v>128</v>
      </c>
      <c r="B143" s="2">
        <v>45074</v>
      </c>
      <c r="C143" s="2">
        <v>45076</v>
      </c>
      <c r="D143" s="2">
        <v>45077</v>
      </c>
      <c r="E143" s="1" t="s">
        <v>129</v>
      </c>
      <c r="F143">
        <v>10.64</v>
      </c>
      <c r="G143">
        <v>13</v>
      </c>
      <c r="H143">
        <v>1</v>
      </c>
      <c r="I143" s="1" t="s">
        <v>17</v>
      </c>
      <c r="J143">
        <v>19160.75</v>
      </c>
      <c r="K143">
        <v>8287.93</v>
      </c>
      <c r="L143">
        <v>2.7</v>
      </c>
      <c r="M143" s="1" t="s">
        <v>23</v>
      </c>
      <c r="N143" s="1" t="s">
        <v>24</v>
      </c>
      <c r="O143" s="1" t="s">
        <v>34</v>
      </c>
      <c r="P143" s="1" t="s">
        <v>39</v>
      </c>
      <c r="Q143">
        <v>6</v>
      </c>
      <c r="R143">
        <v>1</v>
      </c>
      <c r="S143">
        <v>0.85</v>
      </c>
      <c r="T143" s="1" t="s">
        <v>22</v>
      </c>
      <c r="U143" s="1" t="s">
        <v>3065</v>
      </c>
      <c r="V143" s="1">
        <v>5</v>
      </c>
      <c r="W143" t="s">
        <v>3088</v>
      </c>
      <c r="X143" t="s">
        <v>3082</v>
      </c>
      <c r="Y143" t="s">
        <v>3099</v>
      </c>
      <c r="Z143" t="s">
        <v>3103</v>
      </c>
      <c r="AA143">
        <v>5</v>
      </c>
      <c r="AB143" t="s">
        <v>3099</v>
      </c>
      <c r="AC143">
        <v>778.33</v>
      </c>
      <c r="AD143">
        <v>1649.4</v>
      </c>
      <c r="AE143">
        <v>72.19</v>
      </c>
      <c r="AF143">
        <v>2.7812999999999999</v>
      </c>
      <c r="AG143">
        <v>0.6561013986013986</v>
      </c>
    </row>
    <row r="144" spans="1:33" x14ac:dyDescent="0.35">
      <c r="A144" s="1" t="s">
        <v>144</v>
      </c>
      <c r="B144" s="2">
        <v>45294</v>
      </c>
      <c r="C144" s="2">
        <v>45299</v>
      </c>
      <c r="D144" s="2">
        <v>45301</v>
      </c>
      <c r="E144" s="1" t="s">
        <v>145</v>
      </c>
      <c r="F144">
        <v>13.39</v>
      </c>
      <c r="G144">
        <v>26</v>
      </c>
      <c r="H144">
        <v>4</v>
      </c>
      <c r="I144" s="1" t="s">
        <v>17</v>
      </c>
      <c r="J144">
        <v>20843.22</v>
      </c>
      <c r="K144">
        <v>8294.34</v>
      </c>
      <c r="L144">
        <v>1.7</v>
      </c>
      <c r="M144" s="1" t="s">
        <v>23</v>
      </c>
      <c r="N144" s="1" t="s">
        <v>36</v>
      </c>
      <c r="O144" s="1" t="s">
        <v>25</v>
      </c>
      <c r="P144" s="1" t="s">
        <v>39</v>
      </c>
      <c r="Q144">
        <v>7</v>
      </c>
      <c r="R144">
        <v>2</v>
      </c>
      <c r="S144">
        <v>147.01</v>
      </c>
      <c r="T144" s="1" t="s">
        <v>22</v>
      </c>
      <c r="U144" s="1" t="s">
        <v>3063</v>
      </c>
      <c r="V144" s="1">
        <v>3</v>
      </c>
      <c r="W144" t="s">
        <v>3081</v>
      </c>
      <c r="X144" t="s">
        <v>3093</v>
      </c>
      <c r="Y144" t="s">
        <v>3095</v>
      </c>
      <c r="Z144" t="s">
        <v>3103</v>
      </c>
      <c r="AA144">
        <v>1</v>
      </c>
      <c r="AB144" t="s">
        <v>3095</v>
      </c>
      <c r="AC144">
        <v>494.61</v>
      </c>
      <c r="AD144">
        <v>925.6</v>
      </c>
      <c r="AE144">
        <v>1.66</v>
      </c>
      <c r="AF144">
        <v>9.8344000000000005</v>
      </c>
      <c r="AG144">
        <v>0.65455369127516783</v>
      </c>
    </row>
    <row r="145" spans="1:33" x14ac:dyDescent="0.35">
      <c r="A145" s="1" t="s">
        <v>150</v>
      </c>
      <c r="B145" s="2">
        <v>45001</v>
      </c>
      <c r="C145" s="2">
        <v>45002</v>
      </c>
      <c r="D145" s="2">
        <v>45005</v>
      </c>
      <c r="E145" s="1" t="s">
        <v>151</v>
      </c>
      <c r="F145">
        <v>9.94</v>
      </c>
      <c r="G145">
        <v>42</v>
      </c>
      <c r="H145">
        <v>5</v>
      </c>
      <c r="I145" s="1" t="s">
        <v>17</v>
      </c>
      <c r="J145">
        <v>25426.86</v>
      </c>
      <c r="K145">
        <v>9895.91</v>
      </c>
      <c r="L145">
        <v>2.1</v>
      </c>
      <c r="M145" s="1" t="s">
        <v>23</v>
      </c>
      <c r="N145" s="1" t="s">
        <v>24</v>
      </c>
      <c r="O145" s="1" t="s">
        <v>34</v>
      </c>
      <c r="P145" s="1" t="s">
        <v>38</v>
      </c>
      <c r="Q145">
        <v>8</v>
      </c>
      <c r="R145">
        <v>3</v>
      </c>
      <c r="S145">
        <v>88.73</v>
      </c>
      <c r="T145" s="1" t="s">
        <v>22</v>
      </c>
      <c r="U145" s="1" t="s">
        <v>3065</v>
      </c>
      <c r="V145" s="1">
        <v>5</v>
      </c>
      <c r="W145" t="s">
        <v>3088</v>
      </c>
      <c r="X145" t="s">
        <v>3093</v>
      </c>
      <c r="Y145" t="s">
        <v>3098</v>
      </c>
      <c r="Z145" t="s">
        <v>3104</v>
      </c>
      <c r="AA145">
        <v>3</v>
      </c>
      <c r="AB145" t="s">
        <v>3098</v>
      </c>
      <c r="AC145">
        <v>337.29</v>
      </c>
      <c r="AD145">
        <v>672.22</v>
      </c>
      <c r="AE145">
        <v>87.18</v>
      </c>
      <c r="AF145">
        <v>1.2821</v>
      </c>
      <c r="AG145">
        <v>0.6561013986013986</v>
      </c>
    </row>
    <row r="146" spans="1:33" x14ac:dyDescent="0.35">
      <c r="A146" s="1" t="s">
        <v>162</v>
      </c>
      <c r="B146" s="2">
        <v>45539</v>
      </c>
      <c r="C146" s="2">
        <v>45540</v>
      </c>
      <c r="D146" s="2">
        <v>45543</v>
      </c>
      <c r="E146" s="1" t="s">
        <v>163</v>
      </c>
      <c r="F146">
        <v>0.76</v>
      </c>
      <c r="G146">
        <v>142</v>
      </c>
      <c r="H146">
        <v>5</v>
      </c>
      <c r="I146" s="1" t="s">
        <v>17</v>
      </c>
      <c r="J146">
        <v>62430.73</v>
      </c>
      <c r="K146">
        <v>23506.720000000001</v>
      </c>
      <c r="L146">
        <v>4.2</v>
      </c>
      <c r="M146" s="1" t="s">
        <v>23</v>
      </c>
      <c r="N146" s="1" t="s">
        <v>42</v>
      </c>
      <c r="O146" s="1" t="s">
        <v>20</v>
      </c>
      <c r="P146" s="1" t="s">
        <v>21</v>
      </c>
      <c r="Q146">
        <v>23</v>
      </c>
      <c r="R146">
        <v>3</v>
      </c>
      <c r="S146">
        <v>12.56</v>
      </c>
      <c r="T146" s="1" t="s">
        <v>22</v>
      </c>
      <c r="U146" s="1" t="s">
        <v>3065</v>
      </c>
      <c r="V146" s="1">
        <v>5</v>
      </c>
      <c r="W146" t="s">
        <v>3081</v>
      </c>
      <c r="X146" t="s">
        <v>3084</v>
      </c>
      <c r="Y146" t="s">
        <v>3085</v>
      </c>
      <c r="Z146" t="s">
        <v>3102</v>
      </c>
      <c r="AA146">
        <v>9</v>
      </c>
      <c r="AB146" t="s">
        <v>3085</v>
      </c>
      <c r="AC146">
        <v>233.99</v>
      </c>
      <c r="AD146">
        <v>443.02</v>
      </c>
      <c r="AE146">
        <v>46.43</v>
      </c>
      <c r="AF146">
        <v>5.3571999999999997</v>
      </c>
      <c r="AG146">
        <v>0.6561013986013986</v>
      </c>
    </row>
    <row r="147" spans="1:33" x14ac:dyDescent="0.35">
      <c r="A147" s="1" t="s">
        <v>166</v>
      </c>
      <c r="B147" s="2">
        <v>45356</v>
      </c>
      <c r="C147" s="2">
        <v>45357</v>
      </c>
      <c r="D147" s="2">
        <v>45362</v>
      </c>
      <c r="E147" s="1" t="s">
        <v>167</v>
      </c>
      <c r="F147">
        <v>5.91</v>
      </c>
      <c r="G147">
        <v>227</v>
      </c>
      <c r="H147">
        <v>2</v>
      </c>
      <c r="I147" s="1" t="s">
        <v>17</v>
      </c>
      <c r="J147">
        <v>30160.240000000002</v>
      </c>
      <c r="K147">
        <v>14159.47</v>
      </c>
      <c r="L147">
        <v>4.7</v>
      </c>
      <c r="M147" s="1" t="s">
        <v>23</v>
      </c>
      <c r="N147" s="1" t="s">
        <v>19</v>
      </c>
      <c r="O147" s="1" t="s">
        <v>34</v>
      </c>
      <c r="P147" s="1" t="s">
        <v>29</v>
      </c>
      <c r="Q147">
        <v>22</v>
      </c>
      <c r="R147">
        <v>5</v>
      </c>
      <c r="S147">
        <v>399.93</v>
      </c>
      <c r="T147" s="1" t="s">
        <v>22</v>
      </c>
      <c r="U147" s="1" t="s">
        <v>3065</v>
      </c>
      <c r="V147" s="1">
        <v>5</v>
      </c>
      <c r="W147" t="s">
        <v>3081</v>
      </c>
      <c r="X147" t="s">
        <v>3093</v>
      </c>
      <c r="Y147" t="s">
        <v>3098</v>
      </c>
      <c r="Z147" t="s">
        <v>3104</v>
      </c>
      <c r="AA147">
        <v>3</v>
      </c>
      <c r="AB147" t="s">
        <v>3098</v>
      </c>
      <c r="AC147">
        <v>57.71</v>
      </c>
      <c r="AD147">
        <v>141.21</v>
      </c>
      <c r="AE147">
        <v>7.33</v>
      </c>
      <c r="AF147">
        <v>9.2674000000000003</v>
      </c>
      <c r="AG147">
        <v>0.6561013986013986</v>
      </c>
    </row>
    <row r="148" spans="1:33" x14ac:dyDescent="0.35">
      <c r="A148" s="1" t="s">
        <v>192</v>
      </c>
      <c r="B148" s="2">
        <v>44896</v>
      </c>
      <c r="C148" s="2">
        <v>44897</v>
      </c>
      <c r="D148" s="2">
        <v>44898</v>
      </c>
      <c r="E148" s="1" t="s">
        <v>193</v>
      </c>
      <c r="F148">
        <v>13.42</v>
      </c>
      <c r="G148">
        <v>323</v>
      </c>
      <c r="H148">
        <v>40</v>
      </c>
      <c r="I148" s="1" t="s">
        <v>17</v>
      </c>
      <c r="J148">
        <v>69423.960000000006</v>
      </c>
      <c r="K148">
        <v>29403.63</v>
      </c>
      <c r="L148">
        <v>2.4</v>
      </c>
      <c r="M148" s="1" t="s">
        <v>23</v>
      </c>
      <c r="N148" s="1" t="s">
        <v>24</v>
      </c>
      <c r="O148" s="1" t="s">
        <v>34</v>
      </c>
      <c r="P148" s="1" t="s">
        <v>21</v>
      </c>
      <c r="Q148">
        <v>16</v>
      </c>
      <c r="R148">
        <v>1</v>
      </c>
      <c r="S148">
        <v>5.82</v>
      </c>
      <c r="T148" s="1" t="s">
        <v>22</v>
      </c>
      <c r="U148" s="1" t="s">
        <v>3065</v>
      </c>
      <c r="V148" s="1">
        <v>5</v>
      </c>
      <c r="W148" t="s">
        <v>3086</v>
      </c>
      <c r="X148" t="s">
        <v>3091</v>
      </c>
      <c r="Y148" t="s">
        <v>3092</v>
      </c>
      <c r="Z148" t="s">
        <v>3103</v>
      </c>
      <c r="AA148">
        <v>12</v>
      </c>
      <c r="AB148" t="s">
        <v>3092</v>
      </c>
      <c r="AC148">
        <v>114.43</v>
      </c>
      <c r="AD148">
        <v>248.25</v>
      </c>
      <c r="AE148">
        <v>17.09</v>
      </c>
      <c r="AF148">
        <v>8.2912999999999997</v>
      </c>
      <c r="AG148">
        <v>0.6561013986013986</v>
      </c>
    </row>
    <row r="149" spans="1:33" x14ac:dyDescent="0.35">
      <c r="A149" s="1" t="s">
        <v>194</v>
      </c>
      <c r="B149" s="2">
        <v>44645</v>
      </c>
      <c r="C149" s="2">
        <v>44648</v>
      </c>
      <c r="D149" s="2">
        <v>44657</v>
      </c>
      <c r="E149" s="1" t="s">
        <v>195</v>
      </c>
      <c r="F149">
        <v>2.67</v>
      </c>
      <c r="G149">
        <v>446</v>
      </c>
      <c r="H149">
        <v>23</v>
      </c>
      <c r="I149" s="1" t="s">
        <v>17</v>
      </c>
      <c r="J149">
        <v>639686.36</v>
      </c>
      <c r="K149">
        <v>243776.93</v>
      </c>
      <c r="L149">
        <v>3.8</v>
      </c>
      <c r="M149" s="1" t="s">
        <v>23</v>
      </c>
      <c r="N149" s="1" t="s">
        <v>24</v>
      </c>
      <c r="O149" s="1" t="s">
        <v>34</v>
      </c>
      <c r="P149" s="1" t="s">
        <v>29</v>
      </c>
      <c r="Q149">
        <v>23</v>
      </c>
      <c r="R149">
        <v>9</v>
      </c>
      <c r="S149">
        <v>260.14</v>
      </c>
      <c r="T149" s="1" t="s">
        <v>22</v>
      </c>
      <c r="U149" s="1" t="s">
        <v>3062</v>
      </c>
      <c r="V149" s="1">
        <v>2</v>
      </c>
      <c r="W149" t="s">
        <v>3086</v>
      </c>
      <c r="X149" t="s">
        <v>3093</v>
      </c>
      <c r="Y149" t="s">
        <v>3098</v>
      </c>
      <c r="Z149" t="s">
        <v>3102</v>
      </c>
      <c r="AA149">
        <v>3</v>
      </c>
      <c r="AB149" t="s">
        <v>3098</v>
      </c>
      <c r="AC149">
        <v>784.73</v>
      </c>
      <c r="AD149">
        <v>1473.62</v>
      </c>
      <c r="AE149">
        <v>19.510000000000002</v>
      </c>
      <c r="AF149">
        <v>8.0493000000000006</v>
      </c>
      <c r="AG149">
        <v>0.65900657894736847</v>
      </c>
    </row>
    <row r="150" spans="1:33" x14ac:dyDescent="0.35">
      <c r="A150" s="1" t="s">
        <v>206</v>
      </c>
      <c r="B150" s="2">
        <v>45030</v>
      </c>
      <c r="C150" s="2">
        <v>45035</v>
      </c>
      <c r="D150" s="2">
        <v>45036</v>
      </c>
      <c r="E150" s="1" t="s">
        <v>207</v>
      </c>
      <c r="F150">
        <v>11.86</v>
      </c>
      <c r="G150">
        <v>177</v>
      </c>
      <c r="H150">
        <v>9</v>
      </c>
      <c r="I150" s="1" t="s">
        <v>17</v>
      </c>
      <c r="J150">
        <v>139956.16</v>
      </c>
      <c r="K150">
        <v>44713.82</v>
      </c>
      <c r="L150">
        <v>3.8</v>
      </c>
      <c r="M150" s="1" t="s">
        <v>23</v>
      </c>
      <c r="N150" s="1" t="s">
        <v>36</v>
      </c>
      <c r="O150" s="1" t="s">
        <v>37</v>
      </c>
      <c r="P150" s="1" t="s">
        <v>38</v>
      </c>
      <c r="Q150">
        <v>10</v>
      </c>
      <c r="R150">
        <v>1</v>
      </c>
      <c r="S150">
        <v>39.049999999999997</v>
      </c>
      <c r="T150" s="1" t="s">
        <v>22</v>
      </c>
      <c r="U150" s="1" t="s">
        <v>3064</v>
      </c>
      <c r="V150" s="1">
        <v>4</v>
      </c>
      <c r="W150" t="s">
        <v>3088</v>
      </c>
      <c r="X150" t="s">
        <v>3082</v>
      </c>
      <c r="Y150" t="s">
        <v>3083</v>
      </c>
      <c r="Z150" t="s">
        <v>3103</v>
      </c>
      <c r="AA150">
        <v>4</v>
      </c>
      <c r="AB150" t="s">
        <v>3083</v>
      </c>
      <c r="AC150">
        <v>466.95</v>
      </c>
      <c r="AD150">
        <v>897.11</v>
      </c>
      <c r="AE150">
        <v>37.11</v>
      </c>
      <c r="AF150">
        <v>6.2893999999999997</v>
      </c>
      <c r="AG150">
        <v>0.65895364238410592</v>
      </c>
    </row>
    <row r="151" spans="1:33" x14ac:dyDescent="0.35">
      <c r="A151" s="1" t="s">
        <v>226</v>
      </c>
      <c r="B151" s="2">
        <v>44804</v>
      </c>
      <c r="C151" s="2">
        <v>44806</v>
      </c>
      <c r="D151" s="2">
        <v>44809</v>
      </c>
      <c r="E151" s="1" t="s">
        <v>227</v>
      </c>
      <c r="F151">
        <v>13.29</v>
      </c>
      <c r="G151">
        <v>469</v>
      </c>
      <c r="H151">
        <v>33</v>
      </c>
      <c r="I151" s="1" t="s">
        <v>17</v>
      </c>
      <c r="J151">
        <v>72667.839999999997</v>
      </c>
      <c r="K151">
        <v>33533.82</v>
      </c>
      <c r="L151">
        <v>3.6</v>
      </c>
      <c r="M151" s="1" t="s">
        <v>23</v>
      </c>
      <c r="N151" s="1" t="s">
        <v>19</v>
      </c>
      <c r="O151" s="1" t="s">
        <v>25</v>
      </c>
      <c r="P151" s="1" t="s">
        <v>29</v>
      </c>
      <c r="Q151">
        <v>3</v>
      </c>
      <c r="R151">
        <v>3</v>
      </c>
      <c r="S151">
        <v>77.05</v>
      </c>
      <c r="T151" s="1" t="s">
        <v>22</v>
      </c>
      <c r="U151" s="1" t="s">
        <v>3063</v>
      </c>
      <c r="V151" s="1">
        <v>3</v>
      </c>
      <c r="W151" t="s">
        <v>3086</v>
      </c>
      <c r="X151" t="s">
        <v>3084</v>
      </c>
      <c r="Y151" t="s">
        <v>3089</v>
      </c>
      <c r="Z151" t="s">
        <v>3103</v>
      </c>
      <c r="AA151">
        <v>8</v>
      </c>
      <c r="AB151" t="s">
        <v>3089</v>
      </c>
      <c r="AC151">
        <v>73.09</v>
      </c>
      <c r="AD151">
        <v>178.69</v>
      </c>
      <c r="AE151">
        <v>36.229999999999997</v>
      </c>
      <c r="AF151">
        <v>6.3771000000000004</v>
      </c>
      <c r="AG151">
        <v>0.65455369127516783</v>
      </c>
    </row>
    <row r="152" spans="1:33" x14ac:dyDescent="0.35">
      <c r="A152" s="1" t="s">
        <v>228</v>
      </c>
      <c r="B152" s="2">
        <v>45203</v>
      </c>
      <c r="C152" s="2">
        <v>45207</v>
      </c>
      <c r="D152" s="2">
        <v>45212</v>
      </c>
      <c r="E152" s="1" t="s">
        <v>229</v>
      </c>
      <c r="F152">
        <v>2.08</v>
      </c>
      <c r="G152">
        <v>115</v>
      </c>
      <c r="H152">
        <v>2</v>
      </c>
      <c r="I152" s="1" t="s">
        <v>17</v>
      </c>
      <c r="J152">
        <v>33033.56</v>
      </c>
      <c r="K152">
        <v>11646.06</v>
      </c>
      <c r="L152">
        <v>4.5</v>
      </c>
      <c r="M152" s="1" t="s">
        <v>23</v>
      </c>
      <c r="N152" s="1" t="s">
        <v>36</v>
      </c>
      <c r="O152" s="1" t="s">
        <v>34</v>
      </c>
      <c r="P152" s="1" t="s">
        <v>38</v>
      </c>
      <c r="Q152">
        <v>16</v>
      </c>
      <c r="R152">
        <v>5</v>
      </c>
      <c r="S152">
        <v>122.54</v>
      </c>
      <c r="T152" s="1" t="s">
        <v>22</v>
      </c>
      <c r="U152" s="1" t="s">
        <v>3061</v>
      </c>
      <c r="V152" s="1">
        <v>1</v>
      </c>
      <c r="W152" t="s">
        <v>3088</v>
      </c>
      <c r="X152" t="s">
        <v>3091</v>
      </c>
      <c r="Y152" t="s">
        <v>3097</v>
      </c>
      <c r="Z152" t="s">
        <v>3102</v>
      </c>
      <c r="AA152">
        <v>10</v>
      </c>
      <c r="AB152" t="s">
        <v>3097</v>
      </c>
      <c r="AC152">
        <v>154.19</v>
      </c>
      <c r="AD152">
        <v>293.35000000000002</v>
      </c>
      <c r="AE152">
        <v>18.79</v>
      </c>
      <c r="AF152">
        <v>8.1209000000000007</v>
      </c>
      <c r="AG152">
        <v>0.63717096774193549</v>
      </c>
    </row>
    <row r="153" spans="1:33" x14ac:dyDescent="0.35">
      <c r="A153" s="1" t="s">
        <v>232</v>
      </c>
      <c r="B153" s="2">
        <v>45446</v>
      </c>
      <c r="C153" s="2">
        <v>45450</v>
      </c>
      <c r="D153" s="2">
        <v>45459</v>
      </c>
      <c r="E153" s="1" t="s">
        <v>233</v>
      </c>
      <c r="F153">
        <v>4.96</v>
      </c>
      <c r="G153">
        <v>236</v>
      </c>
      <c r="H153">
        <v>3</v>
      </c>
      <c r="I153" s="1" t="s">
        <v>17</v>
      </c>
      <c r="J153">
        <v>23198.77</v>
      </c>
      <c r="K153">
        <v>13237.81</v>
      </c>
      <c r="L153">
        <v>4.9000000000000004</v>
      </c>
      <c r="M153" s="1" t="s">
        <v>23</v>
      </c>
      <c r="N153" s="1" t="s">
        <v>24</v>
      </c>
      <c r="O153" s="1" t="s">
        <v>34</v>
      </c>
      <c r="P153" s="1" t="s">
        <v>26</v>
      </c>
      <c r="Q153">
        <v>11</v>
      </c>
      <c r="R153">
        <v>9</v>
      </c>
      <c r="S153">
        <v>7.22</v>
      </c>
      <c r="T153" s="1" t="s">
        <v>22</v>
      </c>
      <c r="U153" s="1" t="s">
        <v>3064</v>
      </c>
      <c r="V153" s="1">
        <v>4</v>
      </c>
      <c r="W153" t="s">
        <v>3081</v>
      </c>
      <c r="X153" t="s">
        <v>3082</v>
      </c>
      <c r="Y153" t="s">
        <v>3090</v>
      </c>
      <c r="Z153" t="s">
        <v>3102</v>
      </c>
      <c r="AA153">
        <v>6</v>
      </c>
      <c r="AB153" t="s">
        <v>3090</v>
      </c>
      <c r="AC153">
        <v>33.79</v>
      </c>
      <c r="AD153">
        <v>103.43</v>
      </c>
      <c r="AE153">
        <v>67.16</v>
      </c>
      <c r="AF153">
        <v>3.2835999999999999</v>
      </c>
      <c r="AG153">
        <v>0.65895364238410592</v>
      </c>
    </row>
    <row r="154" spans="1:33" x14ac:dyDescent="0.35">
      <c r="A154" s="1" t="s">
        <v>234</v>
      </c>
      <c r="B154" s="2">
        <v>45012</v>
      </c>
      <c r="C154" s="2">
        <v>45015</v>
      </c>
      <c r="D154" s="2">
        <v>45018</v>
      </c>
      <c r="E154" s="1" t="s">
        <v>235</v>
      </c>
      <c r="F154">
        <v>7.61</v>
      </c>
      <c r="G154">
        <v>454</v>
      </c>
      <c r="H154">
        <v>2</v>
      </c>
      <c r="I154" s="1" t="s">
        <v>17</v>
      </c>
      <c r="J154">
        <v>38560.089999999997</v>
      </c>
      <c r="K154">
        <v>18781.84</v>
      </c>
      <c r="L154">
        <v>5</v>
      </c>
      <c r="M154" s="1" t="s">
        <v>23</v>
      </c>
      <c r="N154" s="1" t="s">
        <v>33</v>
      </c>
      <c r="O154" s="1" t="s">
        <v>25</v>
      </c>
      <c r="P154" s="1" t="s">
        <v>38</v>
      </c>
      <c r="Q154">
        <v>5</v>
      </c>
      <c r="R154">
        <v>3</v>
      </c>
      <c r="S154">
        <v>35.380000000000003</v>
      </c>
      <c r="T154" s="1" t="s">
        <v>22</v>
      </c>
      <c r="U154" s="1" t="s">
        <v>3062</v>
      </c>
      <c r="V154" s="1">
        <v>2</v>
      </c>
      <c r="W154" t="s">
        <v>3088</v>
      </c>
      <c r="X154" t="s">
        <v>3093</v>
      </c>
      <c r="Y154" t="s">
        <v>3098</v>
      </c>
      <c r="Z154" t="s">
        <v>3104</v>
      </c>
      <c r="AA154">
        <v>3</v>
      </c>
      <c r="AB154" t="s">
        <v>3098</v>
      </c>
      <c r="AC154">
        <v>33.520000000000003</v>
      </c>
      <c r="AD154">
        <v>91.93</v>
      </c>
      <c r="AE154">
        <v>48.24</v>
      </c>
      <c r="AF154">
        <v>5.1761999999999997</v>
      </c>
      <c r="AG154">
        <v>0.65900657894736847</v>
      </c>
    </row>
    <row r="155" spans="1:33" x14ac:dyDescent="0.35">
      <c r="A155" s="1" t="s">
        <v>238</v>
      </c>
      <c r="B155" s="2">
        <v>44795</v>
      </c>
      <c r="C155" s="2">
        <v>44800</v>
      </c>
      <c r="D155" s="2">
        <v>44812</v>
      </c>
      <c r="E155" s="1" t="s">
        <v>239</v>
      </c>
      <c r="F155">
        <v>1.59</v>
      </c>
      <c r="G155">
        <v>243</v>
      </c>
      <c r="H155">
        <v>2</v>
      </c>
      <c r="I155" s="1" t="s">
        <v>17</v>
      </c>
      <c r="J155">
        <v>68488.639999999999</v>
      </c>
      <c r="K155">
        <v>32664.35</v>
      </c>
      <c r="L155">
        <v>4.8</v>
      </c>
      <c r="M155" s="1" t="s">
        <v>23</v>
      </c>
      <c r="N155" s="1" t="s">
        <v>36</v>
      </c>
      <c r="O155" s="1" t="s">
        <v>28</v>
      </c>
      <c r="P155" s="1" t="s">
        <v>29</v>
      </c>
      <c r="Q155">
        <v>19</v>
      </c>
      <c r="R155">
        <v>12</v>
      </c>
      <c r="S155">
        <v>178.58</v>
      </c>
      <c r="T155" s="1" t="s">
        <v>22</v>
      </c>
      <c r="U155" s="1" t="s">
        <v>3064</v>
      </c>
      <c r="V155" s="1">
        <v>4</v>
      </c>
      <c r="W155" t="s">
        <v>3086</v>
      </c>
      <c r="X155" t="s">
        <v>3084</v>
      </c>
      <c r="Y155" t="s">
        <v>3089</v>
      </c>
      <c r="Z155" t="s">
        <v>3102</v>
      </c>
      <c r="AA155">
        <v>8</v>
      </c>
      <c r="AB155" t="s">
        <v>3089</v>
      </c>
      <c r="AC155">
        <v>120.23</v>
      </c>
      <c r="AD155">
        <v>286.39999999999998</v>
      </c>
      <c r="AE155">
        <v>4.47</v>
      </c>
      <c r="AF155">
        <v>9.5525000000000002</v>
      </c>
      <c r="AG155">
        <v>0.65895364238410592</v>
      </c>
    </row>
    <row r="156" spans="1:33" x14ac:dyDescent="0.35">
      <c r="A156" s="1" t="s">
        <v>240</v>
      </c>
      <c r="B156" s="2">
        <v>45327</v>
      </c>
      <c r="C156" s="2">
        <v>45330</v>
      </c>
      <c r="D156" s="2">
        <v>45342</v>
      </c>
      <c r="E156" s="1" t="s">
        <v>241</v>
      </c>
      <c r="F156">
        <v>8.9700000000000006</v>
      </c>
      <c r="G156">
        <v>115</v>
      </c>
      <c r="H156">
        <v>4</v>
      </c>
      <c r="I156" s="1" t="s">
        <v>17</v>
      </c>
      <c r="J156">
        <v>10565.81</v>
      </c>
      <c r="K156">
        <v>4540.66</v>
      </c>
      <c r="L156">
        <v>3.9</v>
      </c>
      <c r="M156" s="1" t="s">
        <v>23</v>
      </c>
      <c r="N156" s="1" t="s">
        <v>24</v>
      </c>
      <c r="O156" s="1" t="s">
        <v>20</v>
      </c>
      <c r="P156" s="1" t="s">
        <v>21</v>
      </c>
      <c r="Q156">
        <v>13</v>
      </c>
      <c r="R156">
        <v>12</v>
      </c>
      <c r="S156">
        <v>494.53</v>
      </c>
      <c r="T156" s="1" t="s">
        <v>22</v>
      </c>
      <c r="U156" s="1" t="s">
        <v>3065</v>
      </c>
      <c r="V156" s="1">
        <v>5</v>
      </c>
      <c r="W156" t="s">
        <v>3081</v>
      </c>
      <c r="X156" t="s">
        <v>3093</v>
      </c>
      <c r="Y156" t="s">
        <v>3094</v>
      </c>
      <c r="Z156" t="s">
        <v>3104</v>
      </c>
      <c r="AA156">
        <v>2</v>
      </c>
      <c r="AB156" t="s">
        <v>3094</v>
      </c>
      <c r="AC156">
        <v>43.81</v>
      </c>
      <c r="AD156">
        <v>100.93</v>
      </c>
      <c r="AE156">
        <v>8.75</v>
      </c>
      <c r="AF156">
        <v>9.1249000000000002</v>
      </c>
      <c r="AG156">
        <v>0.6561013986013986</v>
      </c>
    </row>
    <row r="157" spans="1:33" x14ac:dyDescent="0.35">
      <c r="A157" s="1" t="s">
        <v>260</v>
      </c>
      <c r="B157" s="2">
        <v>45089</v>
      </c>
      <c r="C157" s="2">
        <v>45091</v>
      </c>
      <c r="D157" s="2">
        <v>45101</v>
      </c>
      <c r="E157" s="1" t="s">
        <v>261</v>
      </c>
      <c r="F157">
        <v>8.34</v>
      </c>
      <c r="G157">
        <v>450</v>
      </c>
      <c r="H157">
        <v>64</v>
      </c>
      <c r="I157" s="1" t="s">
        <v>17</v>
      </c>
      <c r="J157">
        <v>149037.79</v>
      </c>
      <c r="K157">
        <v>82332.81</v>
      </c>
      <c r="L157">
        <v>1.5</v>
      </c>
      <c r="M157" s="1" t="s">
        <v>23</v>
      </c>
      <c r="N157" s="1" t="s">
        <v>33</v>
      </c>
      <c r="O157" s="1" t="s">
        <v>20</v>
      </c>
      <c r="P157" s="1" t="s">
        <v>29</v>
      </c>
      <c r="Q157">
        <v>17</v>
      </c>
      <c r="R157">
        <v>10</v>
      </c>
      <c r="S157">
        <v>85.39</v>
      </c>
      <c r="T157" s="1" t="s">
        <v>22</v>
      </c>
      <c r="U157" s="1" t="s">
        <v>3062</v>
      </c>
      <c r="V157" s="1">
        <v>2</v>
      </c>
      <c r="W157" t="s">
        <v>3088</v>
      </c>
      <c r="X157" t="s">
        <v>3082</v>
      </c>
      <c r="Y157" t="s">
        <v>3090</v>
      </c>
      <c r="Z157" t="s">
        <v>3104</v>
      </c>
      <c r="AA157">
        <v>6</v>
      </c>
      <c r="AB157" t="s">
        <v>3090</v>
      </c>
      <c r="AC157">
        <v>134.19999999999999</v>
      </c>
      <c r="AD157">
        <v>361.33</v>
      </c>
      <c r="AE157">
        <v>23.71</v>
      </c>
      <c r="AF157">
        <v>7.6285999999999996</v>
      </c>
      <c r="AG157">
        <v>0.65900657894736847</v>
      </c>
    </row>
    <row r="158" spans="1:33" x14ac:dyDescent="0.35">
      <c r="A158" s="1" t="s">
        <v>278</v>
      </c>
      <c r="B158" s="2">
        <v>45463</v>
      </c>
      <c r="C158" s="2">
        <v>45466</v>
      </c>
      <c r="D158" s="2">
        <v>45467</v>
      </c>
      <c r="E158" s="1" t="s">
        <v>279</v>
      </c>
      <c r="F158">
        <v>14.09</v>
      </c>
      <c r="G158">
        <v>188</v>
      </c>
      <c r="H158">
        <v>1</v>
      </c>
      <c r="I158" s="1" t="s">
        <v>17</v>
      </c>
      <c r="J158">
        <v>36317.32</v>
      </c>
      <c r="K158">
        <v>19573.93</v>
      </c>
      <c r="L158">
        <v>4.5999999999999996</v>
      </c>
      <c r="M158" s="1" t="s">
        <v>23</v>
      </c>
      <c r="N158" s="1" t="s">
        <v>19</v>
      </c>
      <c r="O158" s="1" t="s">
        <v>20</v>
      </c>
      <c r="P158" s="1" t="s">
        <v>39</v>
      </c>
      <c r="Q158">
        <v>17</v>
      </c>
      <c r="R158">
        <v>1</v>
      </c>
      <c r="S158">
        <v>3.42</v>
      </c>
      <c r="T158" s="1" t="s">
        <v>22</v>
      </c>
      <c r="U158" s="1" t="s">
        <v>3061</v>
      </c>
      <c r="V158" s="1">
        <v>1</v>
      </c>
      <c r="W158" t="s">
        <v>3081</v>
      </c>
      <c r="X158" t="s">
        <v>3082</v>
      </c>
      <c r="Y158" t="s">
        <v>3090</v>
      </c>
      <c r="Z158" t="s">
        <v>3103</v>
      </c>
      <c r="AA158">
        <v>6</v>
      </c>
      <c r="AB158" t="s">
        <v>3090</v>
      </c>
      <c r="AC158">
        <v>74</v>
      </c>
      <c r="AD158">
        <v>224.86</v>
      </c>
      <c r="AE158">
        <v>56.8</v>
      </c>
      <c r="AF158">
        <v>4.3205</v>
      </c>
      <c r="AG158">
        <v>0.63717096774193549</v>
      </c>
    </row>
    <row r="159" spans="1:33" x14ac:dyDescent="0.35">
      <c r="A159" s="1" t="s">
        <v>286</v>
      </c>
      <c r="B159" s="2">
        <v>45237</v>
      </c>
      <c r="C159" s="2">
        <v>45242</v>
      </c>
      <c r="D159" s="2">
        <v>45250</v>
      </c>
      <c r="E159" s="1" t="s">
        <v>287</v>
      </c>
      <c r="F159">
        <v>7.62</v>
      </c>
      <c r="G159">
        <v>311</v>
      </c>
      <c r="H159">
        <v>1</v>
      </c>
      <c r="I159" s="1" t="s">
        <v>17</v>
      </c>
      <c r="J159">
        <v>20895.46</v>
      </c>
      <c r="K159">
        <v>9456.31</v>
      </c>
      <c r="L159">
        <v>5</v>
      </c>
      <c r="M159" s="1" t="s">
        <v>23</v>
      </c>
      <c r="N159" s="1" t="s">
        <v>19</v>
      </c>
      <c r="O159" s="1" t="s">
        <v>28</v>
      </c>
      <c r="P159" s="1" t="s">
        <v>29</v>
      </c>
      <c r="Q159">
        <v>9</v>
      </c>
      <c r="R159">
        <v>8</v>
      </c>
      <c r="S159">
        <v>222.82</v>
      </c>
      <c r="T159" s="1" t="s">
        <v>22</v>
      </c>
      <c r="U159" s="1" t="s">
        <v>3062</v>
      </c>
      <c r="V159" s="1">
        <v>2</v>
      </c>
      <c r="W159" t="s">
        <v>3088</v>
      </c>
      <c r="X159" t="s">
        <v>3091</v>
      </c>
      <c r="Y159" t="s">
        <v>3096</v>
      </c>
      <c r="Z159" t="s">
        <v>3104</v>
      </c>
      <c r="AA159">
        <v>11</v>
      </c>
      <c r="AB159" t="s">
        <v>3096</v>
      </c>
      <c r="AC159">
        <v>30.16</v>
      </c>
      <c r="AD159">
        <v>72.73</v>
      </c>
      <c r="AE159">
        <v>50.96</v>
      </c>
      <c r="AF159">
        <v>4.9043999999999999</v>
      </c>
      <c r="AG159">
        <v>0.65900657894736847</v>
      </c>
    </row>
    <row r="160" spans="1:33" x14ac:dyDescent="0.35">
      <c r="A160" s="1" t="s">
        <v>290</v>
      </c>
      <c r="B160" s="2">
        <v>45039</v>
      </c>
      <c r="C160" s="2">
        <v>45043</v>
      </c>
      <c r="D160" s="2">
        <v>45046</v>
      </c>
      <c r="E160" s="1" t="s">
        <v>291</v>
      </c>
      <c r="F160">
        <v>9.44</v>
      </c>
      <c r="G160">
        <v>351</v>
      </c>
      <c r="H160">
        <v>9</v>
      </c>
      <c r="I160" s="1" t="s">
        <v>17</v>
      </c>
      <c r="J160">
        <v>187982.54</v>
      </c>
      <c r="K160">
        <v>103878.32</v>
      </c>
      <c r="L160">
        <v>4.4000000000000004</v>
      </c>
      <c r="M160" s="1" t="s">
        <v>23</v>
      </c>
      <c r="N160" s="1" t="s">
        <v>36</v>
      </c>
      <c r="O160" s="1" t="s">
        <v>28</v>
      </c>
      <c r="P160" s="1" t="s">
        <v>38</v>
      </c>
      <c r="Q160">
        <v>11</v>
      </c>
      <c r="R160">
        <v>3</v>
      </c>
      <c r="S160">
        <v>75.709999999999994</v>
      </c>
      <c r="T160" s="1" t="s">
        <v>22</v>
      </c>
      <c r="U160" s="1" t="s">
        <v>3061</v>
      </c>
      <c r="V160" s="1">
        <v>1</v>
      </c>
      <c r="W160" t="s">
        <v>3088</v>
      </c>
      <c r="X160" t="s">
        <v>3082</v>
      </c>
      <c r="Y160" t="s">
        <v>3083</v>
      </c>
      <c r="Z160" t="s">
        <v>3104</v>
      </c>
      <c r="AA160">
        <v>4</v>
      </c>
      <c r="AB160" t="s">
        <v>3083</v>
      </c>
      <c r="AC160">
        <v>179.96</v>
      </c>
      <c r="AD160">
        <v>591.39</v>
      </c>
      <c r="AE160">
        <v>5.4</v>
      </c>
      <c r="AF160">
        <v>9.4601000000000006</v>
      </c>
      <c r="AG160">
        <v>0.63717096774193549</v>
      </c>
    </row>
    <row r="161" spans="1:33" x14ac:dyDescent="0.35">
      <c r="A161" s="1" t="s">
        <v>346</v>
      </c>
      <c r="B161" s="2">
        <v>44821</v>
      </c>
      <c r="C161" s="2">
        <v>44826</v>
      </c>
      <c r="D161" s="2">
        <v>44828</v>
      </c>
      <c r="E161" s="1" t="s">
        <v>347</v>
      </c>
      <c r="F161">
        <v>0.46</v>
      </c>
      <c r="G161">
        <v>38</v>
      </c>
      <c r="H161">
        <v>2</v>
      </c>
      <c r="I161" s="1" t="s">
        <v>17</v>
      </c>
      <c r="J161">
        <v>18422.009999999998</v>
      </c>
      <c r="K161">
        <v>8729.81</v>
      </c>
      <c r="L161">
        <v>4</v>
      </c>
      <c r="M161" s="1" t="s">
        <v>23</v>
      </c>
      <c r="N161" s="1" t="s">
        <v>19</v>
      </c>
      <c r="O161" s="1" t="s">
        <v>34</v>
      </c>
      <c r="P161" s="1" t="s">
        <v>39</v>
      </c>
      <c r="Q161">
        <v>19</v>
      </c>
      <c r="R161">
        <v>2</v>
      </c>
      <c r="S161">
        <v>41.2</v>
      </c>
      <c r="T161" s="1" t="s">
        <v>22</v>
      </c>
      <c r="U161" s="1" t="s">
        <v>3062</v>
      </c>
      <c r="V161" s="1">
        <v>2</v>
      </c>
      <c r="W161" t="s">
        <v>3086</v>
      </c>
      <c r="X161" t="s">
        <v>3084</v>
      </c>
      <c r="Y161" t="s">
        <v>3085</v>
      </c>
      <c r="Z161" t="s">
        <v>3102</v>
      </c>
      <c r="AA161">
        <v>9</v>
      </c>
      <c r="AB161" t="s">
        <v>3085</v>
      </c>
      <c r="AC161">
        <v>228.29</v>
      </c>
      <c r="AD161">
        <v>487.03</v>
      </c>
      <c r="AE161">
        <v>9.77</v>
      </c>
      <c r="AF161">
        <v>9.0225000000000009</v>
      </c>
      <c r="AG161">
        <v>0.65900657894736847</v>
      </c>
    </row>
    <row r="162" spans="1:33" x14ac:dyDescent="0.35">
      <c r="A162" s="1" t="s">
        <v>370</v>
      </c>
      <c r="B162" s="2">
        <v>44571</v>
      </c>
      <c r="C162" s="2">
        <v>44573</v>
      </c>
      <c r="D162" s="2">
        <v>44585</v>
      </c>
      <c r="E162" s="1" t="s">
        <v>371</v>
      </c>
      <c r="F162">
        <v>10.35</v>
      </c>
      <c r="G162">
        <v>150</v>
      </c>
      <c r="H162">
        <v>1</v>
      </c>
      <c r="I162" s="1" t="s">
        <v>17</v>
      </c>
      <c r="J162">
        <v>238894.84</v>
      </c>
      <c r="K162">
        <v>97822.34</v>
      </c>
      <c r="L162">
        <v>5</v>
      </c>
      <c r="M162" s="1" t="s">
        <v>23</v>
      </c>
      <c r="N162" s="1" t="s">
        <v>36</v>
      </c>
      <c r="O162" s="1" t="s">
        <v>28</v>
      </c>
      <c r="P162" s="1" t="s">
        <v>21</v>
      </c>
      <c r="Q162">
        <v>22</v>
      </c>
      <c r="R162">
        <v>12</v>
      </c>
      <c r="S162">
        <v>28.03</v>
      </c>
      <c r="T162" s="1" t="s">
        <v>22</v>
      </c>
      <c r="U162" s="1" t="s">
        <v>3065</v>
      </c>
      <c r="V162" s="1">
        <v>5</v>
      </c>
      <c r="W162" t="s">
        <v>3086</v>
      </c>
      <c r="X162" t="s">
        <v>3093</v>
      </c>
      <c r="Y162" t="s">
        <v>3095</v>
      </c>
      <c r="Z162" t="s">
        <v>3103</v>
      </c>
      <c r="AA162">
        <v>1</v>
      </c>
      <c r="AB162" t="s">
        <v>3095</v>
      </c>
      <c r="AC162">
        <v>770.43</v>
      </c>
      <c r="AD162">
        <v>1776.5</v>
      </c>
      <c r="AE162">
        <v>35.1</v>
      </c>
      <c r="AF162">
        <v>6.49</v>
      </c>
      <c r="AG162">
        <v>0.6561013986013986</v>
      </c>
    </row>
    <row r="163" spans="1:33" x14ac:dyDescent="0.35">
      <c r="A163" s="1" t="s">
        <v>380</v>
      </c>
      <c r="B163" s="2">
        <v>45483</v>
      </c>
      <c r="C163" s="2">
        <v>45484</v>
      </c>
      <c r="D163" s="2">
        <v>45490</v>
      </c>
      <c r="E163" s="1" t="s">
        <v>381</v>
      </c>
      <c r="F163">
        <v>4.9000000000000004</v>
      </c>
      <c r="G163">
        <v>354</v>
      </c>
      <c r="H163">
        <v>33</v>
      </c>
      <c r="I163" s="1" t="s">
        <v>17</v>
      </c>
      <c r="J163">
        <v>112247.18</v>
      </c>
      <c r="K163">
        <v>41174.07</v>
      </c>
      <c r="L163">
        <v>2.8</v>
      </c>
      <c r="M163" s="1" t="s">
        <v>23</v>
      </c>
      <c r="N163" s="1" t="s">
        <v>24</v>
      </c>
      <c r="O163" s="1" t="s">
        <v>28</v>
      </c>
      <c r="P163" s="1" t="s">
        <v>38</v>
      </c>
      <c r="Q163">
        <v>22</v>
      </c>
      <c r="R163">
        <v>6</v>
      </c>
      <c r="S163">
        <v>198.1</v>
      </c>
      <c r="T163" s="1" t="s">
        <v>22</v>
      </c>
      <c r="U163" s="1" t="s">
        <v>3063</v>
      </c>
      <c r="V163" s="1">
        <v>3</v>
      </c>
      <c r="W163" t="s">
        <v>3081</v>
      </c>
      <c r="X163" t="s">
        <v>3084</v>
      </c>
      <c r="Y163" t="s">
        <v>3087</v>
      </c>
      <c r="Z163" t="s">
        <v>3102</v>
      </c>
      <c r="AA163">
        <v>7</v>
      </c>
      <c r="AB163" t="s">
        <v>3087</v>
      </c>
      <c r="AC163">
        <v>179.45</v>
      </c>
      <c r="AD163">
        <v>333.42</v>
      </c>
      <c r="AE163">
        <v>80.53</v>
      </c>
      <c r="AF163">
        <v>1.9467000000000001</v>
      </c>
      <c r="AG163">
        <v>0.65455369127516783</v>
      </c>
    </row>
    <row r="164" spans="1:33" x14ac:dyDescent="0.35">
      <c r="A164" s="1" t="s">
        <v>414</v>
      </c>
      <c r="B164" s="2">
        <v>45388</v>
      </c>
      <c r="C164" s="2">
        <v>45389</v>
      </c>
      <c r="D164" s="2">
        <v>45393</v>
      </c>
      <c r="E164" s="1" t="s">
        <v>415</v>
      </c>
      <c r="F164">
        <v>0.67</v>
      </c>
      <c r="G164">
        <v>189</v>
      </c>
      <c r="H164">
        <v>3</v>
      </c>
      <c r="I164" s="1" t="s">
        <v>17</v>
      </c>
      <c r="J164">
        <v>28145.040000000001</v>
      </c>
      <c r="K164">
        <v>14553.11</v>
      </c>
      <c r="L164">
        <v>4.4000000000000004</v>
      </c>
      <c r="M164" s="1" t="s">
        <v>23</v>
      </c>
      <c r="N164" s="1" t="s">
        <v>33</v>
      </c>
      <c r="O164" s="1" t="s">
        <v>25</v>
      </c>
      <c r="P164" s="1" t="s">
        <v>21</v>
      </c>
      <c r="Q164">
        <v>23</v>
      </c>
      <c r="R164">
        <v>4</v>
      </c>
      <c r="S164">
        <v>83.66</v>
      </c>
      <c r="T164" s="1" t="s">
        <v>22</v>
      </c>
      <c r="U164" s="1" t="s">
        <v>3063</v>
      </c>
      <c r="V164" s="1">
        <v>3</v>
      </c>
      <c r="W164" t="s">
        <v>3081</v>
      </c>
      <c r="X164" t="s">
        <v>3082</v>
      </c>
      <c r="Y164" t="s">
        <v>3083</v>
      </c>
      <c r="Z164" t="s">
        <v>3102</v>
      </c>
      <c r="AA164">
        <v>4</v>
      </c>
      <c r="AB164" t="s">
        <v>3083</v>
      </c>
      <c r="AC164">
        <v>56.43</v>
      </c>
      <c r="AD164">
        <v>149.91999999999999</v>
      </c>
      <c r="AE164">
        <v>40.4</v>
      </c>
      <c r="AF164">
        <v>5.9598000000000004</v>
      </c>
      <c r="AG164">
        <v>0.65455369127516783</v>
      </c>
    </row>
    <row r="165" spans="1:33" x14ac:dyDescent="0.35">
      <c r="A165" s="1" t="s">
        <v>416</v>
      </c>
      <c r="B165" s="2">
        <v>45281</v>
      </c>
      <c r="C165" s="2">
        <v>45286</v>
      </c>
      <c r="D165" s="2">
        <v>45288</v>
      </c>
      <c r="E165" s="1" t="s">
        <v>417</v>
      </c>
      <c r="F165">
        <v>5.19</v>
      </c>
      <c r="G165">
        <v>464</v>
      </c>
      <c r="H165">
        <v>14</v>
      </c>
      <c r="I165" s="1" t="s">
        <v>17</v>
      </c>
      <c r="J165">
        <v>312408.05</v>
      </c>
      <c r="K165">
        <v>108780.16</v>
      </c>
      <c r="L165">
        <v>4.4000000000000004</v>
      </c>
      <c r="M165" s="1" t="s">
        <v>23</v>
      </c>
      <c r="N165" s="1" t="s">
        <v>42</v>
      </c>
      <c r="O165" s="1" t="s">
        <v>25</v>
      </c>
      <c r="P165" s="1" t="s">
        <v>21</v>
      </c>
      <c r="Q165">
        <v>18</v>
      </c>
      <c r="R165">
        <v>2</v>
      </c>
      <c r="S165">
        <v>46.9</v>
      </c>
      <c r="T165" s="1" t="s">
        <v>22</v>
      </c>
      <c r="U165" s="1" t="s">
        <v>3062</v>
      </c>
      <c r="V165" s="1">
        <v>2</v>
      </c>
      <c r="W165" t="s">
        <v>3088</v>
      </c>
      <c r="X165" t="s">
        <v>3091</v>
      </c>
      <c r="Y165" t="s">
        <v>3092</v>
      </c>
      <c r="Z165" t="s">
        <v>3104</v>
      </c>
      <c r="AA165">
        <v>12</v>
      </c>
      <c r="AB165" t="s">
        <v>3092</v>
      </c>
      <c r="AC165">
        <v>376.14</v>
      </c>
      <c r="AD165">
        <v>710.15</v>
      </c>
      <c r="AE165">
        <v>35.61</v>
      </c>
      <c r="AF165">
        <v>6.4391999999999996</v>
      </c>
      <c r="AG165">
        <v>0.65900657894736847</v>
      </c>
    </row>
    <row r="166" spans="1:33" x14ac:dyDescent="0.35">
      <c r="A166" s="1" t="s">
        <v>452</v>
      </c>
      <c r="B166" s="2">
        <v>45092</v>
      </c>
      <c r="C166" s="2">
        <v>45096</v>
      </c>
      <c r="D166" s="2">
        <v>45102</v>
      </c>
      <c r="E166" s="1" t="s">
        <v>453</v>
      </c>
      <c r="F166">
        <v>6.44</v>
      </c>
      <c r="G166">
        <v>462</v>
      </c>
      <c r="H166">
        <v>46</v>
      </c>
      <c r="I166" s="1" t="s">
        <v>17</v>
      </c>
      <c r="J166">
        <v>37765.440000000002</v>
      </c>
      <c r="K166">
        <v>17130.759999999998</v>
      </c>
      <c r="L166">
        <v>2.8</v>
      </c>
      <c r="M166" s="1" t="s">
        <v>23</v>
      </c>
      <c r="N166" s="1" t="s">
        <v>19</v>
      </c>
      <c r="O166" s="1" t="s">
        <v>37</v>
      </c>
      <c r="P166" s="1" t="s">
        <v>39</v>
      </c>
      <c r="Q166">
        <v>6</v>
      </c>
      <c r="R166">
        <v>6</v>
      </c>
      <c r="S166">
        <v>7.32</v>
      </c>
      <c r="T166" s="1" t="s">
        <v>22</v>
      </c>
      <c r="U166" s="1" t="s">
        <v>3063</v>
      </c>
      <c r="V166" s="1">
        <v>3</v>
      </c>
      <c r="W166" t="s">
        <v>3088</v>
      </c>
      <c r="X166" t="s">
        <v>3082</v>
      </c>
      <c r="Y166" t="s">
        <v>3090</v>
      </c>
      <c r="Z166" t="s">
        <v>3104</v>
      </c>
      <c r="AA166">
        <v>6</v>
      </c>
      <c r="AB166" t="s">
        <v>3090</v>
      </c>
      <c r="AC166">
        <v>42.34</v>
      </c>
      <c r="AD166">
        <v>87.37</v>
      </c>
      <c r="AE166">
        <v>35.06</v>
      </c>
      <c r="AF166">
        <v>6.4935</v>
      </c>
      <c r="AG166">
        <v>0.65455369127516783</v>
      </c>
    </row>
    <row r="167" spans="1:33" x14ac:dyDescent="0.35">
      <c r="A167" s="1" t="s">
        <v>464</v>
      </c>
      <c r="B167" s="2">
        <v>44762</v>
      </c>
      <c r="C167" s="2">
        <v>44767</v>
      </c>
      <c r="D167" s="2">
        <v>44777</v>
      </c>
      <c r="E167" s="1" t="s">
        <v>465</v>
      </c>
      <c r="F167">
        <v>5.66</v>
      </c>
      <c r="G167">
        <v>289</v>
      </c>
      <c r="H167">
        <v>39</v>
      </c>
      <c r="I167" s="1" t="s">
        <v>17</v>
      </c>
      <c r="J167">
        <v>45176.88</v>
      </c>
      <c r="K167">
        <v>19848.46</v>
      </c>
      <c r="L167">
        <v>2</v>
      </c>
      <c r="M167" s="1" t="s">
        <v>23</v>
      </c>
      <c r="N167" s="1" t="s">
        <v>33</v>
      </c>
      <c r="O167" s="1" t="s">
        <v>25</v>
      </c>
      <c r="P167" s="1" t="s">
        <v>26</v>
      </c>
      <c r="Q167">
        <v>23</v>
      </c>
      <c r="R167">
        <v>10</v>
      </c>
      <c r="S167">
        <v>151.47999999999999</v>
      </c>
      <c r="T167" s="1" t="s">
        <v>22</v>
      </c>
      <c r="U167" s="1" t="s">
        <v>3061</v>
      </c>
      <c r="V167" s="1">
        <v>1</v>
      </c>
      <c r="W167" t="s">
        <v>3086</v>
      </c>
      <c r="X167" t="s">
        <v>3084</v>
      </c>
      <c r="Y167" t="s">
        <v>3087</v>
      </c>
      <c r="Z167" t="s">
        <v>3104</v>
      </c>
      <c r="AA167">
        <v>7</v>
      </c>
      <c r="AB167" t="s">
        <v>3087</v>
      </c>
      <c r="AC167">
        <v>85.05</v>
      </c>
      <c r="AD167">
        <v>165.7</v>
      </c>
      <c r="AE167">
        <v>72.77</v>
      </c>
      <c r="AF167">
        <v>2.7227999999999999</v>
      </c>
      <c r="AG167">
        <v>0.63717096774193549</v>
      </c>
    </row>
    <row r="168" spans="1:33" x14ac:dyDescent="0.35">
      <c r="A168" s="1" t="s">
        <v>472</v>
      </c>
      <c r="B168" s="2">
        <v>44833</v>
      </c>
      <c r="C168" s="2">
        <v>44834</v>
      </c>
      <c r="D168" s="2">
        <v>44845</v>
      </c>
      <c r="E168" s="1" t="s">
        <v>473</v>
      </c>
      <c r="F168">
        <v>13.86</v>
      </c>
      <c r="G168">
        <v>273</v>
      </c>
      <c r="H168">
        <v>26</v>
      </c>
      <c r="I168" s="1" t="s">
        <v>17</v>
      </c>
      <c r="J168">
        <v>549766.89</v>
      </c>
      <c r="K168">
        <v>263755.73</v>
      </c>
      <c r="L168">
        <v>2.6</v>
      </c>
      <c r="M168" s="1" t="s">
        <v>23</v>
      </c>
      <c r="N168" s="1" t="s">
        <v>33</v>
      </c>
      <c r="O168" s="1" t="s">
        <v>20</v>
      </c>
      <c r="P168" s="1" t="s">
        <v>26</v>
      </c>
      <c r="Q168">
        <v>16</v>
      </c>
      <c r="R168">
        <v>11</v>
      </c>
      <c r="S168">
        <v>384.45</v>
      </c>
      <c r="T168" s="1" t="s">
        <v>22</v>
      </c>
      <c r="U168" s="1" t="s">
        <v>3064</v>
      </c>
      <c r="V168" s="1">
        <v>4</v>
      </c>
      <c r="W168" t="s">
        <v>3086</v>
      </c>
      <c r="X168" t="s">
        <v>3084</v>
      </c>
      <c r="Y168" t="s">
        <v>3085</v>
      </c>
      <c r="Z168" t="s">
        <v>3103</v>
      </c>
      <c r="AA168">
        <v>9</v>
      </c>
      <c r="AB168" t="s">
        <v>3085</v>
      </c>
      <c r="AC168">
        <v>957.62</v>
      </c>
      <c r="AD168">
        <v>2337.8200000000002</v>
      </c>
      <c r="AE168">
        <v>29.41</v>
      </c>
      <c r="AF168">
        <v>7.0586000000000002</v>
      </c>
      <c r="AG168">
        <v>0.65895364238410592</v>
      </c>
    </row>
    <row r="169" spans="1:33" x14ac:dyDescent="0.35">
      <c r="A169" s="1" t="s">
        <v>526</v>
      </c>
      <c r="B169" s="2">
        <v>44715</v>
      </c>
      <c r="C169" s="2">
        <v>44717</v>
      </c>
      <c r="D169" s="2">
        <v>44723</v>
      </c>
      <c r="E169" s="1" t="s">
        <v>527</v>
      </c>
      <c r="F169">
        <v>0.14000000000000001</v>
      </c>
      <c r="G169">
        <v>270</v>
      </c>
      <c r="H169">
        <v>2</v>
      </c>
      <c r="I169" s="1" t="s">
        <v>17</v>
      </c>
      <c r="J169">
        <v>612969.43999999994</v>
      </c>
      <c r="K169">
        <v>282563.51</v>
      </c>
      <c r="L169">
        <v>4.5999999999999996</v>
      </c>
      <c r="M169" s="1" t="s">
        <v>23</v>
      </c>
      <c r="N169" s="1" t="s">
        <v>33</v>
      </c>
      <c r="O169" s="1" t="s">
        <v>34</v>
      </c>
      <c r="P169" s="1" t="s">
        <v>26</v>
      </c>
      <c r="Q169">
        <v>18</v>
      </c>
      <c r="R169">
        <v>6</v>
      </c>
      <c r="S169">
        <v>57.31</v>
      </c>
      <c r="T169" s="1" t="s">
        <v>22</v>
      </c>
      <c r="U169" s="1" t="s">
        <v>3062</v>
      </c>
      <c r="V169" s="1">
        <v>2</v>
      </c>
      <c r="W169" t="s">
        <v>3086</v>
      </c>
      <c r="X169" t="s">
        <v>3082</v>
      </c>
      <c r="Y169" t="s">
        <v>3090</v>
      </c>
      <c r="Z169" t="s">
        <v>3102</v>
      </c>
      <c r="AA169">
        <v>6</v>
      </c>
      <c r="AB169" t="s">
        <v>3090</v>
      </c>
      <c r="AC169">
        <v>1027.01</v>
      </c>
      <c r="AD169">
        <v>2273.44</v>
      </c>
      <c r="AE169">
        <v>26.48</v>
      </c>
      <c r="AF169">
        <v>7.3518999999999997</v>
      </c>
      <c r="AG169">
        <v>0.65900657894736847</v>
      </c>
    </row>
    <row r="170" spans="1:33" x14ac:dyDescent="0.35">
      <c r="A170" s="1" t="s">
        <v>530</v>
      </c>
      <c r="B170" s="2">
        <v>45031</v>
      </c>
      <c r="C170" s="2">
        <v>45035</v>
      </c>
      <c r="D170" s="2">
        <v>45043</v>
      </c>
      <c r="E170" s="1" t="s">
        <v>531</v>
      </c>
      <c r="F170">
        <v>11.21</v>
      </c>
      <c r="G170">
        <v>238</v>
      </c>
      <c r="H170">
        <v>4</v>
      </c>
      <c r="I170" s="1" t="s">
        <v>17</v>
      </c>
      <c r="J170">
        <v>37000.050000000003</v>
      </c>
      <c r="K170">
        <v>13997.67</v>
      </c>
      <c r="L170">
        <v>4.8</v>
      </c>
      <c r="M170" s="1" t="s">
        <v>23</v>
      </c>
      <c r="N170" s="1" t="s">
        <v>42</v>
      </c>
      <c r="O170" s="1" t="s">
        <v>20</v>
      </c>
      <c r="P170" s="1" t="s">
        <v>26</v>
      </c>
      <c r="Q170">
        <v>15</v>
      </c>
      <c r="R170">
        <v>8</v>
      </c>
      <c r="S170">
        <v>186.74</v>
      </c>
      <c r="T170" s="1" t="s">
        <v>22</v>
      </c>
      <c r="U170" s="1" t="s">
        <v>3065</v>
      </c>
      <c r="V170" s="1">
        <v>5</v>
      </c>
      <c r="W170" t="s">
        <v>3088</v>
      </c>
      <c r="X170" t="s">
        <v>3082</v>
      </c>
      <c r="Y170" t="s">
        <v>3083</v>
      </c>
      <c r="Z170" t="s">
        <v>3103</v>
      </c>
      <c r="AA170">
        <v>4</v>
      </c>
      <c r="AB170" t="s">
        <v>3083</v>
      </c>
      <c r="AC170">
        <v>84.07</v>
      </c>
      <c r="AD170">
        <v>175.09</v>
      </c>
      <c r="AE170">
        <v>22.88</v>
      </c>
      <c r="AF170">
        <v>7.7117000000000004</v>
      </c>
      <c r="AG170">
        <v>0.6561013986013986</v>
      </c>
    </row>
    <row r="171" spans="1:33" x14ac:dyDescent="0.35">
      <c r="A171" s="1" t="s">
        <v>560</v>
      </c>
      <c r="B171" s="2">
        <v>45056</v>
      </c>
      <c r="C171" s="2">
        <v>45060</v>
      </c>
      <c r="D171" s="2">
        <v>45070</v>
      </c>
      <c r="E171" s="1" t="s">
        <v>561</v>
      </c>
      <c r="F171">
        <v>11.36</v>
      </c>
      <c r="G171">
        <v>447</v>
      </c>
      <c r="H171">
        <v>30</v>
      </c>
      <c r="I171" s="1" t="s">
        <v>17</v>
      </c>
      <c r="J171">
        <v>165366.71</v>
      </c>
      <c r="K171">
        <v>55317.79</v>
      </c>
      <c r="L171">
        <v>3.2</v>
      </c>
      <c r="M171" s="1" t="s">
        <v>23</v>
      </c>
      <c r="N171" s="1" t="s">
        <v>33</v>
      </c>
      <c r="O171" s="1" t="s">
        <v>34</v>
      </c>
      <c r="P171" s="1" t="s">
        <v>29</v>
      </c>
      <c r="Q171">
        <v>14</v>
      </c>
      <c r="R171">
        <v>10</v>
      </c>
      <c r="S171">
        <v>12.99</v>
      </c>
      <c r="T171" s="1" t="s">
        <v>22</v>
      </c>
      <c r="U171" s="1" t="s">
        <v>3063</v>
      </c>
      <c r="V171" s="1">
        <v>3</v>
      </c>
      <c r="W171" t="s">
        <v>3088</v>
      </c>
      <c r="X171" t="s">
        <v>3082</v>
      </c>
      <c r="Y171" t="s">
        <v>3099</v>
      </c>
      <c r="Z171" t="s">
        <v>3103</v>
      </c>
      <c r="AA171">
        <v>5</v>
      </c>
      <c r="AB171" t="s">
        <v>3099</v>
      </c>
      <c r="AC171">
        <v>224.25</v>
      </c>
      <c r="AD171">
        <v>417.36</v>
      </c>
      <c r="AE171">
        <v>39.83</v>
      </c>
      <c r="AF171">
        <v>6.0167999999999999</v>
      </c>
      <c r="AG171">
        <v>0.65455369127516783</v>
      </c>
    </row>
    <row r="172" spans="1:33" x14ac:dyDescent="0.35">
      <c r="A172" s="1" t="s">
        <v>562</v>
      </c>
      <c r="B172" s="2">
        <v>44819</v>
      </c>
      <c r="C172" s="2">
        <v>44822</v>
      </c>
      <c r="D172" s="2">
        <v>44823</v>
      </c>
      <c r="E172" s="1" t="s">
        <v>563</v>
      </c>
      <c r="F172">
        <v>12.6</v>
      </c>
      <c r="G172">
        <v>118</v>
      </c>
      <c r="H172">
        <v>7</v>
      </c>
      <c r="I172" s="1" t="s">
        <v>17</v>
      </c>
      <c r="J172">
        <v>16484.62</v>
      </c>
      <c r="K172">
        <v>6245.89</v>
      </c>
      <c r="L172">
        <v>3.6</v>
      </c>
      <c r="M172" s="1" t="s">
        <v>23</v>
      </c>
      <c r="N172" s="1" t="s">
        <v>42</v>
      </c>
      <c r="O172" s="1" t="s">
        <v>25</v>
      </c>
      <c r="P172" s="1" t="s">
        <v>39</v>
      </c>
      <c r="Q172">
        <v>20</v>
      </c>
      <c r="R172">
        <v>1</v>
      </c>
      <c r="S172">
        <v>15.45</v>
      </c>
      <c r="T172" s="1" t="s">
        <v>22</v>
      </c>
      <c r="U172" s="1" t="s">
        <v>3063</v>
      </c>
      <c r="V172" s="1">
        <v>3</v>
      </c>
      <c r="W172" t="s">
        <v>3086</v>
      </c>
      <c r="X172" t="s">
        <v>3084</v>
      </c>
      <c r="Y172" t="s">
        <v>3085</v>
      </c>
      <c r="Z172" t="s">
        <v>3103</v>
      </c>
      <c r="AA172">
        <v>9</v>
      </c>
      <c r="AB172" t="s">
        <v>3085</v>
      </c>
      <c r="AC172">
        <v>80.36</v>
      </c>
      <c r="AD172">
        <v>159.84</v>
      </c>
      <c r="AE172">
        <v>36.299999999999997</v>
      </c>
      <c r="AF172">
        <v>6.3699000000000003</v>
      </c>
      <c r="AG172">
        <v>0.65455369127516783</v>
      </c>
    </row>
    <row r="173" spans="1:33" x14ac:dyDescent="0.35">
      <c r="A173" s="1" t="s">
        <v>564</v>
      </c>
      <c r="B173" s="2">
        <v>45341</v>
      </c>
      <c r="C173" s="2">
        <v>45344</v>
      </c>
      <c r="D173" s="2">
        <v>45354</v>
      </c>
      <c r="E173" s="1" t="s">
        <v>565</v>
      </c>
      <c r="F173">
        <v>2.06</v>
      </c>
      <c r="G173">
        <v>165</v>
      </c>
      <c r="H173">
        <v>12</v>
      </c>
      <c r="I173" s="1" t="s">
        <v>17</v>
      </c>
      <c r="J173">
        <v>54562.96</v>
      </c>
      <c r="K173">
        <v>23660.28</v>
      </c>
      <c r="L173">
        <v>3</v>
      </c>
      <c r="M173" s="1" t="s">
        <v>23</v>
      </c>
      <c r="N173" s="1" t="s">
        <v>42</v>
      </c>
      <c r="O173" s="1" t="s">
        <v>34</v>
      </c>
      <c r="P173" s="1" t="s">
        <v>21</v>
      </c>
      <c r="Q173">
        <v>17</v>
      </c>
      <c r="R173">
        <v>10</v>
      </c>
      <c r="S173">
        <v>343.14</v>
      </c>
      <c r="T173" s="1" t="s">
        <v>22</v>
      </c>
      <c r="U173" s="1" t="s">
        <v>3061</v>
      </c>
      <c r="V173" s="1">
        <v>1</v>
      </c>
      <c r="W173" t="s">
        <v>3081</v>
      </c>
      <c r="X173" t="s">
        <v>3093</v>
      </c>
      <c r="Y173" t="s">
        <v>3094</v>
      </c>
      <c r="Z173" t="s">
        <v>3102</v>
      </c>
      <c r="AA173">
        <v>2</v>
      </c>
      <c r="AB173" t="s">
        <v>3094</v>
      </c>
      <c r="AC173">
        <v>162.75</v>
      </c>
      <c r="AD173">
        <v>337.64</v>
      </c>
      <c r="AE173">
        <v>12.82</v>
      </c>
      <c r="AF173">
        <v>8.7175999999999991</v>
      </c>
      <c r="AG173">
        <v>0.63717096774193549</v>
      </c>
    </row>
    <row r="174" spans="1:33" x14ac:dyDescent="0.35">
      <c r="A174" s="1" t="s">
        <v>566</v>
      </c>
      <c r="B174" s="2">
        <v>45602</v>
      </c>
      <c r="C174" s="2">
        <v>45604</v>
      </c>
      <c r="D174" s="2">
        <v>45606</v>
      </c>
      <c r="E174" s="1" t="s">
        <v>567</v>
      </c>
      <c r="F174">
        <v>6.68</v>
      </c>
      <c r="G174">
        <v>456</v>
      </c>
      <c r="H174">
        <v>13</v>
      </c>
      <c r="I174" s="1" t="s">
        <v>17</v>
      </c>
      <c r="J174">
        <v>130121.38</v>
      </c>
      <c r="K174">
        <v>66322.52</v>
      </c>
      <c r="L174">
        <v>4.0999999999999996</v>
      </c>
      <c r="M174" s="1" t="s">
        <v>23</v>
      </c>
      <c r="N174" s="1" t="s">
        <v>33</v>
      </c>
      <c r="O174" s="1" t="s">
        <v>25</v>
      </c>
      <c r="P174" s="1" t="s">
        <v>26</v>
      </c>
      <c r="Q174">
        <v>16</v>
      </c>
      <c r="R174">
        <v>2</v>
      </c>
      <c r="S174">
        <v>86.46</v>
      </c>
      <c r="T174" s="1" t="s">
        <v>22</v>
      </c>
      <c r="U174" s="1" t="s">
        <v>3062</v>
      </c>
      <c r="V174" s="1">
        <v>2</v>
      </c>
      <c r="W174" t="s">
        <v>3081</v>
      </c>
      <c r="X174" t="s">
        <v>3091</v>
      </c>
      <c r="Y174" t="s">
        <v>3096</v>
      </c>
      <c r="Z174" t="s">
        <v>3104</v>
      </c>
      <c r="AA174">
        <v>11</v>
      </c>
      <c r="AB174" t="s">
        <v>3096</v>
      </c>
      <c r="AC174">
        <v>117.58</v>
      </c>
      <c r="AD174">
        <v>305.77999999999997</v>
      </c>
      <c r="AE174">
        <v>14.17</v>
      </c>
      <c r="AF174">
        <v>8.5830000000000002</v>
      </c>
      <c r="AG174">
        <v>0.65900657894736847</v>
      </c>
    </row>
    <row r="175" spans="1:33" x14ac:dyDescent="0.35">
      <c r="A175" s="1" t="s">
        <v>592</v>
      </c>
      <c r="B175" s="2">
        <v>44592</v>
      </c>
      <c r="C175" s="2">
        <v>44597</v>
      </c>
      <c r="D175" s="2">
        <v>44599</v>
      </c>
      <c r="E175" s="1" t="s">
        <v>593</v>
      </c>
      <c r="F175">
        <v>4.2699999999999996</v>
      </c>
      <c r="G175">
        <v>281</v>
      </c>
      <c r="H175">
        <v>29</v>
      </c>
      <c r="I175" s="1" t="s">
        <v>17</v>
      </c>
      <c r="J175">
        <v>201546.53</v>
      </c>
      <c r="K175">
        <v>119864.09</v>
      </c>
      <c r="L175">
        <v>2.6</v>
      </c>
      <c r="M175" s="1" t="s">
        <v>23</v>
      </c>
      <c r="N175" s="1" t="s">
        <v>42</v>
      </c>
      <c r="O175" s="1" t="s">
        <v>20</v>
      </c>
      <c r="P175" s="1" t="s">
        <v>21</v>
      </c>
      <c r="Q175">
        <v>4</v>
      </c>
      <c r="R175">
        <v>2</v>
      </c>
      <c r="S175">
        <v>24.89</v>
      </c>
      <c r="T175" s="1" t="s">
        <v>22</v>
      </c>
      <c r="U175" s="1" t="s">
        <v>3062</v>
      </c>
      <c r="V175" s="1">
        <v>2</v>
      </c>
      <c r="W175" t="s">
        <v>3086</v>
      </c>
      <c r="X175" t="s">
        <v>3093</v>
      </c>
      <c r="Y175" t="s">
        <v>3095</v>
      </c>
      <c r="Z175" t="s">
        <v>3102</v>
      </c>
      <c r="AA175">
        <v>1</v>
      </c>
      <c r="AB175" t="s">
        <v>3095</v>
      </c>
      <c r="AC175">
        <v>236.16</v>
      </c>
      <c r="AD175">
        <v>749.24</v>
      </c>
      <c r="AE175">
        <v>74.14</v>
      </c>
      <c r="AF175">
        <v>2.5863</v>
      </c>
      <c r="AG175">
        <v>0.65900657894736847</v>
      </c>
    </row>
    <row r="176" spans="1:33" x14ac:dyDescent="0.35">
      <c r="A176" s="1" t="s">
        <v>628</v>
      </c>
      <c r="B176" s="2">
        <v>45497</v>
      </c>
      <c r="C176" s="2">
        <v>45501</v>
      </c>
      <c r="D176" s="2">
        <v>45502</v>
      </c>
      <c r="E176" s="1" t="s">
        <v>629</v>
      </c>
      <c r="F176">
        <v>8.0399999999999991</v>
      </c>
      <c r="G176">
        <v>84</v>
      </c>
      <c r="H176">
        <v>10</v>
      </c>
      <c r="I176" s="1" t="s">
        <v>17</v>
      </c>
      <c r="J176">
        <v>8819.2199999999993</v>
      </c>
      <c r="K176">
        <v>3151.45</v>
      </c>
      <c r="L176">
        <v>2</v>
      </c>
      <c r="M176" s="1" t="s">
        <v>23</v>
      </c>
      <c r="N176" s="1" t="s">
        <v>42</v>
      </c>
      <c r="O176" s="1" t="s">
        <v>34</v>
      </c>
      <c r="P176" s="1" t="s">
        <v>38</v>
      </c>
      <c r="Q176">
        <v>14</v>
      </c>
      <c r="R176">
        <v>1</v>
      </c>
      <c r="S176">
        <v>29.02</v>
      </c>
      <c r="T176" s="1" t="s">
        <v>22</v>
      </c>
      <c r="U176" s="1" t="s">
        <v>3063</v>
      </c>
      <c r="V176" s="1">
        <v>3</v>
      </c>
      <c r="W176" t="s">
        <v>3081</v>
      </c>
      <c r="X176" t="s">
        <v>3084</v>
      </c>
      <c r="Y176" t="s">
        <v>3087</v>
      </c>
      <c r="Z176" t="s">
        <v>3104</v>
      </c>
      <c r="AA176">
        <v>7</v>
      </c>
      <c r="AB176" t="s">
        <v>3087</v>
      </c>
      <c r="AC176">
        <v>62.29</v>
      </c>
      <c r="AD176">
        <v>114.17</v>
      </c>
      <c r="AE176">
        <v>30.71</v>
      </c>
      <c r="AF176">
        <v>6.9291999999999998</v>
      </c>
      <c r="AG176">
        <v>0.65455369127516783</v>
      </c>
    </row>
    <row r="177" spans="1:33" x14ac:dyDescent="0.35">
      <c r="A177" s="1" t="s">
        <v>670</v>
      </c>
      <c r="B177" s="2">
        <v>45125</v>
      </c>
      <c r="C177" s="2">
        <v>45130</v>
      </c>
      <c r="D177" s="2">
        <v>45141</v>
      </c>
      <c r="E177" s="1" t="s">
        <v>671</v>
      </c>
      <c r="F177">
        <v>12.82</v>
      </c>
      <c r="G177">
        <v>252</v>
      </c>
      <c r="H177">
        <v>23</v>
      </c>
      <c r="I177" s="1" t="s">
        <v>17</v>
      </c>
      <c r="J177">
        <v>41899.96</v>
      </c>
      <c r="K177">
        <v>17752.75</v>
      </c>
      <c r="L177">
        <v>3</v>
      </c>
      <c r="M177" s="1" t="s">
        <v>23</v>
      </c>
      <c r="N177" s="1" t="s">
        <v>19</v>
      </c>
      <c r="O177" s="1" t="s">
        <v>25</v>
      </c>
      <c r="P177" s="1" t="s">
        <v>38</v>
      </c>
      <c r="Q177">
        <v>16</v>
      </c>
      <c r="R177">
        <v>11</v>
      </c>
      <c r="S177">
        <v>441.01</v>
      </c>
      <c r="T177" s="1" t="s">
        <v>22</v>
      </c>
      <c r="U177" s="1" t="s">
        <v>3063</v>
      </c>
      <c r="V177" s="1">
        <v>3</v>
      </c>
      <c r="W177" t="s">
        <v>3088</v>
      </c>
      <c r="X177" t="s">
        <v>3084</v>
      </c>
      <c r="Y177" t="s">
        <v>3087</v>
      </c>
      <c r="Z177" t="s">
        <v>3103</v>
      </c>
      <c r="AA177">
        <v>7</v>
      </c>
      <c r="AB177" t="s">
        <v>3087</v>
      </c>
      <c r="AC177">
        <v>83.49</v>
      </c>
      <c r="AD177">
        <v>190.72</v>
      </c>
      <c r="AE177">
        <v>52.04</v>
      </c>
      <c r="AF177">
        <v>4.7954999999999997</v>
      </c>
      <c r="AG177">
        <v>0.65455369127516783</v>
      </c>
    </row>
    <row r="178" spans="1:33" x14ac:dyDescent="0.35">
      <c r="A178" s="1" t="s">
        <v>700</v>
      </c>
      <c r="B178" s="2">
        <v>44853</v>
      </c>
      <c r="C178" s="2">
        <v>44857</v>
      </c>
      <c r="D178" s="2">
        <v>44858</v>
      </c>
      <c r="E178" s="1" t="s">
        <v>701</v>
      </c>
      <c r="F178">
        <v>4.2699999999999996</v>
      </c>
      <c r="G178">
        <v>214</v>
      </c>
      <c r="H178">
        <v>28</v>
      </c>
      <c r="I178" s="1" t="s">
        <v>17</v>
      </c>
      <c r="J178">
        <v>267920.83</v>
      </c>
      <c r="K178">
        <v>130895.03999999999</v>
      </c>
      <c r="L178">
        <v>1.8</v>
      </c>
      <c r="M178" s="1" t="s">
        <v>23</v>
      </c>
      <c r="N178" s="1" t="s">
        <v>19</v>
      </c>
      <c r="O178" s="1" t="s">
        <v>28</v>
      </c>
      <c r="P178" s="1" t="s">
        <v>21</v>
      </c>
      <c r="Q178">
        <v>18</v>
      </c>
      <c r="R178">
        <v>1</v>
      </c>
      <c r="S178">
        <v>21.14</v>
      </c>
      <c r="T178" s="1" t="s">
        <v>22</v>
      </c>
      <c r="U178" s="1" t="s">
        <v>3064</v>
      </c>
      <c r="V178" s="1">
        <v>4</v>
      </c>
      <c r="W178" t="s">
        <v>3086</v>
      </c>
      <c r="X178" t="s">
        <v>3091</v>
      </c>
      <c r="Y178" t="s">
        <v>3097</v>
      </c>
      <c r="Z178" t="s">
        <v>3102</v>
      </c>
      <c r="AA178">
        <v>10</v>
      </c>
      <c r="AB178" t="s">
        <v>3097</v>
      </c>
      <c r="AC178">
        <v>578.25</v>
      </c>
      <c r="AD178">
        <v>1307.81</v>
      </c>
      <c r="AE178">
        <v>19.3</v>
      </c>
      <c r="AF178">
        <v>8.0699000000000005</v>
      </c>
      <c r="AG178">
        <v>0.65895364238410592</v>
      </c>
    </row>
    <row r="179" spans="1:33" x14ac:dyDescent="0.35">
      <c r="A179" s="1" t="s">
        <v>736</v>
      </c>
      <c r="B179" s="2">
        <v>45547</v>
      </c>
      <c r="C179" s="2">
        <v>45550</v>
      </c>
      <c r="D179" s="2">
        <v>45555</v>
      </c>
      <c r="E179" s="1" t="s">
        <v>737</v>
      </c>
      <c r="F179">
        <v>11.09</v>
      </c>
      <c r="G179">
        <v>211</v>
      </c>
      <c r="H179">
        <v>17</v>
      </c>
      <c r="I179" s="1" t="s">
        <v>17</v>
      </c>
      <c r="J179">
        <v>106753.84</v>
      </c>
      <c r="K179">
        <v>34605.14</v>
      </c>
      <c r="L179">
        <v>3</v>
      </c>
      <c r="M179" s="1" t="s">
        <v>23</v>
      </c>
      <c r="N179" s="1" t="s">
        <v>24</v>
      </c>
      <c r="O179" s="1" t="s">
        <v>25</v>
      </c>
      <c r="P179" s="1" t="s">
        <v>21</v>
      </c>
      <c r="Q179">
        <v>18</v>
      </c>
      <c r="R179">
        <v>5</v>
      </c>
      <c r="S179">
        <v>3.87</v>
      </c>
      <c r="T179" s="1" t="s">
        <v>22</v>
      </c>
      <c r="U179" s="1" t="s">
        <v>3064</v>
      </c>
      <c r="V179" s="1">
        <v>4</v>
      </c>
      <c r="W179" t="s">
        <v>3081</v>
      </c>
      <c r="X179" t="s">
        <v>3084</v>
      </c>
      <c r="Y179" t="s">
        <v>3085</v>
      </c>
      <c r="Z179" t="s">
        <v>3103</v>
      </c>
      <c r="AA179">
        <v>9</v>
      </c>
      <c r="AB179" t="s">
        <v>3085</v>
      </c>
      <c r="AC179">
        <v>311.37</v>
      </c>
      <c r="AD179">
        <v>569.04999999999995</v>
      </c>
      <c r="AE179">
        <v>10.5</v>
      </c>
      <c r="AF179">
        <v>8.9496000000000002</v>
      </c>
      <c r="AG179">
        <v>0.65895364238410592</v>
      </c>
    </row>
    <row r="180" spans="1:33" x14ac:dyDescent="0.35">
      <c r="A180" s="1" t="s">
        <v>780</v>
      </c>
      <c r="B180" s="2">
        <v>45484</v>
      </c>
      <c r="C180" s="2">
        <v>45489</v>
      </c>
      <c r="D180" s="2">
        <v>45497</v>
      </c>
      <c r="E180" s="1" t="s">
        <v>781</v>
      </c>
      <c r="F180">
        <v>11.74</v>
      </c>
      <c r="G180">
        <v>117</v>
      </c>
      <c r="H180">
        <v>2</v>
      </c>
      <c r="I180" s="1" t="s">
        <v>17</v>
      </c>
      <c r="J180">
        <v>11591.41</v>
      </c>
      <c r="K180">
        <v>4274.25</v>
      </c>
      <c r="L180">
        <v>4.8</v>
      </c>
      <c r="M180" s="1" t="s">
        <v>23</v>
      </c>
      <c r="N180" s="1" t="s">
        <v>36</v>
      </c>
      <c r="O180" s="1" t="s">
        <v>20</v>
      </c>
      <c r="P180" s="1" t="s">
        <v>21</v>
      </c>
      <c r="Q180">
        <v>12</v>
      </c>
      <c r="R180">
        <v>8</v>
      </c>
      <c r="S180">
        <v>753.18</v>
      </c>
      <c r="T180" s="1" t="s">
        <v>22</v>
      </c>
      <c r="U180" s="1" t="s">
        <v>3062</v>
      </c>
      <c r="V180" s="1">
        <v>2</v>
      </c>
      <c r="W180" t="s">
        <v>3081</v>
      </c>
      <c r="X180" t="s">
        <v>3084</v>
      </c>
      <c r="Y180" t="s">
        <v>3087</v>
      </c>
      <c r="Z180" t="s">
        <v>3103</v>
      </c>
      <c r="AA180">
        <v>7</v>
      </c>
      <c r="AB180" t="s">
        <v>3087</v>
      </c>
      <c r="AC180">
        <v>52.54</v>
      </c>
      <c r="AD180">
        <v>112.25</v>
      </c>
      <c r="AE180">
        <v>9.1300000000000008</v>
      </c>
      <c r="AF180">
        <v>9.0868000000000002</v>
      </c>
      <c r="AG180">
        <v>0.65900657894736847</v>
      </c>
    </row>
    <row r="181" spans="1:33" x14ac:dyDescent="0.35">
      <c r="A181" s="1" t="s">
        <v>786</v>
      </c>
      <c r="B181" s="2">
        <v>44667</v>
      </c>
      <c r="C181" s="2">
        <v>44669</v>
      </c>
      <c r="D181" s="2">
        <v>44678</v>
      </c>
      <c r="E181" s="1" t="s">
        <v>787</v>
      </c>
      <c r="F181">
        <v>6.08</v>
      </c>
      <c r="G181">
        <v>170</v>
      </c>
      <c r="H181">
        <v>1</v>
      </c>
      <c r="I181" s="1" t="s">
        <v>17</v>
      </c>
      <c r="J181">
        <v>30827.93</v>
      </c>
      <c r="K181">
        <v>12879.9</v>
      </c>
      <c r="L181">
        <v>4.7</v>
      </c>
      <c r="M181" s="1" t="s">
        <v>23</v>
      </c>
      <c r="N181" s="1" t="s">
        <v>42</v>
      </c>
      <c r="O181" s="1" t="s">
        <v>37</v>
      </c>
      <c r="P181" s="1" t="s">
        <v>29</v>
      </c>
      <c r="Q181">
        <v>13</v>
      </c>
      <c r="R181">
        <v>9</v>
      </c>
      <c r="S181">
        <v>490.37</v>
      </c>
      <c r="T181" s="1" t="s">
        <v>22</v>
      </c>
      <c r="U181" s="1" t="s">
        <v>3063</v>
      </c>
      <c r="V181" s="1">
        <v>3</v>
      </c>
      <c r="W181" t="s">
        <v>3086</v>
      </c>
      <c r="X181" t="s">
        <v>3082</v>
      </c>
      <c r="Y181" t="s">
        <v>3083</v>
      </c>
      <c r="Z181" t="s">
        <v>3104</v>
      </c>
      <c r="AA181">
        <v>4</v>
      </c>
      <c r="AB181" t="s">
        <v>3083</v>
      </c>
      <c r="AC181">
        <v>87.96</v>
      </c>
      <c r="AD181">
        <v>193.08</v>
      </c>
      <c r="AE181">
        <v>8.93</v>
      </c>
      <c r="AF181">
        <v>9.1067999999999998</v>
      </c>
      <c r="AG181">
        <v>0.65455369127516783</v>
      </c>
    </row>
    <row r="182" spans="1:33" x14ac:dyDescent="0.35">
      <c r="A182" s="1" t="s">
        <v>808</v>
      </c>
      <c r="B182" s="2">
        <v>45609</v>
      </c>
      <c r="C182" s="2">
        <v>45611</v>
      </c>
      <c r="D182" s="2">
        <v>45616</v>
      </c>
      <c r="E182" s="1" t="s">
        <v>809</v>
      </c>
      <c r="F182">
        <v>4.99</v>
      </c>
      <c r="G182">
        <v>447</v>
      </c>
      <c r="H182">
        <v>39</v>
      </c>
      <c r="I182" s="1" t="s">
        <v>17</v>
      </c>
      <c r="J182">
        <v>491490.68</v>
      </c>
      <c r="K182">
        <v>213815.24</v>
      </c>
      <c r="L182">
        <v>3</v>
      </c>
      <c r="M182" s="1" t="s">
        <v>23</v>
      </c>
      <c r="N182" s="1" t="s">
        <v>24</v>
      </c>
      <c r="O182" s="1" t="s">
        <v>20</v>
      </c>
      <c r="P182" s="1" t="s">
        <v>26</v>
      </c>
      <c r="Q182">
        <v>12</v>
      </c>
      <c r="R182">
        <v>5</v>
      </c>
      <c r="S182">
        <v>317.32</v>
      </c>
      <c r="T182" s="1" t="s">
        <v>22</v>
      </c>
      <c r="U182" s="1" t="s">
        <v>3062</v>
      </c>
      <c r="V182" s="1">
        <v>2</v>
      </c>
      <c r="W182" t="s">
        <v>3081</v>
      </c>
      <c r="X182" t="s">
        <v>3091</v>
      </c>
      <c r="Y182" t="s">
        <v>3096</v>
      </c>
      <c r="Z182" t="s">
        <v>3102</v>
      </c>
      <c r="AA182">
        <v>11</v>
      </c>
      <c r="AB182" t="s">
        <v>3096</v>
      </c>
      <c r="AC182">
        <v>572.16</v>
      </c>
      <c r="AD182">
        <v>1157.28</v>
      </c>
      <c r="AE182">
        <v>89.74</v>
      </c>
      <c r="AF182">
        <v>1.0256000000000001</v>
      </c>
      <c r="AG182">
        <v>0.65900657894736847</v>
      </c>
    </row>
    <row r="183" spans="1:33" x14ac:dyDescent="0.35">
      <c r="A183" s="1" t="s">
        <v>822</v>
      </c>
      <c r="B183" s="2">
        <v>45347</v>
      </c>
      <c r="C183" s="2">
        <v>45350</v>
      </c>
      <c r="D183" s="2">
        <v>45361</v>
      </c>
      <c r="E183" s="1" t="s">
        <v>823</v>
      </c>
      <c r="F183">
        <v>1.65</v>
      </c>
      <c r="G183">
        <v>493</v>
      </c>
      <c r="H183">
        <v>14</v>
      </c>
      <c r="I183" s="1" t="s">
        <v>17</v>
      </c>
      <c r="J183">
        <v>215532.41</v>
      </c>
      <c r="K183">
        <v>130712.67</v>
      </c>
      <c r="L183">
        <v>4.2</v>
      </c>
      <c r="M183" s="1" t="s">
        <v>23</v>
      </c>
      <c r="N183" s="1" t="s">
        <v>42</v>
      </c>
      <c r="O183" s="1" t="s">
        <v>28</v>
      </c>
      <c r="P183" s="1" t="s">
        <v>26</v>
      </c>
      <c r="Q183">
        <v>16</v>
      </c>
      <c r="R183">
        <v>11</v>
      </c>
      <c r="S183">
        <v>64.92</v>
      </c>
      <c r="T183" s="1" t="s">
        <v>22</v>
      </c>
      <c r="U183" s="1" t="s">
        <v>3062</v>
      </c>
      <c r="V183" s="1">
        <v>2</v>
      </c>
      <c r="W183" t="s">
        <v>3081</v>
      </c>
      <c r="X183" t="s">
        <v>3093</v>
      </c>
      <c r="Y183" t="s">
        <v>3094</v>
      </c>
      <c r="Z183" t="s">
        <v>3102</v>
      </c>
      <c r="AA183">
        <v>2</v>
      </c>
      <c r="AB183" t="s">
        <v>3094</v>
      </c>
      <c r="AC183">
        <v>136.58000000000001</v>
      </c>
      <c r="AD183">
        <v>444.52</v>
      </c>
      <c r="AE183">
        <v>60.29</v>
      </c>
      <c r="AF183">
        <v>3.9710000000000001</v>
      </c>
      <c r="AG183">
        <v>0.65900657894736847</v>
      </c>
    </row>
    <row r="184" spans="1:33" x14ac:dyDescent="0.35">
      <c r="A184" s="1" t="s">
        <v>850</v>
      </c>
      <c r="B184" s="2">
        <v>44594</v>
      </c>
      <c r="C184" s="2">
        <v>44595</v>
      </c>
      <c r="D184" s="2">
        <v>44605</v>
      </c>
      <c r="E184" s="1" t="s">
        <v>851</v>
      </c>
      <c r="F184">
        <v>7.98</v>
      </c>
      <c r="G184">
        <v>224</v>
      </c>
      <c r="H184">
        <v>24</v>
      </c>
      <c r="I184" s="1" t="s">
        <v>17</v>
      </c>
      <c r="J184">
        <v>35737.919999999998</v>
      </c>
      <c r="K184">
        <v>15525.51</v>
      </c>
      <c r="L184">
        <v>2.5</v>
      </c>
      <c r="M184" s="1" t="s">
        <v>23</v>
      </c>
      <c r="N184" s="1" t="s">
        <v>42</v>
      </c>
      <c r="O184" s="1" t="s">
        <v>34</v>
      </c>
      <c r="P184" s="1" t="s">
        <v>26</v>
      </c>
      <c r="Q184">
        <v>23</v>
      </c>
      <c r="R184">
        <v>10</v>
      </c>
      <c r="S184">
        <v>335.55</v>
      </c>
      <c r="T184" s="1" t="s">
        <v>22</v>
      </c>
      <c r="U184" s="1" t="s">
        <v>3063</v>
      </c>
      <c r="V184" s="1">
        <v>3</v>
      </c>
      <c r="W184" t="s">
        <v>3086</v>
      </c>
      <c r="X184" t="s">
        <v>3093</v>
      </c>
      <c r="Y184" t="s">
        <v>3094</v>
      </c>
      <c r="Z184" t="s">
        <v>3104</v>
      </c>
      <c r="AA184">
        <v>2</v>
      </c>
      <c r="AB184" t="s">
        <v>3094</v>
      </c>
      <c r="AC184">
        <v>84.98</v>
      </c>
      <c r="AD184">
        <v>173.38</v>
      </c>
      <c r="AE184">
        <v>67.13</v>
      </c>
      <c r="AF184">
        <v>3.2869000000000002</v>
      </c>
      <c r="AG184">
        <v>0.65455369127516783</v>
      </c>
    </row>
    <row r="185" spans="1:33" x14ac:dyDescent="0.35">
      <c r="A185" s="1" t="s">
        <v>920</v>
      </c>
      <c r="B185" s="2">
        <v>45535</v>
      </c>
      <c r="C185" s="2">
        <v>45540</v>
      </c>
      <c r="D185" s="2">
        <v>45548</v>
      </c>
      <c r="E185" s="1" t="s">
        <v>921</v>
      </c>
      <c r="F185">
        <v>10.23</v>
      </c>
      <c r="G185">
        <v>468</v>
      </c>
      <c r="H185">
        <v>14</v>
      </c>
      <c r="I185" s="1" t="s">
        <v>17</v>
      </c>
      <c r="J185">
        <v>257955.89</v>
      </c>
      <c r="K185">
        <v>145101.26</v>
      </c>
      <c r="L185">
        <v>4.0999999999999996</v>
      </c>
      <c r="M185" s="1" t="s">
        <v>23</v>
      </c>
      <c r="N185" s="1" t="s">
        <v>33</v>
      </c>
      <c r="O185" s="1" t="s">
        <v>28</v>
      </c>
      <c r="P185" s="1" t="s">
        <v>29</v>
      </c>
      <c r="Q185">
        <v>16</v>
      </c>
      <c r="R185">
        <v>8</v>
      </c>
      <c r="S185">
        <v>164.71</v>
      </c>
      <c r="T185" s="1" t="s">
        <v>22</v>
      </c>
      <c r="U185" s="1" t="s">
        <v>3062</v>
      </c>
      <c r="V185" s="1">
        <v>2</v>
      </c>
      <c r="W185" t="s">
        <v>3081</v>
      </c>
      <c r="X185" t="s">
        <v>3084</v>
      </c>
      <c r="Y185" t="s">
        <v>3089</v>
      </c>
      <c r="Z185" t="s">
        <v>3103</v>
      </c>
      <c r="AA185">
        <v>8</v>
      </c>
      <c r="AB185" t="s">
        <v>3089</v>
      </c>
      <c r="AC185">
        <v>191.76</v>
      </c>
      <c r="AD185">
        <v>614</v>
      </c>
      <c r="AE185">
        <v>75.66</v>
      </c>
      <c r="AF185">
        <v>2.4342000000000001</v>
      </c>
      <c r="AG185">
        <v>0.65900657894736847</v>
      </c>
    </row>
    <row r="186" spans="1:33" x14ac:dyDescent="0.35">
      <c r="A186" s="1" t="s">
        <v>926</v>
      </c>
      <c r="B186" s="2">
        <v>44763</v>
      </c>
      <c r="C186" s="2">
        <v>44766</v>
      </c>
      <c r="D186" s="2">
        <v>44777</v>
      </c>
      <c r="E186" s="1" t="s">
        <v>927</v>
      </c>
      <c r="F186">
        <v>5.0999999999999996</v>
      </c>
      <c r="G186">
        <v>79</v>
      </c>
      <c r="H186">
        <v>9</v>
      </c>
      <c r="I186" s="1" t="s">
        <v>17</v>
      </c>
      <c r="J186">
        <v>2456.8000000000002</v>
      </c>
      <c r="K186">
        <v>1411.72</v>
      </c>
      <c r="L186">
        <v>2.6</v>
      </c>
      <c r="M186" s="1" t="s">
        <v>23</v>
      </c>
      <c r="N186" s="1" t="s">
        <v>36</v>
      </c>
      <c r="O186" s="1" t="s">
        <v>20</v>
      </c>
      <c r="P186" s="1" t="s">
        <v>29</v>
      </c>
      <c r="Q186">
        <v>20</v>
      </c>
      <c r="R186">
        <v>11</v>
      </c>
      <c r="S186">
        <v>110.38</v>
      </c>
      <c r="T186" s="1" t="s">
        <v>22</v>
      </c>
      <c r="U186" s="1" t="s">
        <v>3061</v>
      </c>
      <c r="V186" s="1">
        <v>1</v>
      </c>
      <c r="W186" t="s">
        <v>3086</v>
      </c>
      <c r="X186" t="s">
        <v>3084</v>
      </c>
      <c r="Y186" t="s">
        <v>3087</v>
      </c>
      <c r="Z186" t="s">
        <v>3104</v>
      </c>
      <c r="AA186">
        <v>7</v>
      </c>
      <c r="AB186" t="s">
        <v>3087</v>
      </c>
      <c r="AC186">
        <v>11.42</v>
      </c>
      <c r="AD186">
        <v>32.770000000000003</v>
      </c>
      <c r="AE186">
        <v>89.51</v>
      </c>
      <c r="AF186">
        <v>1.0488</v>
      </c>
      <c r="AG186">
        <v>0.63717096774193549</v>
      </c>
    </row>
    <row r="187" spans="1:33" x14ac:dyDescent="0.35">
      <c r="A187" s="1" t="s">
        <v>972</v>
      </c>
      <c r="B187" s="2">
        <v>44918</v>
      </c>
      <c r="C187" s="2">
        <v>44921</v>
      </c>
      <c r="D187" s="2">
        <v>44922</v>
      </c>
      <c r="E187" s="1" t="s">
        <v>973</v>
      </c>
      <c r="F187">
        <v>0.11</v>
      </c>
      <c r="G187">
        <v>234</v>
      </c>
      <c r="H187">
        <v>9</v>
      </c>
      <c r="I187" s="1" t="s">
        <v>17</v>
      </c>
      <c r="J187">
        <v>79893.22</v>
      </c>
      <c r="K187">
        <v>40222.01</v>
      </c>
      <c r="L187">
        <v>4.0999999999999996</v>
      </c>
      <c r="M187" s="1" t="s">
        <v>23</v>
      </c>
      <c r="N187" s="1" t="s">
        <v>19</v>
      </c>
      <c r="O187" s="1" t="s">
        <v>28</v>
      </c>
      <c r="P187" s="1" t="s">
        <v>39</v>
      </c>
      <c r="Q187">
        <v>11</v>
      </c>
      <c r="R187">
        <v>1</v>
      </c>
      <c r="S187">
        <v>28.7</v>
      </c>
      <c r="T187" s="1" t="s">
        <v>22</v>
      </c>
      <c r="U187" s="1" t="s">
        <v>3064</v>
      </c>
      <c r="V187" s="1">
        <v>4</v>
      </c>
      <c r="W187" t="s">
        <v>3086</v>
      </c>
      <c r="X187" t="s">
        <v>3091</v>
      </c>
      <c r="Y187" t="s">
        <v>3092</v>
      </c>
      <c r="Z187" t="s">
        <v>3102</v>
      </c>
      <c r="AA187">
        <v>12</v>
      </c>
      <c r="AB187" t="s">
        <v>3092</v>
      </c>
      <c r="AC187">
        <v>147.91</v>
      </c>
      <c r="AD187">
        <v>341.8</v>
      </c>
      <c r="AE187">
        <v>33.31</v>
      </c>
      <c r="AF187">
        <v>6.6689999999999996</v>
      </c>
      <c r="AG187">
        <v>0.65895364238410592</v>
      </c>
    </row>
    <row r="188" spans="1:33" x14ac:dyDescent="0.35">
      <c r="A188" s="1" t="s">
        <v>1000</v>
      </c>
      <c r="B188" s="2">
        <v>44989</v>
      </c>
      <c r="C188" s="2">
        <v>44990</v>
      </c>
      <c r="D188" s="2">
        <v>44997</v>
      </c>
      <c r="E188" s="1" t="s">
        <v>1001</v>
      </c>
      <c r="F188">
        <v>7.65</v>
      </c>
      <c r="G188">
        <v>11</v>
      </c>
      <c r="H188">
        <v>1</v>
      </c>
      <c r="I188" s="1" t="s">
        <v>17</v>
      </c>
      <c r="J188">
        <v>3035.77</v>
      </c>
      <c r="K188">
        <v>1756.49</v>
      </c>
      <c r="L188">
        <v>2.8</v>
      </c>
      <c r="M188" s="1" t="s">
        <v>23</v>
      </c>
      <c r="N188" s="1" t="s">
        <v>24</v>
      </c>
      <c r="O188" s="1" t="s">
        <v>25</v>
      </c>
      <c r="P188" s="1" t="s">
        <v>29</v>
      </c>
      <c r="Q188">
        <v>22</v>
      </c>
      <c r="R188">
        <v>7</v>
      </c>
      <c r="S188">
        <v>66.14</v>
      </c>
      <c r="T188" s="1" t="s">
        <v>22</v>
      </c>
      <c r="U188" s="1" t="s">
        <v>3062</v>
      </c>
      <c r="V188" s="1">
        <v>2</v>
      </c>
      <c r="W188" t="s">
        <v>3088</v>
      </c>
      <c r="X188" t="s">
        <v>3093</v>
      </c>
      <c r="Y188" t="s">
        <v>3098</v>
      </c>
      <c r="Z188" t="s">
        <v>3104</v>
      </c>
      <c r="AA188">
        <v>3</v>
      </c>
      <c r="AB188" t="s">
        <v>3098</v>
      </c>
      <c r="AC188">
        <v>97.57</v>
      </c>
      <c r="AD188">
        <v>298.83999999999997</v>
      </c>
      <c r="AE188">
        <v>12.44</v>
      </c>
      <c r="AF188">
        <v>8.7563999999999993</v>
      </c>
      <c r="AG188">
        <v>0.65900657894736847</v>
      </c>
    </row>
    <row r="189" spans="1:33" x14ac:dyDescent="0.35">
      <c r="A189" s="1" t="s">
        <v>1058</v>
      </c>
      <c r="B189" s="2">
        <v>44656</v>
      </c>
      <c r="C189" s="2">
        <v>44661</v>
      </c>
      <c r="D189" s="2">
        <v>44668</v>
      </c>
      <c r="E189" s="1" t="s">
        <v>1059</v>
      </c>
      <c r="F189">
        <v>3.85</v>
      </c>
      <c r="G189">
        <v>376</v>
      </c>
      <c r="H189">
        <v>32</v>
      </c>
      <c r="I189" s="1" t="s">
        <v>17</v>
      </c>
      <c r="J189">
        <v>87308.05</v>
      </c>
      <c r="K189">
        <v>49443.21</v>
      </c>
      <c r="L189">
        <v>2.8</v>
      </c>
      <c r="M189" s="1" t="s">
        <v>23</v>
      </c>
      <c r="N189" s="1" t="s">
        <v>24</v>
      </c>
      <c r="O189" s="1" t="s">
        <v>25</v>
      </c>
      <c r="P189" s="1" t="s">
        <v>26</v>
      </c>
      <c r="Q189">
        <v>15</v>
      </c>
      <c r="R189">
        <v>7</v>
      </c>
      <c r="S189">
        <v>677.68</v>
      </c>
      <c r="T189" s="1" t="s">
        <v>22</v>
      </c>
      <c r="U189" s="1" t="s">
        <v>3061</v>
      </c>
      <c r="V189" s="1">
        <v>1</v>
      </c>
      <c r="W189" t="s">
        <v>3086</v>
      </c>
      <c r="X189" t="s">
        <v>3082</v>
      </c>
      <c r="Y189" t="s">
        <v>3083</v>
      </c>
      <c r="Z189" t="s">
        <v>3102</v>
      </c>
      <c r="AA189">
        <v>4</v>
      </c>
      <c r="AB189" t="s">
        <v>3083</v>
      </c>
      <c r="AC189">
        <v>87.23</v>
      </c>
      <c r="AD189">
        <v>241.5</v>
      </c>
      <c r="AE189">
        <v>7.76</v>
      </c>
      <c r="AF189">
        <v>9.2234999999999996</v>
      </c>
      <c r="AG189">
        <v>0.63717096774193549</v>
      </c>
    </row>
    <row r="190" spans="1:33" x14ac:dyDescent="0.35">
      <c r="A190" s="1" t="s">
        <v>1062</v>
      </c>
      <c r="B190" s="2">
        <v>45207</v>
      </c>
      <c r="C190" s="2">
        <v>45211</v>
      </c>
      <c r="D190" s="2">
        <v>45217</v>
      </c>
      <c r="E190" s="1" t="s">
        <v>1063</v>
      </c>
      <c r="F190">
        <v>14.01</v>
      </c>
      <c r="G190">
        <v>327</v>
      </c>
      <c r="H190">
        <v>46</v>
      </c>
      <c r="I190" s="1" t="s">
        <v>17</v>
      </c>
      <c r="J190">
        <v>679371.01</v>
      </c>
      <c r="K190">
        <v>360985.1</v>
      </c>
      <c r="L190">
        <v>1.9</v>
      </c>
      <c r="M190" s="1" t="s">
        <v>23</v>
      </c>
      <c r="N190" s="1" t="s">
        <v>19</v>
      </c>
      <c r="O190" s="1" t="s">
        <v>34</v>
      </c>
      <c r="P190" s="1" t="s">
        <v>21</v>
      </c>
      <c r="Q190">
        <v>10</v>
      </c>
      <c r="R190">
        <v>6</v>
      </c>
      <c r="S190">
        <v>267.08</v>
      </c>
      <c r="T190" s="1" t="s">
        <v>22</v>
      </c>
      <c r="U190" s="1" t="s">
        <v>3065</v>
      </c>
      <c r="V190" s="1">
        <v>5</v>
      </c>
      <c r="W190" t="s">
        <v>3088</v>
      </c>
      <c r="X190" t="s">
        <v>3091</v>
      </c>
      <c r="Y190" t="s">
        <v>3097</v>
      </c>
      <c r="Z190" t="s">
        <v>3103</v>
      </c>
      <c r="AA190">
        <v>10</v>
      </c>
      <c r="AB190" t="s">
        <v>3097</v>
      </c>
      <c r="AC190">
        <v>867.1</v>
      </c>
      <c r="AD190">
        <v>2416.08</v>
      </c>
      <c r="AE190">
        <v>17.96</v>
      </c>
      <c r="AF190">
        <v>8.2042999999999999</v>
      </c>
      <c r="AG190">
        <v>0.6561013986013986</v>
      </c>
    </row>
    <row r="191" spans="1:33" x14ac:dyDescent="0.35">
      <c r="A191" s="1" t="s">
        <v>1150</v>
      </c>
      <c r="B191" s="2">
        <v>45375</v>
      </c>
      <c r="C191" s="2">
        <v>45378</v>
      </c>
      <c r="D191" s="2">
        <v>45384</v>
      </c>
      <c r="E191" s="1" t="s">
        <v>1151</v>
      </c>
      <c r="F191">
        <v>10.029999999999999</v>
      </c>
      <c r="G191">
        <v>345</v>
      </c>
      <c r="H191">
        <v>37</v>
      </c>
      <c r="I191" s="1" t="s">
        <v>17</v>
      </c>
      <c r="J191">
        <v>104429.8</v>
      </c>
      <c r="K191">
        <v>53479.02</v>
      </c>
      <c r="L191">
        <v>2.4</v>
      </c>
      <c r="M191" s="1" t="s">
        <v>23</v>
      </c>
      <c r="N191" s="1" t="s">
        <v>42</v>
      </c>
      <c r="O191" s="1" t="s">
        <v>34</v>
      </c>
      <c r="P191" s="1" t="s">
        <v>39</v>
      </c>
      <c r="Q191">
        <v>23</v>
      </c>
      <c r="R191">
        <v>6</v>
      </c>
      <c r="S191">
        <v>55.49</v>
      </c>
      <c r="T191" s="1" t="s">
        <v>22</v>
      </c>
      <c r="U191" s="1" t="s">
        <v>3061</v>
      </c>
      <c r="V191" s="1">
        <v>1</v>
      </c>
      <c r="W191" t="s">
        <v>3081</v>
      </c>
      <c r="X191" t="s">
        <v>3093</v>
      </c>
      <c r="Y191" t="s">
        <v>3098</v>
      </c>
      <c r="Z191" t="s">
        <v>3103</v>
      </c>
      <c r="AA191">
        <v>3</v>
      </c>
      <c r="AB191" t="s">
        <v>3098</v>
      </c>
      <c r="AC191">
        <v>138.30000000000001</v>
      </c>
      <c r="AD191">
        <v>336.44</v>
      </c>
      <c r="AE191">
        <v>73.89</v>
      </c>
      <c r="AF191">
        <v>2.6112000000000002</v>
      </c>
      <c r="AG191">
        <v>0.63717096774193549</v>
      </c>
    </row>
    <row r="192" spans="1:33" x14ac:dyDescent="0.35">
      <c r="A192" s="1" t="s">
        <v>1190</v>
      </c>
      <c r="B192" s="2">
        <v>44963</v>
      </c>
      <c r="C192" s="2">
        <v>44967</v>
      </c>
      <c r="D192" s="2">
        <v>44971</v>
      </c>
      <c r="E192" s="1" t="s">
        <v>1191</v>
      </c>
      <c r="F192">
        <v>6.61</v>
      </c>
      <c r="G192">
        <v>483</v>
      </c>
      <c r="H192">
        <v>58</v>
      </c>
      <c r="I192" s="1" t="s">
        <v>17</v>
      </c>
      <c r="J192">
        <v>50434.55</v>
      </c>
      <c r="K192">
        <v>19671.5</v>
      </c>
      <c r="L192">
        <v>2</v>
      </c>
      <c r="M192" s="1" t="s">
        <v>23</v>
      </c>
      <c r="N192" s="1" t="s">
        <v>42</v>
      </c>
      <c r="O192" s="1" t="s">
        <v>20</v>
      </c>
      <c r="P192" s="1" t="s">
        <v>21</v>
      </c>
      <c r="Q192">
        <v>5</v>
      </c>
      <c r="R192">
        <v>4</v>
      </c>
      <c r="S192">
        <v>26.37</v>
      </c>
      <c r="T192" s="1" t="s">
        <v>22</v>
      </c>
      <c r="U192" s="1" t="s">
        <v>3062</v>
      </c>
      <c r="V192" s="1">
        <v>2</v>
      </c>
      <c r="W192" t="s">
        <v>3088</v>
      </c>
      <c r="X192" t="s">
        <v>3093</v>
      </c>
      <c r="Y192" t="s">
        <v>3094</v>
      </c>
      <c r="Z192" t="s">
        <v>3104</v>
      </c>
      <c r="AA192">
        <v>2</v>
      </c>
      <c r="AB192" t="s">
        <v>3094</v>
      </c>
      <c r="AC192">
        <v>59.33</v>
      </c>
      <c r="AD192">
        <v>111.81</v>
      </c>
      <c r="AE192">
        <v>65.760000000000005</v>
      </c>
      <c r="AF192">
        <v>3.4235000000000002</v>
      </c>
      <c r="AG192">
        <v>0.65900657894736847</v>
      </c>
    </row>
    <row r="193" spans="1:33" x14ac:dyDescent="0.35">
      <c r="A193" s="1" t="s">
        <v>1202</v>
      </c>
      <c r="B193" s="2">
        <v>45126</v>
      </c>
      <c r="C193" s="2">
        <v>45129</v>
      </c>
      <c r="D193" s="2">
        <v>45138</v>
      </c>
      <c r="E193" s="1" t="s">
        <v>1203</v>
      </c>
      <c r="F193">
        <v>10.31</v>
      </c>
      <c r="G193">
        <v>459</v>
      </c>
      <c r="H193">
        <v>67</v>
      </c>
      <c r="I193" s="1" t="s">
        <v>17</v>
      </c>
      <c r="J193">
        <v>260179.93</v>
      </c>
      <c r="K193">
        <v>150901.14000000001</v>
      </c>
      <c r="L193">
        <v>1.8</v>
      </c>
      <c r="M193" s="1" t="s">
        <v>23</v>
      </c>
      <c r="N193" s="1" t="s">
        <v>19</v>
      </c>
      <c r="O193" s="1" t="s">
        <v>34</v>
      </c>
      <c r="P193" s="1" t="s">
        <v>29</v>
      </c>
      <c r="Q193">
        <v>23</v>
      </c>
      <c r="R193">
        <v>9</v>
      </c>
      <c r="S193">
        <v>224.86</v>
      </c>
      <c r="T193" s="1" t="s">
        <v>22</v>
      </c>
      <c r="U193" s="1" t="s">
        <v>3064</v>
      </c>
      <c r="V193" s="1">
        <v>4</v>
      </c>
      <c r="W193" t="s">
        <v>3088</v>
      </c>
      <c r="X193" t="s">
        <v>3084</v>
      </c>
      <c r="Y193" t="s">
        <v>3087</v>
      </c>
      <c r="Z193" t="s">
        <v>3103</v>
      </c>
      <c r="AA193">
        <v>7</v>
      </c>
      <c r="AB193" t="s">
        <v>3087</v>
      </c>
      <c r="AC193">
        <v>212.4</v>
      </c>
      <c r="AD193">
        <v>632</v>
      </c>
      <c r="AE193">
        <v>9.9</v>
      </c>
      <c r="AF193">
        <v>9.0104000000000006</v>
      </c>
      <c r="AG193">
        <v>0.65895364238410592</v>
      </c>
    </row>
    <row r="194" spans="1:33" x14ac:dyDescent="0.35">
      <c r="A194" s="1" t="s">
        <v>1218</v>
      </c>
      <c r="B194" s="2">
        <v>45242</v>
      </c>
      <c r="C194" s="2">
        <v>45244</v>
      </c>
      <c r="D194" s="2">
        <v>45251</v>
      </c>
      <c r="E194" s="1" t="s">
        <v>1219</v>
      </c>
      <c r="F194">
        <v>10.07</v>
      </c>
      <c r="G194">
        <v>489</v>
      </c>
      <c r="H194">
        <v>14</v>
      </c>
      <c r="I194" s="1" t="s">
        <v>17</v>
      </c>
      <c r="J194">
        <v>108809.25</v>
      </c>
      <c r="K194">
        <v>42829.01</v>
      </c>
      <c r="L194">
        <v>4.4000000000000004</v>
      </c>
      <c r="M194" s="1" t="s">
        <v>23</v>
      </c>
      <c r="N194" s="1" t="s">
        <v>24</v>
      </c>
      <c r="O194" s="1" t="s">
        <v>28</v>
      </c>
      <c r="P194" s="1" t="s">
        <v>39</v>
      </c>
      <c r="Q194">
        <v>15</v>
      </c>
      <c r="R194">
        <v>7</v>
      </c>
      <c r="S194">
        <v>315.82</v>
      </c>
      <c r="T194" s="1" t="s">
        <v>22</v>
      </c>
      <c r="U194" s="1" t="s">
        <v>3061</v>
      </c>
      <c r="V194" s="1">
        <v>1</v>
      </c>
      <c r="W194" t="s">
        <v>3088</v>
      </c>
      <c r="X194" t="s">
        <v>3091</v>
      </c>
      <c r="Y194" t="s">
        <v>3096</v>
      </c>
      <c r="Z194" t="s">
        <v>3103</v>
      </c>
      <c r="AA194">
        <v>11</v>
      </c>
      <c r="AB194" t="s">
        <v>3096</v>
      </c>
      <c r="AC194">
        <v>120.58</v>
      </c>
      <c r="AD194">
        <v>247.43</v>
      </c>
      <c r="AE194">
        <v>4.0199999999999996</v>
      </c>
      <c r="AF194">
        <v>9.5983000000000001</v>
      </c>
      <c r="AG194">
        <v>0.63717096774193549</v>
      </c>
    </row>
    <row r="195" spans="1:33" x14ac:dyDescent="0.35">
      <c r="A195" s="1" t="s">
        <v>1238</v>
      </c>
      <c r="B195" s="2">
        <v>45014</v>
      </c>
      <c r="C195" s="2">
        <v>45017</v>
      </c>
      <c r="D195" s="2">
        <v>45021</v>
      </c>
      <c r="E195" s="1" t="s">
        <v>1239</v>
      </c>
      <c r="F195">
        <v>4.58</v>
      </c>
      <c r="G195">
        <v>175</v>
      </c>
      <c r="H195">
        <v>3</v>
      </c>
      <c r="I195" s="1" t="s">
        <v>17</v>
      </c>
      <c r="J195">
        <v>107959.14</v>
      </c>
      <c r="K195">
        <v>60619.519999999997</v>
      </c>
      <c r="L195">
        <v>4.7</v>
      </c>
      <c r="M195" s="1" t="s">
        <v>23</v>
      </c>
      <c r="N195" s="1" t="s">
        <v>42</v>
      </c>
      <c r="O195" s="1" t="s">
        <v>20</v>
      </c>
      <c r="P195" s="1" t="s">
        <v>38</v>
      </c>
      <c r="Q195">
        <v>11</v>
      </c>
      <c r="R195">
        <v>4</v>
      </c>
      <c r="S195">
        <v>20.38</v>
      </c>
      <c r="T195" s="1" t="s">
        <v>22</v>
      </c>
      <c r="U195" s="1" t="s">
        <v>3061</v>
      </c>
      <c r="V195" s="1">
        <v>1</v>
      </c>
      <c r="W195" t="s">
        <v>3088</v>
      </c>
      <c r="X195" t="s">
        <v>3093</v>
      </c>
      <c r="Y195" t="s">
        <v>3098</v>
      </c>
      <c r="Z195" t="s">
        <v>3102</v>
      </c>
      <c r="AA195">
        <v>3</v>
      </c>
      <c r="AB195" t="s">
        <v>3098</v>
      </c>
      <c r="AC195">
        <v>199.91</v>
      </c>
      <c r="AD195">
        <v>646.52</v>
      </c>
      <c r="AE195">
        <v>22.01</v>
      </c>
      <c r="AF195">
        <v>7.7987000000000002</v>
      </c>
      <c r="AG195">
        <v>0.63717096774193549</v>
      </c>
    </row>
    <row r="196" spans="1:33" x14ac:dyDescent="0.35">
      <c r="A196" s="1" t="s">
        <v>1250</v>
      </c>
      <c r="B196" s="2">
        <v>44685</v>
      </c>
      <c r="C196" s="2">
        <v>44686</v>
      </c>
      <c r="D196" s="2">
        <v>44695</v>
      </c>
      <c r="E196" s="1" t="s">
        <v>1251</v>
      </c>
      <c r="F196">
        <v>10.78</v>
      </c>
      <c r="G196">
        <v>378</v>
      </c>
      <c r="H196">
        <v>37</v>
      </c>
      <c r="I196" s="1" t="s">
        <v>17</v>
      </c>
      <c r="J196">
        <v>222808.64</v>
      </c>
      <c r="K196">
        <v>76433.11</v>
      </c>
      <c r="L196">
        <v>2.5</v>
      </c>
      <c r="M196" s="1" t="s">
        <v>23</v>
      </c>
      <c r="N196" s="1" t="s">
        <v>33</v>
      </c>
      <c r="O196" s="1" t="s">
        <v>37</v>
      </c>
      <c r="P196" s="1" t="s">
        <v>21</v>
      </c>
      <c r="Q196">
        <v>9</v>
      </c>
      <c r="R196">
        <v>9</v>
      </c>
      <c r="S196">
        <v>130.99</v>
      </c>
      <c r="T196" s="1" t="s">
        <v>22</v>
      </c>
      <c r="U196" s="1" t="s">
        <v>3062</v>
      </c>
      <c r="V196" s="1">
        <v>2</v>
      </c>
      <c r="W196" t="s">
        <v>3086</v>
      </c>
      <c r="X196" t="s">
        <v>3082</v>
      </c>
      <c r="Y196" t="s">
        <v>3099</v>
      </c>
      <c r="Z196" t="s">
        <v>3103</v>
      </c>
      <c r="AA196">
        <v>5</v>
      </c>
      <c r="AB196" t="s">
        <v>3099</v>
      </c>
      <c r="AC196">
        <v>357.38</v>
      </c>
      <c r="AD196">
        <v>660.66</v>
      </c>
      <c r="AE196">
        <v>6.95</v>
      </c>
      <c r="AF196">
        <v>9.3045000000000009</v>
      </c>
      <c r="AG196">
        <v>0.65900657894736847</v>
      </c>
    </row>
    <row r="197" spans="1:33" x14ac:dyDescent="0.35">
      <c r="A197" s="1" t="s">
        <v>1258</v>
      </c>
      <c r="B197" s="2">
        <v>45307</v>
      </c>
      <c r="C197" s="2">
        <v>45308</v>
      </c>
      <c r="D197" s="2">
        <v>45315</v>
      </c>
      <c r="E197" s="1" t="s">
        <v>1259</v>
      </c>
      <c r="F197">
        <v>9.4600000000000009</v>
      </c>
      <c r="G197">
        <v>298</v>
      </c>
      <c r="H197">
        <v>20</v>
      </c>
      <c r="I197" s="1" t="s">
        <v>17</v>
      </c>
      <c r="J197">
        <v>69729.490000000005</v>
      </c>
      <c r="K197">
        <v>23370.47</v>
      </c>
      <c r="L197">
        <v>3.5</v>
      </c>
      <c r="M197" s="1" t="s">
        <v>23</v>
      </c>
      <c r="N197" s="1" t="s">
        <v>36</v>
      </c>
      <c r="O197" s="1" t="s">
        <v>25</v>
      </c>
      <c r="P197" s="1" t="s">
        <v>38</v>
      </c>
      <c r="Q197">
        <v>11</v>
      </c>
      <c r="R197">
        <v>7</v>
      </c>
      <c r="S197">
        <v>7.11</v>
      </c>
      <c r="T197" s="1" t="s">
        <v>22</v>
      </c>
      <c r="U197" s="1" t="s">
        <v>3061</v>
      </c>
      <c r="V197" s="1">
        <v>1</v>
      </c>
      <c r="W197" t="s">
        <v>3081</v>
      </c>
      <c r="X197" t="s">
        <v>3093</v>
      </c>
      <c r="Y197" t="s">
        <v>3095</v>
      </c>
      <c r="Z197" t="s">
        <v>3104</v>
      </c>
      <c r="AA197">
        <v>1</v>
      </c>
      <c r="AB197" t="s">
        <v>3095</v>
      </c>
      <c r="AC197">
        <v>136.66</v>
      </c>
      <c r="AD197">
        <v>258.44</v>
      </c>
      <c r="AE197">
        <v>78.83</v>
      </c>
      <c r="AF197">
        <v>2.1173000000000002</v>
      </c>
      <c r="AG197">
        <v>0.63717096774193549</v>
      </c>
    </row>
    <row r="198" spans="1:33" x14ac:dyDescent="0.35">
      <c r="A198" s="1" t="s">
        <v>1296</v>
      </c>
      <c r="B198" s="2">
        <v>44927</v>
      </c>
      <c r="C198" s="2">
        <v>44929</v>
      </c>
      <c r="D198" s="2">
        <v>44940</v>
      </c>
      <c r="E198" s="1" t="s">
        <v>1297</v>
      </c>
      <c r="F198">
        <v>3.95</v>
      </c>
      <c r="G198">
        <v>185</v>
      </c>
      <c r="H198">
        <v>17</v>
      </c>
      <c r="I198" s="1" t="s">
        <v>17</v>
      </c>
      <c r="J198">
        <v>7864.67</v>
      </c>
      <c r="K198">
        <v>3075.39</v>
      </c>
      <c r="L198">
        <v>2.6</v>
      </c>
      <c r="M198" s="1" t="s">
        <v>23</v>
      </c>
      <c r="N198" s="1" t="s">
        <v>24</v>
      </c>
      <c r="O198" s="1" t="s">
        <v>34</v>
      </c>
      <c r="P198" s="1" t="s">
        <v>38</v>
      </c>
      <c r="Q198">
        <v>20</v>
      </c>
      <c r="R198">
        <v>11</v>
      </c>
      <c r="S198">
        <v>331.91</v>
      </c>
      <c r="T198" s="1" t="s">
        <v>22</v>
      </c>
      <c r="U198" s="1" t="s">
        <v>3062</v>
      </c>
      <c r="V198" s="1">
        <v>2</v>
      </c>
      <c r="W198" t="s">
        <v>3088</v>
      </c>
      <c r="X198" t="s">
        <v>3093</v>
      </c>
      <c r="Y198" t="s">
        <v>3095</v>
      </c>
      <c r="Z198" t="s">
        <v>3102</v>
      </c>
      <c r="AA198">
        <v>1</v>
      </c>
      <c r="AB198" t="s">
        <v>3095</v>
      </c>
      <c r="AC198">
        <v>22.89</v>
      </c>
      <c r="AD198">
        <v>44.26</v>
      </c>
      <c r="AE198">
        <v>18.260000000000002</v>
      </c>
      <c r="AF198">
        <v>8.1735000000000007</v>
      </c>
      <c r="AG198">
        <v>0.65900657894736847</v>
      </c>
    </row>
    <row r="199" spans="1:33" x14ac:dyDescent="0.35">
      <c r="A199" s="1" t="s">
        <v>1370</v>
      </c>
      <c r="B199" s="2">
        <v>45554</v>
      </c>
      <c r="C199" s="2">
        <v>45557</v>
      </c>
      <c r="D199" s="2">
        <v>45564</v>
      </c>
      <c r="E199" s="1" t="s">
        <v>1371</v>
      </c>
      <c r="F199">
        <v>13.68</v>
      </c>
      <c r="G199">
        <v>425</v>
      </c>
      <c r="H199">
        <v>20</v>
      </c>
      <c r="I199" s="1" t="s">
        <v>17</v>
      </c>
      <c r="J199">
        <v>146226.73000000001</v>
      </c>
      <c r="K199">
        <v>83887.17</v>
      </c>
      <c r="L199">
        <v>4.0999999999999996</v>
      </c>
      <c r="M199" s="1" t="s">
        <v>23</v>
      </c>
      <c r="N199" s="1" t="s">
        <v>36</v>
      </c>
      <c r="O199" s="1" t="s">
        <v>20</v>
      </c>
      <c r="P199" s="1" t="s">
        <v>26</v>
      </c>
      <c r="Q199">
        <v>10</v>
      </c>
      <c r="R199">
        <v>7</v>
      </c>
      <c r="S199">
        <v>125.55</v>
      </c>
      <c r="T199" s="1" t="s">
        <v>22</v>
      </c>
      <c r="U199" s="1" t="s">
        <v>3061</v>
      </c>
      <c r="V199" s="1">
        <v>1</v>
      </c>
      <c r="W199" t="s">
        <v>3081</v>
      </c>
      <c r="X199" t="s">
        <v>3084</v>
      </c>
      <c r="Y199" t="s">
        <v>3085</v>
      </c>
      <c r="Z199" t="s">
        <v>3103</v>
      </c>
      <c r="AA199">
        <v>9</v>
      </c>
      <c r="AB199" t="s">
        <v>3085</v>
      </c>
      <c r="AC199">
        <v>121.43</v>
      </c>
      <c r="AD199">
        <v>398.59</v>
      </c>
      <c r="AE199">
        <v>36.56</v>
      </c>
      <c r="AF199">
        <v>6.3441000000000001</v>
      </c>
      <c r="AG199">
        <v>0.63717096774193549</v>
      </c>
    </row>
    <row r="200" spans="1:33" x14ac:dyDescent="0.35">
      <c r="A200" s="1" t="s">
        <v>1372</v>
      </c>
      <c r="B200" s="2">
        <v>44712</v>
      </c>
      <c r="C200" s="2">
        <v>44716</v>
      </c>
      <c r="D200" s="2">
        <v>44723</v>
      </c>
      <c r="E200" s="1" t="s">
        <v>1373</v>
      </c>
      <c r="F200">
        <v>7.03</v>
      </c>
      <c r="G200">
        <v>494</v>
      </c>
      <c r="H200">
        <v>46</v>
      </c>
      <c r="I200" s="1" t="s">
        <v>17</v>
      </c>
      <c r="J200">
        <v>169540.18</v>
      </c>
      <c r="K200">
        <v>98571.36</v>
      </c>
      <c r="L200">
        <v>2.7</v>
      </c>
      <c r="M200" s="1" t="s">
        <v>23</v>
      </c>
      <c r="N200" s="1" t="s">
        <v>42</v>
      </c>
      <c r="O200" s="1" t="s">
        <v>28</v>
      </c>
      <c r="P200" s="1" t="s">
        <v>38</v>
      </c>
      <c r="Q200">
        <v>10</v>
      </c>
      <c r="R200">
        <v>7</v>
      </c>
      <c r="S200">
        <v>222.82</v>
      </c>
      <c r="T200" s="1" t="s">
        <v>22</v>
      </c>
      <c r="U200" s="1" t="s">
        <v>3064</v>
      </c>
      <c r="V200" s="1">
        <v>4</v>
      </c>
      <c r="W200" t="s">
        <v>3086</v>
      </c>
      <c r="X200" t="s">
        <v>3082</v>
      </c>
      <c r="Y200" t="s">
        <v>3099</v>
      </c>
      <c r="Z200" t="s">
        <v>3104</v>
      </c>
      <c r="AA200">
        <v>5</v>
      </c>
      <c r="AB200" t="s">
        <v>3099</v>
      </c>
      <c r="AC200">
        <v>113</v>
      </c>
      <c r="AD200">
        <v>369.15</v>
      </c>
      <c r="AE200">
        <v>23.77</v>
      </c>
      <c r="AF200">
        <v>7.6226000000000003</v>
      </c>
      <c r="AG200">
        <v>0.65895364238410592</v>
      </c>
    </row>
    <row r="201" spans="1:33" x14ac:dyDescent="0.35">
      <c r="A201" s="1" t="s">
        <v>1376</v>
      </c>
      <c r="B201" s="2">
        <v>45603</v>
      </c>
      <c r="C201" s="2">
        <v>45608</v>
      </c>
      <c r="D201" s="2">
        <v>45611</v>
      </c>
      <c r="E201" s="1" t="s">
        <v>1377</v>
      </c>
      <c r="F201">
        <v>12.3</v>
      </c>
      <c r="G201">
        <v>68</v>
      </c>
      <c r="H201">
        <v>1</v>
      </c>
      <c r="I201" s="1" t="s">
        <v>17</v>
      </c>
      <c r="J201">
        <v>32818.29</v>
      </c>
      <c r="K201">
        <v>8766.7000000000007</v>
      </c>
      <c r="L201">
        <v>4.5</v>
      </c>
      <c r="M201" s="1" t="s">
        <v>23</v>
      </c>
      <c r="N201" s="1" t="s">
        <v>36</v>
      </c>
      <c r="O201" s="1" t="s">
        <v>34</v>
      </c>
      <c r="P201" s="1" t="s">
        <v>38</v>
      </c>
      <c r="Q201">
        <v>11</v>
      </c>
      <c r="R201">
        <v>3</v>
      </c>
      <c r="S201">
        <v>228.41</v>
      </c>
      <c r="T201" s="1" t="s">
        <v>22</v>
      </c>
      <c r="U201" s="1" t="s">
        <v>3062</v>
      </c>
      <c r="V201" s="1">
        <v>2</v>
      </c>
      <c r="W201" t="s">
        <v>3081</v>
      </c>
      <c r="X201" t="s">
        <v>3091</v>
      </c>
      <c r="Y201" t="s">
        <v>3096</v>
      </c>
      <c r="Z201" t="s">
        <v>3103</v>
      </c>
      <c r="AA201">
        <v>11</v>
      </c>
      <c r="AB201" t="s">
        <v>3096</v>
      </c>
      <c r="AC201">
        <v>300.2</v>
      </c>
      <c r="AD201">
        <v>550.30999999999995</v>
      </c>
      <c r="AE201">
        <v>96.21</v>
      </c>
      <c r="AF201">
        <v>0.37909999999999999</v>
      </c>
      <c r="AG201">
        <v>0.65900657894736847</v>
      </c>
    </row>
    <row r="202" spans="1:33" x14ac:dyDescent="0.35">
      <c r="A202" s="1" t="s">
        <v>1384</v>
      </c>
      <c r="B202" s="2">
        <v>45573</v>
      </c>
      <c r="C202" s="2">
        <v>45574</v>
      </c>
      <c r="D202" s="2">
        <v>45585</v>
      </c>
      <c r="E202" s="1" t="s">
        <v>1385</v>
      </c>
      <c r="F202">
        <v>3.61</v>
      </c>
      <c r="G202">
        <v>391</v>
      </c>
      <c r="H202">
        <v>21</v>
      </c>
      <c r="I202" s="1" t="s">
        <v>17</v>
      </c>
      <c r="J202">
        <v>562854.99</v>
      </c>
      <c r="K202">
        <v>262017.99</v>
      </c>
      <c r="L202">
        <v>4</v>
      </c>
      <c r="M202" s="1" t="s">
        <v>23</v>
      </c>
      <c r="N202" s="1" t="s">
        <v>24</v>
      </c>
      <c r="O202" s="1" t="s">
        <v>37</v>
      </c>
      <c r="P202" s="1" t="s">
        <v>29</v>
      </c>
      <c r="Q202">
        <v>12</v>
      </c>
      <c r="R202">
        <v>11</v>
      </c>
      <c r="S202">
        <v>385.2</v>
      </c>
      <c r="T202" s="1" t="s">
        <v>22</v>
      </c>
      <c r="U202" s="1" t="s">
        <v>3061</v>
      </c>
      <c r="V202" s="1">
        <v>1</v>
      </c>
      <c r="W202" t="s">
        <v>3081</v>
      </c>
      <c r="X202" t="s">
        <v>3091</v>
      </c>
      <c r="Y202" t="s">
        <v>3097</v>
      </c>
      <c r="Z202" t="s">
        <v>3102</v>
      </c>
      <c r="AA202">
        <v>10</v>
      </c>
      <c r="AB202" t="s">
        <v>3097</v>
      </c>
      <c r="AC202">
        <v>660.95</v>
      </c>
      <c r="AD202">
        <v>1493.44</v>
      </c>
      <c r="AE202">
        <v>38.69</v>
      </c>
      <c r="AF202">
        <v>6.1311999999999998</v>
      </c>
      <c r="AG202">
        <v>0.63717096774193549</v>
      </c>
    </row>
    <row r="203" spans="1:33" x14ac:dyDescent="0.35">
      <c r="A203" s="1" t="s">
        <v>1422</v>
      </c>
      <c r="B203" s="2">
        <v>45006</v>
      </c>
      <c r="C203" s="2">
        <v>45008</v>
      </c>
      <c r="D203" s="2">
        <v>45011</v>
      </c>
      <c r="E203" s="1" t="s">
        <v>1423</v>
      </c>
      <c r="F203">
        <v>11.28</v>
      </c>
      <c r="G203">
        <v>378</v>
      </c>
      <c r="H203">
        <v>28</v>
      </c>
      <c r="I203" s="1" t="s">
        <v>17</v>
      </c>
      <c r="J203">
        <v>218055.47</v>
      </c>
      <c r="K203">
        <v>106726.87</v>
      </c>
      <c r="L203">
        <v>3.3</v>
      </c>
      <c r="M203" s="1" t="s">
        <v>23</v>
      </c>
      <c r="N203" s="1" t="s">
        <v>42</v>
      </c>
      <c r="O203" s="1" t="s">
        <v>37</v>
      </c>
      <c r="P203" s="1" t="s">
        <v>21</v>
      </c>
      <c r="Q203">
        <v>6</v>
      </c>
      <c r="R203">
        <v>3</v>
      </c>
      <c r="S203">
        <v>35.76</v>
      </c>
      <c r="T203" s="1" t="s">
        <v>22</v>
      </c>
      <c r="U203" s="1" t="s">
        <v>3063</v>
      </c>
      <c r="V203" s="1">
        <v>3</v>
      </c>
      <c r="W203" t="s">
        <v>3088</v>
      </c>
      <c r="X203" t="s">
        <v>3093</v>
      </c>
      <c r="Y203" t="s">
        <v>3098</v>
      </c>
      <c r="Z203" t="s">
        <v>3103</v>
      </c>
      <c r="AA203">
        <v>3</v>
      </c>
      <c r="AB203" t="s">
        <v>3098</v>
      </c>
      <c r="AC203">
        <v>249.55</v>
      </c>
      <c r="AD203">
        <v>650.21</v>
      </c>
      <c r="AE203">
        <v>16.899999999999999</v>
      </c>
      <c r="AF203">
        <v>8.3103999999999996</v>
      </c>
      <c r="AG203">
        <v>0.65455369127516783</v>
      </c>
    </row>
    <row r="204" spans="1:33" x14ac:dyDescent="0.35">
      <c r="A204" s="1" t="s">
        <v>1434</v>
      </c>
      <c r="B204" s="2">
        <v>44647</v>
      </c>
      <c r="C204" s="2">
        <v>44648</v>
      </c>
      <c r="D204" s="2">
        <v>44653</v>
      </c>
      <c r="E204" s="1" t="s">
        <v>1435</v>
      </c>
      <c r="F204">
        <v>3.49</v>
      </c>
      <c r="G204">
        <v>122</v>
      </c>
      <c r="H204">
        <v>9</v>
      </c>
      <c r="I204" s="1" t="s">
        <v>17</v>
      </c>
      <c r="J204">
        <v>5795.27</v>
      </c>
      <c r="K204">
        <v>2513.4299999999998</v>
      </c>
      <c r="L204">
        <v>3.1</v>
      </c>
      <c r="M204" s="1" t="s">
        <v>23</v>
      </c>
      <c r="N204" s="1" t="s">
        <v>36</v>
      </c>
      <c r="O204" s="1" t="s">
        <v>37</v>
      </c>
      <c r="P204" s="1" t="s">
        <v>39</v>
      </c>
      <c r="Q204">
        <v>12</v>
      </c>
      <c r="R204">
        <v>5</v>
      </c>
      <c r="S204">
        <v>213.32</v>
      </c>
      <c r="T204" s="1" t="s">
        <v>22</v>
      </c>
      <c r="U204" s="1" t="s">
        <v>3065</v>
      </c>
      <c r="V204" s="1">
        <v>5</v>
      </c>
      <c r="W204" t="s">
        <v>3086</v>
      </c>
      <c r="X204" t="s">
        <v>3093</v>
      </c>
      <c r="Y204" t="s">
        <v>3098</v>
      </c>
      <c r="Z204" t="s">
        <v>3102</v>
      </c>
      <c r="AA204">
        <v>3</v>
      </c>
      <c r="AB204" t="s">
        <v>3098</v>
      </c>
      <c r="AC204">
        <v>24.94</v>
      </c>
      <c r="AD204">
        <v>49.22</v>
      </c>
      <c r="AE204">
        <v>50.81</v>
      </c>
      <c r="AF204">
        <v>4.9185999999999996</v>
      </c>
      <c r="AG204">
        <v>0.6561013986013986</v>
      </c>
    </row>
    <row r="205" spans="1:33" x14ac:dyDescent="0.35">
      <c r="A205" s="1" t="s">
        <v>1438</v>
      </c>
      <c r="B205" s="2">
        <v>44847</v>
      </c>
      <c r="C205" s="2">
        <v>44852</v>
      </c>
      <c r="D205" s="2">
        <v>44857</v>
      </c>
      <c r="E205" s="1" t="s">
        <v>1439</v>
      </c>
      <c r="F205">
        <v>8.4</v>
      </c>
      <c r="G205">
        <v>154</v>
      </c>
      <c r="H205">
        <v>16</v>
      </c>
      <c r="I205" s="1" t="s">
        <v>17</v>
      </c>
      <c r="J205">
        <v>40634.9</v>
      </c>
      <c r="K205">
        <v>15443.73</v>
      </c>
      <c r="L205">
        <v>2.5</v>
      </c>
      <c r="M205" s="1" t="s">
        <v>23</v>
      </c>
      <c r="N205" s="1" t="s">
        <v>24</v>
      </c>
      <c r="O205" s="1" t="s">
        <v>28</v>
      </c>
      <c r="P205" s="1" t="s">
        <v>38</v>
      </c>
      <c r="Q205">
        <v>14</v>
      </c>
      <c r="R205">
        <v>5</v>
      </c>
      <c r="S205">
        <v>10.3</v>
      </c>
      <c r="T205" s="1" t="s">
        <v>22</v>
      </c>
      <c r="U205" s="1" t="s">
        <v>3062</v>
      </c>
      <c r="V205" s="1">
        <v>2</v>
      </c>
      <c r="W205" t="s">
        <v>3086</v>
      </c>
      <c r="X205" t="s">
        <v>3091</v>
      </c>
      <c r="Y205" t="s">
        <v>3097</v>
      </c>
      <c r="Z205" t="s">
        <v>3104</v>
      </c>
      <c r="AA205">
        <v>10</v>
      </c>
      <c r="AB205" t="s">
        <v>3097</v>
      </c>
      <c r="AC205">
        <v>147.21</v>
      </c>
      <c r="AD205">
        <v>288.06</v>
      </c>
      <c r="AE205">
        <v>0.47</v>
      </c>
      <c r="AF205">
        <v>9.9535</v>
      </c>
      <c r="AG205">
        <v>0.65900657894736847</v>
      </c>
    </row>
    <row r="206" spans="1:33" x14ac:dyDescent="0.35">
      <c r="A206" s="1" t="s">
        <v>1472</v>
      </c>
      <c r="B206" s="2">
        <v>45352</v>
      </c>
      <c r="C206" s="2">
        <v>45355</v>
      </c>
      <c r="D206" s="2">
        <v>45366</v>
      </c>
      <c r="E206" s="1" t="s">
        <v>1473</v>
      </c>
      <c r="F206">
        <v>1.44</v>
      </c>
      <c r="G206">
        <v>29</v>
      </c>
      <c r="H206">
        <v>2</v>
      </c>
      <c r="I206" s="1" t="s">
        <v>17</v>
      </c>
      <c r="J206">
        <v>7953.62</v>
      </c>
      <c r="K206">
        <v>4688.34</v>
      </c>
      <c r="L206">
        <v>3.2</v>
      </c>
      <c r="M206" s="1" t="s">
        <v>23</v>
      </c>
      <c r="N206" s="1" t="s">
        <v>24</v>
      </c>
      <c r="O206" s="1" t="s">
        <v>20</v>
      </c>
      <c r="P206" s="1" t="s">
        <v>39</v>
      </c>
      <c r="Q206">
        <v>16</v>
      </c>
      <c r="R206">
        <v>11</v>
      </c>
      <c r="S206">
        <v>546.92999999999995</v>
      </c>
      <c r="T206" s="1" t="s">
        <v>22</v>
      </c>
      <c r="U206" s="1" t="s">
        <v>3065</v>
      </c>
      <c r="V206" s="1">
        <v>5</v>
      </c>
      <c r="W206" t="s">
        <v>3081</v>
      </c>
      <c r="X206" t="s">
        <v>3093</v>
      </c>
      <c r="Y206" t="s">
        <v>3098</v>
      </c>
      <c r="Z206" t="s">
        <v>3102</v>
      </c>
      <c r="AA206">
        <v>3</v>
      </c>
      <c r="AB206" t="s">
        <v>3098</v>
      </c>
      <c r="AC206">
        <v>97.37</v>
      </c>
      <c r="AD206">
        <v>278.27</v>
      </c>
      <c r="AE206">
        <v>35.76</v>
      </c>
      <c r="AF206">
        <v>6.4241000000000001</v>
      </c>
      <c r="AG206">
        <v>0.6561013986013986</v>
      </c>
    </row>
    <row r="207" spans="1:33" x14ac:dyDescent="0.35">
      <c r="A207" s="1" t="s">
        <v>1476</v>
      </c>
      <c r="B207" s="2">
        <v>45605</v>
      </c>
      <c r="C207" s="2">
        <v>45610</v>
      </c>
      <c r="D207" s="2">
        <v>45620</v>
      </c>
      <c r="E207" s="1" t="s">
        <v>1477</v>
      </c>
      <c r="F207">
        <v>10.88</v>
      </c>
      <c r="G207">
        <v>455</v>
      </c>
      <c r="H207">
        <v>54</v>
      </c>
      <c r="I207" s="1" t="s">
        <v>17</v>
      </c>
      <c r="J207">
        <v>70978.02</v>
      </c>
      <c r="K207">
        <v>35156.589999999997</v>
      </c>
      <c r="L207">
        <v>2.5</v>
      </c>
      <c r="M207" s="1" t="s">
        <v>23</v>
      </c>
      <c r="N207" s="1" t="s">
        <v>42</v>
      </c>
      <c r="O207" s="1" t="s">
        <v>28</v>
      </c>
      <c r="P207" s="1" t="s">
        <v>29</v>
      </c>
      <c r="Q207">
        <v>19</v>
      </c>
      <c r="R207">
        <v>10</v>
      </c>
      <c r="S207">
        <v>82.89</v>
      </c>
      <c r="T207" s="1" t="s">
        <v>22</v>
      </c>
      <c r="U207" s="1" t="s">
        <v>3064</v>
      </c>
      <c r="V207" s="1">
        <v>4</v>
      </c>
      <c r="W207" t="s">
        <v>3081</v>
      </c>
      <c r="X207" t="s">
        <v>3091</v>
      </c>
      <c r="Y207" t="s">
        <v>3096</v>
      </c>
      <c r="Z207" t="s">
        <v>3103</v>
      </c>
      <c r="AA207">
        <v>11</v>
      </c>
      <c r="AB207" t="s">
        <v>3096</v>
      </c>
      <c r="AC207">
        <v>71.63</v>
      </c>
      <c r="AD207">
        <v>175.04</v>
      </c>
      <c r="AE207">
        <v>14.41</v>
      </c>
      <c r="AF207">
        <v>8.5592000000000006</v>
      </c>
      <c r="AG207">
        <v>0.65895364238410592</v>
      </c>
    </row>
    <row r="208" spans="1:33" x14ac:dyDescent="0.35">
      <c r="A208" s="1" t="s">
        <v>1504</v>
      </c>
      <c r="B208" s="2">
        <v>45260</v>
      </c>
      <c r="C208" s="2">
        <v>45264</v>
      </c>
      <c r="D208" s="2">
        <v>45272</v>
      </c>
      <c r="E208" s="1" t="s">
        <v>1505</v>
      </c>
      <c r="F208">
        <v>1.89</v>
      </c>
      <c r="G208">
        <v>214</v>
      </c>
      <c r="H208">
        <v>26</v>
      </c>
      <c r="I208" s="1" t="s">
        <v>17</v>
      </c>
      <c r="J208">
        <v>33053.279999999999</v>
      </c>
      <c r="K208">
        <v>17869.419999999998</v>
      </c>
      <c r="L208">
        <v>2.2000000000000002</v>
      </c>
      <c r="M208" s="1" t="s">
        <v>23</v>
      </c>
      <c r="N208" s="1" t="s">
        <v>24</v>
      </c>
      <c r="O208" s="1" t="s">
        <v>25</v>
      </c>
      <c r="P208" s="1" t="s">
        <v>39</v>
      </c>
      <c r="Q208">
        <v>14</v>
      </c>
      <c r="R208">
        <v>8</v>
      </c>
      <c r="S208">
        <v>80.22</v>
      </c>
      <c r="T208" s="1" t="s">
        <v>22</v>
      </c>
      <c r="U208" s="1" t="s">
        <v>3064</v>
      </c>
      <c r="V208" s="1">
        <v>4</v>
      </c>
      <c r="W208" t="s">
        <v>3088</v>
      </c>
      <c r="X208" t="s">
        <v>3091</v>
      </c>
      <c r="Y208" t="s">
        <v>3096</v>
      </c>
      <c r="Z208" t="s">
        <v>3102</v>
      </c>
      <c r="AA208">
        <v>11</v>
      </c>
      <c r="AB208" t="s">
        <v>3096</v>
      </c>
      <c r="AC208">
        <v>66.7</v>
      </c>
      <c r="AD208">
        <v>157.43</v>
      </c>
      <c r="AE208">
        <v>10.59</v>
      </c>
      <c r="AF208">
        <v>8.9411000000000005</v>
      </c>
      <c r="AG208">
        <v>0.65895364238410592</v>
      </c>
    </row>
    <row r="209" spans="1:33" x14ac:dyDescent="0.35">
      <c r="A209" s="1" t="s">
        <v>1514</v>
      </c>
      <c r="B209" s="2">
        <v>45457</v>
      </c>
      <c r="C209" s="2">
        <v>45460</v>
      </c>
      <c r="D209" s="2">
        <v>45464</v>
      </c>
      <c r="E209" s="1" t="s">
        <v>1515</v>
      </c>
      <c r="F209">
        <v>5.64</v>
      </c>
      <c r="G209">
        <v>418</v>
      </c>
      <c r="H209">
        <v>9</v>
      </c>
      <c r="I209" s="1" t="s">
        <v>17</v>
      </c>
      <c r="J209">
        <v>77516.31</v>
      </c>
      <c r="K209">
        <v>39795.1</v>
      </c>
      <c r="L209">
        <v>4.7</v>
      </c>
      <c r="M209" s="1" t="s">
        <v>23</v>
      </c>
      <c r="N209" s="1" t="s">
        <v>36</v>
      </c>
      <c r="O209" s="1" t="s">
        <v>34</v>
      </c>
      <c r="P209" s="1" t="s">
        <v>21</v>
      </c>
      <c r="Q209">
        <v>11</v>
      </c>
      <c r="R209">
        <v>4</v>
      </c>
      <c r="S209">
        <v>76.13</v>
      </c>
      <c r="T209" s="1" t="s">
        <v>22</v>
      </c>
      <c r="U209" s="1" t="s">
        <v>3063</v>
      </c>
      <c r="V209" s="1">
        <v>3</v>
      </c>
      <c r="W209" t="s">
        <v>3081</v>
      </c>
      <c r="X209" t="s">
        <v>3082</v>
      </c>
      <c r="Y209" t="s">
        <v>3090</v>
      </c>
      <c r="Z209" t="s">
        <v>3104</v>
      </c>
      <c r="AA209">
        <v>6</v>
      </c>
      <c r="AB209" t="s">
        <v>3090</v>
      </c>
      <c r="AC209">
        <v>71.38</v>
      </c>
      <c r="AD209">
        <v>196.53</v>
      </c>
      <c r="AE209">
        <v>57.86</v>
      </c>
      <c r="AF209">
        <v>4.2137000000000002</v>
      </c>
      <c r="AG209">
        <v>0.65455369127516783</v>
      </c>
    </row>
    <row r="210" spans="1:33" x14ac:dyDescent="0.35">
      <c r="A210" s="1" t="s">
        <v>1518</v>
      </c>
      <c r="B210" s="2">
        <v>44740</v>
      </c>
      <c r="C210" s="2">
        <v>44745</v>
      </c>
      <c r="D210" s="2">
        <v>44750</v>
      </c>
      <c r="E210" s="1" t="s">
        <v>1519</v>
      </c>
      <c r="F210">
        <v>12.65</v>
      </c>
      <c r="G210">
        <v>474</v>
      </c>
      <c r="H210">
        <v>50</v>
      </c>
      <c r="I210" s="1" t="s">
        <v>17</v>
      </c>
      <c r="J210">
        <v>432815.67</v>
      </c>
      <c r="K210">
        <v>142475.31</v>
      </c>
      <c r="L210">
        <v>2.4</v>
      </c>
      <c r="M210" s="1" t="s">
        <v>23</v>
      </c>
      <c r="N210" s="1" t="s">
        <v>42</v>
      </c>
      <c r="O210" s="1" t="s">
        <v>34</v>
      </c>
      <c r="P210" s="1" t="s">
        <v>38</v>
      </c>
      <c r="Q210">
        <v>24</v>
      </c>
      <c r="R210">
        <v>5</v>
      </c>
      <c r="S210">
        <v>382.71</v>
      </c>
      <c r="T210" s="1" t="s">
        <v>22</v>
      </c>
      <c r="U210" s="1" t="s">
        <v>3064</v>
      </c>
      <c r="V210" s="1">
        <v>4</v>
      </c>
      <c r="W210" t="s">
        <v>3086</v>
      </c>
      <c r="X210" t="s">
        <v>3082</v>
      </c>
      <c r="Y210" t="s">
        <v>3090</v>
      </c>
      <c r="Z210" t="s">
        <v>3103</v>
      </c>
      <c r="AA210">
        <v>6</v>
      </c>
      <c r="AB210" t="s">
        <v>3090</v>
      </c>
      <c r="AC210">
        <v>562.27</v>
      </c>
      <c r="AD210">
        <v>1045.3499999999999</v>
      </c>
      <c r="AE210">
        <v>20.84</v>
      </c>
      <c r="AF210">
        <v>7.9161999999999999</v>
      </c>
      <c r="AG210">
        <v>0.65895364238410592</v>
      </c>
    </row>
    <row r="211" spans="1:33" x14ac:dyDescent="0.35">
      <c r="A211" s="1" t="s">
        <v>1520</v>
      </c>
      <c r="B211" s="2">
        <v>45449</v>
      </c>
      <c r="C211" s="2">
        <v>45453</v>
      </c>
      <c r="D211" s="2">
        <v>45461</v>
      </c>
      <c r="E211" s="1" t="s">
        <v>1521</v>
      </c>
      <c r="F211">
        <v>3.09</v>
      </c>
      <c r="G211">
        <v>258</v>
      </c>
      <c r="H211">
        <v>38</v>
      </c>
      <c r="I211" s="1" t="s">
        <v>17</v>
      </c>
      <c r="J211">
        <v>386027.92</v>
      </c>
      <c r="K211">
        <v>187083.25</v>
      </c>
      <c r="L211">
        <v>1.3</v>
      </c>
      <c r="M211" s="1" t="s">
        <v>23</v>
      </c>
      <c r="N211" s="1" t="s">
        <v>36</v>
      </c>
      <c r="O211" s="1" t="s">
        <v>37</v>
      </c>
      <c r="P211" s="1" t="s">
        <v>21</v>
      </c>
      <c r="Q211">
        <v>24</v>
      </c>
      <c r="R211">
        <v>8</v>
      </c>
      <c r="S211">
        <v>137.59</v>
      </c>
      <c r="T211" s="1" t="s">
        <v>22</v>
      </c>
      <c r="U211" s="1" t="s">
        <v>3062</v>
      </c>
      <c r="V211" s="1">
        <v>2</v>
      </c>
      <c r="W211" t="s">
        <v>3081</v>
      </c>
      <c r="X211" t="s">
        <v>3082</v>
      </c>
      <c r="Y211" t="s">
        <v>3090</v>
      </c>
      <c r="Z211" t="s">
        <v>3102</v>
      </c>
      <c r="AA211">
        <v>6</v>
      </c>
      <c r="AB211" t="s">
        <v>3090</v>
      </c>
      <c r="AC211">
        <v>711.28</v>
      </c>
      <c r="AD211">
        <v>1543.94</v>
      </c>
      <c r="AE211">
        <v>14.58</v>
      </c>
      <c r="AF211">
        <v>8.5421999999999993</v>
      </c>
      <c r="AG211">
        <v>0.65900657894736847</v>
      </c>
    </row>
    <row r="212" spans="1:33" x14ac:dyDescent="0.35">
      <c r="A212" s="1" t="s">
        <v>1528</v>
      </c>
      <c r="B212" s="2">
        <v>44846</v>
      </c>
      <c r="C212" s="2">
        <v>44851</v>
      </c>
      <c r="D212" s="2">
        <v>44862</v>
      </c>
      <c r="E212" s="1" t="s">
        <v>1529</v>
      </c>
      <c r="F212">
        <v>8.6199999999999992</v>
      </c>
      <c r="G212">
        <v>218</v>
      </c>
      <c r="H212">
        <v>9</v>
      </c>
      <c r="I212" s="1" t="s">
        <v>17</v>
      </c>
      <c r="J212">
        <v>119979.24</v>
      </c>
      <c r="K212">
        <v>57123.519999999997</v>
      </c>
      <c r="L212">
        <v>3.9</v>
      </c>
      <c r="M212" s="1" t="s">
        <v>23</v>
      </c>
      <c r="N212" s="1" t="s">
        <v>42</v>
      </c>
      <c r="O212" s="1" t="s">
        <v>28</v>
      </c>
      <c r="P212" s="1" t="s">
        <v>39</v>
      </c>
      <c r="Q212">
        <v>19</v>
      </c>
      <c r="R212">
        <v>11</v>
      </c>
      <c r="S212">
        <v>135.71</v>
      </c>
      <c r="T212" s="1" t="s">
        <v>22</v>
      </c>
      <c r="U212" s="1" t="s">
        <v>3061</v>
      </c>
      <c r="V212" s="1">
        <v>1</v>
      </c>
      <c r="W212" t="s">
        <v>3086</v>
      </c>
      <c r="X212" t="s">
        <v>3091</v>
      </c>
      <c r="Y212" t="s">
        <v>3097</v>
      </c>
      <c r="Z212" t="s">
        <v>3104</v>
      </c>
      <c r="AA212">
        <v>10</v>
      </c>
      <c r="AB212" t="s">
        <v>3097</v>
      </c>
      <c r="AC212">
        <v>254.82</v>
      </c>
      <c r="AD212">
        <v>602.28</v>
      </c>
      <c r="AE212">
        <v>89.61</v>
      </c>
      <c r="AF212">
        <v>1.0388999999999999</v>
      </c>
      <c r="AG212">
        <v>0.63717096774193549</v>
      </c>
    </row>
    <row r="213" spans="1:33" x14ac:dyDescent="0.35">
      <c r="A213" s="1" t="s">
        <v>1530</v>
      </c>
      <c r="B213" s="2">
        <v>45205</v>
      </c>
      <c r="C213" s="2">
        <v>45210</v>
      </c>
      <c r="D213" s="2">
        <v>45211</v>
      </c>
      <c r="E213" s="1" t="s">
        <v>1531</v>
      </c>
      <c r="F213">
        <v>2.5</v>
      </c>
      <c r="G213">
        <v>84</v>
      </c>
      <c r="H213">
        <v>6</v>
      </c>
      <c r="I213" s="1" t="s">
        <v>17</v>
      </c>
      <c r="J213">
        <v>51479.88</v>
      </c>
      <c r="K213">
        <v>27104.89</v>
      </c>
      <c r="L213">
        <v>3.5</v>
      </c>
      <c r="M213" s="1" t="s">
        <v>23</v>
      </c>
      <c r="N213" s="1" t="s">
        <v>24</v>
      </c>
      <c r="O213" s="1" t="s">
        <v>25</v>
      </c>
      <c r="P213" s="1" t="s">
        <v>39</v>
      </c>
      <c r="Q213">
        <v>7</v>
      </c>
      <c r="R213">
        <v>1</v>
      </c>
      <c r="S213">
        <v>13.88</v>
      </c>
      <c r="T213" s="1" t="s">
        <v>22</v>
      </c>
      <c r="U213" s="1" t="s">
        <v>3063</v>
      </c>
      <c r="V213" s="1">
        <v>3</v>
      </c>
      <c r="W213" t="s">
        <v>3088</v>
      </c>
      <c r="X213" t="s">
        <v>3091</v>
      </c>
      <c r="Y213" t="s">
        <v>3097</v>
      </c>
      <c r="Z213" t="s">
        <v>3102</v>
      </c>
      <c r="AA213">
        <v>10</v>
      </c>
      <c r="AB213" t="s">
        <v>3097</v>
      </c>
      <c r="AC213">
        <v>259.7</v>
      </c>
      <c r="AD213">
        <v>628.57000000000005</v>
      </c>
      <c r="AE213">
        <v>9.6</v>
      </c>
      <c r="AF213">
        <v>9.0398999999999994</v>
      </c>
      <c r="AG213">
        <v>0.65455369127516783</v>
      </c>
    </row>
    <row r="214" spans="1:33" x14ac:dyDescent="0.35">
      <c r="A214" s="1" t="s">
        <v>1534</v>
      </c>
      <c r="B214" s="2">
        <v>45339</v>
      </c>
      <c r="C214" s="2">
        <v>45342</v>
      </c>
      <c r="D214" s="2">
        <v>45345</v>
      </c>
      <c r="E214" s="1" t="s">
        <v>1535</v>
      </c>
      <c r="F214">
        <v>5.23</v>
      </c>
      <c r="G214">
        <v>246</v>
      </c>
      <c r="H214">
        <v>12</v>
      </c>
      <c r="I214" s="1" t="s">
        <v>17</v>
      </c>
      <c r="J214">
        <v>223102.44</v>
      </c>
      <c r="K214">
        <v>118947.02</v>
      </c>
      <c r="L214">
        <v>4</v>
      </c>
      <c r="M214" s="1" t="s">
        <v>23</v>
      </c>
      <c r="N214" s="1" t="s">
        <v>42</v>
      </c>
      <c r="O214" s="1" t="s">
        <v>37</v>
      </c>
      <c r="P214" s="1" t="s">
        <v>26</v>
      </c>
      <c r="Q214">
        <v>6</v>
      </c>
      <c r="R214">
        <v>3</v>
      </c>
      <c r="S214">
        <v>16.98</v>
      </c>
      <c r="T214" s="1" t="s">
        <v>22</v>
      </c>
      <c r="U214" s="1" t="s">
        <v>3064</v>
      </c>
      <c r="V214" s="1">
        <v>4</v>
      </c>
      <c r="W214" t="s">
        <v>3081</v>
      </c>
      <c r="X214" t="s">
        <v>3093</v>
      </c>
      <c r="Y214" t="s">
        <v>3094</v>
      </c>
      <c r="Z214" t="s">
        <v>3104</v>
      </c>
      <c r="AA214">
        <v>2</v>
      </c>
      <c r="AB214" t="s">
        <v>3094</v>
      </c>
      <c r="AC214">
        <v>359.3</v>
      </c>
      <c r="AD214">
        <v>956.97</v>
      </c>
      <c r="AE214">
        <v>58.96</v>
      </c>
      <c r="AF214">
        <v>4.1041999999999996</v>
      </c>
      <c r="AG214">
        <v>0.65895364238410592</v>
      </c>
    </row>
    <row r="215" spans="1:33" x14ac:dyDescent="0.35">
      <c r="A215" s="1" t="s">
        <v>1540</v>
      </c>
      <c r="B215" s="2">
        <v>44596</v>
      </c>
      <c r="C215" s="2">
        <v>44597</v>
      </c>
      <c r="D215" s="2">
        <v>44598</v>
      </c>
      <c r="E215" s="1" t="s">
        <v>1541</v>
      </c>
      <c r="F215">
        <v>7.66</v>
      </c>
      <c r="G215">
        <v>106</v>
      </c>
      <c r="H215">
        <v>5</v>
      </c>
      <c r="I215" s="1" t="s">
        <v>17</v>
      </c>
      <c r="J215">
        <v>58100.83</v>
      </c>
      <c r="K215">
        <v>23560.799999999999</v>
      </c>
      <c r="L215">
        <v>4</v>
      </c>
      <c r="M215" s="1" t="s">
        <v>23</v>
      </c>
      <c r="N215" s="1" t="s">
        <v>24</v>
      </c>
      <c r="O215" s="1" t="s">
        <v>37</v>
      </c>
      <c r="P215" s="1" t="s">
        <v>39</v>
      </c>
      <c r="Q215">
        <v>4</v>
      </c>
      <c r="R215">
        <v>1</v>
      </c>
      <c r="S215">
        <v>18.05</v>
      </c>
      <c r="T215" s="1" t="s">
        <v>22</v>
      </c>
      <c r="U215" s="1" t="s">
        <v>3064</v>
      </c>
      <c r="V215" s="1">
        <v>4</v>
      </c>
      <c r="W215" t="s">
        <v>3086</v>
      </c>
      <c r="X215" t="s">
        <v>3093</v>
      </c>
      <c r="Y215" t="s">
        <v>3094</v>
      </c>
      <c r="Z215" t="s">
        <v>3104</v>
      </c>
      <c r="AA215">
        <v>2</v>
      </c>
      <c r="AB215" t="s">
        <v>3094</v>
      </c>
      <c r="AC215">
        <v>295.95999999999998</v>
      </c>
      <c r="AD215">
        <v>593.59</v>
      </c>
      <c r="AE215">
        <v>26.94</v>
      </c>
      <c r="AF215">
        <v>7.3064</v>
      </c>
      <c r="AG215">
        <v>0.65895364238410592</v>
      </c>
    </row>
    <row r="216" spans="1:33" x14ac:dyDescent="0.35">
      <c r="A216" s="1" t="s">
        <v>1632</v>
      </c>
      <c r="B216" s="2">
        <v>45570</v>
      </c>
      <c r="C216" s="2">
        <v>45571</v>
      </c>
      <c r="D216" s="2">
        <v>45575</v>
      </c>
      <c r="E216" s="1" t="s">
        <v>1633</v>
      </c>
      <c r="F216">
        <v>2.0099999999999998</v>
      </c>
      <c r="G216">
        <v>439</v>
      </c>
      <c r="H216">
        <v>64</v>
      </c>
      <c r="I216" s="1" t="s">
        <v>17</v>
      </c>
      <c r="J216">
        <v>8865.93</v>
      </c>
      <c r="K216">
        <v>5604.25</v>
      </c>
      <c r="L216">
        <v>1.5</v>
      </c>
      <c r="M216" s="1" t="s">
        <v>23</v>
      </c>
      <c r="N216" s="1" t="s">
        <v>24</v>
      </c>
      <c r="O216" s="1" t="s">
        <v>34</v>
      </c>
      <c r="P216" s="1" t="s">
        <v>26</v>
      </c>
      <c r="Q216">
        <v>4</v>
      </c>
      <c r="R216">
        <v>4</v>
      </c>
      <c r="S216">
        <v>75.94</v>
      </c>
      <c r="T216" s="1" t="s">
        <v>22</v>
      </c>
      <c r="U216" s="1" t="s">
        <v>3061</v>
      </c>
      <c r="V216" s="1">
        <v>1</v>
      </c>
      <c r="W216" t="s">
        <v>3081</v>
      </c>
      <c r="X216" t="s">
        <v>3091</v>
      </c>
      <c r="Y216" t="s">
        <v>3097</v>
      </c>
      <c r="Z216" t="s">
        <v>3102</v>
      </c>
      <c r="AA216">
        <v>10</v>
      </c>
      <c r="AB216" t="s">
        <v>3097</v>
      </c>
      <c r="AC216">
        <v>6.57</v>
      </c>
      <c r="AD216">
        <v>20.61</v>
      </c>
      <c r="AE216">
        <v>2.83</v>
      </c>
      <c r="AF216">
        <v>9.7169000000000008</v>
      </c>
      <c r="AG216">
        <v>0.63717096774193549</v>
      </c>
    </row>
    <row r="217" spans="1:33" x14ac:dyDescent="0.35">
      <c r="A217" s="1" t="s">
        <v>1644</v>
      </c>
      <c r="B217" s="2">
        <v>45514</v>
      </c>
      <c r="C217" s="2">
        <v>45516</v>
      </c>
      <c r="D217" s="2">
        <v>45518</v>
      </c>
      <c r="E217" s="1" t="s">
        <v>1645</v>
      </c>
      <c r="F217">
        <v>3.24</v>
      </c>
      <c r="G217">
        <v>139</v>
      </c>
      <c r="H217">
        <v>4</v>
      </c>
      <c r="I217" s="1" t="s">
        <v>17</v>
      </c>
      <c r="J217">
        <v>27320.25</v>
      </c>
      <c r="K217">
        <v>9885.8799999999992</v>
      </c>
      <c r="L217">
        <v>4.0999999999999996</v>
      </c>
      <c r="M217" s="1" t="s">
        <v>23</v>
      </c>
      <c r="N217" s="1" t="s">
        <v>33</v>
      </c>
      <c r="O217" s="1" t="s">
        <v>28</v>
      </c>
      <c r="P217" s="1" t="s">
        <v>26</v>
      </c>
      <c r="Q217">
        <v>8</v>
      </c>
      <c r="R217">
        <v>2</v>
      </c>
      <c r="S217">
        <v>4.25</v>
      </c>
      <c r="T217" s="1" t="s">
        <v>22</v>
      </c>
      <c r="U217" s="1" t="s">
        <v>3063</v>
      </c>
      <c r="V217" s="1">
        <v>3</v>
      </c>
      <c r="W217" t="s">
        <v>3081</v>
      </c>
      <c r="X217" t="s">
        <v>3084</v>
      </c>
      <c r="Y217" t="s">
        <v>3089</v>
      </c>
      <c r="Z217" t="s">
        <v>3102</v>
      </c>
      <c r="AA217">
        <v>8</v>
      </c>
      <c r="AB217" t="s">
        <v>3089</v>
      </c>
      <c r="AC217">
        <v>110.93</v>
      </c>
      <c r="AD217">
        <v>203.13</v>
      </c>
      <c r="AE217">
        <v>53.86</v>
      </c>
      <c r="AF217">
        <v>4.6140999999999996</v>
      </c>
      <c r="AG217">
        <v>0.65455369127516783</v>
      </c>
    </row>
    <row r="218" spans="1:33" x14ac:dyDescent="0.35">
      <c r="A218" s="1" t="s">
        <v>1646</v>
      </c>
      <c r="B218" s="2">
        <v>45119</v>
      </c>
      <c r="C218" s="2">
        <v>45123</v>
      </c>
      <c r="D218" s="2">
        <v>45128</v>
      </c>
      <c r="E218" s="1" t="s">
        <v>1647</v>
      </c>
      <c r="F218">
        <v>8.07</v>
      </c>
      <c r="G218">
        <v>440</v>
      </c>
      <c r="H218">
        <v>51</v>
      </c>
      <c r="I218" s="1" t="s">
        <v>17</v>
      </c>
      <c r="J218">
        <v>359581.25</v>
      </c>
      <c r="K218">
        <v>172404.25</v>
      </c>
      <c r="L218">
        <v>2.2999999999999998</v>
      </c>
      <c r="M218" s="1" t="s">
        <v>23</v>
      </c>
      <c r="N218" s="1" t="s">
        <v>19</v>
      </c>
      <c r="O218" s="1" t="s">
        <v>20</v>
      </c>
      <c r="P218" s="1" t="s">
        <v>38</v>
      </c>
      <c r="Q218">
        <v>10</v>
      </c>
      <c r="R218">
        <v>5</v>
      </c>
      <c r="S218">
        <v>62.5</v>
      </c>
      <c r="T218" s="1" t="s">
        <v>22</v>
      </c>
      <c r="U218" s="1" t="s">
        <v>3065</v>
      </c>
      <c r="V218" s="1">
        <v>5</v>
      </c>
      <c r="W218" t="s">
        <v>3088</v>
      </c>
      <c r="X218" t="s">
        <v>3084</v>
      </c>
      <c r="Y218" t="s">
        <v>3087</v>
      </c>
      <c r="Z218" t="s">
        <v>3104</v>
      </c>
      <c r="AA218">
        <v>7</v>
      </c>
      <c r="AB218" t="s">
        <v>3087</v>
      </c>
      <c r="AC218">
        <v>370.25</v>
      </c>
      <c r="AD218">
        <v>888.97</v>
      </c>
      <c r="AE218">
        <v>57.78</v>
      </c>
      <c r="AF218">
        <v>4.2222999999999997</v>
      </c>
      <c r="AG218">
        <v>0.6561013986013986</v>
      </c>
    </row>
    <row r="219" spans="1:33" x14ac:dyDescent="0.35">
      <c r="A219" s="1" t="s">
        <v>1650</v>
      </c>
      <c r="B219" s="2">
        <v>45002</v>
      </c>
      <c r="C219" s="2">
        <v>45007</v>
      </c>
      <c r="D219" s="2">
        <v>45013</v>
      </c>
      <c r="E219" s="1" t="s">
        <v>1651</v>
      </c>
      <c r="F219">
        <v>7.58</v>
      </c>
      <c r="G219">
        <v>323</v>
      </c>
      <c r="H219">
        <v>5</v>
      </c>
      <c r="I219" s="1" t="s">
        <v>17</v>
      </c>
      <c r="J219">
        <v>180062.23</v>
      </c>
      <c r="K219">
        <v>57031.839999999997</v>
      </c>
      <c r="L219">
        <v>4.5999999999999996</v>
      </c>
      <c r="M219" s="1" t="s">
        <v>23</v>
      </c>
      <c r="N219" s="1" t="s">
        <v>36</v>
      </c>
      <c r="O219" s="1" t="s">
        <v>25</v>
      </c>
      <c r="P219" s="1" t="s">
        <v>38</v>
      </c>
      <c r="Q219">
        <v>8</v>
      </c>
      <c r="R219">
        <v>6</v>
      </c>
      <c r="S219">
        <v>165.05</v>
      </c>
      <c r="T219" s="1" t="s">
        <v>22</v>
      </c>
      <c r="U219" s="1" t="s">
        <v>3061</v>
      </c>
      <c r="V219" s="1">
        <v>1</v>
      </c>
      <c r="W219" t="s">
        <v>3088</v>
      </c>
      <c r="X219" t="s">
        <v>3093</v>
      </c>
      <c r="Y219" t="s">
        <v>3098</v>
      </c>
      <c r="Z219" t="s">
        <v>3104</v>
      </c>
      <c r="AA219">
        <v>3</v>
      </c>
      <c r="AB219" t="s">
        <v>3098</v>
      </c>
      <c r="AC219">
        <v>318.94</v>
      </c>
      <c r="AD219">
        <v>603.19000000000005</v>
      </c>
      <c r="AE219">
        <v>39.07</v>
      </c>
      <c r="AF219">
        <v>6.0933000000000002</v>
      </c>
      <c r="AG219">
        <v>0.63717096774193549</v>
      </c>
    </row>
    <row r="220" spans="1:33" x14ac:dyDescent="0.35">
      <c r="A220" s="1" t="s">
        <v>1660</v>
      </c>
      <c r="B220" s="2">
        <v>45253</v>
      </c>
      <c r="C220" s="2">
        <v>45257</v>
      </c>
      <c r="D220" s="2">
        <v>45259</v>
      </c>
      <c r="E220" s="1" t="s">
        <v>1661</v>
      </c>
      <c r="F220">
        <v>9.1</v>
      </c>
      <c r="G220">
        <v>187</v>
      </c>
      <c r="H220">
        <v>25</v>
      </c>
      <c r="I220" s="1" t="s">
        <v>17</v>
      </c>
      <c r="J220">
        <v>19697.63</v>
      </c>
      <c r="K220">
        <v>11079.09</v>
      </c>
      <c r="L220">
        <v>2</v>
      </c>
      <c r="M220" s="1" t="s">
        <v>23</v>
      </c>
      <c r="N220" s="1" t="s">
        <v>42</v>
      </c>
      <c r="O220" s="1" t="s">
        <v>34</v>
      </c>
      <c r="P220" s="1" t="s">
        <v>38</v>
      </c>
      <c r="Q220">
        <v>21</v>
      </c>
      <c r="R220">
        <v>2</v>
      </c>
      <c r="S220">
        <v>31</v>
      </c>
      <c r="T220" s="1" t="s">
        <v>22</v>
      </c>
      <c r="U220" s="1" t="s">
        <v>3061</v>
      </c>
      <c r="V220" s="1">
        <v>1</v>
      </c>
      <c r="W220" t="s">
        <v>3088</v>
      </c>
      <c r="X220" t="s">
        <v>3091</v>
      </c>
      <c r="Y220" t="s">
        <v>3096</v>
      </c>
      <c r="Z220" t="s">
        <v>3104</v>
      </c>
      <c r="AA220">
        <v>11</v>
      </c>
      <c r="AB220" t="s">
        <v>3096</v>
      </c>
      <c r="AC220">
        <v>38.61</v>
      </c>
      <c r="AD220">
        <v>115.88</v>
      </c>
      <c r="AE220">
        <v>28.1</v>
      </c>
      <c r="AF220">
        <v>7.1898999999999997</v>
      </c>
      <c r="AG220">
        <v>0.63717096774193549</v>
      </c>
    </row>
    <row r="221" spans="1:33" x14ac:dyDescent="0.35">
      <c r="A221" s="1" t="s">
        <v>1662</v>
      </c>
      <c r="B221" s="2">
        <v>45223</v>
      </c>
      <c r="C221" s="2">
        <v>45227</v>
      </c>
      <c r="D221" s="2">
        <v>45240</v>
      </c>
      <c r="E221" s="1" t="s">
        <v>1663</v>
      </c>
      <c r="F221">
        <v>8.9499999999999993</v>
      </c>
      <c r="G221">
        <v>344</v>
      </c>
      <c r="H221">
        <v>27</v>
      </c>
      <c r="I221" s="1" t="s">
        <v>17</v>
      </c>
      <c r="J221">
        <v>154175.47</v>
      </c>
      <c r="K221">
        <v>66042.19</v>
      </c>
      <c r="L221">
        <v>3.1</v>
      </c>
      <c r="M221" s="1" t="s">
        <v>23</v>
      </c>
      <c r="N221" s="1" t="s">
        <v>36</v>
      </c>
      <c r="O221" s="1" t="s">
        <v>28</v>
      </c>
      <c r="P221" s="1" t="s">
        <v>38</v>
      </c>
      <c r="Q221">
        <v>19</v>
      </c>
      <c r="R221">
        <v>13</v>
      </c>
      <c r="S221">
        <v>677.15</v>
      </c>
      <c r="T221" s="1" t="s">
        <v>22</v>
      </c>
      <c r="U221" s="1" t="s">
        <v>3062</v>
      </c>
      <c r="V221" s="1">
        <v>2</v>
      </c>
      <c r="W221" t="s">
        <v>3088</v>
      </c>
      <c r="X221" t="s">
        <v>3091</v>
      </c>
      <c r="Y221" t="s">
        <v>3097</v>
      </c>
      <c r="Z221" t="s">
        <v>3104</v>
      </c>
      <c r="AA221">
        <v>10</v>
      </c>
      <c r="AB221" t="s">
        <v>3097</v>
      </c>
      <c r="AC221">
        <v>219.66</v>
      </c>
      <c r="AD221">
        <v>492.24</v>
      </c>
      <c r="AE221">
        <v>4.67</v>
      </c>
      <c r="AF221">
        <v>9.5328999999999997</v>
      </c>
      <c r="AG221">
        <v>0.65900657894736847</v>
      </c>
    </row>
    <row r="222" spans="1:33" x14ac:dyDescent="0.35">
      <c r="A222" s="1" t="s">
        <v>1714</v>
      </c>
      <c r="B222" s="2">
        <v>45110</v>
      </c>
      <c r="C222" s="2">
        <v>45115</v>
      </c>
      <c r="D222" s="2">
        <v>45126</v>
      </c>
      <c r="E222" s="1" t="s">
        <v>1715</v>
      </c>
      <c r="F222">
        <v>10.4</v>
      </c>
      <c r="G222">
        <v>94</v>
      </c>
      <c r="H222">
        <v>12</v>
      </c>
      <c r="I222" s="1" t="s">
        <v>17</v>
      </c>
      <c r="J222">
        <v>96271.4</v>
      </c>
      <c r="K222">
        <v>38992.449999999997</v>
      </c>
      <c r="L222">
        <v>2</v>
      </c>
      <c r="M222" s="1" t="s">
        <v>23</v>
      </c>
      <c r="N222" s="1" t="s">
        <v>42</v>
      </c>
      <c r="O222" s="1" t="s">
        <v>34</v>
      </c>
      <c r="P222" s="1" t="s">
        <v>26</v>
      </c>
      <c r="Q222">
        <v>12</v>
      </c>
      <c r="R222">
        <v>11</v>
      </c>
      <c r="S222">
        <v>28.66</v>
      </c>
      <c r="T222" s="1" t="s">
        <v>22</v>
      </c>
      <c r="U222" s="1" t="s">
        <v>3065</v>
      </c>
      <c r="V222" s="1">
        <v>5</v>
      </c>
      <c r="W222" t="s">
        <v>3088</v>
      </c>
      <c r="X222" t="s">
        <v>3084</v>
      </c>
      <c r="Y222" t="s">
        <v>3087</v>
      </c>
      <c r="Z222" t="s">
        <v>3103</v>
      </c>
      <c r="AA222">
        <v>7</v>
      </c>
      <c r="AB222" t="s">
        <v>3087</v>
      </c>
      <c r="AC222">
        <v>592.86</v>
      </c>
      <c r="AD222">
        <v>1143.04</v>
      </c>
      <c r="AE222">
        <v>1.93</v>
      </c>
      <c r="AF222">
        <v>9.8072999999999997</v>
      </c>
      <c r="AG222">
        <v>0.6561013986013986</v>
      </c>
    </row>
    <row r="223" spans="1:33" x14ac:dyDescent="0.35">
      <c r="A223" s="1" t="s">
        <v>1756</v>
      </c>
      <c r="B223" s="2">
        <v>44636</v>
      </c>
      <c r="C223" s="2">
        <v>44639</v>
      </c>
      <c r="D223" s="2">
        <v>44651</v>
      </c>
      <c r="E223" s="1" t="s">
        <v>1757</v>
      </c>
      <c r="F223">
        <v>13.33</v>
      </c>
      <c r="G223">
        <v>123</v>
      </c>
      <c r="H223">
        <v>13</v>
      </c>
      <c r="I223" s="1" t="s">
        <v>17</v>
      </c>
      <c r="J223">
        <v>21137.46</v>
      </c>
      <c r="K223">
        <v>10007.01</v>
      </c>
      <c r="L223">
        <v>2.7</v>
      </c>
      <c r="M223" s="1" t="s">
        <v>23</v>
      </c>
      <c r="N223" s="1" t="s">
        <v>19</v>
      </c>
      <c r="O223" s="1" t="s">
        <v>34</v>
      </c>
      <c r="P223" s="1" t="s">
        <v>29</v>
      </c>
      <c r="Q223">
        <v>23</v>
      </c>
      <c r="R223">
        <v>12</v>
      </c>
      <c r="S223">
        <v>541.01</v>
      </c>
      <c r="T223" s="1" t="s">
        <v>22</v>
      </c>
      <c r="U223" s="1" t="s">
        <v>3061</v>
      </c>
      <c r="V223" s="1">
        <v>1</v>
      </c>
      <c r="W223" t="s">
        <v>3086</v>
      </c>
      <c r="X223" t="s">
        <v>3093</v>
      </c>
      <c r="Y223" t="s">
        <v>3098</v>
      </c>
      <c r="Z223" t="s">
        <v>3103</v>
      </c>
      <c r="AA223">
        <v>3</v>
      </c>
      <c r="AB223" t="s">
        <v>3098</v>
      </c>
      <c r="AC223">
        <v>81.97</v>
      </c>
      <c r="AD223">
        <v>198.28</v>
      </c>
      <c r="AE223">
        <v>82.04</v>
      </c>
      <c r="AF223">
        <v>1.7956000000000001</v>
      </c>
      <c r="AG223">
        <v>0.63717096774193549</v>
      </c>
    </row>
    <row r="224" spans="1:33" x14ac:dyDescent="0.35">
      <c r="A224" s="1" t="s">
        <v>1760</v>
      </c>
      <c r="B224" s="2">
        <v>44729</v>
      </c>
      <c r="C224" s="2">
        <v>44732</v>
      </c>
      <c r="D224" s="2">
        <v>44738</v>
      </c>
      <c r="E224" s="1" t="s">
        <v>1761</v>
      </c>
      <c r="F224">
        <v>8.06</v>
      </c>
      <c r="G224">
        <v>140</v>
      </c>
      <c r="H224">
        <v>2</v>
      </c>
      <c r="I224" s="1" t="s">
        <v>17</v>
      </c>
      <c r="J224">
        <v>17966.18</v>
      </c>
      <c r="K224">
        <v>9223.17</v>
      </c>
      <c r="L224">
        <v>4.5999999999999996</v>
      </c>
      <c r="M224" s="1" t="s">
        <v>23</v>
      </c>
      <c r="N224" s="1" t="s">
        <v>42</v>
      </c>
      <c r="O224" s="1" t="s">
        <v>28</v>
      </c>
      <c r="P224" s="1" t="s">
        <v>39</v>
      </c>
      <c r="Q224">
        <v>19</v>
      </c>
      <c r="R224">
        <v>6</v>
      </c>
      <c r="S224">
        <v>29.77</v>
      </c>
      <c r="T224" s="1" t="s">
        <v>22</v>
      </c>
      <c r="U224" s="1" t="s">
        <v>3065</v>
      </c>
      <c r="V224" s="1">
        <v>5</v>
      </c>
      <c r="W224" t="s">
        <v>3086</v>
      </c>
      <c r="X224" t="s">
        <v>3082</v>
      </c>
      <c r="Y224" t="s">
        <v>3090</v>
      </c>
      <c r="Z224" t="s">
        <v>3104</v>
      </c>
      <c r="AA224">
        <v>6</v>
      </c>
      <c r="AB224" t="s">
        <v>3090</v>
      </c>
      <c r="AC224">
        <v>52.94</v>
      </c>
      <c r="AD224">
        <v>139.58000000000001</v>
      </c>
      <c r="AE224">
        <v>31.31</v>
      </c>
      <c r="AF224">
        <v>6.8693</v>
      </c>
      <c r="AG224">
        <v>0.6561013986013986</v>
      </c>
    </row>
    <row r="225" spans="1:33" x14ac:dyDescent="0.35">
      <c r="A225" s="1" t="s">
        <v>1768</v>
      </c>
      <c r="B225" s="2">
        <v>45351</v>
      </c>
      <c r="C225" s="2">
        <v>45354</v>
      </c>
      <c r="D225" s="2">
        <v>45366</v>
      </c>
      <c r="E225" s="1" t="s">
        <v>1769</v>
      </c>
      <c r="F225">
        <v>5.04</v>
      </c>
      <c r="G225">
        <v>194</v>
      </c>
      <c r="H225">
        <v>19</v>
      </c>
      <c r="I225" s="1" t="s">
        <v>17</v>
      </c>
      <c r="J225">
        <v>51687.28</v>
      </c>
      <c r="K225">
        <v>21922.92</v>
      </c>
      <c r="L225">
        <v>3</v>
      </c>
      <c r="M225" s="1" t="s">
        <v>23</v>
      </c>
      <c r="N225" s="1" t="s">
        <v>42</v>
      </c>
      <c r="O225" s="1" t="s">
        <v>34</v>
      </c>
      <c r="P225" s="1" t="s">
        <v>26</v>
      </c>
      <c r="Q225">
        <v>18</v>
      </c>
      <c r="R225">
        <v>12</v>
      </c>
      <c r="S225">
        <v>520.67999999999995</v>
      </c>
      <c r="T225" s="1" t="s">
        <v>22</v>
      </c>
      <c r="U225" s="1" t="s">
        <v>3064</v>
      </c>
      <c r="V225" s="1">
        <v>4</v>
      </c>
      <c r="W225" t="s">
        <v>3081</v>
      </c>
      <c r="X225" t="s">
        <v>3093</v>
      </c>
      <c r="Y225" t="s">
        <v>3094</v>
      </c>
      <c r="Z225" t="s">
        <v>3104</v>
      </c>
      <c r="AA225">
        <v>2</v>
      </c>
      <c r="AB225" t="s">
        <v>3094</v>
      </c>
      <c r="AC225">
        <v>143.5</v>
      </c>
      <c r="AD225">
        <v>280.57</v>
      </c>
      <c r="AE225">
        <v>12.8</v>
      </c>
      <c r="AF225">
        <v>8.7201000000000004</v>
      </c>
      <c r="AG225">
        <v>0.65895364238410592</v>
      </c>
    </row>
    <row r="226" spans="1:33" x14ac:dyDescent="0.35">
      <c r="A226" s="1" t="s">
        <v>1784</v>
      </c>
      <c r="B226" s="2">
        <v>45421</v>
      </c>
      <c r="C226" s="2">
        <v>45422</v>
      </c>
      <c r="D226" s="2">
        <v>45427</v>
      </c>
      <c r="E226" s="1" t="s">
        <v>1785</v>
      </c>
      <c r="F226">
        <v>8.35</v>
      </c>
      <c r="G226">
        <v>497</v>
      </c>
      <c r="H226">
        <v>37</v>
      </c>
      <c r="I226" s="1" t="s">
        <v>17</v>
      </c>
      <c r="J226">
        <v>109137.92</v>
      </c>
      <c r="K226">
        <v>61569.09</v>
      </c>
      <c r="L226">
        <v>3.1</v>
      </c>
      <c r="M226" s="1" t="s">
        <v>23</v>
      </c>
      <c r="N226" s="1" t="s">
        <v>36</v>
      </c>
      <c r="O226" s="1" t="s">
        <v>34</v>
      </c>
      <c r="P226" s="1" t="s">
        <v>39</v>
      </c>
      <c r="Q226">
        <v>18</v>
      </c>
      <c r="R226">
        <v>5</v>
      </c>
      <c r="S226">
        <v>96.46</v>
      </c>
      <c r="T226" s="1" t="s">
        <v>22</v>
      </c>
      <c r="U226" s="1" t="s">
        <v>3061</v>
      </c>
      <c r="V226" s="1">
        <v>1</v>
      </c>
      <c r="W226" t="s">
        <v>3081</v>
      </c>
      <c r="X226" t="s">
        <v>3082</v>
      </c>
      <c r="Y226" t="s">
        <v>3099</v>
      </c>
      <c r="Z226" t="s">
        <v>3104</v>
      </c>
      <c r="AA226">
        <v>5</v>
      </c>
      <c r="AB226" t="s">
        <v>3099</v>
      </c>
      <c r="AC226">
        <v>84.43</v>
      </c>
      <c r="AD226">
        <v>239.6</v>
      </c>
      <c r="AE226">
        <v>10.73</v>
      </c>
      <c r="AF226">
        <v>8.9274000000000004</v>
      </c>
      <c r="AG226">
        <v>0.63717096774193549</v>
      </c>
    </row>
    <row r="227" spans="1:33" x14ac:dyDescent="0.35">
      <c r="A227" s="1" t="s">
        <v>1878</v>
      </c>
      <c r="B227" s="2">
        <v>44589</v>
      </c>
      <c r="C227" s="2">
        <v>44592</v>
      </c>
      <c r="D227" s="2">
        <v>44603</v>
      </c>
      <c r="E227" s="1" t="s">
        <v>1879</v>
      </c>
      <c r="F227">
        <v>3.46</v>
      </c>
      <c r="G227">
        <v>30</v>
      </c>
      <c r="H227">
        <v>1</v>
      </c>
      <c r="I227" s="1" t="s">
        <v>17</v>
      </c>
      <c r="J227">
        <v>14639.71</v>
      </c>
      <c r="K227">
        <v>5106.88</v>
      </c>
      <c r="L227">
        <v>3.8</v>
      </c>
      <c r="M227" s="1" t="s">
        <v>23</v>
      </c>
      <c r="N227" s="1" t="s">
        <v>24</v>
      </c>
      <c r="O227" s="1" t="s">
        <v>37</v>
      </c>
      <c r="P227" s="1" t="s">
        <v>38</v>
      </c>
      <c r="Q227">
        <v>15</v>
      </c>
      <c r="R227">
        <v>11</v>
      </c>
      <c r="S227">
        <v>938.82</v>
      </c>
      <c r="T227" s="1" t="s">
        <v>22</v>
      </c>
      <c r="U227" s="1" t="s">
        <v>3065</v>
      </c>
      <c r="V227" s="1">
        <v>5</v>
      </c>
      <c r="W227" t="s">
        <v>3086</v>
      </c>
      <c r="X227" t="s">
        <v>3093</v>
      </c>
      <c r="Y227" t="s">
        <v>3095</v>
      </c>
      <c r="Z227" t="s">
        <v>3102</v>
      </c>
      <c r="AA227">
        <v>1</v>
      </c>
      <c r="AB227" t="s">
        <v>3095</v>
      </c>
      <c r="AC227">
        <v>268.14</v>
      </c>
      <c r="AD227">
        <v>505.48</v>
      </c>
      <c r="AE227">
        <v>19.03</v>
      </c>
      <c r="AF227">
        <v>8.0974000000000004</v>
      </c>
      <c r="AG227">
        <v>0.6561013986013986</v>
      </c>
    </row>
    <row r="228" spans="1:33" x14ac:dyDescent="0.35">
      <c r="A228" s="1" t="s">
        <v>1908</v>
      </c>
      <c r="B228" s="2">
        <v>44697</v>
      </c>
      <c r="C228" s="2">
        <v>44702</v>
      </c>
      <c r="D228" s="2">
        <v>44706</v>
      </c>
      <c r="E228" s="1" t="s">
        <v>1909</v>
      </c>
      <c r="F228">
        <v>7.0000000000000007E-2</v>
      </c>
      <c r="G228">
        <v>208</v>
      </c>
      <c r="H228">
        <v>15</v>
      </c>
      <c r="I228" s="1" t="s">
        <v>17</v>
      </c>
      <c r="J228">
        <v>171997.44</v>
      </c>
      <c r="K228">
        <v>103430.06</v>
      </c>
      <c r="L228">
        <v>3.2</v>
      </c>
      <c r="M228" s="1" t="s">
        <v>23</v>
      </c>
      <c r="N228" s="1" t="s">
        <v>24</v>
      </c>
      <c r="O228" s="1" t="s">
        <v>37</v>
      </c>
      <c r="P228" s="1" t="s">
        <v>38</v>
      </c>
      <c r="Q228">
        <v>18</v>
      </c>
      <c r="R228">
        <v>4</v>
      </c>
      <c r="S228">
        <v>4.1900000000000004</v>
      </c>
      <c r="T228" s="1" t="s">
        <v>22</v>
      </c>
      <c r="U228" s="1" t="s">
        <v>3062</v>
      </c>
      <c r="V228" s="1">
        <v>2</v>
      </c>
      <c r="W228" t="s">
        <v>3086</v>
      </c>
      <c r="X228" t="s">
        <v>3082</v>
      </c>
      <c r="Y228" t="s">
        <v>3099</v>
      </c>
      <c r="Z228" t="s">
        <v>3102</v>
      </c>
      <c r="AA228">
        <v>5</v>
      </c>
      <c r="AB228" t="s">
        <v>3099</v>
      </c>
      <c r="AC228">
        <v>248.33</v>
      </c>
      <c r="AD228">
        <v>827.49</v>
      </c>
      <c r="AE228">
        <v>29.74</v>
      </c>
      <c r="AF228">
        <v>7.0255999999999998</v>
      </c>
      <c r="AG228">
        <v>0.65900657894736847</v>
      </c>
    </row>
    <row r="229" spans="1:33" x14ac:dyDescent="0.35">
      <c r="A229" s="1" t="s">
        <v>1912</v>
      </c>
      <c r="B229" s="2">
        <v>45146</v>
      </c>
      <c r="C229" s="2">
        <v>45151</v>
      </c>
      <c r="D229" s="2">
        <v>45157</v>
      </c>
      <c r="E229" s="1" t="s">
        <v>1913</v>
      </c>
      <c r="F229">
        <v>0.53</v>
      </c>
      <c r="G229">
        <v>362</v>
      </c>
      <c r="H229">
        <v>44</v>
      </c>
      <c r="I229" s="1" t="s">
        <v>17</v>
      </c>
      <c r="J229">
        <v>388790.69</v>
      </c>
      <c r="K229">
        <v>196968.81</v>
      </c>
      <c r="L229">
        <v>2.4</v>
      </c>
      <c r="M229" s="1" t="s">
        <v>23</v>
      </c>
      <c r="N229" s="1" t="s">
        <v>42</v>
      </c>
      <c r="O229" s="1" t="s">
        <v>28</v>
      </c>
      <c r="P229" s="1" t="s">
        <v>38</v>
      </c>
      <c r="Q229">
        <v>10</v>
      </c>
      <c r="R229">
        <v>6</v>
      </c>
      <c r="S229">
        <v>52.25</v>
      </c>
      <c r="T229" s="1" t="s">
        <v>22</v>
      </c>
      <c r="U229" s="1" t="s">
        <v>3062</v>
      </c>
      <c r="V229" s="1">
        <v>2</v>
      </c>
      <c r="W229" t="s">
        <v>3088</v>
      </c>
      <c r="X229" t="s">
        <v>3084</v>
      </c>
      <c r="Y229" t="s">
        <v>3089</v>
      </c>
      <c r="Z229" t="s">
        <v>3102</v>
      </c>
      <c r="AA229">
        <v>8</v>
      </c>
      <c r="AB229" t="s">
        <v>3089</v>
      </c>
      <c r="AC229">
        <v>456.5</v>
      </c>
      <c r="AD229">
        <v>1079.73</v>
      </c>
      <c r="AE229">
        <v>34.51</v>
      </c>
      <c r="AF229">
        <v>6.5488</v>
      </c>
      <c r="AG229">
        <v>0.65900657894736847</v>
      </c>
    </row>
    <row r="230" spans="1:33" x14ac:dyDescent="0.35">
      <c r="A230" s="1" t="s">
        <v>1922</v>
      </c>
      <c r="B230" s="2">
        <v>45305</v>
      </c>
      <c r="C230" s="2">
        <v>45308</v>
      </c>
      <c r="D230" s="2">
        <v>45311</v>
      </c>
      <c r="E230" s="1" t="s">
        <v>1923</v>
      </c>
      <c r="F230">
        <v>1.4</v>
      </c>
      <c r="G230">
        <v>207</v>
      </c>
      <c r="H230">
        <v>24</v>
      </c>
      <c r="I230" s="1" t="s">
        <v>17</v>
      </c>
      <c r="J230">
        <v>27080.25</v>
      </c>
      <c r="K230">
        <v>13070.11</v>
      </c>
      <c r="L230">
        <v>2.2000000000000002</v>
      </c>
      <c r="M230" s="1" t="s">
        <v>23</v>
      </c>
      <c r="N230" s="1" t="s">
        <v>33</v>
      </c>
      <c r="O230" s="1" t="s">
        <v>20</v>
      </c>
      <c r="P230" s="1" t="s">
        <v>26</v>
      </c>
      <c r="Q230">
        <v>24</v>
      </c>
      <c r="R230">
        <v>3</v>
      </c>
      <c r="S230">
        <v>49.08</v>
      </c>
      <c r="T230" s="1" t="s">
        <v>22</v>
      </c>
      <c r="U230" s="1" t="s">
        <v>3064</v>
      </c>
      <c r="V230" s="1">
        <v>4</v>
      </c>
      <c r="W230" t="s">
        <v>3081</v>
      </c>
      <c r="X230" t="s">
        <v>3093</v>
      </c>
      <c r="Y230" t="s">
        <v>3095</v>
      </c>
      <c r="Z230" t="s">
        <v>3102</v>
      </c>
      <c r="AA230">
        <v>1</v>
      </c>
      <c r="AB230" t="s">
        <v>3095</v>
      </c>
      <c r="AC230">
        <v>63.24</v>
      </c>
      <c r="AD230">
        <v>132.68</v>
      </c>
      <c r="AE230">
        <v>18.989999999999998</v>
      </c>
      <c r="AF230">
        <v>8.1013999999999999</v>
      </c>
      <c r="AG230">
        <v>0.65895364238410592</v>
      </c>
    </row>
    <row r="231" spans="1:33" x14ac:dyDescent="0.35">
      <c r="A231" s="1" t="s">
        <v>1964</v>
      </c>
      <c r="B231" s="2">
        <v>44791</v>
      </c>
      <c r="C231" s="2">
        <v>44795</v>
      </c>
      <c r="D231" s="2">
        <v>44803</v>
      </c>
      <c r="E231" s="1" t="s">
        <v>1965</v>
      </c>
      <c r="F231">
        <v>8.84</v>
      </c>
      <c r="G231">
        <v>147</v>
      </c>
      <c r="H231">
        <v>17</v>
      </c>
      <c r="I231" s="1" t="s">
        <v>17</v>
      </c>
      <c r="J231">
        <v>98153.45</v>
      </c>
      <c r="K231">
        <v>55329.77</v>
      </c>
      <c r="L231">
        <v>2.2000000000000002</v>
      </c>
      <c r="M231" s="1" t="s">
        <v>23</v>
      </c>
      <c r="N231" s="1" t="s">
        <v>19</v>
      </c>
      <c r="O231" s="1" t="s">
        <v>28</v>
      </c>
      <c r="P231" s="1" t="s">
        <v>21</v>
      </c>
      <c r="Q231">
        <v>16</v>
      </c>
      <c r="R231">
        <v>8</v>
      </c>
      <c r="S231">
        <v>482.92</v>
      </c>
      <c r="T231" s="1" t="s">
        <v>22</v>
      </c>
      <c r="U231" s="1" t="s">
        <v>3062</v>
      </c>
      <c r="V231" s="1">
        <v>2</v>
      </c>
      <c r="W231" t="s">
        <v>3086</v>
      </c>
      <c r="X231" t="s">
        <v>3084</v>
      </c>
      <c r="Y231" t="s">
        <v>3089</v>
      </c>
      <c r="Z231" t="s">
        <v>3104</v>
      </c>
      <c r="AA231">
        <v>8</v>
      </c>
      <c r="AB231" t="s">
        <v>3089</v>
      </c>
      <c r="AC231">
        <v>246.36</v>
      </c>
      <c r="AD231">
        <v>732.46</v>
      </c>
      <c r="AE231">
        <v>21.81</v>
      </c>
      <c r="AF231">
        <v>7.8188000000000004</v>
      </c>
      <c r="AG231">
        <v>0.65900657894736847</v>
      </c>
    </row>
    <row r="232" spans="1:33" x14ac:dyDescent="0.35">
      <c r="A232" s="1" t="s">
        <v>2030</v>
      </c>
      <c r="B232" s="2">
        <v>45030</v>
      </c>
      <c r="C232" s="2">
        <v>45034</v>
      </c>
      <c r="D232" s="2">
        <v>45036</v>
      </c>
      <c r="E232" s="1" t="s">
        <v>2031</v>
      </c>
      <c r="F232">
        <v>3.21</v>
      </c>
      <c r="G232">
        <v>18</v>
      </c>
      <c r="H232">
        <v>1</v>
      </c>
      <c r="I232" s="1" t="s">
        <v>17</v>
      </c>
      <c r="J232">
        <v>5038.67</v>
      </c>
      <c r="K232">
        <v>1796.14</v>
      </c>
      <c r="L232">
        <v>3.4</v>
      </c>
      <c r="M232" s="1" t="s">
        <v>23</v>
      </c>
      <c r="N232" s="1" t="s">
        <v>36</v>
      </c>
      <c r="O232" s="1" t="s">
        <v>20</v>
      </c>
      <c r="P232" s="1" t="s">
        <v>38</v>
      </c>
      <c r="Q232">
        <v>5</v>
      </c>
      <c r="R232">
        <v>2</v>
      </c>
      <c r="S232">
        <v>73.510000000000005</v>
      </c>
      <c r="T232" s="1" t="s">
        <v>22</v>
      </c>
      <c r="U232" s="1" t="s">
        <v>3062</v>
      </c>
      <c r="V232" s="1">
        <v>2</v>
      </c>
      <c r="W232" t="s">
        <v>3088</v>
      </c>
      <c r="X232" t="s">
        <v>3082</v>
      </c>
      <c r="Y232" t="s">
        <v>3083</v>
      </c>
      <c r="Z232" t="s">
        <v>3102</v>
      </c>
      <c r="AA232">
        <v>4</v>
      </c>
      <c r="AB232" t="s">
        <v>3083</v>
      </c>
      <c r="AC232">
        <v>155.16999999999999</v>
      </c>
      <c r="AD232">
        <v>289.20999999999998</v>
      </c>
      <c r="AE232">
        <v>8.31</v>
      </c>
      <c r="AF232">
        <v>9.1686999999999994</v>
      </c>
      <c r="AG232">
        <v>0.65900657894736847</v>
      </c>
    </row>
    <row r="233" spans="1:33" x14ac:dyDescent="0.35">
      <c r="A233" s="1" t="s">
        <v>2048</v>
      </c>
      <c r="B233" s="2">
        <v>45127</v>
      </c>
      <c r="C233" s="2">
        <v>45129</v>
      </c>
      <c r="D233" s="2">
        <v>45140</v>
      </c>
      <c r="E233" s="1" t="s">
        <v>2049</v>
      </c>
      <c r="F233">
        <v>12.27</v>
      </c>
      <c r="G233">
        <v>152</v>
      </c>
      <c r="H233">
        <v>19</v>
      </c>
      <c r="I233" s="1" t="s">
        <v>17</v>
      </c>
      <c r="J233">
        <v>27141.98</v>
      </c>
      <c r="K233">
        <v>13924.87</v>
      </c>
      <c r="L233">
        <v>2.2000000000000002</v>
      </c>
      <c r="M233" s="1" t="s">
        <v>23</v>
      </c>
      <c r="N233" s="1" t="s">
        <v>33</v>
      </c>
      <c r="O233" s="1" t="s">
        <v>20</v>
      </c>
      <c r="P233" s="1" t="s">
        <v>26</v>
      </c>
      <c r="Q233">
        <v>20</v>
      </c>
      <c r="R233">
        <v>11</v>
      </c>
      <c r="S233">
        <v>157.05000000000001</v>
      </c>
      <c r="T233" s="1" t="s">
        <v>22</v>
      </c>
      <c r="U233" s="1" t="s">
        <v>3065</v>
      </c>
      <c r="V233" s="1">
        <v>5</v>
      </c>
      <c r="W233" t="s">
        <v>3088</v>
      </c>
      <c r="X233" t="s">
        <v>3084</v>
      </c>
      <c r="Y233" t="s">
        <v>3087</v>
      </c>
      <c r="Z233" t="s">
        <v>3103</v>
      </c>
      <c r="AA233">
        <v>7</v>
      </c>
      <c r="AB233" t="s">
        <v>3087</v>
      </c>
      <c r="AC233">
        <v>81.010000000000005</v>
      </c>
      <c r="AD233">
        <v>203.54</v>
      </c>
      <c r="AE233">
        <v>5.89</v>
      </c>
      <c r="AF233">
        <v>9.4105000000000008</v>
      </c>
      <c r="AG233">
        <v>0.6561013986013986</v>
      </c>
    </row>
    <row r="234" spans="1:33" x14ac:dyDescent="0.35">
      <c r="A234" s="1" t="s">
        <v>2058</v>
      </c>
      <c r="B234" s="2">
        <v>45161</v>
      </c>
      <c r="C234" s="2">
        <v>45162</v>
      </c>
      <c r="D234" s="2">
        <v>45166</v>
      </c>
      <c r="E234" s="1" t="s">
        <v>2059</v>
      </c>
      <c r="F234">
        <v>2.89</v>
      </c>
      <c r="G234">
        <v>160</v>
      </c>
      <c r="H234">
        <v>1</v>
      </c>
      <c r="I234" s="1" t="s">
        <v>17</v>
      </c>
      <c r="J234">
        <v>106679.61</v>
      </c>
      <c r="K234">
        <v>57517.56</v>
      </c>
      <c r="L234">
        <v>4.9000000000000004</v>
      </c>
      <c r="M234" s="1" t="s">
        <v>23</v>
      </c>
      <c r="N234" s="1" t="s">
        <v>36</v>
      </c>
      <c r="O234" s="1" t="s">
        <v>34</v>
      </c>
      <c r="P234" s="1" t="s">
        <v>39</v>
      </c>
      <c r="Q234">
        <v>6</v>
      </c>
      <c r="R234">
        <v>4</v>
      </c>
      <c r="S234">
        <v>262.95</v>
      </c>
      <c r="T234" s="1" t="s">
        <v>22</v>
      </c>
      <c r="U234" s="1" t="s">
        <v>3064</v>
      </c>
      <c r="V234" s="1">
        <v>4</v>
      </c>
      <c r="W234" t="s">
        <v>3088</v>
      </c>
      <c r="X234" t="s">
        <v>3084</v>
      </c>
      <c r="Y234" t="s">
        <v>3089</v>
      </c>
      <c r="Z234" t="s">
        <v>3102</v>
      </c>
      <c r="AA234">
        <v>8</v>
      </c>
      <c r="AB234" t="s">
        <v>3089</v>
      </c>
      <c r="AC234">
        <v>255.52</v>
      </c>
      <c r="AD234">
        <v>686.59</v>
      </c>
      <c r="AE234">
        <v>8.15</v>
      </c>
      <c r="AF234">
        <v>9.1852999999999998</v>
      </c>
      <c r="AG234">
        <v>0.65895364238410592</v>
      </c>
    </row>
    <row r="235" spans="1:33" x14ac:dyDescent="0.35">
      <c r="A235" s="1" t="s">
        <v>2082</v>
      </c>
      <c r="B235" s="2">
        <v>45178</v>
      </c>
      <c r="C235" s="2">
        <v>45181</v>
      </c>
      <c r="D235" s="2">
        <v>45191</v>
      </c>
      <c r="E235" s="1" t="s">
        <v>2083</v>
      </c>
      <c r="F235">
        <v>9.52</v>
      </c>
      <c r="G235">
        <v>167</v>
      </c>
      <c r="H235">
        <v>16</v>
      </c>
      <c r="I235" s="1" t="s">
        <v>17</v>
      </c>
      <c r="J235">
        <v>282322.76</v>
      </c>
      <c r="K235">
        <v>122426.98</v>
      </c>
      <c r="L235">
        <v>2.7</v>
      </c>
      <c r="M235" s="1" t="s">
        <v>23</v>
      </c>
      <c r="N235" s="1" t="s">
        <v>19</v>
      </c>
      <c r="O235" s="1" t="s">
        <v>37</v>
      </c>
      <c r="P235" s="1" t="s">
        <v>38</v>
      </c>
      <c r="Q235">
        <v>18</v>
      </c>
      <c r="R235">
        <v>10</v>
      </c>
      <c r="S235">
        <v>17.12</v>
      </c>
      <c r="T235" s="1" t="s">
        <v>22</v>
      </c>
      <c r="U235" s="1" t="s">
        <v>3061</v>
      </c>
      <c r="V235" s="1">
        <v>1</v>
      </c>
      <c r="W235" t="s">
        <v>3088</v>
      </c>
      <c r="X235" t="s">
        <v>3084</v>
      </c>
      <c r="Y235" t="s">
        <v>3085</v>
      </c>
      <c r="Z235" t="s">
        <v>3104</v>
      </c>
      <c r="AA235">
        <v>9</v>
      </c>
      <c r="AB235" t="s">
        <v>3085</v>
      </c>
      <c r="AC235">
        <v>834.55</v>
      </c>
      <c r="AD235">
        <v>1868.43</v>
      </c>
      <c r="AE235">
        <v>20.03</v>
      </c>
      <c r="AF235">
        <v>7.9973999999999998</v>
      </c>
      <c r="AG235">
        <v>0.63717096774193549</v>
      </c>
    </row>
    <row r="236" spans="1:33" x14ac:dyDescent="0.35">
      <c r="A236" s="1" t="s">
        <v>2120</v>
      </c>
      <c r="B236" s="2">
        <v>44662</v>
      </c>
      <c r="C236" s="2">
        <v>44664</v>
      </c>
      <c r="D236" s="2">
        <v>44665</v>
      </c>
      <c r="E236" s="1" t="s">
        <v>2121</v>
      </c>
      <c r="F236">
        <v>1.1200000000000001</v>
      </c>
      <c r="G236">
        <v>171</v>
      </c>
      <c r="H236">
        <v>21</v>
      </c>
      <c r="I236" s="1" t="s">
        <v>17</v>
      </c>
      <c r="J236">
        <v>73511.31</v>
      </c>
      <c r="K236">
        <v>40430.79</v>
      </c>
      <c r="L236">
        <v>2.2999999999999998</v>
      </c>
      <c r="M236" s="1" t="s">
        <v>23</v>
      </c>
      <c r="N236" s="1" t="s">
        <v>42</v>
      </c>
      <c r="O236" s="1" t="s">
        <v>28</v>
      </c>
      <c r="P236" s="1" t="s">
        <v>26</v>
      </c>
      <c r="Q236">
        <v>10</v>
      </c>
      <c r="R236">
        <v>1</v>
      </c>
      <c r="S236">
        <v>2.95</v>
      </c>
      <c r="T236" s="1" t="s">
        <v>22</v>
      </c>
      <c r="U236" s="1" t="s">
        <v>3065</v>
      </c>
      <c r="V236" s="1">
        <v>5</v>
      </c>
      <c r="W236" t="s">
        <v>3086</v>
      </c>
      <c r="X236" t="s">
        <v>3082</v>
      </c>
      <c r="Y236" t="s">
        <v>3083</v>
      </c>
      <c r="Z236" t="s">
        <v>3102</v>
      </c>
      <c r="AA236">
        <v>4</v>
      </c>
      <c r="AB236" t="s">
        <v>3083</v>
      </c>
      <c r="AC236">
        <v>176.43</v>
      </c>
      <c r="AD236">
        <v>434.76</v>
      </c>
      <c r="AE236">
        <v>28.05</v>
      </c>
      <c r="AF236">
        <v>7.1946000000000003</v>
      </c>
      <c r="AG236">
        <v>0.6561013986013986</v>
      </c>
    </row>
    <row r="237" spans="1:33" x14ac:dyDescent="0.35">
      <c r="A237" s="1" t="s">
        <v>2128</v>
      </c>
      <c r="B237" s="2">
        <v>45617</v>
      </c>
      <c r="C237" s="2">
        <v>45620</v>
      </c>
      <c r="D237" s="2">
        <v>45626</v>
      </c>
      <c r="E237" s="1" t="s">
        <v>2129</v>
      </c>
      <c r="F237">
        <v>7.22</v>
      </c>
      <c r="G237">
        <v>88</v>
      </c>
      <c r="H237">
        <v>10</v>
      </c>
      <c r="I237" s="1" t="s">
        <v>17</v>
      </c>
      <c r="J237">
        <v>63465.38</v>
      </c>
      <c r="K237">
        <v>26324.18</v>
      </c>
      <c r="L237">
        <v>2.5</v>
      </c>
      <c r="M237" s="1" t="s">
        <v>23</v>
      </c>
      <c r="N237" s="1" t="s">
        <v>19</v>
      </c>
      <c r="O237" s="1" t="s">
        <v>37</v>
      </c>
      <c r="P237" s="1" t="s">
        <v>26</v>
      </c>
      <c r="Q237">
        <v>10</v>
      </c>
      <c r="R237">
        <v>6</v>
      </c>
      <c r="S237">
        <v>62.38</v>
      </c>
      <c r="T237" s="1" t="s">
        <v>22</v>
      </c>
      <c r="U237" s="1" t="s">
        <v>3064</v>
      </c>
      <c r="V237" s="1">
        <v>4</v>
      </c>
      <c r="W237" t="s">
        <v>3081</v>
      </c>
      <c r="X237" t="s">
        <v>3091</v>
      </c>
      <c r="Y237" t="s">
        <v>3096</v>
      </c>
      <c r="Z237" t="s">
        <v>3104</v>
      </c>
      <c r="AA237">
        <v>11</v>
      </c>
      <c r="AB237" t="s">
        <v>3096</v>
      </c>
      <c r="AC237">
        <v>402.94</v>
      </c>
      <c r="AD237">
        <v>777.32</v>
      </c>
      <c r="AE237">
        <v>13.1</v>
      </c>
      <c r="AF237">
        <v>8.6902000000000008</v>
      </c>
      <c r="AG237">
        <v>0.65895364238410592</v>
      </c>
    </row>
    <row r="238" spans="1:33" x14ac:dyDescent="0.35">
      <c r="A238" s="1" t="s">
        <v>2130</v>
      </c>
      <c r="B238" s="2">
        <v>45571</v>
      </c>
      <c r="C238" s="2">
        <v>45572</v>
      </c>
      <c r="D238" s="2">
        <v>45577</v>
      </c>
      <c r="E238" s="1" t="s">
        <v>2131</v>
      </c>
      <c r="F238">
        <v>5.35</v>
      </c>
      <c r="G238">
        <v>139</v>
      </c>
      <c r="H238">
        <v>12</v>
      </c>
      <c r="I238" s="1" t="s">
        <v>17</v>
      </c>
      <c r="J238">
        <v>148616.76</v>
      </c>
      <c r="K238">
        <v>64437.95</v>
      </c>
      <c r="L238">
        <v>3.2</v>
      </c>
      <c r="M238" s="1" t="s">
        <v>23</v>
      </c>
      <c r="N238" s="1" t="s">
        <v>33</v>
      </c>
      <c r="O238" s="1" t="s">
        <v>25</v>
      </c>
      <c r="P238" s="1" t="s">
        <v>38</v>
      </c>
      <c r="Q238">
        <v>16</v>
      </c>
      <c r="R238">
        <v>5</v>
      </c>
      <c r="S238">
        <v>129.41</v>
      </c>
      <c r="T238" s="1" t="s">
        <v>22</v>
      </c>
      <c r="U238" s="1" t="s">
        <v>3064</v>
      </c>
      <c r="V238" s="1">
        <v>4</v>
      </c>
      <c r="W238" t="s">
        <v>3081</v>
      </c>
      <c r="X238" t="s">
        <v>3091</v>
      </c>
      <c r="Y238" t="s">
        <v>3097</v>
      </c>
      <c r="Z238" t="s">
        <v>3104</v>
      </c>
      <c r="AA238">
        <v>10</v>
      </c>
      <c r="AB238" t="s">
        <v>3097</v>
      </c>
      <c r="AC238">
        <v>522.4</v>
      </c>
      <c r="AD238">
        <v>1129.6199999999999</v>
      </c>
      <c r="AE238">
        <v>94.77</v>
      </c>
      <c r="AF238">
        <v>0.52290000000000003</v>
      </c>
      <c r="AG238">
        <v>0.65895364238410592</v>
      </c>
    </row>
    <row r="239" spans="1:33" x14ac:dyDescent="0.35">
      <c r="A239" s="1" t="s">
        <v>2218</v>
      </c>
      <c r="B239" s="2">
        <v>45023</v>
      </c>
      <c r="C239" s="2">
        <v>45024</v>
      </c>
      <c r="D239" s="2">
        <v>45027</v>
      </c>
      <c r="E239" s="1" t="s">
        <v>2219</v>
      </c>
      <c r="F239">
        <v>1.4</v>
      </c>
      <c r="G239">
        <v>200</v>
      </c>
      <c r="H239">
        <v>19</v>
      </c>
      <c r="I239" s="1" t="s">
        <v>17</v>
      </c>
      <c r="J239">
        <v>39556.35</v>
      </c>
      <c r="K239">
        <v>22951.45</v>
      </c>
      <c r="L239">
        <v>3.1</v>
      </c>
      <c r="M239" s="1" t="s">
        <v>23</v>
      </c>
      <c r="N239" s="1" t="s">
        <v>33</v>
      </c>
      <c r="O239" s="1" t="s">
        <v>28</v>
      </c>
      <c r="P239" s="1" t="s">
        <v>21</v>
      </c>
      <c r="Q239">
        <v>15</v>
      </c>
      <c r="R239">
        <v>3</v>
      </c>
      <c r="S239">
        <v>24.27</v>
      </c>
      <c r="T239" s="1" t="s">
        <v>22</v>
      </c>
      <c r="U239" s="1" t="s">
        <v>3064</v>
      </c>
      <c r="V239" s="1">
        <v>4</v>
      </c>
      <c r="W239" t="s">
        <v>3088</v>
      </c>
      <c r="X239" t="s">
        <v>3082</v>
      </c>
      <c r="Y239" t="s">
        <v>3083</v>
      </c>
      <c r="Z239" t="s">
        <v>3102</v>
      </c>
      <c r="AA239">
        <v>4</v>
      </c>
      <c r="AB239" t="s">
        <v>3083</v>
      </c>
      <c r="AC239">
        <v>67.7</v>
      </c>
      <c r="AD239">
        <v>200.59</v>
      </c>
      <c r="AE239">
        <v>41.48</v>
      </c>
      <c r="AF239">
        <v>5.8518999999999997</v>
      </c>
      <c r="AG239">
        <v>0.65895364238410592</v>
      </c>
    </row>
    <row r="240" spans="1:33" x14ac:dyDescent="0.35">
      <c r="A240" s="1" t="s">
        <v>2252</v>
      </c>
      <c r="B240" s="2">
        <v>44939</v>
      </c>
      <c r="C240" s="2">
        <v>44944</v>
      </c>
      <c r="D240" s="2">
        <v>44945</v>
      </c>
      <c r="E240" s="1" t="s">
        <v>2253</v>
      </c>
      <c r="F240">
        <v>0.75</v>
      </c>
      <c r="G240">
        <v>159</v>
      </c>
      <c r="H240">
        <v>9</v>
      </c>
      <c r="I240" s="1" t="s">
        <v>17</v>
      </c>
      <c r="J240">
        <v>78259.899999999994</v>
      </c>
      <c r="K240">
        <v>40055.21</v>
      </c>
      <c r="L240">
        <v>3.9</v>
      </c>
      <c r="M240" s="1" t="s">
        <v>23</v>
      </c>
      <c r="N240" s="1" t="s">
        <v>36</v>
      </c>
      <c r="O240" s="1" t="s">
        <v>28</v>
      </c>
      <c r="P240" s="1" t="s">
        <v>38</v>
      </c>
      <c r="Q240">
        <v>14</v>
      </c>
      <c r="R240">
        <v>1</v>
      </c>
      <c r="S240">
        <v>3.41</v>
      </c>
      <c r="T240" s="1" t="s">
        <v>22</v>
      </c>
      <c r="U240" s="1" t="s">
        <v>3061</v>
      </c>
      <c r="V240" s="1">
        <v>1</v>
      </c>
      <c r="W240" t="s">
        <v>3088</v>
      </c>
      <c r="X240" t="s">
        <v>3093</v>
      </c>
      <c r="Y240" t="s">
        <v>3095</v>
      </c>
      <c r="Z240" t="s">
        <v>3102</v>
      </c>
      <c r="AA240">
        <v>1</v>
      </c>
      <c r="AB240" t="s">
        <v>3095</v>
      </c>
      <c r="AC240">
        <v>192.09</v>
      </c>
      <c r="AD240">
        <v>495.92</v>
      </c>
      <c r="AE240">
        <v>12.99</v>
      </c>
      <c r="AF240">
        <v>8.7012</v>
      </c>
      <c r="AG240">
        <v>0.63717096774193549</v>
      </c>
    </row>
    <row r="241" spans="1:33" x14ac:dyDescent="0.35">
      <c r="A241" s="1" t="s">
        <v>2272</v>
      </c>
      <c r="B241" s="2">
        <v>44572</v>
      </c>
      <c r="C241" s="2">
        <v>44573</v>
      </c>
      <c r="D241" s="2">
        <v>44586</v>
      </c>
      <c r="E241" s="1" t="s">
        <v>2273</v>
      </c>
      <c r="F241">
        <v>13.52</v>
      </c>
      <c r="G241">
        <v>294</v>
      </c>
      <c r="H241">
        <v>44</v>
      </c>
      <c r="I241" s="1" t="s">
        <v>17</v>
      </c>
      <c r="J241">
        <v>25249.69</v>
      </c>
      <c r="K241">
        <v>12992.23</v>
      </c>
      <c r="L241">
        <v>1.4</v>
      </c>
      <c r="M241" s="1" t="s">
        <v>23</v>
      </c>
      <c r="N241" s="1" t="s">
        <v>19</v>
      </c>
      <c r="O241" s="1" t="s">
        <v>28</v>
      </c>
      <c r="P241" s="1" t="s">
        <v>38</v>
      </c>
      <c r="Q241">
        <v>16</v>
      </c>
      <c r="R241">
        <v>13</v>
      </c>
      <c r="S241">
        <v>80.900000000000006</v>
      </c>
      <c r="T241" s="1" t="s">
        <v>22</v>
      </c>
      <c r="U241" s="1" t="s">
        <v>3062</v>
      </c>
      <c r="V241" s="1">
        <v>2</v>
      </c>
      <c r="W241" t="s">
        <v>3086</v>
      </c>
      <c r="X241" t="s">
        <v>3093</v>
      </c>
      <c r="Y241" t="s">
        <v>3095</v>
      </c>
      <c r="Z241" t="s">
        <v>3103</v>
      </c>
      <c r="AA241">
        <v>1</v>
      </c>
      <c r="AB241" t="s">
        <v>3095</v>
      </c>
      <c r="AC241">
        <v>36.909999999999997</v>
      </c>
      <c r="AD241">
        <v>99.31</v>
      </c>
      <c r="AE241">
        <v>95.97</v>
      </c>
      <c r="AF241">
        <v>0.40310000000000001</v>
      </c>
      <c r="AG241">
        <v>0.65900657894736847</v>
      </c>
    </row>
    <row r="242" spans="1:33" x14ac:dyDescent="0.35">
      <c r="A242" s="1" t="s">
        <v>2308</v>
      </c>
      <c r="B242" s="2">
        <v>44656</v>
      </c>
      <c r="C242" s="2">
        <v>44657</v>
      </c>
      <c r="D242" s="2">
        <v>44665</v>
      </c>
      <c r="E242" s="1" t="s">
        <v>2309</v>
      </c>
      <c r="F242">
        <v>12.59</v>
      </c>
      <c r="G242">
        <v>263</v>
      </c>
      <c r="H242">
        <v>27</v>
      </c>
      <c r="I242" s="1" t="s">
        <v>17</v>
      </c>
      <c r="J242">
        <v>123268.41</v>
      </c>
      <c r="K242">
        <v>59204.12</v>
      </c>
      <c r="L242">
        <v>2.5</v>
      </c>
      <c r="M242" s="1" t="s">
        <v>23</v>
      </c>
      <c r="N242" s="1" t="s">
        <v>24</v>
      </c>
      <c r="O242" s="1" t="s">
        <v>34</v>
      </c>
      <c r="P242" s="1" t="s">
        <v>38</v>
      </c>
      <c r="Q242">
        <v>21</v>
      </c>
      <c r="R242">
        <v>8</v>
      </c>
      <c r="S242">
        <v>109.99</v>
      </c>
      <c r="T242" s="1" t="s">
        <v>22</v>
      </c>
      <c r="U242" s="1" t="s">
        <v>3063</v>
      </c>
      <c r="V242" s="1">
        <v>3</v>
      </c>
      <c r="W242" t="s">
        <v>3086</v>
      </c>
      <c r="X242" t="s">
        <v>3082</v>
      </c>
      <c r="Y242" t="s">
        <v>3083</v>
      </c>
      <c r="Z242" t="s">
        <v>3103</v>
      </c>
      <c r="AA242">
        <v>4</v>
      </c>
      <c r="AB242" t="s">
        <v>3083</v>
      </c>
      <c r="AC242">
        <v>208.78</v>
      </c>
      <c r="AD242">
        <v>536.21</v>
      </c>
      <c r="AE242">
        <v>31.56</v>
      </c>
      <c r="AF242">
        <v>6.8441999999999998</v>
      </c>
      <c r="AG242">
        <v>0.65455369127516783</v>
      </c>
    </row>
    <row r="243" spans="1:33" x14ac:dyDescent="0.35">
      <c r="A243" s="1" t="s">
        <v>2382</v>
      </c>
      <c r="B243" s="2">
        <v>44645</v>
      </c>
      <c r="C243" s="2">
        <v>44648</v>
      </c>
      <c r="D243" s="2">
        <v>44652</v>
      </c>
      <c r="E243" s="1" t="s">
        <v>2383</v>
      </c>
      <c r="F243">
        <v>4.79</v>
      </c>
      <c r="G243">
        <v>128</v>
      </c>
      <c r="H243">
        <v>11</v>
      </c>
      <c r="I243" s="1" t="s">
        <v>17</v>
      </c>
      <c r="J243">
        <v>91833.02</v>
      </c>
      <c r="K243">
        <v>36240.379999999997</v>
      </c>
      <c r="L243">
        <v>3.1</v>
      </c>
      <c r="M243" s="1" t="s">
        <v>23</v>
      </c>
      <c r="N243" s="1" t="s">
        <v>24</v>
      </c>
      <c r="O243" s="1" t="s">
        <v>28</v>
      </c>
      <c r="P243" s="1" t="s">
        <v>26</v>
      </c>
      <c r="Q243">
        <v>9</v>
      </c>
      <c r="R243">
        <v>4</v>
      </c>
      <c r="S243">
        <v>43.59</v>
      </c>
      <c r="T243" s="1" t="s">
        <v>22</v>
      </c>
      <c r="U243" s="1" t="s">
        <v>3062</v>
      </c>
      <c r="V243" s="1">
        <v>2</v>
      </c>
      <c r="W243" t="s">
        <v>3086</v>
      </c>
      <c r="X243" t="s">
        <v>3093</v>
      </c>
      <c r="Y243" t="s">
        <v>3098</v>
      </c>
      <c r="Z243" t="s">
        <v>3102</v>
      </c>
      <c r="AA243">
        <v>3</v>
      </c>
      <c r="AB243" t="s">
        <v>3098</v>
      </c>
      <c r="AC243">
        <v>404.51</v>
      </c>
      <c r="AD243">
        <v>753.54</v>
      </c>
      <c r="AE243">
        <v>49.34</v>
      </c>
      <c r="AF243">
        <v>5.0663</v>
      </c>
      <c r="AG243">
        <v>0.65900657894736847</v>
      </c>
    </row>
    <row r="244" spans="1:33" x14ac:dyDescent="0.35">
      <c r="A244" s="1" t="s">
        <v>2400</v>
      </c>
      <c r="B244" s="2">
        <v>44653</v>
      </c>
      <c r="C244" s="2">
        <v>44655</v>
      </c>
      <c r="D244" s="2">
        <v>44665</v>
      </c>
      <c r="E244" s="1" t="s">
        <v>2401</v>
      </c>
      <c r="F244">
        <v>1.68</v>
      </c>
      <c r="G244">
        <v>325</v>
      </c>
      <c r="H244">
        <v>21</v>
      </c>
      <c r="I244" s="1" t="s">
        <v>17</v>
      </c>
      <c r="J244">
        <v>103256.16</v>
      </c>
      <c r="K244">
        <v>55703.67</v>
      </c>
      <c r="L244">
        <v>3.7</v>
      </c>
      <c r="M244" s="1" t="s">
        <v>23</v>
      </c>
      <c r="N244" s="1" t="s">
        <v>33</v>
      </c>
      <c r="O244" s="1" t="s">
        <v>20</v>
      </c>
      <c r="P244" s="1" t="s">
        <v>39</v>
      </c>
      <c r="Q244">
        <v>16</v>
      </c>
      <c r="R244">
        <v>10</v>
      </c>
      <c r="S244">
        <v>464.1</v>
      </c>
      <c r="T244" s="1" t="s">
        <v>22</v>
      </c>
      <c r="U244" s="1" t="s">
        <v>3065</v>
      </c>
      <c r="V244" s="1">
        <v>5</v>
      </c>
      <c r="W244" t="s">
        <v>3086</v>
      </c>
      <c r="X244" t="s">
        <v>3082</v>
      </c>
      <c r="Y244" t="s">
        <v>3083</v>
      </c>
      <c r="Z244" t="s">
        <v>3102</v>
      </c>
      <c r="AA244">
        <v>4</v>
      </c>
      <c r="AB244" t="s">
        <v>3083</v>
      </c>
      <c r="AC244">
        <v>129.25</v>
      </c>
      <c r="AD244">
        <v>323.14</v>
      </c>
      <c r="AE244">
        <v>23.2</v>
      </c>
      <c r="AF244">
        <v>7.6797000000000004</v>
      </c>
      <c r="AG244">
        <v>0.6561013986013986</v>
      </c>
    </row>
    <row r="245" spans="1:33" x14ac:dyDescent="0.35">
      <c r="A245" s="1" t="s">
        <v>2504</v>
      </c>
      <c r="B245" s="2">
        <v>45265</v>
      </c>
      <c r="C245" s="2">
        <v>45269</v>
      </c>
      <c r="D245" s="2">
        <v>45275</v>
      </c>
      <c r="E245" s="1" t="s">
        <v>2505</v>
      </c>
      <c r="F245">
        <v>0.64</v>
      </c>
      <c r="G245">
        <v>306</v>
      </c>
      <c r="H245">
        <v>43</v>
      </c>
      <c r="I245" s="1" t="s">
        <v>17</v>
      </c>
      <c r="J245">
        <v>61607.95</v>
      </c>
      <c r="K245">
        <v>33548.46</v>
      </c>
      <c r="L245">
        <v>1.7</v>
      </c>
      <c r="M245" s="1" t="s">
        <v>23</v>
      </c>
      <c r="N245" s="1" t="s">
        <v>24</v>
      </c>
      <c r="O245" s="1" t="s">
        <v>20</v>
      </c>
      <c r="P245" s="1" t="s">
        <v>39</v>
      </c>
      <c r="Q245">
        <v>8</v>
      </c>
      <c r="R245">
        <v>6</v>
      </c>
      <c r="S245">
        <v>104.69</v>
      </c>
      <c r="T245" s="1" t="s">
        <v>22</v>
      </c>
      <c r="U245" s="1" t="s">
        <v>3061</v>
      </c>
      <c r="V245" s="1">
        <v>1</v>
      </c>
      <c r="W245" t="s">
        <v>3088</v>
      </c>
      <c r="X245" t="s">
        <v>3091</v>
      </c>
      <c r="Y245" t="s">
        <v>3092</v>
      </c>
      <c r="Z245" t="s">
        <v>3102</v>
      </c>
      <c r="AA245">
        <v>12</v>
      </c>
      <c r="AB245" t="s">
        <v>3092</v>
      </c>
      <c r="AC245">
        <v>87.95</v>
      </c>
      <c r="AD245">
        <v>202.63</v>
      </c>
      <c r="AE245">
        <v>39.47</v>
      </c>
      <c r="AF245">
        <v>6.0532000000000004</v>
      </c>
      <c r="AG245">
        <v>0.63717096774193549</v>
      </c>
    </row>
    <row r="246" spans="1:33" x14ac:dyDescent="0.35">
      <c r="A246" s="1" t="s">
        <v>2524</v>
      </c>
      <c r="B246" s="2">
        <v>45184</v>
      </c>
      <c r="C246" s="2">
        <v>45185</v>
      </c>
      <c r="D246" s="2">
        <v>45194</v>
      </c>
      <c r="E246" s="1" t="s">
        <v>2525</v>
      </c>
      <c r="F246">
        <v>5.97</v>
      </c>
      <c r="G246">
        <v>403</v>
      </c>
      <c r="H246">
        <v>19</v>
      </c>
      <c r="I246" s="1" t="s">
        <v>17</v>
      </c>
      <c r="J246">
        <v>132026.79999999999</v>
      </c>
      <c r="K246">
        <v>71306.58</v>
      </c>
      <c r="L246">
        <v>3.9</v>
      </c>
      <c r="M246" s="1" t="s">
        <v>23</v>
      </c>
      <c r="N246" s="1" t="s">
        <v>24</v>
      </c>
      <c r="O246" s="1" t="s">
        <v>37</v>
      </c>
      <c r="P246" s="1" t="s">
        <v>39</v>
      </c>
      <c r="Q246">
        <v>24</v>
      </c>
      <c r="R246">
        <v>9</v>
      </c>
      <c r="S246">
        <v>178.96</v>
      </c>
      <c r="T246" s="1" t="s">
        <v>22</v>
      </c>
      <c r="U246" s="1" t="s">
        <v>3063</v>
      </c>
      <c r="V246" s="1">
        <v>3</v>
      </c>
      <c r="W246" t="s">
        <v>3088</v>
      </c>
      <c r="X246" t="s">
        <v>3084</v>
      </c>
      <c r="Y246" t="s">
        <v>3085</v>
      </c>
      <c r="Z246" t="s">
        <v>3104</v>
      </c>
      <c r="AA246">
        <v>9</v>
      </c>
      <c r="AB246" t="s">
        <v>3085</v>
      </c>
      <c r="AC246">
        <v>130.62</v>
      </c>
      <c r="AD246">
        <v>348.41</v>
      </c>
      <c r="AE246">
        <v>18.37</v>
      </c>
      <c r="AF246">
        <v>8.1631999999999998</v>
      </c>
      <c r="AG246">
        <v>0.65455369127516783</v>
      </c>
    </row>
    <row r="247" spans="1:33" x14ac:dyDescent="0.35">
      <c r="A247" s="1" t="s">
        <v>2530</v>
      </c>
      <c r="B247" s="2">
        <v>44977</v>
      </c>
      <c r="C247" s="2">
        <v>44982</v>
      </c>
      <c r="D247" s="2">
        <v>44987</v>
      </c>
      <c r="E247" s="1" t="s">
        <v>2531</v>
      </c>
      <c r="F247">
        <v>11.21</v>
      </c>
      <c r="G247">
        <v>408</v>
      </c>
      <c r="H247">
        <v>8</v>
      </c>
      <c r="I247" s="1" t="s">
        <v>17</v>
      </c>
      <c r="J247">
        <v>402905.51</v>
      </c>
      <c r="K247">
        <v>176521.9</v>
      </c>
      <c r="L247">
        <v>4.7</v>
      </c>
      <c r="M247" s="1" t="s">
        <v>23</v>
      </c>
      <c r="N247" s="1" t="s">
        <v>24</v>
      </c>
      <c r="O247" s="1" t="s">
        <v>37</v>
      </c>
      <c r="P247" s="1" t="s">
        <v>21</v>
      </c>
      <c r="Q247">
        <v>23</v>
      </c>
      <c r="R247">
        <v>5</v>
      </c>
      <c r="S247">
        <v>93.81</v>
      </c>
      <c r="T247" s="1" t="s">
        <v>22</v>
      </c>
      <c r="U247" s="1" t="s">
        <v>3063</v>
      </c>
      <c r="V247" s="1">
        <v>3</v>
      </c>
      <c r="W247" t="s">
        <v>3088</v>
      </c>
      <c r="X247" t="s">
        <v>3093</v>
      </c>
      <c r="Y247" t="s">
        <v>3094</v>
      </c>
      <c r="Z247" t="s">
        <v>3103</v>
      </c>
      <c r="AA247">
        <v>2</v>
      </c>
      <c r="AB247" t="s">
        <v>3094</v>
      </c>
      <c r="AC247">
        <v>455.16</v>
      </c>
      <c r="AD247">
        <v>1112.19</v>
      </c>
      <c r="AE247">
        <v>13.42</v>
      </c>
      <c r="AF247">
        <v>8.6584000000000003</v>
      </c>
      <c r="AG247">
        <v>0.65455369127516783</v>
      </c>
    </row>
    <row r="248" spans="1:33" x14ac:dyDescent="0.35">
      <c r="A248" s="1" t="s">
        <v>2548</v>
      </c>
      <c r="B248" s="2">
        <v>44644</v>
      </c>
      <c r="C248" s="2">
        <v>44646</v>
      </c>
      <c r="D248" s="2">
        <v>44647</v>
      </c>
      <c r="E248" s="1" t="s">
        <v>2549</v>
      </c>
      <c r="F248">
        <v>2.4900000000000002</v>
      </c>
      <c r="G248">
        <v>201</v>
      </c>
      <c r="H248">
        <v>3</v>
      </c>
      <c r="I248" s="1" t="s">
        <v>17</v>
      </c>
      <c r="J248">
        <v>25510.720000000001</v>
      </c>
      <c r="K248">
        <v>14958.78</v>
      </c>
      <c r="L248">
        <v>4.7</v>
      </c>
      <c r="M248" s="1" t="s">
        <v>23</v>
      </c>
      <c r="N248" s="1" t="s">
        <v>33</v>
      </c>
      <c r="O248" s="1" t="s">
        <v>34</v>
      </c>
      <c r="P248" s="1" t="s">
        <v>21</v>
      </c>
      <c r="Q248">
        <v>10</v>
      </c>
      <c r="R248">
        <v>1</v>
      </c>
      <c r="S248">
        <v>59.51</v>
      </c>
      <c r="T248" s="1" t="s">
        <v>22</v>
      </c>
      <c r="U248" s="1" t="s">
        <v>3065</v>
      </c>
      <c r="V248" s="1">
        <v>5</v>
      </c>
      <c r="W248" t="s">
        <v>3086</v>
      </c>
      <c r="X248" t="s">
        <v>3093</v>
      </c>
      <c r="Y248" t="s">
        <v>3098</v>
      </c>
      <c r="Z248" t="s">
        <v>3102</v>
      </c>
      <c r="AA248">
        <v>3</v>
      </c>
      <c r="AB248" t="s">
        <v>3098</v>
      </c>
      <c r="AC248">
        <v>39.119999999999997</v>
      </c>
      <c r="AD248">
        <v>130.16</v>
      </c>
      <c r="AE248">
        <v>72.489999999999995</v>
      </c>
      <c r="AF248">
        <v>2.7507000000000001</v>
      </c>
      <c r="AG248">
        <v>0.6561013986013986</v>
      </c>
    </row>
    <row r="249" spans="1:33" x14ac:dyDescent="0.35">
      <c r="A249" s="1" t="s">
        <v>2584</v>
      </c>
      <c r="B249" s="2">
        <v>45139</v>
      </c>
      <c r="C249" s="2">
        <v>45143</v>
      </c>
      <c r="D249" s="2">
        <v>45146</v>
      </c>
      <c r="E249" s="1" t="s">
        <v>2585</v>
      </c>
      <c r="F249">
        <v>10.68</v>
      </c>
      <c r="G249">
        <v>118</v>
      </c>
      <c r="H249">
        <v>16</v>
      </c>
      <c r="I249" s="1" t="s">
        <v>17</v>
      </c>
      <c r="J249">
        <v>12236.66</v>
      </c>
      <c r="K249">
        <v>4887.8900000000003</v>
      </c>
      <c r="L249">
        <v>1.8</v>
      </c>
      <c r="M249" s="1" t="s">
        <v>23</v>
      </c>
      <c r="N249" s="1" t="s">
        <v>19</v>
      </c>
      <c r="O249" s="1" t="s">
        <v>25</v>
      </c>
      <c r="P249" s="1" t="s">
        <v>29</v>
      </c>
      <c r="Q249">
        <v>24</v>
      </c>
      <c r="R249">
        <v>3</v>
      </c>
      <c r="S249">
        <v>26.42</v>
      </c>
      <c r="T249" s="1" t="s">
        <v>22</v>
      </c>
      <c r="U249" s="1" t="s">
        <v>3062</v>
      </c>
      <c r="V249" s="1">
        <v>2</v>
      </c>
      <c r="W249" t="s">
        <v>3088</v>
      </c>
      <c r="X249" t="s">
        <v>3084</v>
      </c>
      <c r="Y249" t="s">
        <v>3089</v>
      </c>
      <c r="Z249" t="s">
        <v>3103</v>
      </c>
      <c r="AA249">
        <v>8</v>
      </c>
      <c r="AB249" t="s">
        <v>3089</v>
      </c>
      <c r="AC249">
        <v>60.05</v>
      </c>
      <c r="AD249">
        <v>116.1</v>
      </c>
      <c r="AE249">
        <v>17.7</v>
      </c>
      <c r="AF249">
        <v>8.2295999999999996</v>
      </c>
      <c r="AG249">
        <v>0.65900657894736847</v>
      </c>
    </row>
    <row r="250" spans="1:33" x14ac:dyDescent="0.35">
      <c r="A250" s="1" t="s">
        <v>2600</v>
      </c>
      <c r="B250" s="2">
        <v>45338</v>
      </c>
      <c r="C250" s="2">
        <v>45340</v>
      </c>
      <c r="D250" s="2">
        <v>45350</v>
      </c>
      <c r="E250" s="1" t="s">
        <v>2601</v>
      </c>
      <c r="F250">
        <v>11.96</v>
      </c>
      <c r="G250">
        <v>49</v>
      </c>
      <c r="H250">
        <v>6</v>
      </c>
      <c r="I250" s="1" t="s">
        <v>17</v>
      </c>
      <c r="J250">
        <v>8458.3799999999992</v>
      </c>
      <c r="K250">
        <v>3221.08</v>
      </c>
      <c r="L250">
        <v>2.2999999999999998</v>
      </c>
      <c r="M250" s="1" t="s">
        <v>23</v>
      </c>
      <c r="N250" s="1" t="s">
        <v>19</v>
      </c>
      <c r="O250" s="1" t="s">
        <v>34</v>
      </c>
      <c r="P250" s="1" t="s">
        <v>21</v>
      </c>
      <c r="Q250">
        <v>18</v>
      </c>
      <c r="R250">
        <v>10</v>
      </c>
      <c r="S250">
        <v>113.2</v>
      </c>
      <c r="T250" s="1" t="s">
        <v>22</v>
      </c>
      <c r="U250" s="1" t="s">
        <v>3061</v>
      </c>
      <c r="V250" s="1">
        <v>1</v>
      </c>
      <c r="W250" t="s">
        <v>3081</v>
      </c>
      <c r="X250" t="s">
        <v>3093</v>
      </c>
      <c r="Y250" t="s">
        <v>3094</v>
      </c>
      <c r="Z250" t="s">
        <v>3103</v>
      </c>
      <c r="AA250">
        <v>2</v>
      </c>
      <c r="AB250" t="s">
        <v>3094</v>
      </c>
      <c r="AC250">
        <v>100.16</v>
      </c>
      <c r="AD250">
        <v>196.07</v>
      </c>
      <c r="AE250">
        <v>34.69</v>
      </c>
      <c r="AF250">
        <v>6.5312000000000001</v>
      </c>
      <c r="AG250">
        <v>0.63717096774193549</v>
      </c>
    </row>
    <row r="251" spans="1:33" x14ac:dyDescent="0.35">
      <c r="A251" s="1" t="s">
        <v>2608</v>
      </c>
      <c r="B251" s="2">
        <v>45300</v>
      </c>
      <c r="C251" s="2">
        <v>45304</v>
      </c>
      <c r="D251" s="2">
        <v>45308</v>
      </c>
      <c r="E251" s="1" t="s">
        <v>2609</v>
      </c>
      <c r="F251">
        <v>10.66</v>
      </c>
      <c r="G251">
        <v>126</v>
      </c>
      <c r="H251">
        <v>15</v>
      </c>
      <c r="I251" s="1" t="s">
        <v>17</v>
      </c>
      <c r="J251">
        <v>53955.16</v>
      </c>
      <c r="K251">
        <v>25054.38</v>
      </c>
      <c r="L251">
        <v>2.4</v>
      </c>
      <c r="M251" s="1" t="s">
        <v>23</v>
      </c>
      <c r="N251" s="1" t="s">
        <v>42</v>
      </c>
      <c r="O251" s="1" t="s">
        <v>20</v>
      </c>
      <c r="P251" s="1" t="s">
        <v>26</v>
      </c>
      <c r="Q251">
        <v>16</v>
      </c>
      <c r="R251">
        <v>4</v>
      </c>
      <c r="S251">
        <v>73.23</v>
      </c>
      <c r="T251" s="1" t="s">
        <v>22</v>
      </c>
      <c r="U251" s="1" t="s">
        <v>3065</v>
      </c>
      <c r="V251" s="1">
        <v>5</v>
      </c>
      <c r="W251" t="s">
        <v>3081</v>
      </c>
      <c r="X251" t="s">
        <v>3093</v>
      </c>
      <c r="Y251" t="s">
        <v>3095</v>
      </c>
      <c r="Z251" t="s">
        <v>3103</v>
      </c>
      <c r="AA251">
        <v>1</v>
      </c>
      <c r="AB251" t="s">
        <v>3095</v>
      </c>
      <c r="AC251">
        <v>216.62</v>
      </c>
      <c r="AD251">
        <v>479.31</v>
      </c>
      <c r="AE251">
        <v>26.05</v>
      </c>
      <c r="AF251">
        <v>7.3954000000000004</v>
      </c>
      <c r="AG251">
        <v>0.6561013986013986</v>
      </c>
    </row>
    <row r="252" spans="1:33" x14ac:dyDescent="0.35">
      <c r="A252" s="1" t="s">
        <v>2622</v>
      </c>
      <c r="B252" s="2">
        <v>45429</v>
      </c>
      <c r="C252" s="2">
        <v>45433</v>
      </c>
      <c r="D252" s="2">
        <v>45436</v>
      </c>
      <c r="E252" s="1" t="s">
        <v>2623</v>
      </c>
      <c r="F252">
        <v>11.32</v>
      </c>
      <c r="G252">
        <v>381</v>
      </c>
      <c r="H252">
        <v>31</v>
      </c>
      <c r="I252" s="1" t="s">
        <v>17</v>
      </c>
      <c r="J252">
        <v>143932.96</v>
      </c>
      <c r="K252">
        <v>54867.99</v>
      </c>
      <c r="L252">
        <v>2.8</v>
      </c>
      <c r="M252" s="1" t="s">
        <v>23</v>
      </c>
      <c r="N252" s="1" t="s">
        <v>42</v>
      </c>
      <c r="O252" s="1" t="s">
        <v>37</v>
      </c>
      <c r="P252" s="1" t="s">
        <v>26</v>
      </c>
      <c r="Q252">
        <v>12</v>
      </c>
      <c r="R252">
        <v>3</v>
      </c>
      <c r="S252">
        <v>16.66</v>
      </c>
      <c r="T252" s="1" t="s">
        <v>22</v>
      </c>
      <c r="U252" s="1" t="s">
        <v>3062</v>
      </c>
      <c r="V252" s="1">
        <v>2</v>
      </c>
      <c r="W252" t="s">
        <v>3081</v>
      </c>
      <c r="X252" t="s">
        <v>3082</v>
      </c>
      <c r="Y252" t="s">
        <v>3099</v>
      </c>
      <c r="Z252" t="s">
        <v>3103</v>
      </c>
      <c r="AA252">
        <v>5</v>
      </c>
      <c r="AB252" t="s">
        <v>3099</v>
      </c>
      <c r="AC252">
        <v>217.46</v>
      </c>
      <c r="AD252">
        <v>426</v>
      </c>
      <c r="AE252">
        <v>34.81</v>
      </c>
      <c r="AF252">
        <v>6.5194999999999999</v>
      </c>
      <c r="AG252">
        <v>0.65900657894736847</v>
      </c>
    </row>
    <row r="253" spans="1:33" x14ac:dyDescent="0.35">
      <c r="A253" s="1" t="s">
        <v>2670</v>
      </c>
      <c r="B253" s="2">
        <v>45166</v>
      </c>
      <c r="C253" s="2">
        <v>45170</v>
      </c>
      <c r="D253" s="2">
        <v>45171</v>
      </c>
      <c r="E253" s="1" t="s">
        <v>2671</v>
      </c>
      <c r="F253">
        <v>3.93</v>
      </c>
      <c r="G253">
        <v>407</v>
      </c>
      <c r="H253">
        <v>49</v>
      </c>
      <c r="I253" s="1" t="s">
        <v>17</v>
      </c>
      <c r="J253">
        <v>509256.51</v>
      </c>
      <c r="K253">
        <v>288137.69</v>
      </c>
      <c r="L253">
        <v>2.4</v>
      </c>
      <c r="M253" s="1" t="s">
        <v>23</v>
      </c>
      <c r="N253" s="1" t="s">
        <v>19</v>
      </c>
      <c r="O253" s="1" t="s">
        <v>25</v>
      </c>
      <c r="P253" s="1" t="s">
        <v>39</v>
      </c>
      <c r="Q253">
        <v>6</v>
      </c>
      <c r="R253">
        <v>1</v>
      </c>
      <c r="S253">
        <v>102.49</v>
      </c>
      <c r="T253" s="1" t="s">
        <v>22</v>
      </c>
      <c r="U253" s="1" t="s">
        <v>3064</v>
      </c>
      <c r="V253" s="1">
        <v>4</v>
      </c>
      <c r="W253" t="s">
        <v>3088</v>
      </c>
      <c r="X253" t="s">
        <v>3084</v>
      </c>
      <c r="Y253" t="s">
        <v>3089</v>
      </c>
      <c r="Z253" t="s">
        <v>3102</v>
      </c>
      <c r="AA253">
        <v>8</v>
      </c>
      <c r="AB253" t="s">
        <v>3089</v>
      </c>
      <c r="AC253">
        <v>503.85</v>
      </c>
      <c r="AD253">
        <v>1302.43</v>
      </c>
      <c r="AE253">
        <v>11.32</v>
      </c>
      <c r="AF253">
        <v>8.8683999999999994</v>
      </c>
      <c r="AG253">
        <v>0.65895364238410592</v>
      </c>
    </row>
    <row r="254" spans="1:33" x14ac:dyDescent="0.35">
      <c r="A254" s="1" t="s">
        <v>2678</v>
      </c>
      <c r="B254" s="2">
        <v>45233</v>
      </c>
      <c r="C254" s="2">
        <v>45238</v>
      </c>
      <c r="D254" s="2">
        <v>45247</v>
      </c>
      <c r="E254" s="1" t="s">
        <v>2679</v>
      </c>
      <c r="F254">
        <v>8.43</v>
      </c>
      <c r="G254">
        <v>222</v>
      </c>
      <c r="H254">
        <v>1</v>
      </c>
      <c r="I254" s="1" t="s">
        <v>17</v>
      </c>
      <c r="J254">
        <v>36357.589999999997</v>
      </c>
      <c r="K254">
        <v>15762.23</v>
      </c>
      <c r="L254">
        <v>4.8</v>
      </c>
      <c r="M254" s="1" t="s">
        <v>23</v>
      </c>
      <c r="N254" s="1" t="s">
        <v>19</v>
      </c>
      <c r="O254" s="1" t="s">
        <v>25</v>
      </c>
      <c r="P254" s="1" t="s">
        <v>38</v>
      </c>
      <c r="Q254">
        <v>22</v>
      </c>
      <c r="R254">
        <v>9</v>
      </c>
      <c r="S254">
        <v>2.99</v>
      </c>
      <c r="T254" s="1" t="s">
        <v>22</v>
      </c>
      <c r="U254" s="1" t="s">
        <v>3062</v>
      </c>
      <c r="V254" s="1">
        <v>2</v>
      </c>
      <c r="W254" t="s">
        <v>3088</v>
      </c>
      <c r="X254" t="s">
        <v>3091</v>
      </c>
      <c r="Y254" t="s">
        <v>3096</v>
      </c>
      <c r="Z254" t="s">
        <v>3104</v>
      </c>
      <c r="AA254">
        <v>11</v>
      </c>
      <c r="AB254" t="s">
        <v>3096</v>
      </c>
      <c r="AC254">
        <v>73.45</v>
      </c>
      <c r="AD254">
        <v>178.85</v>
      </c>
      <c r="AE254">
        <v>34.57</v>
      </c>
      <c r="AF254">
        <v>6.5425000000000004</v>
      </c>
      <c r="AG254">
        <v>0.65900657894736847</v>
      </c>
    </row>
    <row r="255" spans="1:33" x14ac:dyDescent="0.35">
      <c r="A255" s="1" t="s">
        <v>2704</v>
      </c>
      <c r="B255" s="2">
        <v>45343</v>
      </c>
      <c r="C255" s="2">
        <v>45348</v>
      </c>
      <c r="D255" s="2">
        <v>45352</v>
      </c>
      <c r="E255" s="1" t="s">
        <v>2705</v>
      </c>
      <c r="F255">
        <v>8.76</v>
      </c>
      <c r="G255">
        <v>287</v>
      </c>
      <c r="H255">
        <v>16</v>
      </c>
      <c r="I255" s="1" t="s">
        <v>17</v>
      </c>
      <c r="J255">
        <v>292132.3</v>
      </c>
      <c r="K255">
        <v>143104.49</v>
      </c>
      <c r="L255">
        <v>3.8</v>
      </c>
      <c r="M255" s="1" t="s">
        <v>23</v>
      </c>
      <c r="N255" s="1" t="s">
        <v>36</v>
      </c>
      <c r="O255" s="1" t="s">
        <v>28</v>
      </c>
      <c r="P255" s="1" t="s">
        <v>26</v>
      </c>
      <c r="Q255">
        <v>8</v>
      </c>
      <c r="R255">
        <v>4</v>
      </c>
      <c r="S255">
        <v>95.32</v>
      </c>
      <c r="T255" s="1" t="s">
        <v>22</v>
      </c>
      <c r="U255" s="1" t="s">
        <v>3062</v>
      </c>
      <c r="V255" s="1">
        <v>2</v>
      </c>
      <c r="W255" t="s">
        <v>3081</v>
      </c>
      <c r="X255" t="s">
        <v>3093</v>
      </c>
      <c r="Y255" t="s">
        <v>3094</v>
      </c>
      <c r="Z255" t="s">
        <v>3104</v>
      </c>
      <c r="AA255">
        <v>2</v>
      </c>
      <c r="AB255" t="s">
        <v>3094</v>
      </c>
      <c r="AC255">
        <v>452.9</v>
      </c>
      <c r="AD255">
        <v>1115.6099999999999</v>
      </c>
      <c r="AE255">
        <v>38.61</v>
      </c>
      <c r="AF255">
        <v>6.1387999999999998</v>
      </c>
      <c r="AG255">
        <v>0.65900657894736847</v>
      </c>
    </row>
    <row r="256" spans="1:33" x14ac:dyDescent="0.35">
      <c r="A256" s="1" t="s">
        <v>2738</v>
      </c>
      <c r="B256" s="2">
        <v>45024</v>
      </c>
      <c r="C256" s="2">
        <v>45029</v>
      </c>
      <c r="D256" s="2">
        <v>45032</v>
      </c>
      <c r="E256" s="1" t="s">
        <v>2739</v>
      </c>
      <c r="F256">
        <v>12.98</v>
      </c>
      <c r="G256">
        <v>422</v>
      </c>
      <c r="H256">
        <v>3</v>
      </c>
      <c r="I256" s="1" t="s">
        <v>17</v>
      </c>
      <c r="J256">
        <v>24563.64</v>
      </c>
      <c r="K256">
        <v>6603.23</v>
      </c>
      <c r="L256">
        <v>5</v>
      </c>
      <c r="M256" s="1" t="s">
        <v>23</v>
      </c>
      <c r="N256" s="1" t="s">
        <v>42</v>
      </c>
      <c r="O256" s="1" t="s">
        <v>37</v>
      </c>
      <c r="P256" s="1" t="s">
        <v>38</v>
      </c>
      <c r="Q256">
        <v>3</v>
      </c>
      <c r="R256">
        <v>3</v>
      </c>
      <c r="S256">
        <v>126.47</v>
      </c>
      <c r="T256" s="1" t="s">
        <v>22</v>
      </c>
      <c r="U256" s="1" t="s">
        <v>3064</v>
      </c>
      <c r="V256" s="1">
        <v>4</v>
      </c>
      <c r="W256" t="s">
        <v>3088</v>
      </c>
      <c r="X256" t="s">
        <v>3082</v>
      </c>
      <c r="Y256" t="s">
        <v>3083</v>
      </c>
      <c r="Z256" t="s">
        <v>3103</v>
      </c>
      <c r="AA256">
        <v>4</v>
      </c>
      <c r="AB256" t="s">
        <v>3083</v>
      </c>
      <c r="AC256">
        <v>35.83</v>
      </c>
      <c r="AD256">
        <v>66.89</v>
      </c>
      <c r="AE256">
        <v>27.97</v>
      </c>
      <c r="AF256">
        <v>7.2028999999999996</v>
      </c>
      <c r="AG256">
        <v>0.65895364238410592</v>
      </c>
    </row>
    <row r="257" spans="1:33" x14ac:dyDescent="0.35">
      <c r="A257" s="1" t="s">
        <v>2748</v>
      </c>
      <c r="B257" s="2">
        <v>45167</v>
      </c>
      <c r="C257" s="2">
        <v>45170</v>
      </c>
      <c r="D257" s="2">
        <v>45171</v>
      </c>
      <c r="E257" s="1" t="s">
        <v>2749</v>
      </c>
      <c r="F257">
        <v>13.44</v>
      </c>
      <c r="G257">
        <v>339</v>
      </c>
      <c r="H257">
        <v>27</v>
      </c>
      <c r="I257" s="1" t="s">
        <v>17</v>
      </c>
      <c r="J257">
        <v>265790.63</v>
      </c>
      <c r="K257">
        <v>86609.91</v>
      </c>
      <c r="L257">
        <v>2.9</v>
      </c>
      <c r="M257" s="1" t="s">
        <v>23</v>
      </c>
      <c r="N257" s="1" t="s">
        <v>42</v>
      </c>
      <c r="O257" s="1" t="s">
        <v>20</v>
      </c>
      <c r="P257" s="1" t="s">
        <v>38</v>
      </c>
      <c r="Q257">
        <v>24</v>
      </c>
      <c r="R257">
        <v>1</v>
      </c>
      <c r="S257">
        <v>3.39</v>
      </c>
      <c r="T257" s="1" t="s">
        <v>22</v>
      </c>
      <c r="U257" s="1" t="s">
        <v>3061</v>
      </c>
      <c r="V257" s="1">
        <v>1</v>
      </c>
      <c r="W257" t="s">
        <v>3088</v>
      </c>
      <c r="X257" t="s">
        <v>3084</v>
      </c>
      <c r="Y257" t="s">
        <v>3089</v>
      </c>
      <c r="Z257" t="s">
        <v>3103</v>
      </c>
      <c r="AA257">
        <v>8</v>
      </c>
      <c r="AB257" t="s">
        <v>3089</v>
      </c>
      <c r="AC257">
        <v>472.07</v>
      </c>
      <c r="AD257">
        <v>905.78</v>
      </c>
      <c r="AE257">
        <v>34.61</v>
      </c>
      <c r="AF257">
        <v>6.5391000000000004</v>
      </c>
      <c r="AG257">
        <v>0.63717096774193549</v>
      </c>
    </row>
    <row r="258" spans="1:33" x14ac:dyDescent="0.35">
      <c r="A258" s="1" t="s">
        <v>2752</v>
      </c>
      <c r="B258" s="2">
        <v>44905</v>
      </c>
      <c r="C258" s="2">
        <v>44908</v>
      </c>
      <c r="D258" s="2">
        <v>44917</v>
      </c>
      <c r="E258" s="1" t="s">
        <v>2753</v>
      </c>
      <c r="F258">
        <v>12.28</v>
      </c>
      <c r="G258">
        <v>261</v>
      </c>
      <c r="H258">
        <v>23</v>
      </c>
      <c r="I258" s="1" t="s">
        <v>17</v>
      </c>
      <c r="J258">
        <v>26326.87</v>
      </c>
      <c r="K258">
        <v>14325.59</v>
      </c>
      <c r="L258">
        <v>3.1</v>
      </c>
      <c r="M258" s="1" t="s">
        <v>23</v>
      </c>
      <c r="N258" s="1" t="s">
        <v>19</v>
      </c>
      <c r="O258" s="1" t="s">
        <v>28</v>
      </c>
      <c r="P258" s="1" t="s">
        <v>26</v>
      </c>
      <c r="Q258">
        <v>12</v>
      </c>
      <c r="R258">
        <v>9</v>
      </c>
      <c r="S258">
        <v>191.18</v>
      </c>
      <c r="T258" s="1" t="s">
        <v>22</v>
      </c>
      <c r="U258" s="1" t="s">
        <v>3065</v>
      </c>
      <c r="V258" s="1">
        <v>5</v>
      </c>
      <c r="W258" t="s">
        <v>3086</v>
      </c>
      <c r="X258" t="s">
        <v>3091</v>
      </c>
      <c r="Y258" t="s">
        <v>3092</v>
      </c>
      <c r="Z258" t="s">
        <v>3103</v>
      </c>
      <c r="AA258">
        <v>12</v>
      </c>
      <c r="AB258" t="s">
        <v>3092</v>
      </c>
      <c r="AC258">
        <v>40.47</v>
      </c>
      <c r="AD258">
        <v>114.99</v>
      </c>
      <c r="AE258">
        <v>71.709999999999994</v>
      </c>
      <c r="AF258">
        <v>2.8287</v>
      </c>
      <c r="AG258">
        <v>0.6561013986013986</v>
      </c>
    </row>
    <row r="259" spans="1:33" x14ac:dyDescent="0.35">
      <c r="A259" s="1" t="s">
        <v>2802</v>
      </c>
      <c r="B259" s="2">
        <v>44739</v>
      </c>
      <c r="C259" s="2">
        <v>44742</v>
      </c>
      <c r="D259" s="2">
        <v>44751</v>
      </c>
      <c r="E259" s="1" t="s">
        <v>2803</v>
      </c>
      <c r="F259">
        <v>1.74</v>
      </c>
      <c r="G259">
        <v>350</v>
      </c>
      <c r="H259">
        <v>36</v>
      </c>
      <c r="I259" s="1" t="s">
        <v>17</v>
      </c>
      <c r="J259">
        <v>131387.38</v>
      </c>
      <c r="K259">
        <v>72475.509999999995</v>
      </c>
      <c r="L259">
        <v>2.4</v>
      </c>
      <c r="M259" s="1" t="s">
        <v>23</v>
      </c>
      <c r="N259" s="1" t="s">
        <v>42</v>
      </c>
      <c r="O259" s="1" t="s">
        <v>25</v>
      </c>
      <c r="P259" s="1" t="s">
        <v>21</v>
      </c>
      <c r="Q259">
        <v>14</v>
      </c>
      <c r="R259">
        <v>9</v>
      </c>
      <c r="S259">
        <v>359.78</v>
      </c>
      <c r="T259" s="1" t="s">
        <v>22</v>
      </c>
      <c r="U259" s="1" t="s">
        <v>3065</v>
      </c>
      <c r="V259" s="1">
        <v>5</v>
      </c>
      <c r="W259" t="s">
        <v>3086</v>
      </c>
      <c r="X259" t="s">
        <v>3082</v>
      </c>
      <c r="Y259" t="s">
        <v>3090</v>
      </c>
      <c r="Z259" t="s">
        <v>3102</v>
      </c>
      <c r="AA259">
        <v>6</v>
      </c>
      <c r="AB259" t="s">
        <v>3090</v>
      </c>
      <c r="AC259">
        <v>141.59</v>
      </c>
      <c r="AD259">
        <v>382.04</v>
      </c>
      <c r="AE259">
        <v>94.76</v>
      </c>
      <c r="AF259">
        <v>0.5242</v>
      </c>
      <c r="AG259">
        <v>0.6561013986013986</v>
      </c>
    </row>
    <row r="260" spans="1:33" x14ac:dyDescent="0.35">
      <c r="A260" s="1" t="s">
        <v>2808</v>
      </c>
      <c r="B260" s="2">
        <v>45439</v>
      </c>
      <c r="C260" s="2">
        <v>45443</v>
      </c>
      <c r="D260" s="2">
        <v>45454</v>
      </c>
      <c r="E260" s="1" t="s">
        <v>2809</v>
      </c>
      <c r="F260">
        <v>12.7</v>
      </c>
      <c r="G260">
        <v>26</v>
      </c>
      <c r="H260">
        <v>2</v>
      </c>
      <c r="I260" s="1" t="s">
        <v>17</v>
      </c>
      <c r="J260">
        <v>10574.09</v>
      </c>
      <c r="K260">
        <v>4954.5600000000004</v>
      </c>
      <c r="L260">
        <v>3.6</v>
      </c>
      <c r="M260" s="1" t="s">
        <v>23</v>
      </c>
      <c r="N260" s="1" t="s">
        <v>42</v>
      </c>
      <c r="O260" s="1" t="s">
        <v>25</v>
      </c>
      <c r="P260" s="1" t="s">
        <v>39</v>
      </c>
      <c r="Q260">
        <v>12</v>
      </c>
      <c r="R260">
        <v>11</v>
      </c>
      <c r="S260">
        <v>906.67</v>
      </c>
      <c r="T260" s="1" t="s">
        <v>22</v>
      </c>
      <c r="U260" s="1" t="s">
        <v>3065</v>
      </c>
      <c r="V260" s="1">
        <v>5</v>
      </c>
      <c r="W260" t="s">
        <v>3081</v>
      </c>
      <c r="X260" t="s">
        <v>3082</v>
      </c>
      <c r="Y260" t="s">
        <v>3099</v>
      </c>
      <c r="Z260" t="s">
        <v>3103</v>
      </c>
      <c r="AA260">
        <v>5</v>
      </c>
      <c r="AB260" t="s">
        <v>3099</v>
      </c>
      <c r="AC260">
        <v>198.9</v>
      </c>
      <c r="AD260">
        <v>465.86</v>
      </c>
      <c r="AE260">
        <v>15.09</v>
      </c>
      <c r="AF260">
        <v>8.4909999999999997</v>
      </c>
      <c r="AG260">
        <v>0.6561013986013986</v>
      </c>
    </row>
    <row r="261" spans="1:33" x14ac:dyDescent="0.35">
      <c r="A261" s="1" t="s">
        <v>2810</v>
      </c>
      <c r="B261" s="2">
        <v>45136</v>
      </c>
      <c r="C261" s="2">
        <v>45138</v>
      </c>
      <c r="D261" s="2">
        <v>45142</v>
      </c>
      <c r="E261" s="1" t="s">
        <v>2811</v>
      </c>
      <c r="F261">
        <v>0.87</v>
      </c>
      <c r="G261">
        <v>318</v>
      </c>
      <c r="H261">
        <v>26</v>
      </c>
      <c r="I261" s="1" t="s">
        <v>17</v>
      </c>
      <c r="J261">
        <v>534077.88</v>
      </c>
      <c r="K261">
        <v>258948.85</v>
      </c>
      <c r="L261">
        <v>3.1</v>
      </c>
      <c r="M261" s="1" t="s">
        <v>23</v>
      </c>
      <c r="N261" s="1" t="s">
        <v>42</v>
      </c>
      <c r="O261" s="1" t="s">
        <v>34</v>
      </c>
      <c r="P261" s="1" t="s">
        <v>39</v>
      </c>
      <c r="Q261">
        <v>4</v>
      </c>
      <c r="R261">
        <v>4</v>
      </c>
      <c r="S261">
        <v>287.32</v>
      </c>
      <c r="T261" s="1" t="s">
        <v>22</v>
      </c>
      <c r="U261" s="1" t="s">
        <v>3062</v>
      </c>
      <c r="V261" s="1">
        <v>2</v>
      </c>
      <c r="W261" t="s">
        <v>3088</v>
      </c>
      <c r="X261" t="s">
        <v>3084</v>
      </c>
      <c r="Y261" t="s">
        <v>3087</v>
      </c>
      <c r="Z261" t="s">
        <v>3102</v>
      </c>
      <c r="AA261">
        <v>7</v>
      </c>
      <c r="AB261" t="s">
        <v>3087</v>
      </c>
      <c r="AC261">
        <v>795.9</v>
      </c>
      <c r="AD261">
        <v>1694.23</v>
      </c>
      <c r="AE261">
        <v>11.02</v>
      </c>
      <c r="AF261">
        <v>8.8985000000000003</v>
      </c>
      <c r="AG261">
        <v>0.65900657894736847</v>
      </c>
    </row>
    <row r="262" spans="1:33" x14ac:dyDescent="0.35">
      <c r="A262" s="1" t="s">
        <v>2818</v>
      </c>
      <c r="B262" s="2">
        <v>45295</v>
      </c>
      <c r="C262" s="2">
        <v>45297</v>
      </c>
      <c r="D262" s="2">
        <v>45299</v>
      </c>
      <c r="E262" s="1" t="s">
        <v>2819</v>
      </c>
      <c r="F262">
        <v>7.17</v>
      </c>
      <c r="G262">
        <v>235</v>
      </c>
      <c r="H262">
        <v>11</v>
      </c>
      <c r="I262" s="1" t="s">
        <v>17</v>
      </c>
      <c r="J262">
        <v>36012.28</v>
      </c>
      <c r="K262">
        <v>16961.25</v>
      </c>
      <c r="L262">
        <v>3.7</v>
      </c>
      <c r="M262" s="1" t="s">
        <v>23</v>
      </c>
      <c r="N262" s="1" t="s">
        <v>19</v>
      </c>
      <c r="O262" s="1" t="s">
        <v>37</v>
      </c>
      <c r="P262" s="1" t="s">
        <v>26</v>
      </c>
      <c r="Q262">
        <v>14</v>
      </c>
      <c r="R262">
        <v>2</v>
      </c>
      <c r="S262">
        <v>36.770000000000003</v>
      </c>
      <c r="T262" s="1" t="s">
        <v>22</v>
      </c>
      <c r="U262" s="1" t="s">
        <v>3064</v>
      </c>
      <c r="V262" s="1">
        <v>4</v>
      </c>
      <c r="W262" t="s">
        <v>3081</v>
      </c>
      <c r="X262" t="s">
        <v>3093</v>
      </c>
      <c r="Y262" t="s">
        <v>3095</v>
      </c>
      <c r="Z262" t="s">
        <v>3104</v>
      </c>
      <c r="AA262">
        <v>1</v>
      </c>
      <c r="AB262" t="s">
        <v>3095</v>
      </c>
      <c r="AC262">
        <v>70.58</v>
      </c>
      <c r="AD262">
        <v>165.08</v>
      </c>
      <c r="AE262">
        <v>21.95</v>
      </c>
      <c r="AF262">
        <v>7.8051000000000004</v>
      </c>
      <c r="AG262">
        <v>0.65895364238410592</v>
      </c>
    </row>
    <row r="263" spans="1:33" x14ac:dyDescent="0.35">
      <c r="A263" s="1" t="s">
        <v>2850</v>
      </c>
      <c r="B263" s="2">
        <v>45406</v>
      </c>
      <c r="C263" s="2">
        <v>45408</v>
      </c>
      <c r="D263" s="2">
        <v>45412</v>
      </c>
      <c r="E263" s="1" t="s">
        <v>2851</v>
      </c>
      <c r="F263">
        <v>5.29</v>
      </c>
      <c r="G263">
        <v>46</v>
      </c>
      <c r="H263">
        <v>4</v>
      </c>
      <c r="I263" s="1" t="s">
        <v>17</v>
      </c>
      <c r="J263">
        <v>43567.91</v>
      </c>
      <c r="K263">
        <v>21999.24</v>
      </c>
      <c r="L263">
        <v>2.9</v>
      </c>
      <c r="M263" s="1" t="s">
        <v>23</v>
      </c>
      <c r="N263" s="1" t="s">
        <v>36</v>
      </c>
      <c r="O263" s="1" t="s">
        <v>37</v>
      </c>
      <c r="P263" s="1" t="s">
        <v>26</v>
      </c>
      <c r="Q263">
        <v>11</v>
      </c>
      <c r="R263">
        <v>4</v>
      </c>
      <c r="S263">
        <v>8.48</v>
      </c>
      <c r="T263" s="1" t="s">
        <v>22</v>
      </c>
      <c r="U263" s="1" t="s">
        <v>3063</v>
      </c>
      <c r="V263" s="1">
        <v>3</v>
      </c>
      <c r="W263" t="s">
        <v>3081</v>
      </c>
      <c r="X263" t="s">
        <v>3082</v>
      </c>
      <c r="Y263" t="s">
        <v>3083</v>
      </c>
      <c r="Z263" t="s">
        <v>3104</v>
      </c>
      <c r="AA263">
        <v>4</v>
      </c>
      <c r="AB263" t="s">
        <v>3083</v>
      </c>
      <c r="AC263">
        <v>420.18</v>
      </c>
      <c r="AD263">
        <v>1000.03</v>
      </c>
      <c r="AE263">
        <v>61.02</v>
      </c>
      <c r="AF263">
        <v>3.8980000000000001</v>
      </c>
      <c r="AG263">
        <v>0.65455369127516783</v>
      </c>
    </row>
    <row r="264" spans="1:33" x14ac:dyDescent="0.35">
      <c r="A264" s="1" t="s">
        <v>2858</v>
      </c>
      <c r="B264" s="2">
        <v>45209</v>
      </c>
      <c r="C264" s="2">
        <v>45211</v>
      </c>
      <c r="D264" s="2">
        <v>45219</v>
      </c>
      <c r="E264" s="1" t="s">
        <v>2859</v>
      </c>
      <c r="F264">
        <v>4.34</v>
      </c>
      <c r="G264">
        <v>178</v>
      </c>
      <c r="H264">
        <v>16</v>
      </c>
      <c r="I264" s="1" t="s">
        <v>17</v>
      </c>
      <c r="J264">
        <v>30102.880000000001</v>
      </c>
      <c r="K264">
        <v>11563.27</v>
      </c>
      <c r="L264">
        <v>2.9</v>
      </c>
      <c r="M264" s="1" t="s">
        <v>23</v>
      </c>
      <c r="N264" s="1" t="s">
        <v>42</v>
      </c>
      <c r="O264" s="1" t="s">
        <v>25</v>
      </c>
      <c r="P264" s="1" t="s">
        <v>29</v>
      </c>
      <c r="Q264">
        <v>16</v>
      </c>
      <c r="R264">
        <v>8</v>
      </c>
      <c r="S264">
        <v>596.82000000000005</v>
      </c>
      <c r="T264" s="1" t="s">
        <v>22</v>
      </c>
      <c r="U264" s="1" t="s">
        <v>3062</v>
      </c>
      <c r="V264" s="1">
        <v>2</v>
      </c>
      <c r="W264" t="s">
        <v>3088</v>
      </c>
      <c r="X264" t="s">
        <v>3091</v>
      </c>
      <c r="Y264" t="s">
        <v>3097</v>
      </c>
      <c r="Z264" t="s">
        <v>3102</v>
      </c>
      <c r="AA264">
        <v>10</v>
      </c>
      <c r="AB264" t="s">
        <v>3097</v>
      </c>
      <c r="AC264">
        <v>95.86</v>
      </c>
      <c r="AD264">
        <v>176.79</v>
      </c>
      <c r="AE264">
        <v>5.09</v>
      </c>
      <c r="AF264">
        <v>9.4908999999999999</v>
      </c>
      <c r="AG264">
        <v>0.65900657894736847</v>
      </c>
    </row>
    <row r="265" spans="1:33" x14ac:dyDescent="0.35">
      <c r="A265" s="1" t="s">
        <v>2868</v>
      </c>
      <c r="B265" s="2">
        <v>44815</v>
      </c>
      <c r="C265" s="2">
        <v>44819</v>
      </c>
      <c r="D265" s="2">
        <v>44825</v>
      </c>
      <c r="E265" s="1" t="s">
        <v>2869</v>
      </c>
      <c r="F265">
        <v>14.3</v>
      </c>
      <c r="G265">
        <v>81</v>
      </c>
      <c r="H265">
        <v>6</v>
      </c>
      <c r="I265" s="1" t="s">
        <v>17</v>
      </c>
      <c r="J265">
        <v>66446.649999999994</v>
      </c>
      <c r="K265">
        <v>33978.74</v>
      </c>
      <c r="L265">
        <v>3.1</v>
      </c>
      <c r="M265" s="1" t="s">
        <v>23</v>
      </c>
      <c r="N265" s="1" t="s">
        <v>42</v>
      </c>
      <c r="O265" s="1" t="s">
        <v>25</v>
      </c>
      <c r="P265" s="1" t="s">
        <v>29</v>
      </c>
      <c r="Q265">
        <v>12</v>
      </c>
      <c r="R265">
        <v>6</v>
      </c>
      <c r="S265">
        <v>61.57</v>
      </c>
      <c r="T265" s="1" t="s">
        <v>22</v>
      </c>
      <c r="U265" s="1" t="s">
        <v>3064</v>
      </c>
      <c r="V265" s="1">
        <v>4</v>
      </c>
      <c r="W265" t="s">
        <v>3086</v>
      </c>
      <c r="X265" t="s">
        <v>3084</v>
      </c>
      <c r="Y265" t="s">
        <v>3085</v>
      </c>
      <c r="Z265" t="s">
        <v>3103</v>
      </c>
      <c r="AA265">
        <v>9</v>
      </c>
      <c r="AB265" t="s">
        <v>3085</v>
      </c>
      <c r="AC265">
        <v>344.31</v>
      </c>
      <c r="AD265">
        <v>957.21</v>
      </c>
      <c r="AE265">
        <v>54.34</v>
      </c>
      <c r="AF265">
        <v>4.5660999999999996</v>
      </c>
      <c r="AG265">
        <v>0.65895364238410592</v>
      </c>
    </row>
    <row r="266" spans="1:33" x14ac:dyDescent="0.35">
      <c r="A266" s="1" t="s">
        <v>2908</v>
      </c>
      <c r="B266" s="2">
        <v>45224</v>
      </c>
      <c r="C266" s="2">
        <v>45227</v>
      </c>
      <c r="D266" s="2">
        <v>45240</v>
      </c>
      <c r="E266" s="1" t="s">
        <v>2909</v>
      </c>
      <c r="F266">
        <v>10.15</v>
      </c>
      <c r="G266">
        <v>422</v>
      </c>
      <c r="H266">
        <v>19</v>
      </c>
      <c r="I266" s="1" t="s">
        <v>17</v>
      </c>
      <c r="J266">
        <v>328229.71000000002</v>
      </c>
      <c r="K266">
        <v>125707.74</v>
      </c>
      <c r="L266">
        <v>4.2</v>
      </c>
      <c r="M266" s="1" t="s">
        <v>23</v>
      </c>
      <c r="N266" s="1" t="s">
        <v>24</v>
      </c>
      <c r="O266" s="1" t="s">
        <v>37</v>
      </c>
      <c r="P266" s="1" t="s">
        <v>38</v>
      </c>
      <c r="Q266">
        <v>22</v>
      </c>
      <c r="R266">
        <v>13</v>
      </c>
      <c r="S266">
        <v>1243.6600000000001</v>
      </c>
      <c r="T266" s="1" t="s">
        <v>22</v>
      </c>
      <c r="U266" s="1" t="s">
        <v>3062</v>
      </c>
      <c r="V266" s="1">
        <v>2</v>
      </c>
      <c r="W266" t="s">
        <v>3088</v>
      </c>
      <c r="X266" t="s">
        <v>3091</v>
      </c>
      <c r="Y266" t="s">
        <v>3097</v>
      </c>
      <c r="Z266" t="s">
        <v>3103</v>
      </c>
      <c r="AA266">
        <v>10</v>
      </c>
      <c r="AB266" t="s">
        <v>3097</v>
      </c>
      <c r="AC266">
        <v>404.8</v>
      </c>
      <c r="AD266">
        <v>865.66</v>
      </c>
      <c r="AE266">
        <v>21.45</v>
      </c>
      <c r="AF266">
        <v>7.8547000000000002</v>
      </c>
      <c r="AG266">
        <v>0.65900657894736847</v>
      </c>
    </row>
    <row r="267" spans="1:33" x14ac:dyDescent="0.35">
      <c r="A267" s="1" t="s">
        <v>2940</v>
      </c>
      <c r="B267" s="2">
        <v>45164</v>
      </c>
      <c r="C267" s="2">
        <v>45166</v>
      </c>
      <c r="D267" s="2">
        <v>45175</v>
      </c>
      <c r="E267" s="1" t="s">
        <v>2941</v>
      </c>
      <c r="F267">
        <v>1.22</v>
      </c>
      <c r="G267">
        <v>154</v>
      </c>
      <c r="H267">
        <v>16</v>
      </c>
      <c r="I267" s="1" t="s">
        <v>17</v>
      </c>
      <c r="J267">
        <v>24444.36</v>
      </c>
      <c r="K267">
        <v>15138.75</v>
      </c>
      <c r="L267">
        <v>2.7</v>
      </c>
      <c r="M267" s="1" t="s">
        <v>23</v>
      </c>
      <c r="N267" s="1" t="s">
        <v>36</v>
      </c>
      <c r="O267" s="1" t="s">
        <v>34</v>
      </c>
      <c r="P267" s="1" t="s">
        <v>26</v>
      </c>
      <c r="Q267">
        <v>14</v>
      </c>
      <c r="R267">
        <v>9</v>
      </c>
      <c r="S267">
        <v>261.36</v>
      </c>
      <c r="T267" s="1" t="s">
        <v>22</v>
      </c>
      <c r="U267" s="1" t="s">
        <v>3061</v>
      </c>
      <c r="V267" s="1">
        <v>1</v>
      </c>
      <c r="W267" t="s">
        <v>3088</v>
      </c>
      <c r="X267" t="s">
        <v>3084</v>
      </c>
      <c r="Y267" t="s">
        <v>3089</v>
      </c>
      <c r="Z267" t="s">
        <v>3102</v>
      </c>
      <c r="AA267">
        <v>8</v>
      </c>
      <c r="AB267" t="s">
        <v>3089</v>
      </c>
      <c r="AC267">
        <v>51.49</v>
      </c>
      <c r="AD267">
        <v>160.69</v>
      </c>
      <c r="AE267">
        <v>38.08</v>
      </c>
      <c r="AF267">
        <v>6.1917999999999997</v>
      </c>
      <c r="AG267">
        <v>0.63717096774193549</v>
      </c>
    </row>
    <row r="268" spans="1:33" x14ac:dyDescent="0.35">
      <c r="A268" s="1" t="s">
        <v>3004</v>
      </c>
      <c r="B268" s="2">
        <v>44578</v>
      </c>
      <c r="C268" s="2">
        <v>44579</v>
      </c>
      <c r="D268" s="2">
        <v>44588</v>
      </c>
      <c r="E268" s="1" t="s">
        <v>3005</v>
      </c>
      <c r="F268">
        <v>2.61</v>
      </c>
      <c r="G268">
        <v>367</v>
      </c>
      <c r="H268">
        <v>51</v>
      </c>
      <c r="I268" s="1" t="s">
        <v>17</v>
      </c>
      <c r="J268">
        <v>381146.93</v>
      </c>
      <c r="K268">
        <v>193162.92</v>
      </c>
      <c r="L268">
        <v>1.5</v>
      </c>
      <c r="M268" s="1" t="s">
        <v>23</v>
      </c>
      <c r="N268" s="1" t="s">
        <v>36</v>
      </c>
      <c r="O268" s="1" t="s">
        <v>37</v>
      </c>
      <c r="P268" s="1" t="s">
        <v>29</v>
      </c>
      <c r="Q268">
        <v>9</v>
      </c>
      <c r="R268">
        <v>9</v>
      </c>
      <c r="S268">
        <v>85.8</v>
      </c>
      <c r="T268" s="1" t="s">
        <v>22</v>
      </c>
      <c r="U268" s="1" t="s">
        <v>3063</v>
      </c>
      <c r="V268" s="1">
        <v>3</v>
      </c>
      <c r="W268" t="s">
        <v>3086</v>
      </c>
      <c r="X268" t="s">
        <v>3093</v>
      </c>
      <c r="Y268" t="s">
        <v>3095</v>
      </c>
      <c r="Z268" t="s">
        <v>3102</v>
      </c>
      <c r="AA268">
        <v>1</v>
      </c>
      <c r="AB268" t="s">
        <v>3095</v>
      </c>
      <c r="AC268">
        <v>474.27</v>
      </c>
      <c r="AD268">
        <v>1066.3800000000001</v>
      </c>
      <c r="AE268">
        <v>72.930000000000007</v>
      </c>
      <c r="AF268">
        <v>2.7067999999999999</v>
      </c>
      <c r="AG268">
        <v>0.65455369127516783</v>
      </c>
    </row>
    <row r="269" spans="1:33" x14ac:dyDescent="0.35">
      <c r="A269" s="1" t="s">
        <v>3014</v>
      </c>
      <c r="B269" s="2">
        <v>44906</v>
      </c>
      <c r="C269" s="2">
        <v>44909</v>
      </c>
      <c r="D269" s="2">
        <v>44914</v>
      </c>
      <c r="E269" s="1" t="s">
        <v>3015</v>
      </c>
      <c r="F269">
        <v>13.1</v>
      </c>
      <c r="G269">
        <v>482</v>
      </c>
      <c r="H269">
        <v>26</v>
      </c>
      <c r="I269" s="1" t="s">
        <v>17</v>
      </c>
      <c r="J269">
        <v>122897.13</v>
      </c>
      <c r="K269">
        <v>40964.769999999997</v>
      </c>
      <c r="L269">
        <v>3.6</v>
      </c>
      <c r="M269" s="1" t="s">
        <v>23</v>
      </c>
      <c r="N269" s="1" t="s">
        <v>42</v>
      </c>
      <c r="O269" s="1" t="s">
        <v>37</v>
      </c>
      <c r="P269" s="1" t="s">
        <v>21</v>
      </c>
      <c r="Q269">
        <v>21</v>
      </c>
      <c r="R269">
        <v>5</v>
      </c>
      <c r="S269">
        <v>14.08</v>
      </c>
      <c r="T269" s="1" t="s">
        <v>22</v>
      </c>
      <c r="U269" s="1" t="s">
        <v>3061</v>
      </c>
      <c r="V269" s="1">
        <v>1</v>
      </c>
      <c r="W269" t="s">
        <v>3086</v>
      </c>
      <c r="X269" t="s">
        <v>3091</v>
      </c>
      <c r="Y269" t="s">
        <v>3092</v>
      </c>
      <c r="Z269" t="s">
        <v>3103</v>
      </c>
      <c r="AA269">
        <v>12</v>
      </c>
      <c r="AB269" t="s">
        <v>3092</v>
      </c>
      <c r="AC269">
        <v>150.03</v>
      </c>
      <c r="AD269">
        <v>293.41000000000003</v>
      </c>
      <c r="AE269">
        <v>64.33</v>
      </c>
      <c r="AF269">
        <v>3.5668000000000002</v>
      </c>
      <c r="AG269">
        <v>0.63717096774193549</v>
      </c>
    </row>
    <row r="270" spans="1:33" x14ac:dyDescent="0.35">
      <c r="A270" s="1" t="s">
        <v>48</v>
      </c>
      <c r="B270" s="2">
        <v>44731</v>
      </c>
      <c r="C270" s="2">
        <v>44735</v>
      </c>
      <c r="D270" s="2">
        <v>44740</v>
      </c>
      <c r="E270" s="1" t="s">
        <v>49</v>
      </c>
      <c r="F270">
        <v>13.92</v>
      </c>
      <c r="G270">
        <v>406</v>
      </c>
      <c r="H270">
        <v>17</v>
      </c>
      <c r="I270" s="1" t="s">
        <v>17</v>
      </c>
      <c r="J270">
        <v>405248.59</v>
      </c>
      <c r="K270">
        <v>175106.58</v>
      </c>
      <c r="L270">
        <v>3.7</v>
      </c>
      <c r="M270" s="1" t="s">
        <v>18</v>
      </c>
      <c r="N270" s="1" t="s">
        <v>19</v>
      </c>
      <c r="O270" s="1" t="s">
        <v>20</v>
      </c>
      <c r="P270" s="1" t="s">
        <v>21</v>
      </c>
      <c r="Q270">
        <v>8</v>
      </c>
      <c r="R270">
        <v>5</v>
      </c>
      <c r="S270">
        <v>38.07</v>
      </c>
      <c r="T270" s="1" t="s">
        <v>22</v>
      </c>
      <c r="U270" s="1" t="s">
        <v>3061</v>
      </c>
      <c r="V270" s="1">
        <v>1</v>
      </c>
      <c r="W270" t="s">
        <v>3086</v>
      </c>
      <c r="X270" t="s">
        <v>3082</v>
      </c>
      <c r="Y270" t="s">
        <v>3090</v>
      </c>
      <c r="Z270" t="s">
        <v>3103</v>
      </c>
      <c r="AA270">
        <v>6</v>
      </c>
      <c r="AB270" t="s">
        <v>3090</v>
      </c>
      <c r="AC270">
        <v>477.03</v>
      </c>
      <c r="AD270">
        <v>1159.56</v>
      </c>
      <c r="AE270">
        <v>23.11</v>
      </c>
      <c r="AF270">
        <v>7.6891999999999996</v>
      </c>
      <c r="AG270">
        <v>0.63717096774193549</v>
      </c>
    </row>
    <row r="271" spans="1:33" x14ac:dyDescent="0.35">
      <c r="A271" s="1" t="s">
        <v>64</v>
      </c>
      <c r="B271" s="2">
        <v>45470</v>
      </c>
      <c r="C271" s="2">
        <v>45475</v>
      </c>
      <c r="D271" s="2">
        <v>45488</v>
      </c>
      <c r="E271" s="1" t="s">
        <v>65</v>
      </c>
      <c r="F271">
        <v>12.57</v>
      </c>
      <c r="G271">
        <v>109</v>
      </c>
      <c r="H271">
        <v>5</v>
      </c>
      <c r="I271" s="1" t="s">
        <v>17</v>
      </c>
      <c r="J271">
        <v>77413.990000000005</v>
      </c>
      <c r="K271">
        <v>35517.67</v>
      </c>
      <c r="L271">
        <v>3.7</v>
      </c>
      <c r="M271" s="1" t="s">
        <v>18</v>
      </c>
      <c r="N271" s="1" t="s">
        <v>36</v>
      </c>
      <c r="O271" s="1" t="s">
        <v>37</v>
      </c>
      <c r="P271" s="1" t="s">
        <v>39</v>
      </c>
      <c r="Q271">
        <v>17</v>
      </c>
      <c r="R271">
        <v>13</v>
      </c>
      <c r="S271">
        <v>607.09</v>
      </c>
      <c r="T271" s="1" t="s">
        <v>22</v>
      </c>
      <c r="U271" s="1" t="s">
        <v>3064</v>
      </c>
      <c r="V271" s="1">
        <v>4</v>
      </c>
      <c r="W271" t="s">
        <v>3081</v>
      </c>
      <c r="X271" t="s">
        <v>3082</v>
      </c>
      <c r="Y271" t="s">
        <v>3090</v>
      </c>
      <c r="Z271" t="s">
        <v>3103</v>
      </c>
      <c r="AA271">
        <v>6</v>
      </c>
      <c r="AB271" t="s">
        <v>3090</v>
      </c>
      <c r="AC271">
        <v>343.3</v>
      </c>
      <c r="AD271">
        <v>812.33</v>
      </c>
      <c r="AE271">
        <v>32.4</v>
      </c>
      <c r="AF271">
        <v>6.7598000000000003</v>
      </c>
      <c r="AG271">
        <v>0.65895364238410592</v>
      </c>
    </row>
    <row r="272" spans="1:33" x14ac:dyDescent="0.35">
      <c r="A272" s="1" t="s">
        <v>132</v>
      </c>
      <c r="B272" s="2">
        <v>45405</v>
      </c>
      <c r="C272" s="2">
        <v>45410</v>
      </c>
      <c r="D272" s="2">
        <v>45420</v>
      </c>
      <c r="E272" s="1" t="s">
        <v>133</v>
      </c>
      <c r="F272">
        <v>1.83</v>
      </c>
      <c r="G272">
        <v>347</v>
      </c>
      <c r="H272">
        <v>45</v>
      </c>
      <c r="I272" s="1" t="s">
        <v>17</v>
      </c>
      <c r="J272">
        <v>57832.13</v>
      </c>
      <c r="K272">
        <v>25639</v>
      </c>
      <c r="L272">
        <v>1.8</v>
      </c>
      <c r="M272" s="1" t="s">
        <v>18</v>
      </c>
      <c r="N272" s="1" t="s">
        <v>42</v>
      </c>
      <c r="O272" s="1" t="s">
        <v>34</v>
      </c>
      <c r="P272" s="1" t="s">
        <v>39</v>
      </c>
      <c r="Q272">
        <v>17</v>
      </c>
      <c r="R272">
        <v>10</v>
      </c>
      <c r="S272">
        <v>194.18</v>
      </c>
      <c r="T272" s="1" t="s">
        <v>22</v>
      </c>
      <c r="U272" s="1" t="s">
        <v>3065</v>
      </c>
      <c r="V272" s="1">
        <v>5</v>
      </c>
      <c r="W272" t="s">
        <v>3081</v>
      </c>
      <c r="X272" t="s">
        <v>3082</v>
      </c>
      <c r="Y272" t="s">
        <v>3083</v>
      </c>
      <c r="Z272" t="s">
        <v>3102</v>
      </c>
      <c r="AA272">
        <v>4</v>
      </c>
      <c r="AB272" t="s">
        <v>3083</v>
      </c>
      <c r="AC272">
        <v>91.28</v>
      </c>
      <c r="AD272">
        <v>169.77</v>
      </c>
      <c r="AE272">
        <v>17.11</v>
      </c>
      <c r="AF272">
        <v>8.2885000000000009</v>
      </c>
      <c r="AG272">
        <v>0.6561013986013986</v>
      </c>
    </row>
    <row r="273" spans="1:33" x14ac:dyDescent="0.35">
      <c r="A273" s="1" t="s">
        <v>152</v>
      </c>
      <c r="B273" s="2">
        <v>45087</v>
      </c>
      <c r="C273" s="2">
        <v>45089</v>
      </c>
      <c r="D273" s="2">
        <v>45094</v>
      </c>
      <c r="E273" s="1" t="s">
        <v>153</v>
      </c>
      <c r="F273">
        <v>3.58</v>
      </c>
      <c r="G273">
        <v>176</v>
      </c>
      <c r="H273">
        <v>19</v>
      </c>
      <c r="I273" s="1" t="s">
        <v>17</v>
      </c>
      <c r="J273">
        <v>28480.62</v>
      </c>
      <c r="K273">
        <v>12554.76</v>
      </c>
      <c r="L273">
        <v>2.2999999999999998</v>
      </c>
      <c r="M273" s="1" t="s">
        <v>18</v>
      </c>
      <c r="N273" s="1" t="s">
        <v>24</v>
      </c>
      <c r="O273" s="1" t="s">
        <v>20</v>
      </c>
      <c r="P273" s="1" t="s">
        <v>38</v>
      </c>
      <c r="Q273">
        <v>19</v>
      </c>
      <c r="R273">
        <v>5</v>
      </c>
      <c r="S273">
        <v>6.05</v>
      </c>
      <c r="T273" s="1" t="s">
        <v>22</v>
      </c>
      <c r="U273" s="1" t="s">
        <v>3064</v>
      </c>
      <c r="V273" s="1">
        <v>4</v>
      </c>
      <c r="W273" t="s">
        <v>3088</v>
      </c>
      <c r="X273" t="s">
        <v>3082</v>
      </c>
      <c r="Y273" t="s">
        <v>3090</v>
      </c>
      <c r="Z273" t="s">
        <v>3102</v>
      </c>
      <c r="AA273">
        <v>6</v>
      </c>
      <c r="AB273" t="s">
        <v>3090</v>
      </c>
      <c r="AC273">
        <v>79.67</v>
      </c>
      <c r="AD273">
        <v>167.83</v>
      </c>
      <c r="AE273">
        <v>57.15</v>
      </c>
      <c r="AF273">
        <v>4.2854000000000001</v>
      </c>
      <c r="AG273">
        <v>0.65895364238410592</v>
      </c>
    </row>
    <row r="274" spans="1:33" x14ac:dyDescent="0.35">
      <c r="A274" s="1" t="s">
        <v>174</v>
      </c>
      <c r="B274" s="2">
        <v>44743</v>
      </c>
      <c r="C274" s="2">
        <v>44745</v>
      </c>
      <c r="D274" s="2">
        <v>44756</v>
      </c>
      <c r="E274" s="1" t="s">
        <v>175</v>
      </c>
      <c r="F274">
        <v>10.83</v>
      </c>
      <c r="G274">
        <v>319</v>
      </c>
      <c r="H274">
        <v>1</v>
      </c>
      <c r="I274" s="1" t="s">
        <v>17</v>
      </c>
      <c r="J274">
        <v>488359.09</v>
      </c>
      <c r="K274">
        <v>166553.38</v>
      </c>
      <c r="L274">
        <v>5</v>
      </c>
      <c r="M274" s="1" t="s">
        <v>18</v>
      </c>
      <c r="N274" s="1" t="s">
        <v>42</v>
      </c>
      <c r="O274" s="1" t="s">
        <v>34</v>
      </c>
      <c r="P274" s="1" t="s">
        <v>39</v>
      </c>
      <c r="Q274">
        <v>18</v>
      </c>
      <c r="R274">
        <v>11</v>
      </c>
      <c r="S274">
        <v>130.81</v>
      </c>
      <c r="T274" s="1" t="s">
        <v>22</v>
      </c>
      <c r="U274" s="1" t="s">
        <v>3065</v>
      </c>
      <c r="V274" s="1">
        <v>5</v>
      </c>
      <c r="W274" t="s">
        <v>3086</v>
      </c>
      <c r="X274" t="s">
        <v>3084</v>
      </c>
      <c r="Y274" t="s">
        <v>3087</v>
      </c>
      <c r="Z274" t="s">
        <v>3103</v>
      </c>
      <c r="AA274">
        <v>7</v>
      </c>
      <c r="AB274" t="s">
        <v>3087</v>
      </c>
      <c r="AC274">
        <v>889.11</v>
      </c>
      <c r="AD274">
        <v>1716.84</v>
      </c>
      <c r="AE274">
        <v>37.89</v>
      </c>
      <c r="AF274">
        <v>6.2112999999999996</v>
      </c>
      <c r="AG274">
        <v>0.6561013986013986</v>
      </c>
    </row>
    <row r="275" spans="1:33" x14ac:dyDescent="0.35">
      <c r="A275" s="1" t="s">
        <v>180</v>
      </c>
      <c r="B275" s="2">
        <v>44957</v>
      </c>
      <c r="C275" s="2">
        <v>44959</v>
      </c>
      <c r="D275" s="2">
        <v>44964</v>
      </c>
      <c r="E275" s="1" t="s">
        <v>181</v>
      </c>
      <c r="F275">
        <v>12.09</v>
      </c>
      <c r="G275">
        <v>158</v>
      </c>
      <c r="H275">
        <v>14</v>
      </c>
      <c r="I275" s="1" t="s">
        <v>17</v>
      </c>
      <c r="J275">
        <v>23950.15</v>
      </c>
      <c r="K275">
        <v>13494.94</v>
      </c>
      <c r="L275">
        <v>3.1</v>
      </c>
      <c r="M275" s="1" t="s">
        <v>18</v>
      </c>
      <c r="N275" s="1" t="s">
        <v>36</v>
      </c>
      <c r="O275" s="1" t="s">
        <v>20</v>
      </c>
      <c r="P275" s="1" t="s">
        <v>39</v>
      </c>
      <c r="Q275">
        <v>17</v>
      </c>
      <c r="R275">
        <v>5</v>
      </c>
      <c r="S275">
        <v>17.2</v>
      </c>
      <c r="T275" s="1" t="s">
        <v>22</v>
      </c>
      <c r="U275" s="1" t="s">
        <v>3062</v>
      </c>
      <c r="V275" s="1">
        <v>2</v>
      </c>
      <c r="W275" t="s">
        <v>3088</v>
      </c>
      <c r="X275" t="s">
        <v>3093</v>
      </c>
      <c r="Y275" t="s">
        <v>3095</v>
      </c>
      <c r="Z275" t="s">
        <v>3103</v>
      </c>
      <c r="AA275">
        <v>1</v>
      </c>
      <c r="AB275" t="s">
        <v>3095</v>
      </c>
      <c r="AC275">
        <v>59.3</v>
      </c>
      <c r="AD275">
        <v>172.43</v>
      </c>
      <c r="AE275">
        <v>41.56</v>
      </c>
      <c r="AF275">
        <v>5.8441999999999998</v>
      </c>
      <c r="AG275">
        <v>0.65900657894736847</v>
      </c>
    </row>
    <row r="276" spans="1:33" x14ac:dyDescent="0.35">
      <c r="A276" s="1" t="s">
        <v>244</v>
      </c>
      <c r="B276" s="2">
        <v>45402</v>
      </c>
      <c r="C276" s="2">
        <v>45406</v>
      </c>
      <c r="D276" s="2">
        <v>45407</v>
      </c>
      <c r="E276" s="1" t="s">
        <v>245</v>
      </c>
      <c r="F276">
        <v>7.08</v>
      </c>
      <c r="G276">
        <v>469</v>
      </c>
      <c r="H276">
        <v>14</v>
      </c>
      <c r="I276" s="1" t="s">
        <v>17</v>
      </c>
      <c r="J276">
        <v>138709.13</v>
      </c>
      <c r="K276">
        <v>53707.41</v>
      </c>
      <c r="L276">
        <v>4.5</v>
      </c>
      <c r="M276" s="1" t="s">
        <v>18</v>
      </c>
      <c r="N276" s="1" t="s">
        <v>24</v>
      </c>
      <c r="O276" s="1" t="s">
        <v>20</v>
      </c>
      <c r="P276" s="1" t="s">
        <v>26</v>
      </c>
      <c r="Q276">
        <v>8</v>
      </c>
      <c r="R276">
        <v>1</v>
      </c>
      <c r="S276">
        <v>31.61</v>
      </c>
      <c r="T276" s="1" t="s">
        <v>22</v>
      </c>
      <c r="U276" s="1" t="s">
        <v>3064</v>
      </c>
      <c r="V276" s="1">
        <v>4</v>
      </c>
      <c r="W276" t="s">
        <v>3081</v>
      </c>
      <c r="X276" t="s">
        <v>3082</v>
      </c>
      <c r="Y276" t="s">
        <v>3083</v>
      </c>
      <c r="Z276" t="s">
        <v>3104</v>
      </c>
      <c r="AA276">
        <v>4</v>
      </c>
      <c r="AB276" t="s">
        <v>3083</v>
      </c>
      <c r="AC276">
        <v>159.38</v>
      </c>
      <c r="AD276">
        <v>318.29000000000002</v>
      </c>
      <c r="AE276">
        <v>34.020000000000003</v>
      </c>
      <c r="AF276">
        <v>6.5983999999999998</v>
      </c>
      <c r="AG276">
        <v>0.65895364238410592</v>
      </c>
    </row>
    <row r="277" spans="1:33" x14ac:dyDescent="0.35">
      <c r="A277" s="1" t="s">
        <v>268</v>
      </c>
      <c r="B277" s="2">
        <v>45155</v>
      </c>
      <c r="C277" s="2">
        <v>45158</v>
      </c>
      <c r="D277" s="2">
        <v>45161</v>
      </c>
      <c r="E277" s="1" t="s">
        <v>269</v>
      </c>
      <c r="F277">
        <v>9.3000000000000007</v>
      </c>
      <c r="G277">
        <v>126</v>
      </c>
      <c r="H277">
        <v>13</v>
      </c>
      <c r="I277" s="1" t="s">
        <v>17</v>
      </c>
      <c r="J277">
        <v>21722.720000000001</v>
      </c>
      <c r="K277">
        <v>10070.61</v>
      </c>
      <c r="L277">
        <v>2.5</v>
      </c>
      <c r="M277" s="1" t="s">
        <v>18</v>
      </c>
      <c r="N277" s="1" t="s">
        <v>42</v>
      </c>
      <c r="O277" s="1" t="s">
        <v>34</v>
      </c>
      <c r="P277" s="1" t="s">
        <v>21</v>
      </c>
      <c r="Q277">
        <v>8</v>
      </c>
      <c r="R277">
        <v>3</v>
      </c>
      <c r="S277">
        <v>24.2</v>
      </c>
      <c r="T277" s="1" t="s">
        <v>22</v>
      </c>
      <c r="U277" s="1" t="s">
        <v>3062</v>
      </c>
      <c r="V277" s="1">
        <v>2</v>
      </c>
      <c r="W277" t="s">
        <v>3088</v>
      </c>
      <c r="X277" t="s">
        <v>3084</v>
      </c>
      <c r="Y277" t="s">
        <v>3089</v>
      </c>
      <c r="Z277" t="s">
        <v>3104</v>
      </c>
      <c r="AA277">
        <v>8</v>
      </c>
      <c r="AB277" t="s">
        <v>3089</v>
      </c>
      <c r="AC277">
        <v>81.97</v>
      </c>
      <c r="AD277">
        <v>190.08</v>
      </c>
      <c r="AE277">
        <v>38.75</v>
      </c>
      <c r="AF277">
        <v>6.1249000000000002</v>
      </c>
      <c r="AG277">
        <v>0.65900657894736847</v>
      </c>
    </row>
    <row r="278" spans="1:33" x14ac:dyDescent="0.35">
      <c r="A278" s="1" t="s">
        <v>270</v>
      </c>
      <c r="B278" s="2">
        <v>44632</v>
      </c>
      <c r="C278" s="2">
        <v>44634</v>
      </c>
      <c r="D278" s="2">
        <v>44635</v>
      </c>
      <c r="E278" s="1" t="s">
        <v>271</v>
      </c>
      <c r="F278">
        <v>0.56999999999999995</v>
      </c>
      <c r="G278">
        <v>496</v>
      </c>
      <c r="H278">
        <v>44</v>
      </c>
      <c r="I278" s="1" t="s">
        <v>17</v>
      </c>
      <c r="J278">
        <v>24510.69</v>
      </c>
      <c r="K278">
        <v>10299.61</v>
      </c>
      <c r="L278">
        <v>3.1</v>
      </c>
      <c r="M278" s="1" t="s">
        <v>18</v>
      </c>
      <c r="N278" s="1" t="s">
        <v>24</v>
      </c>
      <c r="O278" s="1" t="s">
        <v>25</v>
      </c>
      <c r="P278" s="1" t="s">
        <v>26</v>
      </c>
      <c r="Q278">
        <v>13</v>
      </c>
      <c r="R278">
        <v>1</v>
      </c>
      <c r="S278">
        <v>14.28</v>
      </c>
      <c r="T278" s="1" t="s">
        <v>22</v>
      </c>
      <c r="U278" s="1" t="s">
        <v>3065</v>
      </c>
      <c r="V278" s="1">
        <v>5</v>
      </c>
      <c r="W278" t="s">
        <v>3086</v>
      </c>
      <c r="X278" t="s">
        <v>3093</v>
      </c>
      <c r="Y278" t="s">
        <v>3098</v>
      </c>
      <c r="Z278" t="s">
        <v>3102</v>
      </c>
      <c r="AA278">
        <v>3</v>
      </c>
      <c r="AB278" t="s">
        <v>3098</v>
      </c>
      <c r="AC278">
        <v>26.56</v>
      </c>
      <c r="AD278">
        <v>49.7</v>
      </c>
      <c r="AE278">
        <v>20.34</v>
      </c>
      <c r="AF278">
        <v>7.9660000000000002</v>
      </c>
      <c r="AG278">
        <v>0.6561013986013986</v>
      </c>
    </row>
    <row r="279" spans="1:33" x14ac:dyDescent="0.35">
      <c r="A279" s="1" t="s">
        <v>272</v>
      </c>
      <c r="B279" s="2">
        <v>45475</v>
      </c>
      <c r="C279" s="2">
        <v>45480</v>
      </c>
      <c r="D279" s="2">
        <v>45486</v>
      </c>
      <c r="E279" s="1" t="s">
        <v>273</v>
      </c>
      <c r="F279">
        <v>1.23</v>
      </c>
      <c r="G279">
        <v>204</v>
      </c>
      <c r="H279">
        <v>28</v>
      </c>
      <c r="I279" s="1" t="s">
        <v>17</v>
      </c>
      <c r="J279">
        <v>16052.77</v>
      </c>
      <c r="K279">
        <v>9822.2099999999991</v>
      </c>
      <c r="L279">
        <v>2</v>
      </c>
      <c r="M279" s="1" t="s">
        <v>18</v>
      </c>
      <c r="N279" s="1" t="s">
        <v>33</v>
      </c>
      <c r="O279" s="1" t="s">
        <v>20</v>
      </c>
      <c r="P279" s="1" t="s">
        <v>29</v>
      </c>
      <c r="Q279">
        <v>13</v>
      </c>
      <c r="R279">
        <v>6</v>
      </c>
      <c r="S279">
        <v>276.92</v>
      </c>
      <c r="T279" s="1" t="s">
        <v>22</v>
      </c>
      <c r="U279" s="1" t="s">
        <v>3062</v>
      </c>
      <c r="V279" s="1">
        <v>2</v>
      </c>
      <c r="W279" t="s">
        <v>3081</v>
      </c>
      <c r="X279" t="s">
        <v>3084</v>
      </c>
      <c r="Y279" t="s">
        <v>3087</v>
      </c>
      <c r="Z279" t="s">
        <v>3102</v>
      </c>
      <c r="AA279">
        <v>7</v>
      </c>
      <c r="AB279" t="s">
        <v>3087</v>
      </c>
      <c r="AC279">
        <v>26.28</v>
      </c>
      <c r="AD279">
        <v>79.67</v>
      </c>
      <c r="AE279">
        <v>5.89</v>
      </c>
      <c r="AF279">
        <v>9.4110999999999994</v>
      </c>
      <c r="AG279">
        <v>0.65900657894736847</v>
      </c>
    </row>
    <row r="280" spans="1:33" x14ac:dyDescent="0.35">
      <c r="A280" s="1" t="s">
        <v>296</v>
      </c>
      <c r="B280" s="2">
        <v>45131</v>
      </c>
      <c r="C280" s="2">
        <v>45134</v>
      </c>
      <c r="D280" s="2">
        <v>45144</v>
      </c>
      <c r="E280" s="1" t="s">
        <v>297</v>
      </c>
      <c r="F280">
        <v>2.66</v>
      </c>
      <c r="G280">
        <v>188</v>
      </c>
      <c r="H280">
        <v>4</v>
      </c>
      <c r="I280" s="1" t="s">
        <v>17</v>
      </c>
      <c r="J280">
        <v>50954.3</v>
      </c>
      <c r="K280">
        <v>20209.54</v>
      </c>
      <c r="L280">
        <v>4.5</v>
      </c>
      <c r="M280" s="1" t="s">
        <v>18</v>
      </c>
      <c r="N280" s="1" t="s">
        <v>24</v>
      </c>
      <c r="O280" s="1" t="s">
        <v>25</v>
      </c>
      <c r="P280" s="1" t="s">
        <v>38</v>
      </c>
      <c r="Q280">
        <v>18</v>
      </c>
      <c r="R280">
        <v>10</v>
      </c>
      <c r="S280">
        <v>13.73</v>
      </c>
      <c r="T280" s="1" t="s">
        <v>22</v>
      </c>
      <c r="U280" s="1" t="s">
        <v>3062</v>
      </c>
      <c r="V280" s="1">
        <v>2</v>
      </c>
      <c r="W280" t="s">
        <v>3088</v>
      </c>
      <c r="X280" t="s">
        <v>3084</v>
      </c>
      <c r="Y280" t="s">
        <v>3087</v>
      </c>
      <c r="Z280" t="s">
        <v>3102</v>
      </c>
      <c r="AA280">
        <v>7</v>
      </c>
      <c r="AB280" t="s">
        <v>3087</v>
      </c>
      <c r="AC280">
        <v>133.86000000000001</v>
      </c>
      <c r="AD280">
        <v>278.44</v>
      </c>
      <c r="AE280">
        <v>20.8</v>
      </c>
      <c r="AF280">
        <v>7.9195000000000002</v>
      </c>
      <c r="AG280">
        <v>0.65900657894736847</v>
      </c>
    </row>
    <row r="281" spans="1:33" x14ac:dyDescent="0.35">
      <c r="A281" s="1" t="s">
        <v>316</v>
      </c>
      <c r="B281" s="2">
        <v>44814</v>
      </c>
      <c r="C281" s="2">
        <v>44816</v>
      </c>
      <c r="D281" s="2">
        <v>44823</v>
      </c>
      <c r="E281" s="1" t="s">
        <v>317</v>
      </c>
      <c r="F281">
        <v>2.94</v>
      </c>
      <c r="G281">
        <v>446</v>
      </c>
      <c r="H281">
        <v>29</v>
      </c>
      <c r="I281" s="1" t="s">
        <v>17</v>
      </c>
      <c r="J281">
        <v>71517.36</v>
      </c>
      <c r="K281">
        <v>32629.86</v>
      </c>
      <c r="L281">
        <v>3.7</v>
      </c>
      <c r="M281" s="1" t="s">
        <v>18</v>
      </c>
      <c r="N281" s="1" t="s">
        <v>42</v>
      </c>
      <c r="O281" s="1" t="s">
        <v>20</v>
      </c>
      <c r="P281" s="1" t="s">
        <v>26</v>
      </c>
      <c r="Q281">
        <v>9</v>
      </c>
      <c r="R281">
        <v>7</v>
      </c>
      <c r="S281">
        <v>279.95999999999998</v>
      </c>
      <c r="T281" s="1" t="s">
        <v>22</v>
      </c>
      <c r="U281" s="1" t="s">
        <v>3062</v>
      </c>
      <c r="V281" s="1">
        <v>2</v>
      </c>
      <c r="W281" t="s">
        <v>3086</v>
      </c>
      <c r="X281" t="s">
        <v>3084</v>
      </c>
      <c r="Y281" t="s">
        <v>3085</v>
      </c>
      <c r="Z281" t="s">
        <v>3102</v>
      </c>
      <c r="AA281">
        <v>9</v>
      </c>
      <c r="AB281" t="s">
        <v>3085</v>
      </c>
      <c r="AC281">
        <v>77.819999999999993</v>
      </c>
      <c r="AD281">
        <v>165.21</v>
      </c>
      <c r="AE281">
        <v>8.83</v>
      </c>
      <c r="AF281">
        <v>9.1166999999999998</v>
      </c>
      <c r="AG281">
        <v>0.65900657894736847</v>
      </c>
    </row>
    <row r="282" spans="1:33" x14ac:dyDescent="0.35">
      <c r="A282" s="1" t="s">
        <v>322</v>
      </c>
      <c r="B282" s="2">
        <v>45566</v>
      </c>
      <c r="C282" s="2">
        <v>45571</v>
      </c>
      <c r="D282" s="2">
        <v>45577</v>
      </c>
      <c r="E282" s="1" t="s">
        <v>323</v>
      </c>
      <c r="F282">
        <v>1.59</v>
      </c>
      <c r="G282">
        <v>155</v>
      </c>
      <c r="H282">
        <v>16</v>
      </c>
      <c r="I282" s="1" t="s">
        <v>17</v>
      </c>
      <c r="J282">
        <v>143821.15</v>
      </c>
      <c r="K282">
        <v>65604.240000000005</v>
      </c>
      <c r="L282">
        <v>2.6</v>
      </c>
      <c r="M282" s="1" t="s">
        <v>18</v>
      </c>
      <c r="N282" s="1" t="s">
        <v>19</v>
      </c>
      <c r="O282" s="1" t="s">
        <v>37</v>
      </c>
      <c r="P282" s="1" t="s">
        <v>26</v>
      </c>
      <c r="Q282">
        <v>16</v>
      </c>
      <c r="R282">
        <v>6</v>
      </c>
      <c r="S282">
        <v>117.41</v>
      </c>
      <c r="T282" s="1" t="s">
        <v>22</v>
      </c>
      <c r="U282" s="1" t="s">
        <v>3063</v>
      </c>
      <c r="V282" s="1">
        <v>3</v>
      </c>
      <c r="W282" t="s">
        <v>3081</v>
      </c>
      <c r="X282" t="s">
        <v>3091</v>
      </c>
      <c r="Y282" t="s">
        <v>3097</v>
      </c>
      <c r="Z282" t="s">
        <v>3102</v>
      </c>
      <c r="AA282">
        <v>10</v>
      </c>
      <c r="AB282" t="s">
        <v>3097</v>
      </c>
      <c r="AC282">
        <v>469.59</v>
      </c>
      <c r="AD282">
        <v>942.87</v>
      </c>
      <c r="AE282">
        <v>29.9</v>
      </c>
      <c r="AF282">
        <v>7.0096999999999996</v>
      </c>
      <c r="AG282">
        <v>0.65455369127516783</v>
      </c>
    </row>
    <row r="283" spans="1:33" x14ac:dyDescent="0.35">
      <c r="A283" s="1" t="s">
        <v>328</v>
      </c>
      <c r="B283" s="2">
        <v>44821</v>
      </c>
      <c r="C283" s="2">
        <v>44822</v>
      </c>
      <c r="D283" s="2">
        <v>44825</v>
      </c>
      <c r="E283" s="1" t="s">
        <v>329</v>
      </c>
      <c r="F283">
        <v>6.66</v>
      </c>
      <c r="G283">
        <v>115</v>
      </c>
      <c r="H283">
        <v>16</v>
      </c>
      <c r="I283" s="1" t="s">
        <v>17</v>
      </c>
      <c r="J283">
        <v>14179.75</v>
      </c>
      <c r="K283">
        <v>6389.14</v>
      </c>
      <c r="L283">
        <v>1.9</v>
      </c>
      <c r="M283" s="1" t="s">
        <v>18</v>
      </c>
      <c r="N283" s="1" t="s">
        <v>36</v>
      </c>
      <c r="O283" s="1" t="s">
        <v>37</v>
      </c>
      <c r="P283" s="1" t="s">
        <v>29</v>
      </c>
      <c r="Q283">
        <v>4</v>
      </c>
      <c r="R283">
        <v>3</v>
      </c>
      <c r="S283">
        <v>150.13</v>
      </c>
      <c r="T283" s="1" t="s">
        <v>22</v>
      </c>
      <c r="U283" s="1" t="s">
        <v>3062</v>
      </c>
      <c r="V283" s="1">
        <v>2</v>
      </c>
      <c r="W283" t="s">
        <v>3086</v>
      </c>
      <c r="X283" t="s">
        <v>3084</v>
      </c>
      <c r="Y283" t="s">
        <v>3085</v>
      </c>
      <c r="Z283" t="s">
        <v>3104</v>
      </c>
      <c r="AA283">
        <v>9</v>
      </c>
      <c r="AB283" t="s">
        <v>3085</v>
      </c>
      <c r="AC283">
        <v>64.37</v>
      </c>
      <c r="AD283">
        <v>132.1</v>
      </c>
      <c r="AE283">
        <v>38.76</v>
      </c>
      <c r="AF283">
        <v>6.1242999999999999</v>
      </c>
      <c r="AG283">
        <v>0.65900657894736847</v>
      </c>
    </row>
    <row r="284" spans="1:33" x14ac:dyDescent="0.35">
      <c r="A284" s="1" t="s">
        <v>336</v>
      </c>
      <c r="B284" s="2">
        <v>45034</v>
      </c>
      <c r="C284" s="2">
        <v>45036</v>
      </c>
      <c r="D284" s="2">
        <v>45048</v>
      </c>
      <c r="E284" s="1" t="s">
        <v>337</v>
      </c>
      <c r="F284">
        <v>13.53</v>
      </c>
      <c r="G284">
        <v>281</v>
      </c>
      <c r="H284">
        <v>12</v>
      </c>
      <c r="I284" s="1" t="s">
        <v>17</v>
      </c>
      <c r="J284">
        <v>580279.22</v>
      </c>
      <c r="K284">
        <v>234620.36</v>
      </c>
      <c r="L284">
        <v>3.8</v>
      </c>
      <c r="M284" s="1" t="s">
        <v>18</v>
      </c>
      <c r="N284" s="1" t="s">
        <v>42</v>
      </c>
      <c r="O284" s="1" t="s">
        <v>28</v>
      </c>
      <c r="P284" s="1" t="s">
        <v>29</v>
      </c>
      <c r="Q284">
        <v>18</v>
      </c>
      <c r="R284">
        <v>12</v>
      </c>
      <c r="S284">
        <v>673.67</v>
      </c>
      <c r="T284" s="1" t="s">
        <v>22</v>
      </c>
      <c r="U284" s="1" t="s">
        <v>3063</v>
      </c>
      <c r="V284" s="1">
        <v>3</v>
      </c>
      <c r="W284" t="s">
        <v>3088</v>
      </c>
      <c r="X284" t="s">
        <v>3082</v>
      </c>
      <c r="Y284" t="s">
        <v>3083</v>
      </c>
      <c r="Z284" t="s">
        <v>3103</v>
      </c>
      <c r="AA284">
        <v>4</v>
      </c>
      <c r="AB284" t="s">
        <v>3083</v>
      </c>
      <c r="AC284">
        <v>1069.26</v>
      </c>
      <c r="AD284">
        <v>2388.17</v>
      </c>
      <c r="AE284">
        <v>33.74</v>
      </c>
      <c r="AF284">
        <v>6.6264000000000003</v>
      </c>
      <c r="AG284">
        <v>0.65455369127516783</v>
      </c>
    </row>
    <row r="285" spans="1:33" x14ac:dyDescent="0.35">
      <c r="A285" s="1" t="s">
        <v>384</v>
      </c>
      <c r="B285" s="2">
        <v>45330</v>
      </c>
      <c r="C285" s="2">
        <v>45335</v>
      </c>
      <c r="D285" s="2">
        <v>45338</v>
      </c>
      <c r="E285" s="1" t="s">
        <v>385</v>
      </c>
      <c r="F285">
        <v>3.74</v>
      </c>
      <c r="G285">
        <v>220</v>
      </c>
      <c r="H285">
        <v>8</v>
      </c>
      <c r="I285" s="1" t="s">
        <v>17</v>
      </c>
      <c r="J285">
        <v>96989.46</v>
      </c>
      <c r="K285">
        <v>46670.25</v>
      </c>
      <c r="L285">
        <v>3.9</v>
      </c>
      <c r="M285" s="1" t="s">
        <v>18</v>
      </c>
      <c r="N285" s="1" t="s">
        <v>33</v>
      </c>
      <c r="O285" s="1" t="s">
        <v>37</v>
      </c>
      <c r="P285" s="1" t="s">
        <v>26</v>
      </c>
      <c r="Q285">
        <v>12</v>
      </c>
      <c r="R285">
        <v>3</v>
      </c>
      <c r="S285">
        <v>84.96</v>
      </c>
      <c r="T285" s="1" t="s">
        <v>22</v>
      </c>
      <c r="U285" s="1" t="s">
        <v>3063</v>
      </c>
      <c r="V285" s="1">
        <v>3</v>
      </c>
      <c r="W285" t="s">
        <v>3081</v>
      </c>
      <c r="X285" t="s">
        <v>3093</v>
      </c>
      <c r="Y285" t="s">
        <v>3094</v>
      </c>
      <c r="Z285" t="s">
        <v>3102</v>
      </c>
      <c r="AA285">
        <v>2</v>
      </c>
      <c r="AB285" t="s">
        <v>3094</v>
      </c>
      <c r="AC285">
        <v>196.18</v>
      </c>
      <c r="AD285">
        <v>457.99</v>
      </c>
      <c r="AE285">
        <v>19.5</v>
      </c>
      <c r="AF285">
        <v>8.0503999999999998</v>
      </c>
      <c r="AG285">
        <v>0.65455369127516783</v>
      </c>
    </row>
    <row r="286" spans="1:33" x14ac:dyDescent="0.35">
      <c r="A286" s="1" t="s">
        <v>420</v>
      </c>
      <c r="B286" s="2">
        <v>45585</v>
      </c>
      <c r="C286" s="2">
        <v>45589</v>
      </c>
      <c r="D286" s="2">
        <v>45596</v>
      </c>
      <c r="E286" s="1" t="s">
        <v>421</v>
      </c>
      <c r="F286">
        <v>1.89</v>
      </c>
      <c r="G286">
        <v>462</v>
      </c>
      <c r="H286">
        <v>34</v>
      </c>
      <c r="I286" s="1" t="s">
        <v>17</v>
      </c>
      <c r="J286">
        <v>896532.77</v>
      </c>
      <c r="K286">
        <v>527177.21</v>
      </c>
      <c r="L286">
        <v>3.4</v>
      </c>
      <c r="M286" s="1" t="s">
        <v>18</v>
      </c>
      <c r="N286" s="1" t="s">
        <v>36</v>
      </c>
      <c r="O286" s="1" t="s">
        <v>25</v>
      </c>
      <c r="P286" s="1" t="s">
        <v>29</v>
      </c>
      <c r="Q286">
        <v>13</v>
      </c>
      <c r="R286">
        <v>7</v>
      </c>
      <c r="S286">
        <v>19.96</v>
      </c>
      <c r="T286" s="1" t="s">
        <v>22</v>
      </c>
      <c r="U286" s="1" t="s">
        <v>3063</v>
      </c>
      <c r="V286" s="1">
        <v>3</v>
      </c>
      <c r="W286" t="s">
        <v>3081</v>
      </c>
      <c r="X286" t="s">
        <v>3091</v>
      </c>
      <c r="Y286" t="s">
        <v>3097</v>
      </c>
      <c r="Z286" t="s">
        <v>3102</v>
      </c>
      <c r="AA286">
        <v>10</v>
      </c>
      <c r="AB286" t="s">
        <v>3097</v>
      </c>
      <c r="AC286">
        <v>653.51</v>
      </c>
      <c r="AD286">
        <v>1977.93</v>
      </c>
      <c r="AE286">
        <v>82</v>
      </c>
      <c r="AF286">
        <v>1.8002</v>
      </c>
      <c r="AG286">
        <v>0.65455369127516783</v>
      </c>
    </row>
    <row r="287" spans="1:33" x14ac:dyDescent="0.35">
      <c r="A287" s="1" t="s">
        <v>422</v>
      </c>
      <c r="B287" s="2">
        <v>44864</v>
      </c>
      <c r="C287" s="2">
        <v>44868</v>
      </c>
      <c r="D287" s="2">
        <v>44870</v>
      </c>
      <c r="E287" s="1" t="s">
        <v>423</v>
      </c>
      <c r="F287">
        <v>5.08</v>
      </c>
      <c r="G287">
        <v>399</v>
      </c>
      <c r="H287">
        <v>6</v>
      </c>
      <c r="I287" s="1" t="s">
        <v>17</v>
      </c>
      <c r="J287">
        <v>85756.02</v>
      </c>
      <c r="K287">
        <v>42719.89</v>
      </c>
      <c r="L287">
        <v>4.5999999999999996</v>
      </c>
      <c r="M287" s="1" t="s">
        <v>18</v>
      </c>
      <c r="N287" s="1" t="s">
        <v>19</v>
      </c>
      <c r="O287" s="1" t="s">
        <v>20</v>
      </c>
      <c r="P287" s="1" t="s">
        <v>39</v>
      </c>
      <c r="Q287">
        <v>15</v>
      </c>
      <c r="R287">
        <v>2</v>
      </c>
      <c r="S287">
        <v>16.05</v>
      </c>
      <c r="T287" s="1" t="s">
        <v>22</v>
      </c>
      <c r="U287" s="1" t="s">
        <v>3063</v>
      </c>
      <c r="V287" s="1">
        <v>3</v>
      </c>
      <c r="W287" t="s">
        <v>3086</v>
      </c>
      <c r="X287" t="s">
        <v>3091</v>
      </c>
      <c r="Y287" t="s">
        <v>3097</v>
      </c>
      <c r="Z287" t="s">
        <v>3104</v>
      </c>
      <c r="AA287">
        <v>10</v>
      </c>
      <c r="AB287" t="s">
        <v>3097</v>
      </c>
      <c r="AC287">
        <v>92.05</v>
      </c>
      <c r="AD287">
        <v>226.43</v>
      </c>
      <c r="AE287">
        <v>12.47</v>
      </c>
      <c r="AF287">
        <v>8.7527000000000008</v>
      </c>
      <c r="AG287">
        <v>0.65455369127516783</v>
      </c>
    </row>
    <row r="288" spans="1:33" x14ac:dyDescent="0.35">
      <c r="A288" s="1" t="s">
        <v>480</v>
      </c>
      <c r="B288" s="2">
        <v>44995</v>
      </c>
      <c r="C288" s="2">
        <v>45000</v>
      </c>
      <c r="D288" s="2">
        <v>45012</v>
      </c>
      <c r="E288" s="1" t="s">
        <v>481</v>
      </c>
      <c r="F288">
        <v>13.21</v>
      </c>
      <c r="G288">
        <v>177</v>
      </c>
      <c r="H288">
        <v>13</v>
      </c>
      <c r="I288" s="1" t="s">
        <v>17</v>
      </c>
      <c r="J288">
        <v>13229.61</v>
      </c>
      <c r="K288">
        <v>4751.33</v>
      </c>
      <c r="L288">
        <v>3.5</v>
      </c>
      <c r="M288" s="1" t="s">
        <v>18</v>
      </c>
      <c r="N288" s="1" t="s">
        <v>19</v>
      </c>
      <c r="O288" s="1" t="s">
        <v>20</v>
      </c>
      <c r="P288" s="1" t="s">
        <v>29</v>
      </c>
      <c r="Q288">
        <v>20</v>
      </c>
      <c r="R288">
        <v>12</v>
      </c>
      <c r="S288">
        <v>24.21</v>
      </c>
      <c r="T288" s="1" t="s">
        <v>22</v>
      </c>
      <c r="U288" s="1" t="s">
        <v>3061</v>
      </c>
      <c r="V288" s="1">
        <v>1</v>
      </c>
      <c r="W288" t="s">
        <v>3088</v>
      </c>
      <c r="X288" t="s">
        <v>3093</v>
      </c>
      <c r="Y288" t="s">
        <v>3098</v>
      </c>
      <c r="Z288" t="s">
        <v>3103</v>
      </c>
      <c r="AA288">
        <v>3</v>
      </c>
      <c r="AB288" t="s">
        <v>3098</v>
      </c>
      <c r="AC288">
        <v>43.63</v>
      </c>
      <c r="AD288">
        <v>86.12</v>
      </c>
      <c r="AE288">
        <v>5.88</v>
      </c>
      <c r="AF288">
        <v>9.4116999999999997</v>
      </c>
      <c r="AG288">
        <v>0.63717096774193549</v>
      </c>
    </row>
    <row r="289" spans="1:33" x14ac:dyDescent="0.35">
      <c r="A289" s="1" t="s">
        <v>500</v>
      </c>
      <c r="B289" s="2">
        <v>44755</v>
      </c>
      <c r="C289" s="2">
        <v>44759</v>
      </c>
      <c r="D289" s="2">
        <v>44768</v>
      </c>
      <c r="E289" s="1" t="s">
        <v>501</v>
      </c>
      <c r="F289">
        <v>7.32</v>
      </c>
      <c r="G289">
        <v>92</v>
      </c>
      <c r="H289">
        <v>5</v>
      </c>
      <c r="I289" s="1" t="s">
        <v>17</v>
      </c>
      <c r="J289">
        <v>40408.22</v>
      </c>
      <c r="K289">
        <v>16639.34</v>
      </c>
      <c r="L289">
        <v>4</v>
      </c>
      <c r="M289" s="1" t="s">
        <v>18</v>
      </c>
      <c r="N289" s="1" t="s">
        <v>33</v>
      </c>
      <c r="O289" s="1" t="s">
        <v>25</v>
      </c>
      <c r="P289" s="1" t="s">
        <v>38</v>
      </c>
      <c r="Q289">
        <v>21</v>
      </c>
      <c r="R289">
        <v>9</v>
      </c>
      <c r="S289">
        <v>70.31</v>
      </c>
      <c r="T289" s="1" t="s">
        <v>22</v>
      </c>
      <c r="U289" s="1" t="s">
        <v>3062</v>
      </c>
      <c r="V289" s="1">
        <v>2</v>
      </c>
      <c r="W289" t="s">
        <v>3086</v>
      </c>
      <c r="X289" t="s">
        <v>3084</v>
      </c>
      <c r="Y289" t="s">
        <v>3087</v>
      </c>
      <c r="Z289" t="s">
        <v>3104</v>
      </c>
      <c r="AA289">
        <v>7</v>
      </c>
      <c r="AB289" t="s">
        <v>3087</v>
      </c>
      <c r="AC289">
        <v>217.47</v>
      </c>
      <c r="AD289">
        <v>473.91</v>
      </c>
      <c r="AE289">
        <v>69.81</v>
      </c>
      <c r="AF289">
        <v>3.0190000000000001</v>
      </c>
      <c r="AG289">
        <v>0.65900657894736847</v>
      </c>
    </row>
    <row r="290" spans="1:33" x14ac:dyDescent="0.35">
      <c r="A290" s="1" t="s">
        <v>540</v>
      </c>
      <c r="B290" s="2">
        <v>44668</v>
      </c>
      <c r="C290" s="2">
        <v>44672</v>
      </c>
      <c r="D290" s="2">
        <v>44673</v>
      </c>
      <c r="E290" s="1" t="s">
        <v>541</v>
      </c>
      <c r="F290">
        <v>1.41</v>
      </c>
      <c r="G290">
        <v>295</v>
      </c>
      <c r="H290">
        <v>16</v>
      </c>
      <c r="I290" s="1" t="s">
        <v>17</v>
      </c>
      <c r="J290">
        <v>217982.05</v>
      </c>
      <c r="K290">
        <v>113096.81</v>
      </c>
      <c r="L290">
        <v>4</v>
      </c>
      <c r="M290" s="1" t="s">
        <v>18</v>
      </c>
      <c r="N290" s="1" t="s">
        <v>42</v>
      </c>
      <c r="O290" s="1" t="s">
        <v>37</v>
      </c>
      <c r="P290" s="1" t="s">
        <v>21</v>
      </c>
      <c r="Q290">
        <v>19</v>
      </c>
      <c r="R290">
        <v>1</v>
      </c>
      <c r="S290">
        <v>28.93</v>
      </c>
      <c r="T290" s="1" t="s">
        <v>22</v>
      </c>
      <c r="U290" s="1" t="s">
        <v>3063</v>
      </c>
      <c r="V290" s="1">
        <v>3</v>
      </c>
      <c r="W290" t="s">
        <v>3086</v>
      </c>
      <c r="X290" t="s">
        <v>3082</v>
      </c>
      <c r="Y290" t="s">
        <v>3083</v>
      </c>
      <c r="Z290" t="s">
        <v>3102</v>
      </c>
      <c r="AA290">
        <v>4</v>
      </c>
      <c r="AB290" t="s">
        <v>3083</v>
      </c>
      <c r="AC290">
        <v>289.99</v>
      </c>
      <c r="AD290">
        <v>749.49</v>
      </c>
      <c r="AE290">
        <v>39.36</v>
      </c>
      <c r="AF290">
        <v>6.0640999999999998</v>
      </c>
      <c r="AG290">
        <v>0.65455369127516783</v>
      </c>
    </row>
    <row r="291" spans="1:33" x14ac:dyDescent="0.35">
      <c r="A291" s="1" t="s">
        <v>602</v>
      </c>
      <c r="B291" s="2">
        <v>44803</v>
      </c>
      <c r="C291" s="2">
        <v>44808</v>
      </c>
      <c r="D291" s="2">
        <v>44813</v>
      </c>
      <c r="E291" s="1" t="s">
        <v>603</v>
      </c>
      <c r="F291">
        <v>14.61</v>
      </c>
      <c r="G291">
        <v>374</v>
      </c>
      <c r="H291">
        <v>32</v>
      </c>
      <c r="I291" s="1" t="s">
        <v>17</v>
      </c>
      <c r="J291">
        <v>45272.28</v>
      </c>
      <c r="K291">
        <v>15034.35</v>
      </c>
      <c r="L291">
        <v>2.9</v>
      </c>
      <c r="M291" s="1" t="s">
        <v>18</v>
      </c>
      <c r="N291" s="1" t="s">
        <v>24</v>
      </c>
      <c r="O291" s="1" t="s">
        <v>25</v>
      </c>
      <c r="P291" s="1" t="s">
        <v>38</v>
      </c>
      <c r="Q291">
        <v>12</v>
      </c>
      <c r="R291">
        <v>5</v>
      </c>
      <c r="S291">
        <v>22.59</v>
      </c>
      <c r="T291" s="1" t="s">
        <v>22</v>
      </c>
      <c r="U291" s="1" t="s">
        <v>3061</v>
      </c>
      <c r="V291" s="1">
        <v>1</v>
      </c>
      <c r="W291" t="s">
        <v>3086</v>
      </c>
      <c r="X291" t="s">
        <v>3084</v>
      </c>
      <c r="Y291" t="s">
        <v>3089</v>
      </c>
      <c r="Z291" t="s">
        <v>3103</v>
      </c>
      <c r="AA291">
        <v>8</v>
      </c>
      <c r="AB291" t="s">
        <v>3089</v>
      </c>
      <c r="AC291">
        <v>72.53</v>
      </c>
      <c r="AD291">
        <v>141.76</v>
      </c>
      <c r="AE291">
        <v>57.58</v>
      </c>
      <c r="AF291">
        <v>4.2422000000000004</v>
      </c>
      <c r="AG291">
        <v>0.63717096774193549</v>
      </c>
    </row>
    <row r="292" spans="1:33" x14ac:dyDescent="0.35">
      <c r="A292" s="1" t="s">
        <v>604</v>
      </c>
      <c r="B292" s="2">
        <v>45187</v>
      </c>
      <c r="C292" s="2">
        <v>45189</v>
      </c>
      <c r="D292" s="2">
        <v>45195</v>
      </c>
      <c r="E292" s="1" t="s">
        <v>605</v>
      </c>
      <c r="F292">
        <v>4.01</v>
      </c>
      <c r="G292">
        <v>296</v>
      </c>
      <c r="H292">
        <v>23</v>
      </c>
      <c r="I292" s="1" t="s">
        <v>17</v>
      </c>
      <c r="J292">
        <v>111393.32</v>
      </c>
      <c r="K292">
        <v>44780.29</v>
      </c>
      <c r="L292">
        <v>2.9</v>
      </c>
      <c r="M292" s="1" t="s">
        <v>18</v>
      </c>
      <c r="N292" s="1" t="s">
        <v>19</v>
      </c>
      <c r="O292" s="1" t="s">
        <v>20</v>
      </c>
      <c r="P292" s="1" t="s">
        <v>21</v>
      </c>
      <c r="Q292">
        <v>21</v>
      </c>
      <c r="R292">
        <v>6</v>
      </c>
      <c r="S292">
        <v>23.36</v>
      </c>
      <c r="T292" s="1" t="s">
        <v>22</v>
      </c>
      <c r="U292" s="1" t="s">
        <v>3063</v>
      </c>
      <c r="V292" s="1">
        <v>3</v>
      </c>
      <c r="W292" t="s">
        <v>3088</v>
      </c>
      <c r="X292" t="s">
        <v>3084</v>
      </c>
      <c r="Y292" t="s">
        <v>3085</v>
      </c>
      <c r="Z292" t="s">
        <v>3102</v>
      </c>
      <c r="AA292">
        <v>9</v>
      </c>
      <c r="AB292" t="s">
        <v>3085</v>
      </c>
      <c r="AC292">
        <v>199.12</v>
      </c>
      <c r="AD292">
        <v>392.05</v>
      </c>
      <c r="AE292">
        <v>17.96</v>
      </c>
      <c r="AF292">
        <v>8.2039000000000009</v>
      </c>
      <c r="AG292">
        <v>0.65455369127516783</v>
      </c>
    </row>
    <row r="293" spans="1:33" x14ac:dyDescent="0.35">
      <c r="A293" s="1" t="s">
        <v>616</v>
      </c>
      <c r="B293" s="2">
        <v>45450</v>
      </c>
      <c r="C293" s="2">
        <v>45452</v>
      </c>
      <c r="D293" s="2">
        <v>45460</v>
      </c>
      <c r="E293" s="1" t="s">
        <v>617</v>
      </c>
      <c r="F293">
        <v>9.15</v>
      </c>
      <c r="G293">
        <v>146</v>
      </c>
      <c r="H293">
        <v>14</v>
      </c>
      <c r="I293" s="1" t="s">
        <v>17</v>
      </c>
      <c r="J293">
        <v>120674.13</v>
      </c>
      <c r="K293">
        <v>43325.59</v>
      </c>
      <c r="L293">
        <v>2.7</v>
      </c>
      <c r="M293" s="1" t="s">
        <v>18</v>
      </c>
      <c r="N293" s="1" t="s">
        <v>42</v>
      </c>
      <c r="O293" s="1" t="s">
        <v>20</v>
      </c>
      <c r="P293" s="1" t="s">
        <v>38</v>
      </c>
      <c r="Q293">
        <v>19</v>
      </c>
      <c r="R293">
        <v>8</v>
      </c>
      <c r="S293">
        <v>137.35</v>
      </c>
      <c r="T293" s="1" t="s">
        <v>22</v>
      </c>
      <c r="U293" s="1" t="s">
        <v>3065</v>
      </c>
      <c r="V293" s="1">
        <v>5</v>
      </c>
      <c r="W293" t="s">
        <v>3081</v>
      </c>
      <c r="X293" t="s">
        <v>3082</v>
      </c>
      <c r="Y293" t="s">
        <v>3090</v>
      </c>
      <c r="Z293" t="s">
        <v>3104</v>
      </c>
      <c r="AA293">
        <v>6</v>
      </c>
      <c r="AB293" t="s">
        <v>3090</v>
      </c>
      <c r="AC293">
        <v>476.27</v>
      </c>
      <c r="AD293">
        <v>909.78</v>
      </c>
      <c r="AE293">
        <v>95.51</v>
      </c>
      <c r="AF293">
        <v>0.44869999999999999</v>
      </c>
      <c r="AG293">
        <v>0.6561013986013986</v>
      </c>
    </row>
    <row r="294" spans="1:33" x14ac:dyDescent="0.35">
      <c r="A294" s="1" t="s">
        <v>626</v>
      </c>
      <c r="B294" s="2">
        <v>45269</v>
      </c>
      <c r="C294" s="2">
        <v>45270</v>
      </c>
      <c r="D294" s="2">
        <v>45278</v>
      </c>
      <c r="E294" s="1" t="s">
        <v>627</v>
      </c>
      <c r="F294">
        <v>3.72</v>
      </c>
      <c r="G294">
        <v>451</v>
      </c>
      <c r="H294">
        <v>2</v>
      </c>
      <c r="I294" s="1" t="s">
        <v>17</v>
      </c>
      <c r="J294">
        <v>395316.44</v>
      </c>
      <c r="K294">
        <v>232419.52</v>
      </c>
      <c r="L294">
        <v>5</v>
      </c>
      <c r="M294" s="1" t="s">
        <v>18</v>
      </c>
      <c r="N294" s="1" t="s">
        <v>33</v>
      </c>
      <c r="O294" s="1" t="s">
        <v>25</v>
      </c>
      <c r="P294" s="1" t="s">
        <v>26</v>
      </c>
      <c r="Q294">
        <v>14</v>
      </c>
      <c r="R294">
        <v>8</v>
      </c>
      <c r="S294">
        <v>171.79</v>
      </c>
      <c r="T294" s="1" t="s">
        <v>22</v>
      </c>
      <c r="U294" s="1" t="s">
        <v>3065</v>
      </c>
      <c r="V294" s="1">
        <v>5</v>
      </c>
      <c r="W294" t="s">
        <v>3088</v>
      </c>
      <c r="X294" t="s">
        <v>3091</v>
      </c>
      <c r="Y294" t="s">
        <v>3092</v>
      </c>
      <c r="Z294" t="s">
        <v>3102</v>
      </c>
      <c r="AA294">
        <v>12</v>
      </c>
      <c r="AB294" t="s">
        <v>3092</v>
      </c>
      <c r="AC294">
        <v>283.56</v>
      </c>
      <c r="AD294">
        <v>910.4</v>
      </c>
      <c r="AE294">
        <v>92.74</v>
      </c>
      <c r="AF294">
        <v>0.7258</v>
      </c>
      <c r="AG294">
        <v>0.6561013986013986</v>
      </c>
    </row>
    <row r="295" spans="1:33" x14ac:dyDescent="0.35">
      <c r="A295" s="1" t="s">
        <v>648</v>
      </c>
      <c r="B295" s="2">
        <v>44878</v>
      </c>
      <c r="C295" s="2">
        <v>44883</v>
      </c>
      <c r="D295" s="2">
        <v>44894</v>
      </c>
      <c r="E295" s="1" t="s">
        <v>649</v>
      </c>
      <c r="F295">
        <v>6.53</v>
      </c>
      <c r="G295">
        <v>145</v>
      </c>
      <c r="H295">
        <v>13</v>
      </c>
      <c r="I295" s="1" t="s">
        <v>17</v>
      </c>
      <c r="J295">
        <v>22159.4</v>
      </c>
      <c r="K295">
        <v>13752.33</v>
      </c>
      <c r="L295">
        <v>3.1</v>
      </c>
      <c r="M295" s="1" t="s">
        <v>18</v>
      </c>
      <c r="N295" s="1" t="s">
        <v>24</v>
      </c>
      <c r="O295" s="1" t="s">
        <v>37</v>
      </c>
      <c r="P295" s="1" t="s">
        <v>39</v>
      </c>
      <c r="Q295">
        <v>20</v>
      </c>
      <c r="R295">
        <v>11</v>
      </c>
      <c r="S295">
        <v>211.31</v>
      </c>
      <c r="T295" s="1" t="s">
        <v>22</v>
      </c>
      <c r="U295" s="1" t="s">
        <v>3064</v>
      </c>
      <c r="V295" s="1">
        <v>4</v>
      </c>
      <c r="W295" t="s">
        <v>3086</v>
      </c>
      <c r="X295" t="s">
        <v>3091</v>
      </c>
      <c r="Y295" t="s">
        <v>3096</v>
      </c>
      <c r="Z295" t="s">
        <v>3104</v>
      </c>
      <c r="AA295">
        <v>11</v>
      </c>
      <c r="AB295" t="s">
        <v>3096</v>
      </c>
      <c r="AC295">
        <v>50.26</v>
      </c>
      <c r="AD295">
        <v>163.5</v>
      </c>
      <c r="AE295">
        <v>77.400000000000006</v>
      </c>
      <c r="AF295">
        <v>2.2595999999999998</v>
      </c>
      <c r="AG295">
        <v>0.65895364238410592</v>
      </c>
    </row>
    <row r="296" spans="1:33" x14ac:dyDescent="0.35">
      <c r="A296" s="1" t="s">
        <v>650</v>
      </c>
      <c r="B296" s="2">
        <v>45250</v>
      </c>
      <c r="C296" s="2">
        <v>45255</v>
      </c>
      <c r="D296" s="2">
        <v>45258</v>
      </c>
      <c r="E296" s="1" t="s">
        <v>651</v>
      </c>
      <c r="F296">
        <v>6.43</v>
      </c>
      <c r="G296">
        <v>332</v>
      </c>
      <c r="H296">
        <v>24</v>
      </c>
      <c r="I296" s="1" t="s">
        <v>17</v>
      </c>
      <c r="J296">
        <v>174614.61</v>
      </c>
      <c r="K296">
        <v>81058.880000000005</v>
      </c>
      <c r="L296">
        <v>3.3</v>
      </c>
      <c r="M296" s="1" t="s">
        <v>18</v>
      </c>
      <c r="N296" s="1" t="s">
        <v>24</v>
      </c>
      <c r="O296" s="1" t="s">
        <v>37</v>
      </c>
      <c r="P296" s="1" t="s">
        <v>21</v>
      </c>
      <c r="Q296">
        <v>11</v>
      </c>
      <c r="R296">
        <v>3</v>
      </c>
      <c r="S296">
        <v>45.6</v>
      </c>
      <c r="T296" s="1" t="s">
        <v>22</v>
      </c>
      <c r="U296" s="1" t="s">
        <v>3062</v>
      </c>
      <c r="V296" s="1">
        <v>2</v>
      </c>
      <c r="W296" t="s">
        <v>3088</v>
      </c>
      <c r="X296" t="s">
        <v>3091</v>
      </c>
      <c r="Y296" t="s">
        <v>3096</v>
      </c>
      <c r="Z296" t="s">
        <v>3104</v>
      </c>
      <c r="AA296">
        <v>11</v>
      </c>
      <c r="AB296" t="s">
        <v>3096</v>
      </c>
      <c r="AC296">
        <v>241.39</v>
      </c>
      <c r="AD296">
        <v>562.09</v>
      </c>
      <c r="AE296">
        <v>19.23</v>
      </c>
      <c r="AF296">
        <v>8.0769000000000002</v>
      </c>
      <c r="AG296">
        <v>0.65900657894736847</v>
      </c>
    </row>
    <row r="297" spans="1:33" x14ac:dyDescent="0.35">
      <c r="A297" s="1" t="s">
        <v>674</v>
      </c>
      <c r="B297" s="2">
        <v>45234</v>
      </c>
      <c r="C297" s="2">
        <v>45239</v>
      </c>
      <c r="D297" s="2">
        <v>45246</v>
      </c>
      <c r="E297" s="1" t="s">
        <v>675</v>
      </c>
      <c r="F297">
        <v>6.81</v>
      </c>
      <c r="G297">
        <v>286</v>
      </c>
      <c r="H297">
        <v>38</v>
      </c>
      <c r="I297" s="1" t="s">
        <v>17</v>
      </c>
      <c r="J297">
        <v>131220.13</v>
      </c>
      <c r="K297">
        <v>78701.399999999994</v>
      </c>
      <c r="L297">
        <v>2.1</v>
      </c>
      <c r="M297" s="1" t="s">
        <v>18</v>
      </c>
      <c r="N297" s="1" t="s">
        <v>33</v>
      </c>
      <c r="O297" s="1" t="s">
        <v>37</v>
      </c>
      <c r="P297" s="1" t="s">
        <v>39</v>
      </c>
      <c r="Q297">
        <v>9</v>
      </c>
      <c r="R297">
        <v>7</v>
      </c>
      <c r="S297">
        <v>49.39</v>
      </c>
      <c r="T297" s="1" t="s">
        <v>22</v>
      </c>
      <c r="U297" s="1" t="s">
        <v>3061</v>
      </c>
      <c r="V297" s="1">
        <v>1</v>
      </c>
      <c r="W297" t="s">
        <v>3088</v>
      </c>
      <c r="X297" t="s">
        <v>3091</v>
      </c>
      <c r="Y297" t="s">
        <v>3096</v>
      </c>
      <c r="Z297" t="s">
        <v>3104</v>
      </c>
      <c r="AA297">
        <v>11</v>
      </c>
      <c r="AB297" t="s">
        <v>3096</v>
      </c>
      <c r="AC297">
        <v>169.44</v>
      </c>
      <c r="AD297">
        <v>492.34</v>
      </c>
      <c r="AE297">
        <v>86.44</v>
      </c>
      <c r="AF297">
        <v>1.3564000000000001</v>
      </c>
      <c r="AG297">
        <v>0.63717096774193549</v>
      </c>
    </row>
    <row r="298" spans="1:33" x14ac:dyDescent="0.35">
      <c r="A298" s="1" t="s">
        <v>690</v>
      </c>
      <c r="B298" s="2">
        <v>45231</v>
      </c>
      <c r="C298" s="2">
        <v>45234</v>
      </c>
      <c r="D298" s="2">
        <v>45245</v>
      </c>
      <c r="E298" s="1" t="s">
        <v>691</v>
      </c>
      <c r="F298">
        <v>13.19</v>
      </c>
      <c r="G298">
        <v>470</v>
      </c>
      <c r="H298">
        <v>7</v>
      </c>
      <c r="I298" s="1" t="s">
        <v>17</v>
      </c>
      <c r="J298">
        <v>305050.51</v>
      </c>
      <c r="K298">
        <v>82827.75</v>
      </c>
      <c r="L298">
        <v>4.7</v>
      </c>
      <c r="M298" s="1" t="s">
        <v>18</v>
      </c>
      <c r="N298" s="1" t="s">
        <v>36</v>
      </c>
      <c r="O298" s="1" t="s">
        <v>20</v>
      </c>
      <c r="P298" s="1" t="s">
        <v>38</v>
      </c>
      <c r="Q298">
        <v>11</v>
      </c>
      <c r="R298">
        <v>11</v>
      </c>
      <c r="S298">
        <v>305.91000000000003</v>
      </c>
      <c r="T298" s="1" t="s">
        <v>22</v>
      </c>
      <c r="U298" s="1" t="s">
        <v>3064</v>
      </c>
      <c r="V298" s="1">
        <v>4</v>
      </c>
      <c r="W298" t="s">
        <v>3088</v>
      </c>
      <c r="X298" t="s">
        <v>3091</v>
      </c>
      <c r="Y298" t="s">
        <v>3096</v>
      </c>
      <c r="Z298" t="s">
        <v>3103</v>
      </c>
      <c r="AA298">
        <v>11</v>
      </c>
      <c r="AB298" t="s">
        <v>3096</v>
      </c>
      <c r="AC298">
        <v>400.9</v>
      </c>
      <c r="AD298">
        <v>747.66</v>
      </c>
      <c r="AE298">
        <v>40.700000000000003</v>
      </c>
      <c r="AF298">
        <v>5.9302999999999999</v>
      </c>
      <c r="AG298">
        <v>0.65895364238410592</v>
      </c>
    </row>
    <row r="299" spans="1:33" x14ac:dyDescent="0.35">
      <c r="A299" s="1" t="s">
        <v>704</v>
      </c>
      <c r="B299" s="2">
        <v>44767</v>
      </c>
      <c r="C299" s="2">
        <v>44768</v>
      </c>
      <c r="D299" s="2">
        <v>44774</v>
      </c>
      <c r="E299" s="1" t="s">
        <v>705</v>
      </c>
      <c r="F299">
        <v>11.34</v>
      </c>
      <c r="G299">
        <v>343</v>
      </c>
      <c r="H299">
        <v>44</v>
      </c>
      <c r="I299" s="1" t="s">
        <v>17</v>
      </c>
      <c r="J299">
        <v>21107.84</v>
      </c>
      <c r="K299">
        <v>10515.64</v>
      </c>
      <c r="L299">
        <v>2.2999999999999998</v>
      </c>
      <c r="M299" s="1" t="s">
        <v>18</v>
      </c>
      <c r="N299" s="1" t="s">
        <v>19</v>
      </c>
      <c r="O299" s="1" t="s">
        <v>28</v>
      </c>
      <c r="P299" s="1" t="s">
        <v>21</v>
      </c>
      <c r="Q299">
        <v>20</v>
      </c>
      <c r="R299">
        <v>6</v>
      </c>
      <c r="S299">
        <v>207.42</v>
      </c>
      <c r="T299" s="1" t="s">
        <v>22</v>
      </c>
      <c r="U299" s="1" t="s">
        <v>3062</v>
      </c>
      <c r="V299" s="1">
        <v>2</v>
      </c>
      <c r="W299" t="s">
        <v>3086</v>
      </c>
      <c r="X299" t="s">
        <v>3084</v>
      </c>
      <c r="Y299" t="s">
        <v>3087</v>
      </c>
      <c r="Z299" t="s">
        <v>3103</v>
      </c>
      <c r="AA299">
        <v>7</v>
      </c>
      <c r="AB299" t="s">
        <v>3087</v>
      </c>
      <c r="AC299">
        <v>27.66</v>
      </c>
      <c r="AD299">
        <v>69.41</v>
      </c>
      <c r="AE299">
        <v>60.51</v>
      </c>
      <c r="AF299">
        <v>3.9491999999999998</v>
      </c>
      <c r="AG299">
        <v>0.65900657894736847</v>
      </c>
    </row>
    <row r="300" spans="1:33" x14ac:dyDescent="0.35">
      <c r="A300" s="1" t="s">
        <v>708</v>
      </c>
      <c r="B300" s="2">
        <v>45048</v>
      </c>
      <c r="C300" s="2">
        <v>45052</v>
      </c>
      <c r="D300" s="2">
        <v>45056</v>
      </c>
      <c r="E300" s="1" t="s">
        <v>709</v>
      </c>
      <c r="F300">
        <v>3.81</v>
      </c>
      <c r="G300">
        <v>123</v>
      </c>
      <c r="H300">
        <v>7</v>
      </c>
      <c r="I300" s="1" t="s">
        <v>17</v>
      </c>
      <c r="J300">
        <v>102208.84</v>
      </c>
      <c r="K300">
        <v>50407.76</v>
      </c>
      <c r="L300">
        <v>3.7</v>
      </c>
      <c r="M300" s="1" t="s">
        <v>18</v>
      </c>
      <c r="N300" s="1" t="s">
        <v>36</v>
      </c>
      <c r="O300" s="1" t="s">
        <v>34</v>
      </c>
      <c r="P300" s="1" t="s">
        <v>29</v>
      </c>
      <c r="Q300">
        <v>9</v>
      </c>
      <c r="R300">
        <v>4</v>
      </c>
      <c r="S300">
        <v>134.96</v>
      </c>
      <c r="T300" s="1" t="s">
        <v>22</v>
      </c>
      <c r="U300" s="1" t="s">
        <v>3063</v>
      </c>
      <c r="V300" s="1">
        <v>3</v>
      </c>
      <c r="W300" t="s">
        <v>3088</v>
      </c>
      <c r="X300" t="s">
        <v>3082</v>
      </c>
      <c r="Y300" t="s">
        <v>3099</v>
      </c>
      <c r="Z300" t="s">
        <v>3102</v>
      </c>
      <c r="AA300">
        <v>5</v>
      </c>
      <c r="AB300" t="s">
        <v>3099</v>
      </c>
      <c r="AC300">
        <v>358.45</v>
      </c>
      <c r="AD300">
        <v>863.88</v>
      </c>
      <c r="AE300">
        <v>14.12</v>
      </c>
      <c r="AF300">
        <v>8.5882000000000005</v>
      </c>
      <c r="AG300">
        <v>0.65455369127516783</v>
      </c>
    </row>
    <row r="301" spans="1:33" x14ac:dyDescent="0.35">
      <c r="A301" s="1" t="s">
        <v>712</v>
      </c>
      <c r="B301" s="2">
        <v>45295</v>
      </c>
      <c r="C301" s="2">
        <v>45299</v>
      </c>
      <c r="D301" s="2">
        <v>45301</v>
      </c>
      <c r="E301" s="1" t="s">
        <v>713</v>
      </c>
      <c r="F301">
        <v>4.45</v>
      </c>
      <c r="G301">
        <v>351</v>
      </c>
      <c r="H301">
        <v>30</v>
      </c>
      <c r="I301" s="1" t="s">
        <v>17</v>
      </c>
      <c r="J301">
        <v>122226.07</v>
      </c>
      <c r="K301">
        <v>58446.9</v>
      </c>
      <c r="L301">
        <v>3.2</v>
      </c>
      <c r="M301" s="1" t="s">
        <v>18</v>
      </c>
      <c r="N301" s="1" t="s">
        <v>42</v>
      </c>
      <c r="O301" s="1" t="s">
        <v>20</v>
      </c>
      <c r="P301" s="1" t="s">
        <v>26</v>
      </c>
      <c r="Q301">
        <v>7</v>
      </c>
      <c r="R301">
        <v>2</v>
      </c>
      <c r="S301">
        <v>85.25</v>
      </c>
      <c r="T301" s="1" t="s">
        <v>22</v>
      </c>
      <c r="U301" s="1" t="s">
        <v>3062</v>
      </c>
      <c r="V301" s="1">
        <v>2</v>
      </c>
      <c r="W301" t="s">
        <v>3081</v>
      </c>
      <c r="X301" t="s">
        <v>3093</v>
      </c>
      <c r="Y301" t="s">
        <v>3095</v>
      </c>
      <c r="Z301" t="s">
        <v>3102</v>
      </c>
      <c r="AA301">
        <v>1</v>
      </c>
      <c r="AB301" t="s">
        <v>3095</v>
      </c>
      <c r="AC301">
        <v>164.42</v>
      </c>
      <c r="AD301">
        <v>364.44</v>
      </c>
      <c r="AE301">
        <v>33.31</v>
      </c>
      <c r="AF301">
        <v>6.6694000000000004</v>
      </c>
      <c r="AG301">
        <v>0.65900657894736847</v>
      </c>
    </row>
    <row r="302" spans="1:33" x14ac:dyDescent="0.35">
      <c r="A302" s="1" t="s">
        <v>714</v>
      </c>
      <c r="B302" s="2">
        <v>44742</v>
      </c>
      <c r="C302" s="2">
        <v>44743</v>
      </c>
      <c r="D302" s="2">
        <v>44745</v>
      </c>
      <c r="E302" s="1" t="s">
        <v>715</v>
      </c>
      <c r="F302">
        <v>11.36</v>
      </c>
      <c r="G302">
        <v>52</v>
      </c>
      <c r="H302">
        <v>7</v>
      </c>
      <c r="I302" s="1" t="s">
        <v>17</v>
      </c>
      <c r="J302">
        <v>23944.75</v>
      </c>
      <c r="K302">
        <v>10797.43</v>
      </c>
      <c r="L302">
        <v>1.8</v>
      </c>
      <c r="M302" s="1" t="s">
        <v>18</v>
      </c>
      <c r="N302" s="1" t="s">
        <v>42</v>
      </c>
      <c r="O302" s="1" t="s">
        <v>25</v>
      </c>
      <c r="P302" s="1" t="s">
        <v>38</v>
      </c>
      <c r="Q302">
        <v>5</v>
      </c>
      <c r="R302">
        <v>2</v>
      </c>
      <c r="S302">
        <v>6.85</v>
      </c>
      <c r="T302" s="1" t="s">
        <v>22</v>
      </c>
      <c r="U302" s="1" t="s">
        <v>3062</v>
      </c>
      <c r="V302" s="1">
        <v>2</v>
      </c>
      <c r="W302" t="s">
        <v>3086</v>
      </c>
      <c r="X302" t="s">
        <v>3082</v>
      </c>
      <c r="Y302" t="s">
        <v>3090</v>
      </c>
      <c r="Z302" t="s">
        <v>3103</v>
      </c>
      <c r="AA302">
        <v>6</v>
      </c>
      <c r="AB302" t="s">
        <v>3090</v>
      </c>
      <c r="AC302">
        <v>228.31</v>
      </c>
      <c r="AD302">
        <v>519.49</v>
      </c>
      <c r="AE302">
        <v>39.380000000000003</v>
      </c>
      <c r="AF302">
        <v>6.0617999999999999</v>
      </c>
      <c r="AG302">
        <v>0.65900657894736847</v>
      </c>
    </row>
    <row r="303" spans="1:33" x14ac:dyDescent="0.35">
      <c r="A303" s="1" t="s">
        <v>732</v>
      </c>
      <c r="B303" s="2">
        <v>44753</v>
      </c>
      <c r="C303" s="2">
        <v>44755</v>
      </c>
      <c r="D303" s="2">
        <v>44761</v>
      </c>
      <c r="E303" s="1" t="s">
        <v>733</v>
      </c>
      <c r="F303">
        <v>14.1</v>
      </c>
      <c r="G303">
        <v>330</v>
      </c>
      <c r="H303">
        <v>46</v>
      </c>
      <c r="I303" s="1" t="s">
        <v>17</v>
      </c>
      <c r="J303">
        <v>489651.9</v>
      </c>
      <c r="K303">
        <v>196801.35</v>
      </c>
      <c r="L303">
        <v>1.9</v>
      </c>
      <c r="M303" s="1" t="s">
        <v>18</v>
      </c>
      <c r="N303" s="1" t="s">
        <v>33</v>
      </c>
      <c r="O303" s="1" t="s">
        <v>25</v>
      </c>
      <c r="P303" s="1" t="s">
        <v>21</v>
      </c>
      <c r="Q303">
        <v>8</v>
      </c>
      <c r="R303">
        <v>6</v>
      </c>
      <c r="S303">
        <v>313.81</v>
      </c>
      <c r="T303" s="1" t="s">
        <v>22</v>
      </c>
      <c r="U303" s="1" t="s">
        <v>3062</v>
      </c>
      <c r="V303" s="1">
        <v>2</v>
      </c>
      <c r="W303" t="s">
        <v>3086</v>
      </c>
      <c r="X303" t="s">
        <v>3084</v>
      </c>
      <c r="Y303" t="s">
        <v>3087</v>
      </c>
      <c r="Z303" t="s">
        <v>3103</v>
      </c>
      <c r="AA303">
        <v>7</v>
      </c>
      <c r="AB303" t="s">
        <v>3087</v>
      </c>
      <c r="AC303">
        <v>841.51</v>
      </c>
      <c r="AD303">
        <v>1727.35</v>
      </c>
      <c r="AE303">
        <v>12.5</v>
      </c>
      <c r="AF303">
        <v>8.7497000000000007</v>
      </c>
      <c r="AG303">
        <v>0.65900657894736847</v>
      </c>
    </row>
    <row r="304" spans="1:33" x14ac:dyDescent="0.35">
      <c r="A304" s="1" t="s">
        <v>734</v>
      </c>
      <c r="B304" s="2">
        <v>45125</v>
      </c>
      <c r="C304" s="2">
        <v>45126</v>
      </c>
      <c r="D304" s="2">
        <v>45139</v>
      </c>
      <c r="E304" s="1" t="s">
        <v>735</v>
      </c>
      <c r="F304">
        <v>13.82</v>
      </c>
      <c r="G304">
        <v>415</v>
      </c>
      <c r="H304">
        <v>15</v>
      </c>
      <c r="I304" s="1" t="s">
        <v>17</v>
      </c>
      <c r="J304">
        <v>598565.17000000004</v>
      </c>
      <c r="K304">
        <v>225103</v>
      </c>
      <c r="L304">
        <v>3.9</v>
      </c>
      <c r="M304" s="1" t="s">
        <v>18</v>
      </c>
      <c r="N304" s="1" t="s">
        <v>33</v>
      </c>
      <c r="O304" s="1" t="s">
        <v>20</v>
      </c>
      <c r="P304" s="1" t="s">
        <v>21</v>
      </c>
      <c r="Q304">
        <v>20</v>
      </c>
      <c r="R304">
        <v>13</v>
      </c>
      <c r="S304">
        <v>1495.94</v>
      </c>
      <c r="T304" s="1" t="s">
        <v>22</v>
      </c>
      <c r="U304" s="1" t="s">
        <v>3062</v>
      </c>
      <c r="V304" s="1">
        <v>2</v>
      </c>
      <c r="W304" t="s">
        <v>3088</v>
      </c>
      <c r="X304" t="s">
        <v>3084</v>
      </c>
      <c r="Y304" t="s">
        <v>3087</v>
      </c>
      <c r="Z304" t="s">
        <v>3103</v>
      </c>
      <c r="AA304">
        <v>7</v>
      </c>
      <c r="AB304" t="s">
        <v>3087</v>
      </c>
      <c r="AC304">
        <v>769.05</v>
      </c>
      <c r="AD304">
        <v>1673.62</v>
      </c>
      <c r="AE304">
        <v>51.33</v>
      </c>
      <c r="AF304">
        <v>4.8670999999999998</v>
      </c>
      <c r="AG304">
        <v>0.65900657894736847</v>
      </c>
    </row>
    <row r="305" spans="1:33" x14ac:dyDescent="0.35">
      <c r="A305" s="1" t="s">
        <v>774</v>
      </c>
      <c r="B305" s="2">
        <v>45586</v>
      </c>
      <c r="C305" s="2">
        <v>45589</v>
      </c>
      <c r="D305" s="2">
        <v>45593</v>
      </c>
      <c r="E305" s="1" t="s">
        <v>775</v>
      </c>
      <c r="F305">
        <v>2</v>
      </c>
      <c r="G305">
        <v>447</v>
      </c>
      <c r="H305">
        <v>7</v>
      </c>
      <c r="I305" s="1" t="s">
        <v>17</v>
      </c>
      <c r="J305">
        <v>37046.730000000003</v>
      </c>
      <c r="K305">
        <v>18382.060000000001</v>
      </c>
      <c r="L305">
        <v>4.7</v>
      </c>
      <c r="M305" s="1" t="s">
        <v>18</v>
      </c>
      <c r="N305" s="1" t="s">
        <v>19</v>
      </c>
      <c r="O305" s="1" t="s">
        <v>34</v>
      </c>
      <c r="P305" s="1" t="s">
        <v>29</v>
      </c>
      <c r="Q305">
        <v>18</v>
      </c>
      <c r="R305">
        <v>4</v>
      </c>
      <c r="S305">
        <v>98.48</v>
      </c>
      <c r="T305" s="1" t="s">
        <v>22</v>
      </c>
      <c r="U305" s="1" t="s">
        <v>3065</v>
      </c>
      <c r="V305" s="1">
        <v>5</v>
      </c>
      <c r="W305" t="s">
        <v>3081</v>
      </c>
      <c r="X305" t="s">
        <v>3091</v>
      </c>
      <c r="Y305" t="s">
        <v>3097</v>
      </c>
      <c r="Z305" t="s">
        <v>3102</v>
      </c>
      <c r="AA305">
        <v>10</v>
      </c>
      <c r="AB305" t="s">
        <v>3097</v>
      </c>
      <c r="AC305">
        <v>34</v>
      </c>
      <c r="AD305">
        <v>84.57</v>
      </c>
      <c r="AE305">
        <v>4.5599999999999996</v>
      </c>
      <c r="AF305">
        <v>9.5442</v>
      </c>
      <c r="AG305">
        <v>0.6561013986013986</v>
      </c>
    </row>
    <row r="306" spans="1:33" x14ac:dyDescent="0.35">
      <c r="A306" s="1" t="s">
        <v>790</v>
      </c>
      <c r="B306" s="2">
        <v>45132</v>
      </c>
      <c r="C306" s="2">
        <v>45135</v>
      </c>
      <c r="D306" s="2">
        <v>45139</v>
      </c>
      <c r="E306" s="1" t="s">
        <v>791</v>
      </c>
      <c r="F306">
        <v>2.38</v>
      </c>
      <c r="G306">
        <v>483</v>
      </c>
      <c r="H306">
        <v>14</v>
      </c>
      <c r="I306" s="1" t="s">
        <v>17</v>
      </c>
      <c r="J306">
        <v>220668.87</v>
      </c>
      <c r="K306">
        <v>124778.99</v>
      </c>
      <c r="L306">
        <v>4.5</v>
      </c>
      <c r="M306" s="1" t="s">
        <v>18</v>
      </c>
      <c r="N306" s="1" t="s">
        <v>33</v>
      </c>
      <c r="O306" s="1" t="s">
        <v>25</v>
      </c>
      <c r="P306" s="1" t="s">
        <v>21</v>
      </c>
      <c r="Q306">
        <v>17</v>
      </c>
      <c r="R306">
        <v>4</v>
      </c>
      <c r="S306">
        <v>116.66</v>
      </c>
      <c r="T306" s="1" t="s">
        <v>22</v>
      </c>
      <c r="U306" s="1" t="s">
        <v>3062</v>
      </c>
      <c r="V306" s="1">
        <v>2</v>
      </c>
      <c r="W306" t="s">
        <v>3088</v>
      </c>
      <c r="X306" t="s">
        <v>3084</v>
      </c>
      <c r="Y306" t="s">
        <v>3087</v>
      </c>
      <c r="Z306" t="s">
        <v>3102</v>
      </c>
      <c r="AA306">
        <v>7</v>
      </c>
      <c r="AB306" t="s">
        <v>3087</v>
      </c>
      <c r="AC306">
        <v>152.69999999999999</v>
      </c>
      <c r="AD306">
        <v>468.01</v>
      </c>
      <c r="AE306">
        <v>11.41</v>
      </c>
      <c r="AF306">
        <v>8.8590999999999998</v>
      </c>
      <c r="AG306">
        <v>0.65900657894736847</v>
      </c>
    </row>
    <row r="307" spans="1:33" x14ac:dyDescent="0.35">
      <c r="A307" s="1" t="s">
        <v>846</v>
      </c>
      <c r="B307" s="2">
        <v>45197</v>
      </c>
      <c r="C307" s="2">
        <v>45200</v>
      </c>
      <c r="D307" s="2">
        <v>45203</v>
      </c>
      <c r="E307" s="1" t="s">
        <v>847</v>
      </c>
      <c r="F307">
        <v>14.69</v>
      </c>
      <c r="G307">
        <v>200</v>
      </c>
      <c r="H307">
        <v>27</v>
      </c>
      <c r="I307" s="1" t="s">
        <v>17</v>
      </c>
      <c r="J307">
        <v>36473.440000000002</v>
      </c>
      <c r="K307">
        <v>17272.259999999998</v>
      </c>
      <c r="L307">
        <v>1.7</v>
      </c>
      <c r="M307" s="1" t="s">
        <v>18</v>
      </c>
      <c r="N307" s="1" t="s">
        <v>24</v>
      </c>
      <c r="O307" s="1" t="s">
        <v>28</v>
      </c>
      <c r="P307" s="1" t="s">
        <v>38</v>
      </c>
      <c r="Q307">
        <v>11</v>
      </c>
      <c r="R307">
        <v>3</v>
      </c>
      <c r="S307">
        <v>0.91</v>
      </c>
      <c r="T307" s="1" t="s">
        <v>22</v>
      </c>
      <c r="U307" s="1" t="s">
        <v>3064</v>
      </c>
      <c r="V307" s="1">
        <v>4</v>
      </c>
      <c r="W307" t="s">
        <v>3088</v>
      </c>
      <c r="X307" t="s">
        <v>3084</v>
      </c>
      <c r="Y307" t="s">
        <v>3085</v>
      </c>
      <c r="Z307" t="s">
        <v>3103</v>
      </c>
      <c r="AA307">
        <v>9</v>
      </c>
      <c r="AB307" t="s">
        <v>3085</v>
      </c>
      <c r="AC307">
        <v>85.69</v>
      </c>
      <c r="AD307">
        <v>213.77</v>
      </c>
      <c r="AE307">
        <v>26.29</v>
      </c>
      <c r="AF307">
        <v>7.3705999999999996</v>
      </c>
      <c r="AG307">
        <v>0.65895364238410592</v>
      </c>
    </row>
    <row r="308" spans="1:33" x14ac:dyDescent="0.35">
      <c r="A308" s="1" t="s">
        <v>874</v>
      </c>
      <c r="B308" s="2">
        <v>45099</v>
      </c>
      <c r="C308" s="2">
        <v>45103</v>
      </c>
      <c r="D308" s="2">
        <v>45112</v>
      </c>
      <c r="E308" s="1" t="s">
        <v>875</v>
      </c>
      <c r="F308">
        <v>1.57</v>
      </c>
      <c r="G308">
        <v>186</v>
      </c>
      <c r="H308">
        <v>24</v>
      </c>
      <c r="I308" s="1" t="s">
        <v>17</v>
      </c>
      <c r="J308">
        <v>23198.04</v>
      </c>
      <c r="K308">
        <v>10869.88</v>
      </c>
      <c r="L308">
        <v>2.1</v>
      </c>
      <c r="M308" s="1" t="s">
        <v>18</v>
      </c>
      <c r="N308" s="1" t="s">
        <v>19</v>
      </c>
      <c r="O308" s="1" t="s">
        <v>37</v>
      </c>
      <c r="P308" s="1" t="s">
        <v>29</v>
      </c>
      <c r="Q308">
        <v>20</v>
      </c>
      <c r="R308">
        <v>9</v>
      </c>
      <c r="S308">
        <v>155.69999999999999</v>
      </c>
      <c r="T308" s="1" t="s">
        <v>22</v>
      </c>
      <c r="U308" s="1" t="s">
        <v>3065</v>
      </c>
      <c r="V308" s="1">
        <v>5</v>
      </c>
      <c r="W308" t="s">
        <v>3088</v>
      </c>
      <c r="X308" t="s">
        <v>3082</v>
      </c>
      <c r="Y308" t="s">
        <v>3090</v>
      </c>
      <c r="Z308" t="s">
        <v>3102</v>
      </c>
      <c r="AA308">
        <v>6</v>
      </c>
      <c r="AB308" t="s">
        <v>3090</v>
      </c>
      <c r="AC308">
        <v>61.78</v>
      </c>
      <c r="AD308">
        <v>126.71</v>
      </c>
      <c r="AE308">
        <v>15.51</v>
      </c>
      <c r="AF308">
        <v>8.4490999999999996</v>
      </c>
      <c r="AG308">
        <v>0.6561013986013986</v>
      </c>
    </row>
    <row r="309" spans="1:33" x14ac:dyDescent="0.35">
      <c r="A309" s="1" t="s">
        <v>880</v>
      </c>
      <c r="B309" s="2">
        <v>45220</v>
      </c>
      <c r="C309" s="2">
        <v>45221</v>
      </c>
      <c r="D309" s="2">
        <v>45230</v>
      </c>
      <c r="E309" s="1" t="s">
        <v>881</v>
      </c>
      <c r="F309">
        <v>2.85</v>
      </c>
      <c r="G309">
        <v>50</v>
      </c>
      <c r="H309">
        <v>1</v>
      </c>
      <c r="I309" s="1" t="s">
        <v>17</v>
      </c>
      <c r="J309">
        <v>24986.98</v>
      </c>
      <c r="K309">
        <v>10175.530000000001</v>
      </c>
      <c r="L309">
        <v>4.5</v>
      </c>
      <c r="M309" s="1" t="s">
        <v>18</v>
      </c>
      <c r="N309" s="1" t="s">
        <v>33</v>
      </c>
      <c r="O309" s="1" t="s">
        <v>25</v>
      </c>
      <c r="P309" s="1" t="s">
        <v>26</v>
      </c>
      <c r="Q309">
        <v>22</v>
      </c>
      <c r="R309">
        <v>9</v>
      </c>
      <c r="S309">
        <v>23.62</v>
      </c>
      <c r="T309" s="1" t="s">
        <v>22</v>
      </c>
      <c r="U309" s="1" t="s">
        <v>3062</v>
      </c>
      <c r="V309" s="1">
        <v>2</v>
      </c>
      <c r="W309" t="s">
        <v>3088</v>
      </c>
      <c r="X309" t="s">
        <v>3091</v>
      </c>
      <c r="Y309" t="s">
        <v>3097</v>
      </c>
      <c r="Z309" t="s">
        <v>3102</v>
      </c>
      <c r="AA309">
        <v>10</v>
      </c>
      <c r="AB309" t="s">
        <v>3097</v>
      </c>
      <c r="AC309">
        <v>256.38</v>
      </c>
      <c r="AD309">
        <v>514.4</v>
      </c>
      <c r="AE309">
        <v>20.170000000000002</v>
      </c>
      <c r="AF309">
        <v>7.9831000000000003</v>
      </c>
      <c r="AG309">
        <v>0.65900657894736847</v>
      </c>
    </row>
    <row r="310" spans="1:33" x14ac:dyDescent="0.35">
      <c r="A310" s="1" t="s">
        <v>908</v>
      </c>
      <c r="B310" s="2">
        <v>45316</v>
      </c>
      <c r="C310" s="2">
        <v>45320</v>
      </c>
      <c r="D310" s="2">
        <v>45326</v>
      </c>
      <c r="E310" s="1" t="s">
        <v>909</v>
      </c>
      <c r="F310">
        <v>11.77</v>
      </c>
      <c r="G310">
        <v>38</v>
      </c>
      <c r="H310">
        <v>2</v>
      </c>
      <c r="I310" s="1" t="s">
        <v>17</v>
      </c>
      <c r="J310">
        <v>32639.93</v>
      </c>
      <c r="K310">
        <v>15354.42</v>
      </c>
      <c r="L310">
        <v>4.0999999999999996</v>
      </c>
      <c r="M310" s="1" t="s">
        <v>18</v>
      </c>
      <c r="N310" s="1" t="s">
        <v>42</v>
      </c>
      <c r="O310" s="1" t="s">
        <v>28</v>
      </c>
      <c r="P310" s="1" t="s">
        <v>39</v>
      </c>
      <c r="Q310">
        <v>7</v>
      </c>
      <c r="R310">
        <v>6</v>
      </c>
      <c r="S310">
        <v>82.99</v>
      </c>
      <c r="T310" s="1" t="s">
        <v>22</v>
      </c>
      <c r="U310" s="1" t="s">
        <v>3064</v>
      </c>
      <c r="V310" s="1">
        <v>4</v>
      </c>
      <c r="W310" t="s">
        <v>3081</v>
      </c>
      <c r="X310" t="s">
        <v>3093</v>
      </c>
      <c r="Y310" t="s">
        <v>3095</v>
      </c>
      <c r="Z310" t="s">
        <v>3103</v>
      </c>
      <c r="AA310">
        <v>1</v>
      </c>
      <c r="AB310" t="s">
        <v>3095</v>
      </c>
      <c r="AC310">
        <v>407.62</v>
      </c>
      <c r="AD310">
        <v>973.53</v>
      </c>
      <c r="AE310">
        <v>30.86</v>
      </c>
      <c r="AF310">
        <v>6.9135</v>
      </c>
      <c r="AG310">
        <v>0.65895364238410592</v>
      </c>
    </row>
    <row r="311" spans="1:33" x14ac:dyDescent="0.35">
      <c r="A311" s="1" t="s">
        <v>924</v>
      </c>
      <c r="B311" s="2">
        <v>45003</v>
      </c>
      <c r="C311" s="2">
        <v>45007</v>
      </c>
      <c r="D311" s="2">
        <v>45008</v>
      </c>
      <c r="E311" s="1" t="s">
        <v>925</v>
      </c>
      <c r="F311">
        <v>10.74</v>
      </c>
      <c r="G311">
        <v>281</v>
      </c>
      <c r="H311">
        <v>5</v>
      </c>
      <c r="I311" s="1" t="s">
        <v>17</v>
      </c>
      <c r="J311">
        <v>294949.98</v>
      </c>
      <c r="K311">
        <v>160109.42000000001</v>
      </c>
      <c r="L311">
        <v>4.5999999999999996</v>
      </c>
      <c r="M311" s="1" t="s">
        <v>18</v>
      </c>
      <c r="N311" s="1" t="s">
        <v>19</v>
      </c>
      <c r="O311" s="1" t="s">
        <v>20</v>
      </c>
      <c r="P311" s="1" t="s">
        <v>39</v>
      </c>
      <c r="Q311">
        <v>10</v>
      </c>
      <c r="R311">
        <v>1</v>
      </c>
      <c r="S311">
        <v>11.14</v>
      </c>
      <c r="T311" s="1" t="s">
        <v>22</v>
      </c>
      <c r="U311" s="1" t="s">
        <v>3063</v>
      </c>
      <c r="V311" s="1">
        <v>3</v>
      </c>
      <c r="W311" t="s">
        <v>3088</v>
      </c>
      <c r="X311" t="s">
        <v>3093</v>
      </c>
      <c r="Y311" t="s">
        <v>3098</v>
      </c>
      <c r="Z311" t="s">
        <v>3103</v>
      </c>
      <c r="AA311">
        <v>3</v>
      </c>
      <c r="AB311" t="s">
        <v>3098</v>
      </c>
      <c r="AC311">
        <v>403.06</v>
      </c>
      <c r="AD311">
        <v>1175.94</v>
      </c>
      <c r="AE311">
        <v>83.06</v>
      </c>
      <c r="AF311">
        <v>1.6943999999999999</v>
      </c>
      <c r="AG311">
        <v>0.65455369127516783</v>
      </c>
    </row>
    <row r="312" spans="1:33" x14ac:dyDescent="0.35">
      <c r="A312" s="1" t="s">
        <v>966</v>
      </c>
      <c r="B312" s="2">
        <v>45627</v>
      </c>
      <c r="C312" s="2">
        <v>45629</v>
      </c>
      <c r="D312" s="2">
        <v>45631</v>
      </c>
      <c r="E312" s="1" t="s">
        <v>967</v>
      </c>
      <c r="F312">
        <v>4.29</v>
      </c>
      <c r="G312">
        <v>86</v>
      </c>
      <c r="H312">
        <v>4</v>
      </c>
      <c r="I312" s="1" t="s">
        <v>17</v>
      </c>
      <c r="J312">
        <v>9809.7800000000007</v>
      </c>
      <c r="K312">
        <v>4184.62</v>
      </c>
      <c r="L312">
        <v>3.6</v>
      </c>
      <c r="M312" s="1" t="s">
        <v>18</v>
      </c>
      <c r="N312" s="1" t="s">
        <v>19</v>
      </c>
      <c r="O312" s="1" t="s">
        <v>37</v>
      </c>
      <c r="P312" s="1" t="s">
        <v>21</v>
      </c>
      <c r="Q312">
        <v>9</v>
      </c>
      <c r="R312">
        <v>2</v>
      </c>
      <c r="S312">
        <v>16.86</v>
      </c>
      <c r="T312" s="1" t="s">
        <v>22</v>
      </c>
      <c r="U312" s="1" t="s">
        <v>3063</v>
      </c>
      <c r="V312" s="1">
        <v>3</v>
      </c>
      <c r="W312" t="s">
        <v>3081</v>
      </c>
      <c r="X312" t="s">
        <v>3091</v>
      </c>
      <c r="Y312" t="s">
        <v>3092</v>
      </c>
      <c r="Z312" t="s">
        <v>3102</v>
      </c>
      <c r="AA312">
        <v>12</v>
      </c>
      <c r="AB312" t="s">
        <v>3092</v>
      </c>
      <c r="AC312">
        <v>55.44</v>
      </c>
      <c r="AD312">
        <v>119.18</v>
      </c>
      <c r="AE312">
        <v>33.68</v>
      </c>
      <c r="AF312">
        <v>6.6315999999999997</v>
      </c>
      <c r="AG312">
        <v>0.65455369127516783</v>
      </c>
    </row>
    <row r="313" spans="1:33" x14ac:dyDescent="0.35">
      <c r="A313" s="1" t="s">
        <v>978</v>
      </c>
      <c r="B313" s="2">
        <v>45012</v>
      </c>
      <c r="C313" s="2">
        <v>45016</v>
      </c>
      <c r="D313" s="2">
        <v>45017</v>
      </c>
      <c r="E313" s="1" t="s">
        <v>979</v>
      </c>
      <c r="F313">
        <v>2.99</v>
      </c>
      <c r="G313">
        <v>412</v>
      </c>
      <c r="H313">
        <v>7</v>
      </c>
      <c r="I313" s="1" t="s">
        <v>17</v>
      </c>
      <c r="J313">
        <v>106858.77</v>
      </c>
      <c r="K313">
        <v>46800.57</v>
      </c>
      <c r="L313">
        <v>4.7</v>
      </c>
      <c r="M313" s="1" t="s">
        <v>18</v>
      </c>
      <c r="N313" s="1" t="s">
        <v>36</v>
      </c>
      <c r="O313" s="1" t="s">
        <v>37</v>
      </c>
      <c r="P313" s="1" t="s">
        <v>38</v>
      </c>
      <c r="Q313">
        <v>10</v>
      </c>
      <c r="R313">
        <v>1</v>
      </c>
      <c r="S313">
        <v>32.54</v>
      </c>
      <c r="T313" s="1" t="s">
        <v>22</v>
      </c>
      <c r="U313" s="1" t="s">
        <v>3061</v>
      </c>
      <c r="V313" s="1">
        <v>1</v>
      </c>
      <c r="W313" t="s">
        <v>3088</v>
      </c>
      <c r="X313" t="s">
        <v>3093</v>
      </c>
      <c r="Y313" t="s">
        <v>3098</v>
      </c>
      <c r="Z313" t="s">
        <v>3102</v>
      </c>
      <c r="AA313">
        <v>3</v>
      </c>
      <c r="AB313" t="s">
        <v>3098</v>
      </c>
      <c r="AC313">
        <v>116.63</v>
      </c>
      <c r="AD313">
        <v>267.36</v>
      </c>
      <c r="AE313">
        <v>11.33</v>
      </c>
      <c r="AF313">
        <v>8.8671000000000006</v>
      </c>
      <c r="AG313">
        <v>0.63717096774193549</v>
      </c>
    </row>
    <row r="314" spans="1:33" x14ac:dyDescent="0.35">
      <c r="A314" s="1" t="s">
        <v>1040</v>
      </c>
      <c r="B314" s="2">
        <v>45551</v>
      </c>
      <c r="C314" s="2">
        <v>45555</v>
      </c>
      <c r="D314" s="2">
        <v>45560</v>
      </c>
      <c r="E314" s="1" t="s">
        <v>1041</v>
      </c>
      <c r="F314">
        <v>12.78</v>
      </c>
      <c r="G314">
        <v>249</v>
      </c>
      <c r="H314">
        <v>17</v>
      </c>
      <c r="I314" s="1" t="s">
        <v>17</v>
      </c>
      <c r="J314">
        <v>115736.22</v>
      </c>
      <c r="K314">
        <v>60410.04</v>
      </c>
      <c r="L314">
        <v>3.1</v>
      </c>
      <c r="M314" s="1" t="s">
        <v>18</v>
      </c>
      <c r="N314" s="1" t="s">
        <v>24</v>
      </c>
      <c r="O314" s="1" t="s">
        <v>37</v>
      </c>
      <c r="P314" s="1" t="s">
        <v>21</v>
      </c>
      <c r="Q314">
        <v>16</v>
      </c>
      <c r="R314">
        <v>5</v>
      </c>
      <c r="S314">
        <v>17.12</v>
      </c>
      <c r="T314" s="1" t="s">
        <v>22</v>
      </c>
      <c r="U314" s="1" t="s">
        <v>3061</v>
      </c>
      <c r="V314" s="1">
        <v>1</v>
      </c>
      <c r="W314" t="s">
        <v>3081</v>
      </c>
      <c r="X314" t="s">
        <v>3084</v>
      </c>
      <c r="Y314" t="s">
        <v>3085</v>
      </c>
      <c r="Z314" t="s">
        <v>3103</v>
      </c>
      <c r="AA314">
        <v>9</v>
      </c>
      <c r="AB314" t="s">
        <v>3085</v>
      </c>
      <c r="AC314">
        <v>183.6</v>
      </c>
      <c r="AD314">
        <v>532.91</v>
      </c>
      <c r="AE314">
        <v>24</v>
      </c>
      <c r="AF314">
        <v>7.6002000000000001</v>
      </c>
      <c r="AG314">
        <v>0.63717096774193549</v>
      </c>
    </row>
    <row r="315" spans="1:33" x14ac:dyDescent="0.35">
      <c r="A315" s="1" t="s">
        <v>1050</v>
      </c>
      <c r="B315" s="2">
        <v>45190</v>
      </c>
      <c r="C315" s="2">
        <v>45193</v>
      </c>
      <c r="D315" s="2">
        <v>45194</v>
      </c>
      <c r="E315" s="1" t="s">
        <v>1051</v>
      </c>
      <c r="F315">
        <v>12.7</v>
      </c>
      <c r="G315">
        <v>354</v>
      </c>
      <c r="H315">
        <v>17</v>
      </c>
      <c r="I315" s="1" t="s">
        <v>17</v>
      </c>
      <c r="J315">
        <v>528622.52</v>
      </c>
      <c r="K315">
        <v>207810.26</v>
      </c>
      <c r="L315">
        <v>4.0999999999999996</v>
      </c>
      <c r="M315" s="1" t="s">
        <v>18</v>
      </c>
      <c r="N315" s="1" t="s">
        <v>33</v>
      </c>
      <c r="O315" s="1" t="s">
        <v>25</v>
      </c>
      <c r="P315" s="1" t="s">
        <v>26</v>
      </c>
      <c r="Q315">
        <v>24</v>
      </c>
      <c r="R315">
        <v>1</v>
      </c>
      <c r="S315">
        <v>4.12</v>
      </c>
      <c r="T315" s="1" t="s">
        <v>22</v>
      </c>
      <c r="U315" s="1" t="s">
        <v>3062</v>
      </c>
      <c r="V315" s="1">
        <v>2</v>
      </c>
      <c r="W315" t="s">
        <v>3088</v>
      </c>
      <c r="X315" t="s">
        <v>3084</v>
      </c>
      <c r="Y315" t="s">
        <v>3085</v>
      </c>
      <c r="Z315" t="s">
        <v>3103</v>
      </c>
      <c r="AA315">
        <v>9</v>
      </c>
      <c r="AB315" t="s">
        <v>3085</v>
      </c>
      <c r="AC315">
        <v>810.79</v>
      </c>
      <c r="AD315">
        <v>1710.52</v>
      </c>
      <c r="AE315">
        <v>33.659999999999997</v>
      </c>
      <c r="AF315">
        <v>6.6342999999999996</v>
      </c>
      <c r="AG315">
        <v>0.65900657894736847</v>
      </c>
    </row>
    <row r="316" spans="1:33" x14ac:dyDescent="0.35">
      <c r="A316" s="1" t="s">
        <v>1056</v>
      </c>
      <c r="B316" s="2">
        <v>44836</v>
      </c>
      <c r="C316" s="2">
        <v>44839</v>
      </c>
      <c r="D316" s="2">
        <v>44851</v>
      </c>
      <c r="E316" s="1" t="s">
        <v>1057</v>
      </c>
      <c r="F316">
        <v>13.29</v>
      </c>
      <c r="G316">
        <v>414</v>
      </c>
      <c r="H316">
        <v>22</v>
      </c>
      <c r="I316" s="1" t="s">
        <v>17</v>
      </c>
      <c r="J316">
        <v>47974.01</v>
      </c>
      <c r="K316">
        <v>15458.29</v>
      </c>
      <c r="L316">
        <v>3.8</v>
      </c>
      <c r="M316" s="1" t="s">
        <v>18</v>
      </c>
      <c r="N316" s="1" t="s">
        <v>36</v>
      </c>
      <c r="O316" s="1" t="s">
        <v>34</v>
      </c>
      <c r="P316" s="1" t="s">
        <v>29</v>
      </c>
      <c r="Q316">
        <v>12</v>
      </c>
      <c r="R316">
        <v>12</v>
      </c>
      <c r="S316">
        <v>261.62</v>
      </c>
      <c r="T316" s="1" t="s">
        <v>22</v>
      </c>
      <c r="U316" s="1" t="s">
        <v>3063</v>
      </c>
      <c r="V316" s="1">
        <v>3</v>
      </c>
      <c r="W316" t="s">
        <v>3086</v>
      </c>
      <c r="X316" t="s">
        <v>3091</v>
      </c>
      <c r="Y316" t="s">
        <v>3097</v>
      </c>
      <c r="Z316" t="s">
        <v>3103</v>
      </c>
      <c r="AA316">
        <v>10</v>
      </c>
      <c r="AB316" t="s">
        <v>3097</v>
      </c>
      <c r="AC316">
        <v>70.709999999999994</v>
      </c>
      <c r="AD316">
        <v>133.63999999999999</v>
      </c>
      <c r="AE316">
        <v>21.65</v>
      </c>
      <c r="AF316">
        <v>7.8348000000000004</v>
      </c>
      <c r="AG316">
        <v>0.65455369127516783</v>
      </c>
    </row>
    <row r="317" spans="1:33" x14ac:dyDescent="0.35">
      <c r="A317" s="1" t="s">
        <v>1106</v>
      </c>
      <c r="B317" s="2">
        <v>45527</v>
      </c>
      <c r="C317" s="2">
        <v>45532</v>
      </c>
      <c r="D317" s="2">
        <v>45535</v>
      </c>
      <c r="E317" s="1" t="s">
        <v>1107</v>
      </c>
      <c r="F317">
        <v>2.38</v>
      </c>
      <c r="G317">
        <v>481</v>
      </c>
      <c r="H317">
        <v>29</v>
      </c>
      <c r="I317" s="1" t="s">
        <v>17</v>
      </c>
      <c r="J317">
        <v>90144.63</v>
      </c>
      <c r="K317">
        <v>48457.05</v>
      </c>
      <c r="L317">
        <v>3.8</v>
      </c>
      <c r="M317" s="1" t="s">
        <v>18</v>
      </c>
      <c r="N317" s="1" t="s">
        <v>24</v>
      </c>
      <c r="O317" s="1" t="s">
        <v>20</v>
      </c>
      <c r="P317" s="1" t="s">
        <v>26</v>
      </c>
      <c r="Q317">
        <v>24</v>
      </c>
      <c r="R317">
        <v>3</v>
      </c>
      <c r="S317">
        <v>20.34</v>
      </c>
      <c r="T317" s="1" t="s">
        <v>22</v>
      </c>
      <c r="U317" s="1" t="s">
        <v>3063</v>
      </c>
      <c r="V317" s="1">
        <v>3</v>
      </c>
      <c r="W317" t="s">
        <v>3081</v>
      </c>
      <c r="X317" t="s">
        <v>3084</v>
      </c>
      <c r="Y317" t="s">
        <v>3089</v>
      </c>
      <c r="Z317" t="s">
        <v>3102</v>
      </c>
      <c r="AA317">
        <v>8</v>
      </c>
      <c r="AB317" t="s">
        <v>3089</v>
      </c>
      <c r="AC317">
        <v>74.28</v>
      </c>
      <c r="AD317">
        <v>191.98</v>
      </c>
      <c r="AE317">
        <v>38.82</v>
      </c>
      <c r="AF317">
        <v>6.1184000000000003</v>
      </c>
      <c r="AG317">
        <v>0.65455369127516783</v>
      </c>
    </row>
    <row r="318" spans="1:33" x14ac:dyDescent="0.35">
      <c r="A318" s="1" t="s">
        <v>1110</v>
      </c>
      <c r="B318" s="2">
        <v>44716</v>
      </c>
      <c r="C318" s="2">
        <v>44721</v>
      </c>
      <c r="D318" s="2">
        <v>44734</v>
      </c>
      <c r="E318" s="1" t="s">
        <v>1111</v>
      </c>
      <c r="F318">
        <v>13.6</v>
      </c>
      <c r="G318">
        <v>101</v>
      </c>
      <c r="H318">
        <v>15</v>
      </c>
      <c r="I318" s="1" t="s">
        <v>17</v>
      </c>
      <c r="J318">
        <v>4841.41</v>
      </c>
      <c r="K318">
        <v>2146.56</v>
      </c>
      <c r="L318">
        <v>1.5</v>
      </c>
      <c r="M318" s="1" t="s">
        <v>18</v>
      </c>
      <c r="N318" s="1" t="s">
        <v>33</v>
      </c>
      <c r="O318" s="1" t="s">
        <v>34</v>
      </c>
      <c r="P318" s="1" t="s">
        <v>38</v>
      </c>
      <c r="Q318">
        <v>15</v>
      </c>
      <c r="R318">
        <v>13</v>
      </c>
      <c r="S318">
        <v>1072.68</v>
      </c>
      <c r="T318" s="1" t="s">
        <v>22</v>
      </c>
      <c r="U318" s="1" t="s">
        <v>3063</v>
      </c>
      <c r="V318" s="1">
        <v>3</v>
      </c>
      <c r="W318" t="s">
        <v>3086</v>
      </c>
      <c r="X318" t="s">
        <v>3082</v>
      </c>
      <c r="Y318" t="s">
        <v>3090</v>
      </c>
      <c r="Z318" t="s">
        <v>3103</v>
      </c>
      <c r="AA318">
        <v>6</v>
      </c>
      <c r="AB318" t="s">
        <v>3090</v>
      </c>
      <c r="AC318">
        <v>24.58</v>
      </c>
      <c r="AD318">
        <v>55.48</v>
      </c>
      <c r="AE318">
        <v>51.96</v>
      </c>
      <c r="AF318">
        <v>4.8040000000000003</v>
      </c>
      <c r="AG318">
        <v>0.65455369127516783</v>
      </c>
    </row>
    <row r="319" spans="1:33" x14ac:dyDescent="0.35">
      <c r="A319" s="1" t="s">
        <v>1112</v>
      </c>
      <c r="B319" s="2">
        <v>45202</v>
      </c>
      <c r="C319" s="2">
        <v>45206</v>
      </c>
      <c r="D319" s="2">
        <v>45210</v>
      </c>
      <c r="E319" s="1" t="s">
        <v>1113</v>
      </c>
      <c r="F319">
        <v>6.32</v>
      </c>
      <c r="G319">
        <v>112</v>
      </c>
      <c r="H319">
        <v>10</v>
      </c>
      <c r="I319" s="1" t="s">
        <v>17</v>
      </c>
      <c r="J319">
        <v>70591.25</v>
      </c>
      <c r="K319">
        <v>39108.080000000002</v>
      </c>
      <c r="L319">
        <v>2.7</v>
      </c>
      <c r="M319" s="1" t="s">
        <v>18</v>
      </c>
      <c r="N319" s="1" t="s">
        <v>36</v>
      </c>
      <c r="O319" s="1" t="s">
        <v>34</v>
      </c>
      <c r="P319" s="1" t="s">
        <v>38</v>
      </c>
      <c r="Q319">
        <v>21</v>
      </c>
      <c r="R319">
        <v>4</v>
      </c>
      <c r="S319">
        <v>29.65</v>
      </c>
      <c r="T319" s="1" t="s">
        <v>22</v>
      </c>
      <c r="U319" s="1" t="s">
        <v>3065</v>
      </c>
      <c r="V319" s="1">
        <v>5</v>
      </c>
      <c r="W319" t="s">
        <v>3088</v>
      </c>
      <c r="X319" t="s">
        <v>3091</v>
      </c>
      <c r="Y319" t="s">
        <v>3097</v>
      </c>
      <c r="Z319" t="s">
        <v>3104</v>
      </c>
      <c r="AA319">
        <v>10</v>
      </c>
      <c r="AB319" t="s">
        <v>3097</v>
      </c>
      <c r="AC319">
        <v>225.61</v>
      </c>
      <c r="AD319">
        <v>672.8</v>
      </c>
      <c r="AE319">
        <v>94.51</v>
      </c>
      <c r="AF319">
        <v>0.54900000000000004</v>
      </c>
      <c r="AG319">
        <v>0.6561013986013986</v>
      </c>
    </row>
    <row r="320" spans="1:33" x14ac:dyDescent="0.35">
      <c r="A320" s="1" t="s">
        <v>1116</v>
      </c>
      <c r="B320" s="2">
        <v>45139</v>
      </c>
      <c r="C320" s="2">
        <v>45140</v>
      </c>
      <c r="D320" s="2">
        <v>45147</v>
      </c>
      <c r="E320" s="1" t="s">
        <v>1117</v>
      </c>
      <c r="F320">
        <v>2.1</v>
      </c>
      <c r="G320">
        <v>430</v>
      </c>
      <c r="H320">
        <v>42</v>
      </c>
      <c r="I320" s="1" t="s">
        <v>17</v>
      </c>
      <c r="J320">
        <v>1025533.4399999999</v>
      </c>
      <c r="K320">
        <v>436148.24</v>
      </c>
      <c r="L320">
        <v>2.6</v>
      </c>
      <c r="M320" s="1" t="s">
        <v>18</v>
      </c>
      <c r="N320" s="1" t="s">
        <v>24</v>
      </c>
      <c r="O320" s="1" t="s">
        <v>28</v>
      </c>
      <c r="P320" s="1" t="s">
        <v>21</v>
      </c>
      <c r="Q320">
        <v>19</v>
      </c>
      <c r="R320">
        <v>7</v>
      </c>
      <c r="S320">
        <v>114.21</v>
      </c>
      <c r="T320" s="1" t="s">
        <v>22</v>
      </c>
      <c r="U320" s="1" t="s">
        <v>3061</v>
      </c>
      <c r="V320" s="1">
        <v>1</v>
      </c>
      <c r="W320" t="s">
        <v>3088</v>
      </c>
      <c r="X320" t="s">
        <v>3084</v>
      </c>
      <c r="Y320" t="s">
        <v>3089</v>
      </c>
      <c r="Z320" t="s">
        <v>3102</v>
      </c>
      <c r="AA320">
        <v>8</v>
      </c>
      <c r="AB320" t="s">
        <v>3089</v>
      </c>
      <c r="AC320">
        <v>1228.29</v>
      </c>
      <c r="AD320">
        <v>2436.12</v>
      </c>
      <c r="AE320">
        <v>12.87</v>
      </c>
      <c r="AF320">
        <v>8.7128999999999994</v>
      </c>
      <c r="AG320">
        <v>0.63717096774193549</v>
      </c>
    </row>
    <row r="321" spans="1:33" x14ac:dyDescent="0.35">
      <c r="A321" s="1" t="s">
        <v>1140</v>
      </c>
      <c r="B321" s="2">
        <v>45347</v>
      </c>
      <c r="C321" s="2">
        <v>45349</v>
      </c>
      <c r="D321" s="2">
        <v>45350</v>
      </c>
      <c r="E321" s="1" t="s">
        <v>1141</v>
      </c>
      <c r="F321">
        <v>13.3</v>
      </c>
      <c r="G321">
        <v>315</v>
      </c>
      <c r="H321">
        <v>22</v>
      </c>
      <c r="I321" s="1" t="s">
        <v>17</v>
      </c>
      <c r="J321">
        <v>153373.04</v>
      </c>
      <c r="K321">
        <v>46291.83</v>
      </c>
      <c r="L321">
        <v>3.6</v>
      </c>
      <c r="M321" s="1" t="s">
        <v>18</v>
      </c>
      <c r="N321" s="1" t="s">
        <v>33</v>
      </c>
      <c r="O321" s="1" t="s">
        <v>20</v>
      </c>
      <c r="P321" s="1" t="s">
        <v>38</v>
      </c>
      <c r="Q321">
        <v>8</v>
      </c>
      <c r="R321">
        <v>1</v>
      </c>
      <c r="S321">
        <v>1.34</v>
      </c>
      <c r="T321" s="1" t="s">
        <v>22</v>
      </c>
      <c r="U321" s="1" t="s">
        <v>3063</v>
      </c>
      <c r="V321" s="1">
        <v>3</v>
      </c>
      <c r="W321" t="s">
        <v>3081</v>
      </c>
      <c r="X321" t="s">
        <v>3093</v>
      </c>
      <c r="Y321" t="s">
        <v>3094</v>
      </c>
      <c r="Z321" t="s">
        <v>3103</v>
      </c>
      <c r="AA321">
        <v>2</v>
      </c>
      <c r="AB321" t="s">
        <v>3094</v>
      </c>
      <c r="AC321">
        <v>302.64999999999998</v>
      </c>
      <c r="AD321">
        <v>561.59</v>
      </c>
      <c r="AE321">
        <v>15.76</v>
      </c>
      <c r="AF321">
        <v>8.4242000000000008</v>
      </c>
      <c r="AG321">
        <v>0.65455369127516783</v>
      </c>
    </row>
    <row r="322" spans="1:33" x14ac:dyDescent="0.35">
      <c r="A322" s="1" t="s">
        <v>1166</v>
      </c>
      <c r="B322" s="2">
        <v>45203</v>
      </c>
      <c r="C322" s="2">
        <v>45204</v>
      </c>
      <c r="D322" s="2">
        <v>45205</v>
      </c>
      <c r="E322" s="1" t="s">
        <v>1167</v>
      </c>
      <c r="F322">
        <v>5.3</v>
      </c>
      <c r="G322">
        <v>115</v>
      </c>
      <c r="H322">
        <v>11</v>
      </c>
      <c r="I322" s="1" t="s">
        <v>17</v>
      </c>
      <c r="J322">
        <v>11779.16</v>
      </c>
      <c r="K322">
        <v>6590.51</v>
      </c>
      <c r="L322">
        <v>3</v>
      </c>
      <c r="M322" s="1" t="s">
        <v>18</v>
      </c>
      <c r="N322" s="1" t="s">
        <v>36</v>
      </c>
      <c r="O322" s="1" t="s">
        <v>37</v>
      </c>
      <c r="P322" s="1" t="s">
        <v>39</v>
      </c>
      <c r="Q322">
        <v>4</v>
      </c>
      <c r="R322">
        <v>1</v>
      </c>
      <c r="S322">
        <v>27.59</v>
      </c>
      <c r="T322" s="1" t="s">
        <v>22</v>
      </c>
      <c r="U322" s="1" t="s">
        <v>3065</v>
      </c>
      <c r="V322" s="1">
        <v>5</v>
      </c>
      <c r="W322" t="s">
        <v>3088</v>
      </c>
      <c r="X322" t="s">
        <v>3091</v>
      </c>
      <c r="Y322" t="s">
        <v>3097</v>
      </c>
      <c r="Z322" t="s">
        <v>3104</v>
      </c>
      <c r="AA322">
        <v>10</v>
      </c>
      <c r="AB322" t="s">
        <v>3097</v>
      </c>
      <c r="AC322">
        <v>40.83</v>
      </c>
      <c r="AD322">
        <v>108.16</v>
      </c>
      <c r="AE322">
        <v>59.82</v>
      </c>
      <c r="AF322">
        <v>4.0176999999999996</v>
      </c>
      <c r="AG322">
        <v>0.6561013986013986</v>
      </c>
    </row>
    <row r="323" spans="1:33" x14ac:dyDescent="0.35">
      <c r="A323" s="1" t="s">
        <v>1176</v>
      </c>
      <c r="B323" s="2">
        <v>45007</v>
      </c>
      <c r="C323" s="2">
        <v>45012</v>
      </c>
      <c r="D323" s="2">
        <v>45019</v>
      </c>
      <c r="E323" s="1" t="s">
        <v>1177</v>
      </c>
      <c r="F323">
        <v>10.88</v>
      </c>
      <c r="G323">
        <v>173</v>
      </c>
      <c r="H323">
        <v>2</v>
      </c>
      <c r="I323" s="1" t="s">
        <v>17</v>
      </c>
      <c r="J323">
        <v>37995.53</v>
      </c>
      <c r="K323">
        <v>19038.54</v>
      </c>
      <c r="L323">
        <v>4.5999999999999996</v>
      </c>
      <c r="M323" s="1" t="s">
        <v>18</v>
      </c>
      <c r="N323" s="1" t="s">
        <v>36</v>
      </c>
      <c r="O323" s="1" t="s">
        <v>28</v>
      </c>
      <c r="P323" s="1" t="s">
        <v>29</v>
      </c>
      <c r="Q323">
        <v>17</v>
      </c>
      <c r="R323">
        <v>7</v>
      </c>
      <c r="S323">
        <v>21.99</v>
      </c>
      <c r="T323" s="1" t="s">
        <v>22</v>
      </c>
      <c r="U323" s="1" t="s">
        <v>3061</v>
      </c>
      <c r="V323" s="1">
        <v>1</v>
      </c>
      <c r="W323" t="s">
        <v>3088</v>
      </c>
      <c r="X323" t="s">
        <v>3093</v>
      </c>
      <c r="Y323" t="s">
        <v>3098</v>
      </c>
      <c r="Z323" t="s">
        <v>3103</v>
      </c>
      <c r="AA323">
        <v>3</v>
      </c>
      <c r="AB323" t="s">
        <v>3098</v>
      </c>
      <c r="AC323">
        <v>88.64</v>
      </c>
      <c r="AD323">
        <v>246.44</v>
      </c>
      <c r="AE323">
        <v>12.33</v>
      </c>
      <c r="AF323">
        <v>8.7670999999999992</v>
      </c>
      <c r="AG323">
        <v>0.63717096774193549</v>
      </c>
    </row>
    <row r="324" spans="1:33" x14ac:dyDescent="0.35">
      <c r="A324" s="1" t="s">
        <v>1232</v>
      </c>
      <c r="B324" s="2">
        <v>45473</v>
      </c>
      <c r="C324" s="2">
        <v>45476</v>
      </c>
      <c r="D324" s="2">
        <v>45478</v>
      </c>
      <c r="E324" s="1" t="s">
        <v>1233</v>
      </c>
      <c r="F324">
        <v>10.77</v>
      </c>
      <c r="G324">
        <v>264</v>
      </c>
      <c r="H324">
        <v>1</v>
      </c>
      <c r="I324" s="1" t="s">
        <v>17</v>
      </c>
      <c r="J324">
        <v>27038.400000000001</v>
      </c>
      <c r="K324">
        <v>8354.17</v>
      </c>
      <c r="L324">
        <v>4.7</v>
      </c>
      <c r="M324" s="1" t="s">
        <v>18</v>
      </c>
      <c r="N324" s="1" t="s">
        <v>19</v>
      </c>
      <c r="O324" s="1" t="s">
        <v>28</v>
      </c>
      <c r="P324" s="1" t="s">
        <v>26</v>
      </c>
      <c r="Q324">
        <v>5</v>
      </c>
      <c r="R324">
        <v>2</v>
      </c>
      <c r="S324">
        <v>10.41</v>
      </c>
      <c r="T324" s="1" t="s">
        <v>22</v>
      </c>
      <c r="U324" s="1" t="s">
        <v>3062</v>
      </c>
      <c r="V324" s="1">
        <v>2</v>
      </c>
      <c r="W324" t="s">
        <v>3081</v>
      </c>
      <c r="X324" t="s">
        <v>3082</v>
      </c>
      <c r="Y324" t="s">
        <v>3090</v>
      </c>
      <c r="Z324" t="s">
        <v>3103</v>
      </c>
      <c r="AA324">
        <v>6</v>
      </c>
      <c r="AB324" t="s">
        <v>3090</v>
      </c>
      <c r="AC324">
        <v>61.79</v>
      </c>
      <c r="AD324">
        <v>114.78</v>
      </c>
      <c r="AE324">
        <v>28.7</v>
      </c>
      <c r="AF324">
        <v>7.1295000000000002</v>
      </c>
      <c r="AG324">
        <v>0.65900657894736847</v>
      </c>
    </row>
    <row r="325" spans="1:33" x14ac:dyDescent="0.35">
      <c r="A325" s="1" t="s">
        <v>1264</v>
      </c>
      <c r="B325" s="2">
        <v>45122</v>
      </c>
      <c r="C325" s="2">
        <v>45127</v>
      </c>
      <c r="D325" s="2">
        <v>45140</v>
      </c>
      <c r="E325" s="1" t="s">
        <v>1265</v>
      </c>
      <c r="F325">
        <v>9.4600000000000009</v>
      </c>
      <c r="G325">
        <v>56</v>
      </c>
      <c r="H325">
        <v>7</v>
      </c>
      <c r="I325" s="1" t="s">
        <v>17</v>
      </c>
      <c r="J325">
        <v>26890.02</v>
      </c>
      <c r="K325">
        <v>14444.14</v>
      </c>
      <c r="L325">
        <v>1.8</v>
      </c>
      <c r="M325" s="1" t="s">
        <v>18</v>
      </c>
      <c r="N325" s="1" t="s">
        <v>24</v>
      </c>
      <c r="O325" s="1" t="s">
        <v>25</v>
      </c>
      <c r="P325" s="1" t="s">
        <v>29</v>
      </c>
      <c r="Q325">
        <v>23</v>
      </c>
      <c r="R325">
        <v>13</v>
      </c>
      <c r="S325">
        <v>365.99</v>
      </c>
      <c r="T325" s="1" t="s">
        <v>22</v>
      </c>
      <c r="U325" s="1" t="s">
        <v>3061</v>
      </c>
      <c r="V325" s="1">
        <v>1</v>
      </c>
      <c r="W325" t="s">
        <v>3088</v>
      </c>
      <c r="X325" t="s">
        <v>3084</v>
      </c>
      <c r="Y325" t="s">
        <v>3087</v>
      </c>
      <c r="Z325" t="s">
        <v>3104</v>
      </c>
      <c r="AA325">
        <v>7</v>
      </c>
      <c r="AB325" t="s">
        <v>3087</v>
      </c>
      <c r="AC325">
        <v>199.12</v>
      </c>
      <c r="AD325">
        <v>530.35</v>
      </c>
      <c r="AE325">
        <v>52.39</v>
      </c>
      <c r="AF325">
        <v>4.7606999999999999</v>
      </c>
      <c r="AG325">
        <v>0.63717096774193549</v>
      </c>
    </row>
    <row r="326" spans="1:33" x14ac:dyDescent="0.35">
      <c r="A326" s="1" t="s">
        <v>1310</v>
      </c>
      <c r="B326" s="2">
        <v>45297</v>
      </c>
      <c r="C326" s="2">
        <v>45300</v>
      </c>
      <c r="D326" s="2">
        <v>45301</v>
      </c>
      <c r="E326" s="1" t="s">
        <v>1311</v>
      </c>
      <c r="F326">
        <v>5.18</v>
      </c>
      <c r="G326">
        <v>250</v>
      </c>
      <c r="H326">
        <v>4</v>
      </c>
      <c r="I326" s="1" t="s">
        <v>17</v>
      </c>
      <c r="J326">
        <v>46862.41</v>
      </c>
      <c r="K326">
        <v>19209.599999999999</v>
      </c>
      <c r="L326">
        <v>4.4000000000000004</v>
      </c>
      <c r="M326" s="1" t="s">
        <v>18</v>
      </c>
      <c r="N326" s="1" t="s">
        <v>42</v>
      </c>
      <c r="O326" s="1" t="s">
        <v>25</v>
      </c>
      <c r="P326" s="1" t="s">
        <v>39</v>
      </c>
      <c r="Q326">
        <v>17</v>
      </c>
      <c r="R326">
        <v>1</v>
      </c>
      <c r="S326">
        <v>63.96</v>
      </c>
      <c r="T326" s="1" t="s">
        <v>22</v>
      </c>
      <c r="U326" s="1" t="s">
        <v>3061</v>
      </c>
      <c r="V326" s="1">
        <v>1</v>
      </c>
      <c r="W326" t="s">
        <v>3081</v>
      </c>
      <c r="X326" t="s">
        <v>3093</v>
      </c>
      <c r="Y326" t="s">
        <v>3095</v>
      </c>
      <c r="Z326" t="s">
        <v>3104</v>
      </c>
      <c r="AA326">
        <v>1</v>
      </c>
      <c r="AB326" t="s">
        <v>3095</v>
      </c>
      <c r="AC326">
        <v>97.17</v>
      </c>
      <c r="AD326">
        <v>197.69</v>
      </c>
      <c r="AE326">
        <v>15.87</v>
      </c>
      <c r="AF326">
        <v>8.4132999999999996</v>
      </c>
      <c r="AG326">
        <v>0.63717096774193549</v>
      </c>
    </row>
    <row r="327" spans="1:33" x14ac:dyDescent="0.35">
      <c r="A327" s="1" t="s">
        <v>1314</v>
      </c>
      <c r="B327" s="2">
        <v>45025</v>
      </c>
      <c r="C327" s="2">
        <v>45029</v>
      </c>
      <c r="D327" s="2">
        <v>45040</v>
      </c>
      <c r="E327" s="1" t="s">
        <v>1315</v>
      </c>
      <c r="F327">
        <v>12.26</v>
      </c>
      <c r="G327">
        <v>331</v>
      </c>
      <c r="H327">
        <v>17</v>
      </c>
      <c r="I327" s="1" t="s">
        <v>17</v>
      </c>
      <c r="J327">
        <v>319138.96999999997</v>
      </c>
      <c r="K327">
        <v>139039.04999999999</v>
      </c>
      <c r="L327">
        <v>3.8</v>
      </c>
      <c r="M327" s="1" t="s">
        <v>18</v>
      </c>
      <c r="N327" s="1" t="s">
        <v>24</v>
      </c>
      <c r="O327" s="1" t="s">
        <v>25</v>
      </c>
      <c r="P327" s="1" t="s">
        <v>29</v>
      </c>
      <c r="Q327">
        <v>18</v>
      </c>
      <c r="R327">
        <v>11</v>
      </c>
      <c r="S327">
        <v>12.28</v>
      </c>
      <c r="T327" s="1" t="s">
        <v>22</v>
      </c>
      <c r="U327" s="1" t="s">
        <v>3063</v>
      </c>
      <c r="V327" s="1">
        <v>3</v>
      </c>
      <c r="W327" t="s">
        <v>3088</v>
      </c>
      <c r="X327" t="s">
        <v>3082</v>
      </c>
      <c r="Y327" t="s">
        <v>3083</v>
      </c>
      <c r="Z327" t="s">
        <v>3103</v>
      </c>
      <c r="AA327">
        <v>4</v>
      </c>
      <c r="AB327" t="s">
        <v>3083</v>
      </c>
      <c r="AC327">
        <v>471.93</v>
      </c>
      <c r="AD327">
        <v>1098.8900000000001</v>
      </c>
      <c r="AE327">
        <v>69.819999999999993</v>
      </c>
      <c r="AF327">
        <v>3.0183</v>
      </c>
      <c r="AG327">
        <v>0.65455369127516783</v>
      </c>
    </row>
    <row r="328" spans="1:33" x14ac:dyDescent="0.35">
      <c r="A328" s="1" t="s">
        <v>1338</v>
      </c>
      <c r="B328" s="2">
        <v>44991</v>
      </c>
      <c r="C328" s="2">
        <v>44993</v>
      </c>
      <c r="D328" s="2">
        <v>44996</v>
      </c>
      <c r="E328" s="1" t="s">
        <v>1339</v>
      </c>
      <c r="F328">
        <v>4.5</v>
      </c>
      <c r="G328">
        <v>241</v>
      </c>
      <c r="H328">
        <v>22</v>
      </c>
      <c r="I328" s="1" t="s">
        <v>17</v>
      </c>
      <c r="J328">
        <v>266758.84999999998</v>
      </c>
      <c r="K328">
        <v>161871.82999999999</v>
      </c>
      <c r="L328">
        <v>2.9</v>
      </c>
      <c r="M328" s="1" t="s">
        <v>18</v>
      </c>
      <c r="N328" s="1" t="s">
        <v>24</v>
      </c>
      <c r="O328" s="1" t="s">
        <v>37</v>
      </c>
      <c r="P328" s="1" t="s">
        <v>39</v>
      </c>
      <c r="Q328">
        <v>23</v>
      </c>
      <c r="R328">
        <v>3</v>
      </c>
      <c r="S328">
        <v>13.04</v>
      </c>
      <c r="T328" s="1" t="s">
        <v>22</v>
      </c>
      <c r="U328" s="1" t="s">
        <v>3064</v>
      </c>
      <c r="V328" s="1">
        <v>4</v>
      </c>
      <c r="W328" t="s">
        <v>3088</v>
      </c>
      <c r="X328" t="s">
        <v>3093</v>
      </c>
      <c r="Y328" t="s">
        <v>3098</v>
      </c>
      <c r="Z328" t="s">
        <v>3102</v>
      </c>
      <c r="AA328">
        <v>3</v>
      </c>
      <c r="AB328" t="s">
        <v>3098</v>
      </c>
      <c r="AC328">
        <v>381.49</v>
      </c>
      <c r="AD328">
        <v>1159.04</v>
      </c>
      <c r="AE328">
        <v>23.31</v>
      </c>
      <c r="AF328">
        <v>7.6689999999999996</v>
      </c>
      <c r="AG328">
        <v>0.65895364238410592</v>
      </c>
    </row>
    <row r="329" spans="1:33" x14ac:dyDescent="0.35">
      <c r="A329" s="1" t="s">
        <v>1342</v>
      </c>
      <c r="B329" s="2">
        <v>44570</v>
      </c>
      <c r="C329" s="2">
        <v>44574</v>
      </c>
      <c r="D329" s="2">
        <v>44581</v>
      </c>
      <c r="E329" s="1" t="s">
        <v>1343</v>
      </c>
      <c r="F329">
        <v>1.2</v>
      </c>
      <c r="G329">
        <v>351</v>
      </c>
      <c r="H329">
        <v>8</v>
      </c>
      <c r="I329" s="1" t="s">
        <v>17</v>
      </c>
      <c r="J329">
        <v>99493.48</v>
      </c>
      <c r="K329">
        <v>57524.85</v>
      </c>
      <c r="L329">
        <v>4.4000000000000004</v>
      </c>
      <c r="M329" s="1" t="s">
        <v>18</v>
      </c>
      <c r="N329" s="1" t="s">
        <v>24</v>
      </c>
      <c r="O329" s="1" t="s">
        <v>25</v>
      </c>
      <c r="P329" s="1" t="s">
        <v>21</v>
      </c>
      <c r="Q329">
        <v>9</v>
      </c>
      <c r="R329">
        <v>7</v>
      </c>
      <c r="S329">
        <v>220.49</v>
      </c>
      <c r="T329" s="1" t="s">
        <v>22</v>
      </c>
      <c r="U329" s="1" t="s">
        <v>3065</v>
      </c>
      <c r="V329" s="1">
        <v>5</v>
      </c>
      <c r="W329" t="s">
        <v>3086</v>
      </c>
      <c r="X329" t="s">
        <v>3093</v>
      </c>
      <c r="Y329" t="s">
        <v>3095</v>
      </c>
      <c r="Z329" t="s">
        <v>3102</v>
      </c>
      <c r="AA329">
        <v>1</v>
      </c>
      <c r="AB329" t="s">
        <v>3095</v>
      </c>
      <c r="AC329">
        <v>90.45</v>
      </c>
      <c r="AD329">
        <v>286.89999999999998</v>
      </c>
      <c r="AE329">
        <v>8.02</v>
      </c>
      <c r="AF329">
        <v>9.1979000000000006</v>
      </c>
      <c r="AG329">
        <v>0.6561013986013986</v>
      </c>
    </row>
    <row r="330" spans="1:33" x14ac:dyDescent="0.35">
      <c r="A330" s="1" t="s">
        <v>1382</v>
      </c>
      <c r="B330" s="2">
        <v>44669</v>
      </c>
      <c r="C330" s="2">
        <v>44672</v>
      </c>
      <c r="D330" s="2">
        <v>44674</v>
      </c>
      <c r="E330" s="1" t="s">
        <v>1383</v>
      </c>
      <c r="F330">
        <v>5.98</v>
      </c>
      <c r="G330">
        <v>171</v>
      </c>
      <c r="H330">
        <v>14</v>
      </c>
      <c r="I330" s="1" t="s">
        <v>17</v>
      </c>
      <c r="J330">
        <v>64837.02</v>
      </c>
      <c r="K330">
        <v>32595.86</v>
      </c>
      <c r="L330">
        <v>3</v>
      </c>
      <c r="M330" s="1" t="s">
        <v>18</v>
      </c>
      <c r="N330" s="1" t="s">
        <v>42</v>
      </c>
      <c r="O330" s="1" t="s">
        <v>25</v>
      </c>
      <c r="P330" s="1" t="s">
        <v>26</v>
      </c>
      <c r="Q330">
        <v>22</v>
      </c>
      <c r="R330">
        <v>2</v>
      </c>
      <c r="S330">
        <v>25.17</v>
      </c>
      <c r="T330" s="1" t="s">
        <v>22</v>
      </c>
      <c r="U330" s="1" t="s">
        <v>3061</v>
      </c>
      <c r="V330" s="1">
        <v>1</v>
      </c>
      <c r="W330" t="s">
        <v>3086</v>
      </c>
      <c r="X330" t="s">
        <v>3082</v>
      </c>
      <c r="Y330" t="s">
        <v>3083</v>
      </c>
      <c r="Z330" t="s">
        <v>3104</v>
      </c>
      <c r="AA330">
        <v>4</v>
      </c>
      <c r="AB330" t="s">
        <v>3083</v>
      </c>
      <c r="AC330">
        <v>168.19</v>
      </c>
      <c r="AD330">
        <v>403.28</v>
      </c>
      <c r="AE330">
        <v>6.33</v>
      </c>
      <c r="AF330">
        <v>9.3666</v>
      </c>
      <c r="AG330">
        <v>0.63717096774193549</v>
      </c>
    </row>
    <row r="331" spans="1:33" x14ac:dyDescent="0.35">
      <c r="A331" s="1" t="s">
        <v>1426</v>
      </c>
      <c r="B331" s="2">
        <v>45546</v>
      </c>
      <c r="C331" s="2">
        <v>45547</v>
      </c>
      <c r="D331" s="2">
        <v>45548</v>
      </c>
      <c r="E331" s="1" t="s">
        <v>1427</v>
      </c>
      <c r="F331">
        <v>6.84</v>
      </c>
      <c r="G331">
        <v>379</v>
      </c>
      <c r="H331">
        <v>49</v>
      </c>
      <c r="I331" s="1" t="s">
        <v>17</v>
      </c>
      <c r="J331">
        <v>78298.22</v>
      </c>
      <c r="K331">
        <v>30966.52</v>
      </c>
      <c r="L331">
        <v>2</v>
      </c>
      <c r="M331" s="1" t="s">
        <v>18</v>
      </c>
      <c r="N331" s="1" t="s">
        <v>42</v>
      </c>
      <c r="O331" s="1" t="s">
        <v>20</v>
      </c>
      <c r="P331" s="1" t="s">
        <v>21</v>
      </c>
      <c r="Q331">
        <v>4</v>
      </c>
      <c r="R331">
        <v>1</v>
      </c>
      <c r="S331">
        <v>7.31</v>
      </c>
      <c r="T331" s="1" t="s">
        <v>22</v>
      </c>
      <c r="U331" s="1" t="s">
        <v>3064</v>
      </c>
      <c r="V331" s="1">
        <v>4</v>
      </c>
      <c r="W331" t="s">
        <v>3081</v>
      </c>
      <c r="X331" t="s">
        <v>3084</v>
      </c>
      <c r="Y331" t="s">
        <v>3085</v>
      </c>
      <c r="Z331" t="s">
        <v>3104</v>
      </c>
      <c r="AA331">
        <v>9</v>
      </c>
      <c r="AB331" t="s">
        <v>3085</v>
      </c>
      <c r="AC331">
        <v>117.33</v>
      </c>
      <c r="AD331">
        <v>221.76</v>
      </c>
      <c r="AE331">
        <v>28.82</v>
      </c>
      <c r="AF331">
        <v>7.1176000000000004</v>
      </c>
      <c r="AG331">
        <v>0.65895364238410592</v>
      </c>
    </row>
    <row r="332" spans="1:33" x14ac:dyDescent="0.35">
      <c r="A332" s="1" t="s">
        <v>1432</v>
      </c>
      <c r="B332" s="2">
        <v>45209</v>
      </c>
      <c r="C332" s="2">
        <v>45210</v>
      </c>
      <c r="D332" s="2">
        <v>45213</v>
      </c>
      <c r="E332" s="1" t="s">
        <v>1433</v>
      </c>
      <c r="F332">
        <v>7.5</v>
      </c>
      <c r="G332">
        <v>381</v>
      </c>
      <c r="H332">
        <v>46</v>
      </c>
      <c r="I332" s="1" t="s">
        <v>17</v>
      </c>
      <c r="J332">
        <v>18093.5</v>
      </c>
      <c r="K332">
        <v>10230.66</v>
      </c>
      <c r="L332">
        <v>2.2999999999999998</v>
      </c>
      <c r="M332" s="1" t="s">
        <v>18</v>
      </c>
      <c r="N332" s="1" t="s">
        <v>24</v>
      </c>
      <c r="O332" s="1" t="s">
        <v>20</v>
      </c>
      <c r="P332" s="1" t="s">
        <v>21</v>
      </c>
      <c r="Q332">
        <v>11</v>
      </c>
      <c r="R332">
        <v>3</v>
      </c>
      <c r="S332">
        <v>56.28</v>
      </c>
      <c r="T332" s="1" t="s">
        <v>22</v>
      </c>
      <c r="U332" s="1" t="s">
        <v>3061</v>
      </c>
      <c r="V332" s="1">
        <v>1</v>
      </c>
      <c r="W332" t="s">
        <v>3088</v>
      </c>
      <c r="X332" t="s">
        <v>3091</v>
      </c>
      <c r="Y332" t="s">
        <v>3097</v>
      </c>
      <c r="Z332" t="s">
        <v>3104</v>
      </c>
      <c r="AA332">
        <v>10</v>
      </c>
      <c r="AB332" t="s">
        <v>3097</v>
      </c>
      <c r="AC332">
        <v>17.53</v>
      </c>
      <c r="AD332">
        <v>51.34</v>
      </c>
      <c r="AE332">
        <v>24.11</v>
      </c>
      <c r="AF332">
        <v>7.5894000000000004</v>
      </c>
      <c r="AG332">
        <v>0.63717096774193549</v>
      </c>
    </row>
    <row r="333" spans="1:33" x14ac:dyDescent="0.35">
      <c r="A333" s="1" t="s">
        <v>1442</v>
      </c>
      <c r="B333" s="2">
        <v>45364</v>
      </c>
      <c r="C333" s="2">
        <v>45368</v>
      </c>
      <c r="D333" s="2">
        <v>45376</v>
      </c>
      <c r="E333" s="1" t="s">
        <v>1443</v>
      </c>
      <c r="F333">
        <v>1.78</v>
      </c>
      <c r="G333">
        <v>53</v>
      </c>
      <c r="H333">
        <v>7</v>
      </c>
      <c r="I333" s="1" t="s">
        <v>17</v>
      </c>
      <c r="J333">
        <v>13579.48</v>
      </c>
      <c r="K333">
        <v>6140.52</v>
      </c>
      <c r="L333">
        <v>2.1</v>
      </c>
      <c r="M333" s="1" t="s">
        <v>18</v>
      </c>
      <c r="N333" s="1" t="s">
        <v>36</v>
      </c>
      <c r="O333" s="1" t="s">
        <v>20</v>
      </c>
      <c r="P333" s="1" t="s">
        <v>39</v>
      </c>
      <c r="Q333">
        <v>14</v>
      </c>
      <c r="R333">
        <v>8</v>
      </c>
      <c r="S333">
        <v>63.79</v>
      </c>
      <c r="T333" s="1" t="s">
        <v>22</v>
      </c>
      <c r="U333" s="1" t="s">
        <v>3062</v>
      </c>
      <c r="V333" s="1">
        <v>2</v>
      </c>
      <c r="W333" t="s">
        <v>3081</v>
      </c>
      <c r="X333" t="s">
        <v>3093</v>
      </c>
      <c r="Y333" t="s">
        <v>3098</v>
      </c>
      <c r="Z333" t="s">
        <v>3102</v>
      </c>
      <c r="AA333">
        <v>3</v>
      </c>
      <c r="AB333" t="s">
        <v>3098</v>
      </c>
      <c r="AC333">
        <v>138.1</v>
      </c>
      <c r="AD333">
        <v>260.86</v>
      </c>
      <c r="AE333">
        <v>46.85</v>
      </c>
      <c r="AF333">
        <v>5.3146000000000004</v>
      </c>
      <c r="AG333">
        <v>0.65900657894736847</v>
      </c>
    </row>
    <row r="334" spans="1:33" x14ac:dyDescent="0.35">
      <c r="A334" s="1" t="s">
        <v>1460</v>
      </c>
      <c r="B334" s="2">
        <v>45483</v>
      </c>
      <c r="C334" s="2">
        <v>45487</v>
      </c>
      <c r="D334" s="2">
        <v>45493</v>
      </c>
      <c r="E334" s="1" t="s">
        <v>1461</v>
      </c>
      <c r="F334">
        <v>13.79</v>
      </c>
      <c r="G334">
        <v>455</v>
      </c>
      <c r="H334">
        <v>48</v>
      </c>
      <c r="I334" s="1" t="s">
        <v>17</v>
      </c>
      <c r="J334">
        <v>27120.55</v>
      </c>
      <c r="K334">
        <v>9497.1200000000008</v>
      </c>
      <c r="L334">
        <v>2.2000000000000002</v>
      </c>
      <c r="M334" s="1" t="s">
        <v>18</v>
      </c>
      <c r="N334" s="1" t="s">
        <v>42</v>
      </c>
      <c r="O334" s="1" t="s">
        <v>28</v>
      </c>
      <c r="P334" s="1" t="s">
        <v>39</v>
      </c>
      <c r="Q334">
        <v>13</v>
      </c>
      <c r="R334">
        <v>6</v>
      </c>
      <c r="S334">
        <v>212.93</v>
      </c>
      <c r="T334" s="1" t="s">
        <v>22</v>
      </c>
      <c r="U334" s="1" t="s">
        <v>3062</v>
      </c>
      <c r="V334" s="1">
        <v>2</v>
      </c>
      <c r="W334" t="s">
        <v>3081</v>
      </c>
      <c r="X334" t="s">
        <v>3084</v>
      </c>
      <c r="Y334" t="s">
        <v>3087</v>
      </c>
      <c r="Z334" t="s">
        <v>3103</v>
      </c>
      <c r="AA334">
        <v>7</v>
      </c>
      <c r="AB334" t="s">
        <v>3087</v>
      </c>
      <c r="AC334">
        <v>37.97</v>
      </c>
      <c r="AD334">
        <v>69.14</v>
      </c>
      <c r="AE334">
        <v>4.6900000000000004</v>
      </c>
      <c r="AF334">
        <v>9.5310000000000006</v>
      </c>
      <c r="AG334">
        <v>0.65900657894736847</v>
      </c>
    </row>
    <row r="335" spans="1:33" x14ac:dyDescent="0.35">
      <c r="A335" s="1" t="s">
        <v>1494</v>
      </c>
      <c r="B335" s="2">
        <v>45489</v>
      </c>
      <c r="C335" s="2">
        <v>45490</v>
      </c>
      <c r="D335" s="2">
        <v>45495</v>
      </c>
      <c r="E335" s="1" t="s">
        <v>1495</v>
      </c>
      <c r="F335">
        <v>10.14</v>
      </c>
      <c r="G335">
        <v>142</v>
      </c>
      <c r="H335">
        <v>13</v>
      </c>
      <c r="I335" s="1" t="s">
        <v>17</v>
      </c>
      <c r="J335">
        <v>134547.81</v>
      </c>
      <c r="K335">
        <v>73943.539999999994</v>
      </c>
      <c r="L335">
        <v>2.7</v>
      </c>
      <c r="M335" s="1" t="s">
        <v>18</v>
      </c>
      <c r="N335" s="1" t="s">
        <v>36</v>
      </c>
      <c r="O335" s="1" t="s">
        <v>20</v>
      </c>
      <c r="P335" s="1" t="s">
        <v>26</v>
      </c>
      <c r="Q335">
        <v>18</v>
      </c>
      <c r="R335">
        <v>5</v>
      </c>
      <c r="S335">
        <v>107.6</v>
      </c>
      <c r="T335" s="1" t="s">
        <v>22</v>
      </c>
      <c r="U335" s="1" t="s">
        <v>3062</v>
      </c>
      <c r="V335" s="1">
        <v>2</v>
      </c>
      <c r="W335" t="s">
        <v>3081</v>
      </c>
      <c r="X335" t="s">
        <v>3084</v>
      </c>
      <c r="Y335" t="s">
        <v>3087</v>
      </c>
      <c r="Z335" t="s">
        <v>3103</v>
      </c>
      <c r="AA335">
        <v>7</v>
      </c>
      <c r="AB335" t="s">
        <v>3087</v>
      </c>
      <c r="AC335">
        <v>375.93</v>
      </c>
      <c r="AD335">
        <v>1054.44</v>
      </c>
      <c r="AE335">
        <v>19.02</v>
      </c>
      <c r="AF335">
        <v>8.0975999999999999</v>
      </c>
      <c r="AG335">
        <v>0.65900657894736847</v>
      </c>
    </row>
    <row r="336" spans="1:33" x14ac:dyDescent="0.35">
      <c r="A336" s="1" t="s">
        <v>1498</v>
      </c>
      <c r="B336" s="2">
        <v>45122</v>
      </c>
      <c r="C336" s="2">
        <v>45124</v>
      </c>
      <c r="D336" s="2">
        <v>45133</v>
      </c>
      <c r="E336" s="1" t="s">
        <v>1499</v>
      </c>
      <c r="F336">
        <v>0.7</v>
      </c>
      <c r="G336">
        <v>234</v>
      </c>
      <c r="H336">
        <v>34</v>
      </c>
      <c r="I336" s="1" t="s">
        <v>17</v>
      </c>
      <c r="J336">
        <v>26598.48</v>
      </c>
      <c r="K336">
        <v>13266.6</v>
      </c>
      <c r="L336">
        <v>1.7</v>
      </c>
      <c r="M336" s="1" t="s">
        <v>18</v>
      </c>
      <c r="N336" s="1" t="s">
        <v>36</v>
      </c>
      <c r="O336" s="1" t="s">
        <v>28</v>
      </c>
      <c r="P336" s="1" t="s">
        <v>39</v>
      </c>
      <c r="Q336">
        <v>14</v>
      </c>
      <c r="R336">
        <v>9</v>
      </c>
      <c r="S336">
        <v>87.59</v>
      </c>
      <c r="T336" s="1" t="s">
        <v>22</v>
      </c>
      <c r="U336" s="1" t="s">
        <v>3064</v>
      </c>
      <c r="V336" s="1">
        <v>4</v>
      </c>
      <c r="W336" t="s">
        <v>3088</v>
      </c>
      <c r="X336" t="s">
        <v>3084</v>
      </c>
      <c r="Y336" t="s">
        <v>3087</v>
      </c>
      <c r="Z336" t="s">
        <v>3102</v>
      </c>
      <c r="AA336">
        <v>7</v>
      </c>
      <c r="AB336" t="s">
        <v>3087</v>
      </c>
      <c r="AC336">
        <v>56.02</v>
      </c>
      <c r="AD336">
        <v>114.47</v>
      </c>
      <c r="AE336">
        <v>12.69</v>
      </c>
      <c r="AF336">
        <v>8.7314000000000007</v>
      </c>
      <c r="AG336">
        <v>0.65895364238410592</v>
      </c>
    </row>
    <row r="337" spans="1:33" x14ac:dyDescent="0.35">
      <c r="A337" s="1" t="s">
        <v>1548</v>
      </c>
      <c r="B337" s="2">
        <v>44931</v>
      </c>
      <c r="C337" s="2">
        <v>44935</v>
      </c>
      <c r="D337" s="2">
        <v>44944</v>
      </c>
      <c r="E337" s="1" t="s">
        <v>1549</v>
      </c>
      <c r="F337">
        <v>2.19</v>
      </c>
      <c r="G337">
        <v>382</v>
      </c>
      <c r="H337">
        <v>37</v>
      </c>
      <c r="I337" s="1" t="s">
        <v>17</v>
      </c>
      <c r="J337">
        <v>374542.13</v>
      </c>
      <c r="K337">
        <v>180792.57</v>
      </c>
      <c r="L337">
        <v>2.7</v>
      </c>
      <c r="M337" s="1" t="s">
        <v>18</v>
      </c>
      <c r="N337" s="1" t="s">
        <v>36</v>
      </c>
      <c r="O337" s="1" t="s">
        <v>20</v>
      </c>
      <c r="P337" s="1" t="s">
        <v>29</v>
      </c>
      <c r="Q337">
        <v>20</v>
      </c>
      <c r="R337">
        <v>9</v>
      </c>
      <c r="S337">
        <v>131.07</v>
      </c>
      <c r="T337" s="1" t="s">
        <v>22</v>
      </c>
      <c r="U337" s="1" t="s">
        <v>3065</v>
      </c>
      <c r="V337" s="1">
        <v>5</v>
      </c>
      <c r="W337" t="s">
        <v>3088</v>
      </c>
      <c r="X337" t="s">
        <v>3093</v>
      </c>
      <c r="Y337" t="s">
        <v>3095</v>
      </c>
      <c r="Z337" t="s">
        <v>3102</v>
      </c>
      <c r="AA337">
        <v>1</v>
      </c>
      <c r="AB337" t="s">
        <v>3095</v>
      </c>
      <c r="AC337">
        <v>453.03</v>
      </c>
      <c r="AD337">
        <v>1002.43</v>
      </c>
      <c r="AE337">
        <v>1.63</v>
      </c>
      <c r="AF337">
        <v>9.8373000000000008</v>
      </c>
      <c r="AG337">
        <v>0.6561013986013986</v>
      </c>
    </row>
    <row r="338" spans="1:33" x14ac:dyDescent="0.35">
      <c r="A338" s="1" t="s">
        <v>1564</v>
      </c>
      <c r="B338" s="2">
        <v>45655</v>
      </c>
      <c r="C338" s="2">
        <v>45657</v>
      </c>
      <c r="D338" s="2">
        <v>45663</v>
      </c>
      <c r="E338" s="1" t="s">
        <v>1565</v>
      </c>
      <c r="F338">
        <v>4.5199999999999996</v>
      </c>
      <c r="G338">
        <v>359</v>
      </c>
      <c r="H338">
        <v>41</v>
      </c>
      <c r="I338" s="1" t="s">
        <v>17</v>
      </c>
      <c r="J338">
        <v>75794.009999999995</v>
      </c>
      <c r="K338">
        <v>38771.97</v>
      </c>
      <c r="L338">
        <v>2.2000000000000002</v>
      </c>
      <c r="M338" s="1" t="s">
        <v>18</v>
      </c>
      <c r="N338" s="1" t="s">
        <v>42</v>
      </c>
      <c r="O338" s="1" t="s">
        <v>20</v>
      </c>
      <c r="P338" s="1" t="s">
        <v>38</v>
      </c>
      <c r="Q338">
        <v>15</v>
      </c>
      <c r="R338">
        <v>6</v>
      </c>
      <c r="S338">
        <v>96.44</v>
      </c>
      <c r="T338" s="1" t="s">
        <v>22</v>
      </c>
      <c r="U338" s="1" t="s">
        <v>3061</v>
      </c>
      <c r="V338" s="1">
        <v>1</v>
      </c>
      <c r="W338" t="s">
        <v>3081</v>
      </c>
      <c r="X338" t="s">
        <v>3091</v>
      </c>
      <c r="Y338" t="s">
        <v>3092</v>
      </c>
      <c r="Z338" t="s">
        <v>3102</v>
      </c>
      <c r="AA338">
        <v>12</v>
      </c>
      <c r="AB338" t="s">
        <v>3092</v>
      </c>
      <c r="AC338">
        <v>87.82</v>
      </c>
      <c r="AD338">
        <v>221.12</v>
      </c>
      <c r="AE338">
        <v>12.57</v>
      </c>
      <c r="AF338">
        <v>8.7432999999999996</v>
      </c>
      <c r="AG338">
        <v>0.63717096774193549</v>
      </c>
    </row>
    <row r="339" spans="1:33" x14ac:dyDescent="0.35">
      <c r="A339" s="1" t="s">
        <v>1588</v>
      </c>
      <c r="B339" s="2">
        <v>44599</v>
      </c>
      <c r="C339" s="2">
        <v>44604</v>
      </c>
      <c r="D339" s="2">
        <v>44608</v>
      </c>
      <c r="E339" s="1" t="s">
        <v>1589</v>
      </c>
      <c r="F339">
        <v>12.27</v>
      </c>
      <c r="G339">
        <v>394</v>
      </c>
      <c r="H339">
        <v>16</v>
      </c>
      <c r="I339" s="1" t="s">
        <v>17</v>
      </c>
      <c r="J339">
        <v>178683.51999999999</v>
      </c>
      <c r="K339">
        <v>93400.44</v>
      </c>
      <c r="L339">
        <v>4.0999999999999996</v>
      </c>
      <c r="M339" s="1" t="s">
        <v>18</v>
      </c>
      <c r="N339" s="1" t="s">
        <v>24</v>
      </c>
      <c r="O339" s="1" t="s">
        <v>20</v>
      </c>
      <c r="P339" s="1" t="s">
        <v>39</v>
      </c>
      <c r="Q339">
        <v>21</v>
      </c>
      <c r="R339">
        <v>4</v>
      </c>
      <c r="S339">
        <v>8.52</v>
      </c>
      <c r="T339" s="1" t="s">
        <v>22</v>
      </c>
      <c r="U339" s="1" t="s">
        <v>3062</v>
      </c>
      <c r="V339" s="1">
        <v>2</v>
      </c>
      <c r="W339" t="s">
        <v>3086</v>
      </c>
      <c r="X339" t="s">
        <v>3093</v>
      </c>
      <c r="Y339" t="s">
        <v>3094</v>
      </c>
      <c r="Z339" t="s">
        <v>3103</v>
      </c>
      <c r="AA339">
        <v>2</v>
      </c>
      <c r="AB339" t="s">
        <v>3094</v>
      </c>
      <c r="AC339">
        <v>187.8</v>
      </c>
      <c r="AD339">
        <v>516.94000000000005</v>
      </c>
      <c r="AE339">
        <v>11.39</v>
      </c>
      <c r="AF339">
        <v>8.8611000000000004</v>
      </c>
      <c r="AG339">
        <v>0.65900657894736847</v>
      </c>
    </row>
    <row r="340" spans="1:33" x14ac:dyDescent="0.35">
      <c r="A340" s="1" t="s">
        <v>1594</v>
      </c>
      <c r="B340" s="2">
        <v>45247</v>
      </c>
      <c r="C340" s="2">
        <v>45252</v>
      </c>
      <c r="D340" s="2">
        <v>45259</v>
      </c>
      <c r="E340" s="1" t="s">
        <v>1595</v>
      </c>
      <c r="F340">
        <v>8.14</v>
      </c>
      <c r="G340">
        <v>142</v>
      </c>
      <c r="H340">
        <v>19</v>
      </c>
      <c r="I340" s="1" t="s">
        <v>17</v>
      </c>
      <c r="J340">
        <v>43181.25</v>
      </c>
      <c r="K340">
        <v>19919.900000000001</v>
      </c>
      <c r="L340">
        <v>2</v>
      </c>
      <c r="M340" s="1" t="s">
        <v>18</v>
      </c>
      <c r="N340" s="1" t="s">
        <v>33</v>
      </c>
      <c r="O340" s="1" t="s">
        <v>28</v>
      </c>
      <c r="P340" s="1" t="s">
        <v>29</v>
      </c>
      <c r="Q340">
        <v>9</v>
      </c>
      <c r="R340">
        <v>7</v>
      </c>
      <c r="S340">
        <v>509.39</v>
      </c>
      <c r="T340" s="1" t="s">
        <v>22</v>
      </c>
      <c r="U340" s="1" t="s">
        <v>3063</v>
      </c>
      <c r="V340" s="1">
        <v>3</v>
      </c>
      <c r="W340" t="s">
        <v>3088</v>
      </c>
      <c r="X340" t="s">
        <v>3091</v>
      </c>
      <c r="Y340" t="s">
        <v>3096</v>
      </c>
      <c r="Z340" t="s">
        <v>3104</v>
      </c>
      <c r="AA340">
        <v>11</v>
      </c>
      <c r="AB340" t="s">
        <v>3096</v>
      </c>
      <c r="AC340">
        <v>154.01</v>
      </c>
      <c r="AD340">
        <v>331.04</v>
      </c>
      <c r="AE340">
        <v>18.829999999999998</v>
      </c>
      <c r="AF340">
        <v>8.1166</v>
      </c>
      <c r="AG340">
        <v>0.65455369127516783</v>
      </c>
    </row>
    <row r="341" spans="1:33" x14ac:dyDescent="0.35">
      <c r="A341" s="1" t="s">
        <v>1600</v>
      </c>
      <c r="B341" s="2">
        <v>45345</v>
      </c>
      <c r="C341" s="2">
        <v>45347</v>
      </c>
      <c r="D341" s="2">
        <v>45356</v>
      </c>
      <c r="E341" s="1" t="s">
        <v>1601</v>
      </c>
      <c r="F341">
        <v>4.95</v>
      </c>
      <c r="G341">
        <v>142</v>
      </c>
      <c r="H341">
        <v>5</v>
      </c>
      <c r="I341" s="1" t="s">
        <v>17</v>
      </c>
      <c r="J341">
        <v>59873.14</v>
      </c>
      <c r="K341">
        <v>21766.26</v>
      </c>
      <c r="L341">
        <v>4.0999999999999996</v>
      </c>
      <c r="M341" s="1" t="s">
        <v>18</v>
      </c>
      <c r="N341" s="1" t="s">
        <v>24</v>
      </c>
      <c r="O341" s="1" t="s">
        <v>28</v>
      </c>
      <c r="P341" s="1" t="s">
        <v>39</v>
      </c>
      <c r="Q341">
        <v>19</v>
      </c>
      <c r="R341">
        <v>9</v>
      </c>
      <c r="S341">
        <v>111.48</v>
      </c>
      <c r="T341" s="1" t="s">
        <v>22</v>
      </c>
      <c r="U341" s="1" t="s">
        <v>3061</v>
      </c>
      <c r="V341" s="1">
        <v>1</v>
      </c>
      <c r="W341" t="s">
        <v>3081</v>
      </c>
      <c r="X341" t="s">
        <v>3093</v>
      </c>
      <c r="Y341" t="s">
        <v>3094</v>
      </c>
      <c r="Z341" t="s">
        <v>3102</v>
      </c>
      <c r="AA341">
        <v>2</v>
      </c>
      <c r="AB341" t="s">
        <v>3094</v>
      </c>
      <c r="AC341">
        <v>243.19</v>
      </c>
      <c r="AD341">
        <v>443.6</v>
      </c>
      <c r="AE341">
        <v>30.01</v>
      </c>
      <c r="AF341">
        <v>6.9989999999999997</v>
      </c>
      <c r="AG341">
        <v>0.63717096774193549</v>
      </c>
    </row>
    <row r="342" spans="1:33" x14ac:dyDescent="0.35">
      <c r="A342" s="1" t="s">
        <v>1624</v>
      </c>
      <c r="B342" s="2">
        <v>44871</v>
      </c>
      <c r="C342" s="2">
        <v>44873</v>
      </c>
      <c r="D342" s="2">
        <v>44876</v>
      </c>
      <c r="E342" s="1" t="s">
        <v>1625</v>
      </c>
      <c r="F342">
        <v>3.7</v>
      </c>
      <c r="G342">
        <v>352</v>
      </c>
      <c r="H342">
        <v>26</v>
      </c>
      <c r="I342" s="1" t="s">
        <v>17</v>
      </c>
      <c r="J342">
        <v>114404.4</v>
      </c>
      <c r="K342">
        <v>58142.22</v>
      </c>
      <c r="L342">
        <v>3.1</v>
      </c>
      <c r="M342" s="1" t="s">
        <v>18</v>
      </c>
      <c r="N342" s="1" t="s">
        <v>19</v>
      </c>
      <c r="O342" s="1" t="s">
        <v>25</v>
      </c>
      <c r="P342" s="1" t="s">
        <v>29</v>
      </c>
      <c r="Q342">
        <v>22</v>
      </c>
      <c r="R342">
        <v>3</v>
      </c>
      <c r="S342">
        <v>114.5</v>
      </c>
      <c r="T342" s="1" t="s">
        <v>22</v>
      </c>
      <c r="U342" s="1" t="s">
        <v>3065</v>
      </c>
      <c r="V342" s="1">
        <v>5</v>
      </c>
      <c r="W342" t="s">
        <v>3086</v>
      </c>
      <c r="X342" t="s">
        <v>3091</v>
      </c>
      <c r="Y342" t="s">
        <v>3096</v>
      </c>
      <c r="Z342" t="s">
        <v>3102</v>
      </c>
      <c r="AA342">
        <v>11</v>
      </c>
      <c r="AB342" t="s">
        <v>3096</v>
      </c>
      <c r="AC342">
        <v>137.49</v>
      </c>
      <c r="AD342">
        <v>337.5</v>
      </c>
      <c r="AE342">
        <v>28.83</v>
      </c>
      <c r="AF342">
        <v>7.1167999999999996</v>
      </c>
      <c r="AG342">
        <v>0.6561013986013986</v>
      </c>
    </row>
    <row r="343" spans="1:33" x14ac:dyDescent="0.35">
      <c r="A343" s="1" t="s">
        <v>1648</v>
      </c>
      <c r="B343" s="2">
        <v>44615</v>
      </c>
      <c r="C343" s="2">
        <v>44618</v>
      </c>
      <c r="D343" s="2">
        <v>44626</v>
      </c>
      <c r="E343" s="1" t="s">
        <v>1649</v>
      </c>
      <c r="F343">
        <v>2.83</v>
      </c>
      <c r="G343">
        <v>444</v>
      </c>
      <c r="H343">
        <v>59</v>
      </c>
      <c r="I343" s="1" t="s">
        <v>17</v>
      </c>
      <c r="J343">
        <v>346394.69</v>
      </c>
      <c r="K343">
        <v>210259.41</v>
      </c>
      <c r="L343">
        <v>1.8</v>
      </c>
      <c r="M343" s="1" t="s">
        <v>18</v>
      </c>
      <c r="N343" s="1" t="s">
        <v>36</v>
      </c>
      <c r="O343" s="1" t="s">
        <v>34</v>
      </c>
      <c r="P343" s="1" t="s">
        <v>39</v>
      </c>
      <c r="Q343">
        <v>10</v>
      </c>
      <c r="R343">
        <v>8</v>
      </c>
      <c r="S343">
        <v>688.97</v>
      </c>
      <c r="T343" s="1" t="s">
        <v>22</v>
      </c>
      <c r="U343" s="1" t="s">
        <v>3061</v>
      </c>
      <c r="V343" s="1">
        <v>1</v>
      </c>
      <c r="W343" t="s">
        <v>3086</v>
      </c>
      <c r="X343" t="s">
        <v>3093</v>
      </c>
      <c r="Y343" t="s">
        <v>3094</v>
      </c>
      <c r="Z343" t="s">
        <v>3102</v>
      </c>
      <c r="AA343">
        <v>2</v>
      </c>
      <c r="AB343" t="s">
        <v>3094</v>
      </c>
      <c r="AC343">
        <v>281.62</v>
      </c>
      <c r="AD343">
        <v>802.89</v>
      </c>
      <c r="AE343">
        <v>42.68</v>
      </c>
      <c r="AF343">
        <v>5.7314999999999996</v>
      </c>
      <c r="AG343">
        <v>0.63717096774193549</v>
      </c>
    </row>
    <row r="344" spans="1:33" x14ac:dyDescent="0.35">
      <c r="A344" s="1" t="s">
        <v>1692</v>
      </c>
      <c r="B344" s="2">
        <v>45003</v>
      </c>
      <c r="C344" s="2">
        <v>45004</v>
      </c>
      <c r="D344" s="2">
        <v>45014</v>
      </c>
      <c r="E344" s="1" t="s">
        <v>1693</v>
      </c>
      <c r="F344">
        <v>7.34</v>
      </c>
      <c r="G344">
        <v>439</v>
      </c>
      <c r="H344">
        <v>16</v>
      </c>
      <c r="I344" s="1" t="s">
        <v>17</v>
      </c>
      <c r="J344">
        <v>64246.42</v>
      </c>
      <c r="K344">
        <v>30411.38</v>
      </c>
      <c r="L344">
        <v>3.9</v>
      </c>
      <c r="M344" s="1" t="s">
        <v>18</v>
      </c>
      <c r="N344" s="1" t="s">
        <v>33</v>
      </c>
      <c r="O344" s="1" t="s">
        <v>37</v>
      </c>
      <c r="P344" s="1" t="s">
        <v>29</v>
      </c>
      <c r="Q344">
        <v>20</v>
      </c>
      <c r="R344">
        <v>10</v>
      </c>
      <c r="S344">
        <v>117.04</v>
      </c>
      <c r="T344" s="1" t="s">
        <v>22</v>
      </c>
      <c r="U344" s="1" t="s">
        <v>3065</v>
      </c>
      <c r="V344" s="1">
        <v>5</v>
      </c>
      <c r="W344" t="s">
        <v>3088</v>
      </c>
      <c r="X344" t="s">
        <v>3093</v>
      </c>
      <c r="Y344" t="s">
        <v>3098</v>
      </c>
      <c r="Z344" t="s">
        <v>3104</v>
      </c>
      <c r="AA344">
        <v>3</v>
      </c>
      <c r="AB344" t="s">
        <v>3098</v>
      </c>
      <c r="AC344">
        <v>64.8</v>
      </c>
      <c r="AD344">
        <v>157.94</v>
      </c>
      <c r="AE344">
        <v>21.12</v>
      </c>
      <c r="AF344">
        <v>7.8884999999999996</v>
      </c>
      <c r="AG344">
        <v>0.6561013986013986</v>
      </c>
    </row>
    <row r="345" spans="1:33" x14ac:dyDescent="0.35">
      <c r="A345" s="1" t="s">
        <v>1702</v>
      </c>
      <c r="B345" s="2">
        <v>45413</v>
      </c>
      <c r="C345" s="2">
        <v>45416</v>
      </c>
      <c r="D345" s="2">
        <v>45418</v>
      </c>
      <c r="E345" s="1" t="s">
        <v>1703</v>
      </c>
      <c r="F345">
        <v>4.43</v>
      </c>
      <c r="G345">
        <v>68</v>
      </c>
      <c r="H345">
        <v>4</v>
      </c>
      <c r="I345" s="1" t="s">
        <v>17</v>
      </c>
      <c r="J345">
        <v>70459.56</v>
      </c>
      <c r="K345">
        <v>42067.68</v>
      </c>
      <c r="L345">
        <v>4</v>
      </c>
      <c r="M345" s="1" t="s">
        <v>18</v>
      </c>
      <c r="N345" s="1" t="s">
        <v>24</v>
      </c>
      <c r="O345" s="1" t="s">
        <v>28</v>
      </c>
      <c r="P345" s="1" t="s">
        <v>29</v>
      </c>
      <c r="Q345">
        <v>6</v>
      </c>
      <c r="R345">
        <v>2</v>
      </c>
      <c r="S345">
        <v>7.49</v>
      </c>
      <c r="T345" s="1" t="s">
        <v>22</v>
      </c>
      <c r="U345" s="1" t="s">
        <v>3063</v>
      </c>
      <c r="V345" s="1">
        <v>3</v>
      </c>
      <c r="W345" t="s">
        <v>3081</v>
      </c>
      <c r="X345" t="s">
        <v>3082</v>
      </c>
      <c r="Y345" t="s">
        <v>3099</v>
      </c>
      <c r="Z345" t="s">
        <v>3102</v>
      </c>
      <c r="AA345">
        <v>5</v>
      </c>
      <c r="AB345" t="s">
        <v>3099</v>
      </c>
      <c r="AC345">
        <v>333.53</v>
      </c>
      <c r="AD345">
        <v>1084.2</v>
      </c>
      <c r="AE345">
        <v>50.15</v>
      </c>
      <c r="AF345">
        <v>4.9851000000000001</v>
      </c>
      <c r="AG345">
        <v>0.65455369127516783</v>
      </c>
    </row>
    <row r="346" spans="1:33" x14ac:dyDescent="0.35">
      <c r="A346" s="1" t="s">
        <v>1706</v>
      </c>
      <c r="B346" s="2">
        <v>45631</v>
      </c>
      <c r="C346" s="2">
        <v>45635</v>
      </c>
      <c r="D346" s="2">
        <v>45642</v>
      </c>
      <c r="E346" s="1" t="s">
        <v>1707</v>
      </c>
      <c r="F346">
        <v>6.39</v>
      </c>
      <c r="G346">
        <v>400</v>
      </c>
      <c r="H346">
        <v>52</v>
      </c>
      <c r="I346" s="1" t="s">
        <v>17</v>
      </c>
      <c r="J346">
        <v>68679.78</v>
      </c>
      <c r="K346">
        <v>34433.64</v>
      </c>
      <c r="L346">
        <v>1.8</v>
      </c>
      <c r="M346" s="1" t="s">
        <v>18</v>
      </c>
      <c r="N346" s="1" t="s">
        <v>19</v>
      </c>
      <c r="O346" s="1" t="s">
        <v>37</v>
      </c>
      <c r="P346" s="1" t="s">
        <v>39</v>
      </c>
      <c r="Q346">
        <v>9</v>
      </c>
      <c r="R346">
        <v>7</v>
      </c>
      <c r="S346">
        <v>101.32</v>
      </c>
      <c r="T346" s="1" t="s">
        <v>22</v>
      </c>
      <c r="U346" s="1" t="s">
        <v>3062</v>
      </c>
      <c r="V346" s="1">
        <v>2</v>
      </c>
      <c r="W346" t="s">
        <v>3081</v>
      </c>
      <c r="X346" t="s">
        <v>3091</v>
      </c>
      <c r="Y346" t="s">
        <v>3092</v>
      </c>
      <c r="Z346" t="s">
        <v>3104</v>
      </c>
      <c r="AA346">
        <v>12</v>
      </c>
      <c r="AB346" t="s">
        <v>3092</v>
      </c>
      <c r="AC346">
        <v>82.62</v>
      </c>
      <c r="AD346">
        <v>183.42</v>
      </c>
      <c r="AE346">
        <v>81.540000000000006</v>
      </c>
      <c r="AF346">
        <v>1.8462000000000001</v>
      </c>
      <c r="AG346">
        <v>0.65900657894736847</v>
      </c>
    </row>
    <row r="347" spans="1:33" x14ac:dyDescent="0.35">
      <c r="A347" s="1" t="s">
        <v>1762</v>
      </c>
      <c r="B347" s="2">
        <v>45611</v>
      </c>
      <c r="C347" s="2">
        <v>45614</v>
      </c>
      <c r="D347" s="2">
        <v>45617</v>
      </c>
      <c r="E347" s="1" t="s">
        <v>1763</v>
      </c>
      <c r="F347">
        <v>4.5999999999999996</v>
      </c>
      <c r="G347">
        <v>248</v>
      </c>
      <c r="H347">
        <v>21</v>
      </c>
      <c r="I347" s="1" t="s">
        <v>17</v>
      </c>
      <c r="J347">
        <v>24704.94</v>
      </c>
      <c r="K347">
        <v>14281.87</v>
      </c>
      <c r="L347">
        <v>3.3</v>
      </c>
      <c r="M347" s="1" t="s">
        <v>18</v>
      </c>
      <c r="N347" s="1" t="s">
        <v>36</v>
      </c>
      <c r="O347" s="1" t="s">
        <v>34</v>
      </c>
      <c r="P347" s="1" t="s">
        <v>39</v>
      </c>
      <c r="Q347">
        <v>20</v>
      </c>
      <c r="R347">
        <v>3</v>
      </c>
      <c r="S347">
        <v>15.31</v>
      </c>
      <c r="T347" s="1" t="s">
        <v>22</v>
      </c>
      <c r="U347" s="1" t="s">
        <v>3064</v>
      </c>
      <c r="V347" s="1">
        <v>4</v>
      </c>
      <c r="W347" t="s">
        <v>3081</v>
      </c>
      <c r="X347" t="s">
        <v>3091</v>
      </c>
      <c r="Y347" t="s">
        <v>3096</v>
      </c>
      <c r="Z347" t="s">
        <v>3102</v>
      </c>
      <c r="AA347">
        <v>11</v>
      </c>
      <c r="AB347" t="s">
        <v>3096</v>
      </c>
      <c r="AC347">
        <v>37.21</v>
      </c>
      <c r="AD347">
        <v>104.42</v>
      </c>
      <c r="AE347">
        <v>8.0500000000000007</v>
      </c>
      <c r="AF347">
        <v>9.1951999999999998</v>
      </c>
      <c r="AG347">
        <v>0.65895364238410592</v>
      </c>
    </row>
    <row r="348" spans="1:33" x14ac:dyDescent="0.35">
      <c r="A348" s="1" t="s">
        <v>1814</v>
      </c>
      <c r="B348" s="2">
        <v>44666</v>
      </c>
      <c r="C348" s="2">
        <v>44669</v>
      </c>
      <c r="D348" s="2">
        <v>44676</v>
      </c>
      <c r="E348" s="1" t="s">
        <v>1815</v>
      </c>
      <c r="F348">
        <v>12.29</v>
      </c>
      <c r="G348">
        <v>251</v>
      </c>
      <c r="H348">
        <v>11</v>
      </c>
      <c r="I348" s="1" t="s">
        <v>17</v>
      </c>
      <c r="J348">
        <v>69413.960000000006</v>
      </c>
      <c r="K348">
        <v>27284.84</v>
      </c>
      <c r="L348">
        <v>4.3</v>
      </c>
      <c r="M348" s="1" t="s">
        <v>18</v>
      </c>
      <c r="N348" s="1" t="s">
        <v>42</v>
      </c>
      <c r="O348" s="1" t="s">
        <v>25</v>
      </c>
      <c r="P348" s="1" t="s">
        <v>39</v>
      </c>
      <c r="Q348">
        <v>8</v>
      </c>
      <c r="R348">
        <v>7</v>
      </c>
      <c r="S348">
        <v>21.56</v>
      </c>
      <c r="T348" s="1" t="s">
        <v>22</v>
      </c>
      <c r="U348" s="1" t="s">
        <v>3061</v>
      </c>
      <c r="V348" s="1">
        <v>1</v>
      </c>
      <c r="W348" t="s">
        <v>3086</v>
      </c>
      <c r="X348" t="s">
        <v>3082</v>
      </c>
      <c r="Y348" t="s">
        <v>3083</v>
      </c>
      <c r="Z348" t="s">
        <v>3103</v>
      </c>
      <c r="AA348">
        <v>4</v>
      </c>
      <c r="AB348" t="s">
        <v>3083</v>
      </c>
      <c r="AC348">
        <v>152.4</v>
      </c>
      <c r="AD348">
        <v>315.3</v>
      </c>
      <c r="AE348">
        <v>18.600000000000001</v>
      </c>
      <c r="AF348">
        <v>8.1397999999999993</v>
      </c>
      <c r="AG348">
        <v>0.63717096774193549</v>
      </c>
    </row>
    <row r="349" spans="1:33" x14ac:dyDescent="0.35">
      <c r="A349" s="1" t="s">
        <v>1842</v>
      </c>
      <c r="B349" s="2">
        <v>45083</v>
      </c>
      <c r="C349" s="2">
        <v>45088</v>
      </c>
      <c r="D349" s="2">
        <v>45097</v>
      </c>
      <c r="E349" s="1" t="s">
        <v>1843</v>
      </c>
      <c r="F349">
        <v>11.28</v>
      </c>
      <c r="G349">
        <v>305</v>
      </c>
      <c r="H349">
        <v>6</v>
      </c>
      <c r="I349" s="1" t="s">
        <v>17</v>
      </c>
      <c r="J349">
        <v>279057.53999999998</v>
      </c>
      <c r="K349">
        <v>148723.35999999999</v>
      </c>
      <c r="L349">
        <v>4.8</v>
      </c>
      <c r="M349" s="1" t="s">
        <v>18</v>
      </c>
      <c r="N349" s="1" t="s">
        <v>36</v>
      </c>
      <c r="O349" s="1" t="s">
        <v>28</v>
      </c>
      <c r="P349" s="1" t="s">
        <v>29</v>
      </c>
      <c r="Q349">
        <v>15</v>
      </c>
      <c r="R349">
        <v>9</v>
      </c>
      <c r="S349">
        <v>20.74</v>
      </c>
      <c r="T349" s="1" t="s">
        <v>22</v>
      </c>
      <c r="U349" s="1" t="s">
        <v>3061</v>
      </c>
      <c r="V349" s="1">
        <v>1</v>
      </c>
      <c r="W349" t="s">
        <v>3088</v>
      </c>
      <c r="X349" t="s">
        <v>3082</v>
      </c>
      <c r="Y349" t="s">
        <v>3090</v>
      </c>
      <c r="Z349" t="s">
        <v>3103</v>
      </c>
      <c r="AA349">
        <v>6</v>
      </c>
      <c r="AB349" t="s">
        <v>3090</v>
      </c>
      <c r="AC349">
        <v>342.57</v>
      </c>
      <c r="AD349">
        <v>1031.27</v>
      </c>
      <c r="AE349">
        <v>25.05</v>
      </c>
      <c r="AF349">
        <v>7.4946999999999999</v>
      </c>
      <c r="AG349">
        <v>0.63717096774193549</v>
      </c>
    </row>
    <row r="350" spans="1:33" x14ac:dyDescent="0.35">
      <c r="A350" s="1" t="s">
        <v>1866</v>
      </c>
      <c r="B350" s="2">
        <v>45340</v>
      </c>
      <c r="C350" s="2">
        <v>45341</v>
      </c>
      <c r="D350" s="2">
        <v>45344</v>
      </c>
      <c r="E350" s="1" t="s">
        <v>1867</v>
      </c>
      <c r="F350">
        <v>4.43</v>
      </c>
      <c r="G350">
        <v>58</v>
      </c>
      <c r="H350">
        <v>8</v>
      </c>
      <c r="I350" s="1" t="s">
        <v>17</v>
      </c>
      <c r="J350">
        <v>36854.14</v>
      </c>
      <c r="K350">
        <v>19649.14</v>
      </c>
      <c r="L350">
        <v>1.9</v>
      </c>
      <c r="M350" s="1" t="s">
        <v>18</v>
      </c>
      <c r="N350" s="1" t="s">
        <v>36</v>
      </c>
      <c r="O350" s="1" t="s">
        <v>37</v>
      </c>
      <c r="P350" s="1" t="s">
        <v>38</v>
      </c>
      <c r="Q350">
        <v>11</v>
      </c>
      <c r="R350">
        <v>3</v>
      </c>
      <c r="S350">
        <v>82.78</v>
      </c>
      <c r="T350" s="1" t="s">
        <v>22</v>
      </c>
      <c r="U350" s="1" t="s">
        <v>3063</v>
      </c>
      <c r="V350" s="1">
        <v>3</v>
      </c>
      <c r="W350" t="s">
        <v>3081</v>
      </c>
      <c r="X350" t="s">
        <v>3093</v>
      </c>
      <c r="Y350" t="s">
        <v>3094</v>
      </c>
      <c r="Z350" t="s">
        <v>3102</v>
      </c>
      <c r="AA350">
        <v>2</v>
      </c>
      <c r="AB350" t="s">
        <v>3094</v>
      </c>
      <c r="AC350">
        <v>255.65</v>
      </c>
      <c r="AD350">
        <v>664.87</v>
      </c>
      <c r="AE350">
        <v>35.04</v>
      </c>
      <c r="AF350">
        <v>6.4962999999999997</v>
      </c>
      <c r="AG350">
        <v>0.65455369127516783</v>
      </c>
    </row>
    <row r="351" spans="1:33" x14ac:dyDescent="0.35">
      <c r="A351" s="1" t="s">
        <v>1910</v>
      </c>
      <c r="B351" s="2">
        <v>45432</v>
      </c>
      <c r="C351" s="2">
        <v>45437</v>
      </c>
      <c r="D351" s="2">
        <v>45439</v>
      </c>
      <c r="E351" s="1" t="s">
        <v>1911</v>
      </c>
      <c r="F351">
        <v>11.54</v>
      </c>
      <c r="G351">
        <v>51</v>
      </c>
      <c r="H351">
        <v>6</v>
      </c>
      <c r="I351" s="1" t="s">
        <v>17</v>
      </c>
      <c r="J351">
        <v>2565.67</v>
      </c>
      <c r="K351">
        <v>1005.46</v>
      </c>
      <c r="L351">
        <v>2.5</v>
      </c>
      <c r="M351" s="1" t="s">
        <v>18</v>
      </c>
      <c r="N351" s="1" t="s">
        <v>33</v>
      </c>
      <c r="O351" s="1" t="s">
        <v>28</v>
      </c>
      <c r="P351" s="1" t="s">
        <v>26</v>
      </c>
      <c r="Q351">
        <v>6</v>
      </c>
      <c r="R351">
        <v>2</v>
      </c>
      <c r="S351">
        <v>11.32</v>
      </c>
      <c r="T351" s="1" t="s">
        <v>22</v>
      </c>
      <c r="U351" s="1" t="s">
        <v>3062</v>
      </c>
      <c r="V351" s="1">
        <v>2</v>
      </c>
      <c r="W351" t="s">
        <v>3081</v>
      </c>
      <c r="X351" t="s">
        <v>3082</v>
      </c>
      <c r="Y351" t="s">
        <v>3099</v>
      </c>
      <c r="Z351" t="s">
        <v>3103</v>
      </c>
      <c r="AA351">
        <v>5</v>
      </c>
      <c r="AB351" t="s">
        <v>3099</v>
      </c>
      <c r="AC351">
        <v>29.54</v>
      </c>
      <c r="AD351">
        <v>56.87</v>
      </c>
      <c r="AE351">
        <v>89.27</v>
      </c>
      <c r="AF351">
        <v>1.0730999999999999</v>
      </c>
      <c r="AG351">
        <v>0.65900657894736847</v>
      </c>
    </row>
    <row r="352" spans="1:33" x14ac:dyDescent="0.35">
      <c r="A352" s="1" t="s">
        <v>1916</v>
      </c>
      <c r="B352" s="2">
        <v>45349</v>
      </c>
      <c r="C352" s="2">
        <v>45353</v>
      </c>
      <c r="D352" s="2">
        <v>45365</v>
      </c>
      <c r="E352" s="1" t="s">
        <v>1917</v>
      </c>
      <c r="F352">
        <v>5.47</v>
      </c>
      <c r="G352">
        <v>350</v>
      </c>
      <c r="H352">
        <v>30</v>
      </c>
      <c r="I352" s="1" t="s">
        <v>17</v>
      </c>
      <c r="J352">
        <v>32198.81</v>
      </c>
      <c r="K352">
        <v>16938.54</v>
      </c>
      <c r="L352">
        <v>3</v>
      </c>
      <c r="M352" s="1" t="s">
        <v>18</v>
      </c>
      <c r="N352" s="1" t="s">
        <v>24</v>
      </c>
      <c r="O352" s="1" t="s">
        <v>37</v>
      </c>
      <c r="P352" s="1" t="s">
        <v>21</v>
      </c>
      <c r="Q352">
        <v>15</v>
      </c>
      <c r="R352">
        <v>12</v>
      </c>
      <c r="S352">
        <v>267.23</v>
      </c>
      <c r="T352" s="1" t="s">
        <v>22</v>
      </c>
      <c r="U352" s="1" t="s">
        <v>3064</v>
      </c>
      <c r="V352" s="1">
        <v>4</v>
      </c>
      <c r="W352" t="s">
        <v>3081</v>
      </c>
      <c r="X352" t="s">
        <v>3093</v>
      </c>
      <c r="Y352" t="s">
        <v>3094</v>
      </c>
      <c r="Z352" t="s">
        <v>3104</v>
      </c>
      <c r="AA352">
        <v>2</v>
      </c>
      <c r="AB352" t="s">
        <v>3094</v>
      </c>
      <c r="AC352">
        <v>36.619999999999997</v>
      </c>
      <c r="AD352">
        <v>97.32</v>
      </c>
      <c r="AE352">
        <v>33.119999999999997</v>
      </c>
      <c r="AF352">
        <v>6.6882999999999999</v>
      </c>
      <c r="AG352">
        <v>0.65895364238410592</v>
      </c>
    </row>
    <row r="353" spans="1:33" x14ac:dyDescent="0.35">
      <c r="A353" s="1" t="s">
        <v>1970</v>
      </c>
      <c r="B353" s="2">
        <v>45586</v>
      </c>
      <c r="C353" s="2">
        <v>45587</v>
      </c>
      <c r="D353" s="2">
        <v>45591</v>
      </c>
      <c r="E353" s="1" t="s">
        <v>1971</v>
      </c>
      <c r="F353">
        <v>4.67</v>
      </c>
      <c r="G353">
        <v>472</v>
      </c>
      <c r="H353">
        <v>49</v>
      </c>
      <c r="I353" s="1" t="s">
        <v>17</v>
      </c>
      <c r="J353">
        <v>35240.68</v>
      </c>
      <c r="K353">
        <v>18702.5</v>
      </c>
      <c r="L353">
        <v>2.8</v>
      </c>
      <c r="M353" s="1" t="s">
        <v>18</v>
      </c>
      <c r="N353" s="1" t="s">
        <v>33</v>
      </c>
      <c r="O353" s="1" t="s">
        <v>28</v>
      </c>
      <c r="P353" s="1" t="s">
        <v>38</v>
      </c>
      <c r="Q353">
        <v>13</v>
      </c>
      <c r="R353">
        <v>4</v>
      </c>
      <c r="S353">
        <v>20.9</v>
      </c>
      <c r="T353" s="1" t="s">
        <v>22</v>
      </c>
      <c r="U353" s="1" t="s">
        <v>3065</v>
      </c>
      <c r="V353" s="1">
        <v>5</v>
      </c>
      <c r="W353" t="s">
        <v>3081</v>
      </c>
      <c r="X353" t="s">
        <v>3091</v>
      </c>
      <c r="Y353" t="s">
        <v>3097</v>
      </c>
      <c r="Z353" t="s">
        <v>3102</v>
      </c>
      <c r="AA353">
        <v>10</v>
      </c>
      <c r="AB353" t="s">
        <v>3097</v>
      </c>
      <c r="AC353">
        <v>29.1</v>
      </c>
      <c r="AD353">
        <v>78.319999999999993</v>
      </c>
      <c r="AE353">
        <v>10.07</v>
      </c>
      <c r="AF353">
        <v>8.9925999999999995</v>
      </c>
      <c r="AG353">
        <v>0.6561013986013986</v>
      </c>
    </row>
    <row r="354" spans="1:33" x14ac:dyDescent="0.35">
      <c r="A354" s="1" t="s">
        <v>1986</v>
      </c>
      <c r="B354" s="2">
        <v>45044</v>
      </c>
      <c r="C354" s="2">
        <v>45045</v>
      </c>
      <c r="D354" s="2">
        <v>45051</v>
      </c>
      <c r="E354" s="1" t="s">
        <v>1987</v>
      </c>
      <c r="F354">
        <v>11.46</v>
      </c>
      <c r="G354">
        <v>248</v>
      </c>
      <c r="H354">
        <v>17</v>
      </c>
      <c r="I354" s="1" t="s">
        <v>17</v>
      </c>
      <c r="J354">
        <v>22449.78</v>
      </c>
      <c r="K354">
        <v>10419.64</v>
      </c>
      <c r="L354">
        <v>3.5</v>
      </c>
      <c r="M354" s="1" t="s">
        <v>18</v>
      </c>
      <c r="N354" s="1" t="s">
        <v>42</v>
      </c>
      <c r="O354" s="1" t="s">
        <v>37</v>
      </c>
      <c r="P354" s="1" t="s">
        <v>29</v>
      </c>
      <c r="Q354">
        <v>20</v>
      </c>
      <c r="R354">
        <v>6</v>
      </c>
      <c r="S354">
        <v>453.75</v>
      </c>
      <c r="T354" s="1" t="s">
        <v>22</v>
      </c>
      <c r="U354" s="1" t="s">
        <v>3061</v>
      </c>
      <c r="V354" s="1">
        <v>1</v>
      </c>
      <c r="W354" t="s">
        <v>3088</v>
      </c>
      <c r="X354" t="s">
        <v>3082</v>
      </c>
      <c r="Y354" t="s">
        <v>3083</v>
      </c>
      <c r="Z354" t="s">
        <v>3103</v>
      </c>
      <c r="AA354">
        <v>4</v>
      </c>
      <c r="AB354" t="s">
        <v>3083</v>
      </c>
      <c r="AC354">
        <v>42.36</v>
      </c>
      <c r="AD354">
        <v>102.24</v>
      </c>
      <c r="AE354">
        <v>35.9</v>
      </c>
      <c r="AF354">
        <v>6.4097</v>
      </c>
      <c r="AG354">
        <v>0.63717096774193549</v>
      </c>
    </row>
    <row r="355" spans="1:33" x14ac:dyDescent="0.35">
      <c r="A355" s="1" t="s">
        <v>2006</v>
      </c>
      <c r="B355" s="2">
        <v>45188</v>
      </c>
      <c r="C355" s="2">
        <v>45189</v>
      </c>
      <c r="D355" s="2">
        <v>45191</v>
      </c>
      <c r="E355" s="1" t="s">
        <v>2007</v>
      </c>
      <c r="F355">
        <v>3.05</v>
      </c>
      <c r="G355">
        <v>31</v>
      </c>
      <c r="H355">
        <v>1</v>
      </c>
      <c r="I355" s="1" t="s">
        <v>17</v>
      </c>
      <c r="J355">
        <v>56209.73</v>
      </c>
      <c r="K355">
        <v>22624.05</v>
      </c>
      <c r="L355">
        <v>4.5</v>
      </c>
      <c r="M355" s="1" t="s">
        <v>18</v>
      </c>
      <c r="N355" s="1" t="s">
        <v>42</v>
      </c>
      <c r="O355" s="1" t="s">
        <v>20</v>
      </c>
      <c r="P355" s="1" t="s">
        <v>39</v>
      </c>
      <c r="Q355">
        <v>13</v>
      </c>
      <c r="R355">
        <v>2</v>
      </c>
      <c r="S355">
        <v>11.93</v>
      </c>
      <c r="T355" s="1" t="s">
        <v>22</v>
      </c>
      <c r="U355" s="1" t="s">
        <v>3065</v>
      </c>
      <c r="V355" s="1">
        <v>5</v>
      </c>
      <c r="W355" t="s">
        <v>3088</v>
      </c>
      <c r="X355" t="s">
        <v>3084</v>
      </c>
      <c r="Y355" t="s">
        <v>3085</v>
      </c>
      <c r="Z355" t="s">
        <v>3102</v>
      </c>
      <c r="AA355">
        <v>9</v>
      </c>
      <c r="AB355" t="s">
        <v>3085</v>
      </c>
      <c r="AC355">
        <v>969.63</v>
      </c>
      <c r="AD355">
        <v>1870.26</v>
      </c>
      <c r="AE355">
        <v>29.88</v>
      </c>
      <c r="AF355">
        <v>7.0118999999999998</v>
      </c>
      <c r="AG355">
        <v>0.6561013986013986</v>
      </c>
    </row>
    <row r="356" spans="1:33" x14ac:dyDescent="0.35">
      <c r="A356" s="1" t="s">
        <v>2010</v>
      </c>
      <c r="B356" s="2">
        <v>45542</v>
      </c>
      <c r="C356" s="2">
        <v>45543</v>
      </c>
      <c r="D356" s="2">
        <v>45546</v>
      </c>
      <c r="E356" s="1" t="s">
        <v>2011</v>
      </c>
      <c r="F356">
        <v>6.47</v>
      </c>
      <c r="G356">
        <v>84</v>
      </c>
      <c r="H356">
        <v>2</v>
      </c>
      <c r="I356" s="1" t="s">
        <v>17</v>
      </c>
      <c r="J356">
        <v>29905.06</v>
      </c>
      <c r="K356">
        <v>12514.86</v>
      </c>
      <c r="L356">
        <v>4.3</v>
      </c>
      <c r="M356" s="1" t="s">
        <v>18</v>
      </c>
      <c r="N356" s="1" t="s">
        <v>42</v>
      </c>
      <c r="O356" s="1" t="s">
        <v>25</v>
      </c>
      <c r="P356" s="1" t="s">
        <v>39</v>
      </c>
      <c r="Q356">
        <v>18</v>
      </c>
      <c r="R356">
        <v>3</v>
      </c>
      <c r="S356">
        <v>40.76</v>
      </c>
      <c r="T356" s="1" t="s">
        <v>22</v>
      </c>
      <c r="U356" s="1" t="s">
        <v>3064</v>
      </c>
      <c r="V356" s="1">
        <v>4</v>
      </c>
      <c r="W356" t="s">
        <v>3081</v>
      </c>
      <c r="X356" t="s">
        <v>3084</v>
      </c>
      <c r="Y356" t="s">
        <v>3085</v>
      </c>
      <c r="Z356" t="s">
        <v>3104</v>
      </c>
      <c r="AA356">
        <v>9</v>
      </c>
      <c r="AB356" t="s">
        <v>3085</v>
      </c>
      <c r="AC356">
        <v>182.9</v>
      </c>
      <c r="AD356">
        <v>380.64</v>
      </c>
      <c r="AE356">
        <v>67.86</v>
      </c>
      <c r="AF356">
        <v>3.2139000000000002</v>
      </c>
      <c r="AG356">
        <v>0.65895364238410592</v>
      </c>
    </row>
    <row r="357" spans="1:33" x14ac:dyDescent="0.35">
      <c r="A357" s="1" t="s">
        <v>2020</v>
      </c>
      <c r="B357" s="2">
        <v>45460</v>
      </c>
      <c r="C357" s="2">
        <v>45462</v>
      </c>
      <c r="D357" s="2">
        <v>45465</v>
      </c>
      <c r="E357" s="1" t="s">
        <v>2021</v>
      </c>
      <c r="F357">
        <v>7.39</v>
      </c>
      <c r="G357">
        <v>223</v>
      </c>
      <c r="H357">
        <v>14</v>
      </c>
      <c r="I357" s="1" t="s">
        <v>17</v>
      </c>
      <c r="J357">
        <v>46648.81</v>
      </c>
      <c r="K357">
        <v>18394.939999999999</v>
      </c>
      <c r="L357">
        <v>3.2</v>
      </c>
      <c r="M357" s="1" t="s">
        <v>18</v>
      </c>
      <c r="N357" s="1" t="s">
        <v>24</v>
      </c>
      <c r="O357" s="1" t="s">
        <v>25</v>
      </c>
      <c r="P357" s="1" t="s">
        <v>39</v>
      </c>
      <c r="Q357">
        <v>9</v>
      </c>
      <c r="R357">
        <v>3</v>
      </c>
      <c r="S357">
        <v>123.44</v>
      </c>
      <c r="T357" s="1" t="s">
        <v>22</v>
      </c>
      <c r="U357" s="1" t="s">
        <v>3065</v>
      </c>
      <c r="V357" s="1">
        <v>5</v>
      </c>
      <c r="W357" t="s">
        <v>3081</v>
      </c>
      <c r="X357" t="s">
        <v>3082</v>
      </c>
      <c r="Y357" t="s">
        <v>3090</v>
      </c>
      <c r="Z357" t="s">
        <v>3104</v>
      </c>
      <c r="AA357">
        <v>6</v>
      </c>
      <c r="AB357" t="s">
        <v>3090</v>
      </c>
      <c r="AC357">
        <v>117.33</v>
      </c>
      <c r="AD357">
        <v>225.88</v>
      </c>
      <c r="AE357">
        <v>37.79</v>
      </c>
      <c r="AF357">
        <v>6.2213000000000003</v>
      </c>
      <c r="AG357">
        <v>0.6561013986013986</v>
      </c>
    </row>
    <row r="358" spans="1:33" x14ac:dyDescent="0.35">
      <c r="A358" s="1" t="s">
        <v>2034</v>
      </c>
      <c r="B358" s="2">
        <v>44664</v>
      </c>
      <c r="C358" s="2">
        <v>44666</v>
      </c>
      <c r="D358" s="2">
        <v>44675</v>
      </c>
      <c r="E358" s="1" t="s">
        <v>2035</v>
      </c>
      <c r="F358">
        <v>13.28</v>
      </c>
      <c r="G358">
        <v>312</v>
      </c>
      <c r="H358">
        <v>39</v>
      </c>
      <c r="I358" s="1" t="s">
        <v>17</v>
      </c>
      <c r="J358">
        <v>11290.74</v>
      </c>
      <c r="K358">
        <v>4717.07</v>
      </c>
      <c r="L358">
        <v>1.8</v>
      </c>
      <c r="M358" s="1" t="s">
        <v>18</v>
      </c>
      <c r="N358" s="1" t="s">
        <v>42</v>
      </c>
      <c r="O358" s="1" t="s">
        <v>34</v>
      </c>
      <c r="P358" s="1" t="s">
        <v>21</v>
      </c>
      <c r="Q358">
        <v>13</v>
      </c>
      <c r="R358">
        <v>9</v>
      </c>
      <c r="S358">
        <v>529.09</v>
      </c>
      <c r="T358" s="1" t="s">
        <v>22</v>
      </c>
      <c r="U358" s="1" t="s">
        <v>3063</v>
      </c>
      <c r="V358" s="1">
        <v>3</v>
      </c>
      <c r="W358" t="s">
        <v>3086</v>
      </c>
      <c r="X358" t="s">
        <v>3082</v>
      </c>
      <c r="Y358" t="s">
        <v>3083</v>
      </c>
      <c r="Z358" t="s">
        <v>3103</v>
      </c>
      <c r="AA358">
        <v>4</v>
      </c>
      <c r="AB358" t="s">
        <v>3083</v>
      </c>
      <c r="AC358">
        <v>19.53</v>
      </c>
      <c r="AD358">
        <v>41.73</v>
      </c>
      <c r="AE358">
        <v>2.86</v>
      </c>
      <c r="AF358">
        <v>9.7138000000000009</v>
      </c>
      <c r="AG358">
        <v>0.65455369127516783</v>
      </c>
    </row>
    <row r="359" spans="1:33" x14ac:dyDescent="0.35">
      <c r="A359" s="1" t="s">
        <v>2036</v>
      </c>
      <c r="B359" s="2">
        <v>45312</v>
      </c>
      <c r="C359" s="2">
        <v>45316</v>
      </c>
      <c r="D359" s="2">
        <v>45320</v>
      </c>
      <c r="E359" s="1" t="s">
        <v>2037</v>
      </c>
      <c r="F359">
        <v>0.46</v>
      </c>
      <c r="G359">
        <v>313</v>
      </c>
      <c r="H359">
        <v>3</v>
      </c>
      <c r="I359" s="1" t="s">
        <v>17</v>
      </c>
      <c r="J359">
        <v>120181.23</v>
      </c>
      <c r="K359">
        <v>54024.71</v>
      </c>
      <c r="L359">
        <v>4.7</v>
      </c>
      <c r="M359" s="1" t="s">
        <v>18</v>
      </c>
      <c r="N359" s="1" t="s">
        <v>33</v>
      </c>
      <c r="O359" s="1" t="s">
        <v>28</v>
      </c>
      <c r="P359" s="1" t="s">
        <v>29</v>
      </c>
      <c r="Q359">
        <v>5</v>
      </c>
      <c r="R359">
        <v>4</v>
      </c>
      <c r="S359">
        <v>196.54</v>
      </c>
      <c r="T359" s="1" t="s">
        <v>22</v>
      </c>
      <c r="U359" s="1" t="s">
        <v>3065</v>
      </c>
      <c r="V359" s="1">
        <v>5</v>
      </c>
      <c r="W359" t="s">
        <v>3081</v>
      </c>
      <c r="X359" t="s">
        <v>3093</v>
      </c>
      <c r="Y359" t="s">
        <v>3095</v>
      </c>
      <c r="Z359" t="s">
        <v>3102</v>
      </c>
      <c r="AA359">
        <v>1</v>
      </c>
      <c r="AB359" t="s">
        <v>3095</v>
      </c>
      <c r="AC359">
        <v>174.64</v>
      </c>
      <c r="AD359">
        <v>385.74</v>
      </c>
      <c r="AE359">
        <v>14.78</v>
      </c>
      <c r="AF359">
        <v>8.5218000000000007</v>
      </c>
      <c r="AG359">
        <v>0.6561013986013986</v>
      </c>
    </row>
    <row r="360" spans="1:33" x14ac:dyDescent="0.35">
      <c r="A360" s="1" t="s">
        <v>2052</v>
      </c>
      <c r="B360" s="2">
        <v>44891</v>
      </c>
      <c r="C360" s="2">
        <v>44895</v>
      </c>
      <c r="D360" s="2">
        <v>44900</v>
      </c>
      <c r="E360" s="1" t="s">
        <v>2053</v>
      </c>
      <c r="F360">
        <v>6.83</v>
      </c>
      <c r="G360">
        <v>178</v>
      </c>
      <c r="H360">
        <v>11</v>
      </c>
      <c r="I360" s="1" t="s">
        <v>17</v>
      </c>
      <c r="J360">
        <v>7943.86</v>
      </c>
      <c r="K360">
        <v>3071.56</v>
      </c>
      <c r="L360">
        <v>3.4</v>
      </c>
      <c r="M360" s="1" t="s">
        <v>18</v>
      </c>
      <c r="N360" s="1" t="s">
        <v>42</v>
      </c>
      <c r="O360" s="1" t="s">
        <v>34</v>
      </c>
      <c r="P360" s="1" t="s">
        <v>39</v>
      </c>
      <c r="Q360">
        <v>11</v>
      </c>
      <c r="R360">
        <v>5</v>
      </c>
      <c r="S360">
        <v>49.47</v>
      </c>
      <c r="T360" s="1" t="s">
        <v>22</v>
      </c>
      <c r="U360" s="1" t="s">
        <v>3061</v>
      </c>
      <c r="V360" s="1">
        <v>1</v>
      </c>
      <c r="W360" t="s">
        <v>3086</v>
      </c>
      <c r="X360" t="s">
        <v>3091</v>
      </c>
      <c r="Y360" t="s">
        <v>3096</v>
      </c>
      <c r="Z360" t="s">
        <v>3104</v>
      </c>
      <c r="AA360">
        <v>11</v>
      </c>
      <c r="AB360" t="s">
        <v>3096</v>
      </c>
      <c r="AC360">
        <v>25.37</v>
      </c>
      <c r="AD360">
        <v>47.9</v>
      </c>
      <c r="AE360">
        <v>37.869999999999997</v>
      </c>
      <c r="AF360">
        <v>6.2131999999999996</v>
      </c>
      <c r="AG360">
        <v>0.63717096774193549</v>
      </c>
    </row>
    <row r="361" spans="1:33" x14ac:dyDescent="0.35">
      <c r="A361" s="1" t="s">
        <v>2066</v>
      </c>
      <c r="B361" s="2">
        <v>45440</v>
      </c>
      <c r="C361" s="2">
        <v>45442</v>
      </c>
      <c r="D361" s="2">
        <v>45446</v>
      </c>
      <c r="E361" s="1" t="s">
        <v>2067</v>
      </c>
      <c r="F361">
        <v>14.41</v>
      </c>
      <c r="G361">
        <v>138</v>
      </c>
      <c r="H361">
        <v>13</v>
      </c>
      <c r="I361" s="1" t="s">
        <v>17</v>
      </c>
      <c r="J361">
        <v>5942.33</v>
      </c>
      <c r="K361">
        <v>3473.19</v>
      </c>
      <c r="L361">
        <v>2.7</v>
      </c>
      <c r="M361" s="1" t="s">
        <v>18</v>
      </c>
      <c r="N361" s="1" t="s">
        <v>24</v>
      </c>
      <c r="O361" s="1" t="s">
        <v>20</v>
      </c>
      <c r="P361" s="1" t="s">
        <v>39</v>
      </c>
      <c r="Q361">
        <v>13</v>
      </c>
      <c r="R361">
        <v>4</v>
      </c>
      <c r="S361">
        <v>15.57</v>
      </c>
      <c r="T361" s="1" t="s">
        <v>22</v>
      </c>
      <c r="U361" s="1" t="s">
        <v>3064</v>
      </c>
      <c r="V361" s="1">
        <v>4</v>
      </c>
      <c r="W361" t="s">
        <v>3081</v>
      </c>
      <c r="X361" t="s">
        <v>3082</v>
      </c>
      <c r="Y361" t="s">
        <v>3099</v>
      </c>
      <c r="Z361" t="s">
        <v>3103</v>
      </c>
      <c r="AA361">
        <v>5</v>
      </c>
      <c r="AB361" t="s">
        <v>3099</v>
      </c>
      <c r="AC361">
        <v>15.95</v>
      </c>
      <c r="AD361">
        <v>50.31</v>
      </c>
      <c r="AE361">
        <v>22.93</v>
      </c>
      <c r="AF361">
        <v>7.7073999999999998</v>
      </c>
      <c r="AG361">
        <v>0.65895364238410592</v>
      </c>
    </row>
    <row r="362" spans="1:33" x14ac:dyDescent="0.35">
      <c r="A362" s="1" t="s">
        <v>2070</v>
      </c>
      <c r="B362" s="2">
        <v>45363</v>
      </c>
      <c r="C362" s="2">
        <v>45365</v>
      </c>
      <c r="D362" s="2">
        <v>45369</v>
      </c>
      <c r="E362" s="1" t="s">
        <v>2071</v>
      </c>
      <c r="F362">
        <v>14.65</v>
      </c>
      <c r="G362">
        <v>78</v>
      </c>
      <c r="H362">
        <v>3</v>
      </c>
      <c r="I362" s="1" t="s">
        <v>17</v>
      </c>
      <c r="J362">
        <v>36908.74</v>
      </c>
      <c r="K362">
        <v>13550.62</v>
      </c>
      <c r="L362">
        <v>4</v>
      </c>
      <c r="M362" s="1" t="s">
        <v>18</v>
      </c>
      <c r="N362" s="1" t="s">
        <v>19</v>
      </c>
      <c r="O362" s="1" t="s">
        <v>28</v>
      </c>
      <c r="P362" s="1" t="s">
        <v>29</v>
      </c>
      <c r="Q362">
        <v>7</v>
      </c>
      <c r="R362">
        <v>4</v>
      </c>
      <c r="S362">
        <v>252.31</v>
      </c>
      <c r="T362" s="1" t="s">
        <v>22</v>
      </c>
      <c r="U362" s="1" t="s">
        <v>3064</v>
      </c>
      <c r="V362" s="1">
        <v>4</v>
      </c>
      <c r="W362" t="s">
        <v>3081</v>
      </c>
      <c r="X362" t="s">
        <v>3093</v>
      </c>
      <c r="Y362" t="s">
        <v>3098</v>
      </c>
      <c r="Z362" t="s">
        <v>3103</v>
      </c>
      <c r="AA362">
        <v>3</v>
      </c>
      <c r="AB362" t="s">
        <v>3098</v>
      </c>
      <c r="AC362">
        <v>262.23</v>
      </c>
      <c r="AD362">
        <v>554.41</v>
      </c>
      <c r="AE362">
        <v>13.41</v>
      </c>
      <c r="AF362">
        <v>8.6585000000000001</v>
      </c>
      <c r="AG362">
        <v>0.65895364238410592</v>
      </c>
    </row>
    <row r="363" spans="1:33" x14ac:dyDescent="0.35">
      <c r="A363" s="1" t="s">
        <v>2086</v>
      </c>
      <c r="B363" s="2">
        <v>45498</v>
      </c>
      <c r="C363" s="2">
        <v>45503</v>
      </c>
      <c r="D363" s="2">
        <v>45511</v>
      </c>
      <c r="E363" s="1" t="s">
        <v>2087</v>
      </c>
      <c r="F363">
        <v>9.33</v>
      </c>
      <c r="G363">
        <v>85</v>
      </c>
      <c r="H363">
        <v>8</v>
      </c>
      <c r="I363" s="1" t="s">
        <v>17</v>
      </c>
      <c r="J363">
        <v>50611.54</v>
      </c>
      <c r="K363">
        <v>23186.06</v>
      </c>
      <c r="L363">
        <v>2.7</v>
      </c>
      <c r="M363" s="1" t="s">
        <v>18</v>
      </c>
      <c r="N363" s="1" t="s">
        <v>24</v>
      </c>
      <c r="O363" s="1" t="s">
        <v>20</v>
      </c>
      <c r="P363" s="1" t="s">
        <v>38</v>
      </c>
      <c r="Q363">
        <v>10</v>
      </c>
      <c r="R363">
        <v>8</v>
      </c>
      <c r="S363">
        <v>36.83</v>
      </c>
      <c r="T363" s="1" t="s">
        <v>22</v>
      </c>
      <c r="U363" s="1" t="s">
        <v>3061</v>
      </c>
      <c r="V363" s="1">
        <v>1</v>
      </c>
      <c r="W363" t="s">
        <v>3081</v>
      </c>
      <c r="X363" t="s">
        <v>3084</v>
      </c>
      <c r="Y363" t="s">
        <v>3087</v>
      </c>
      <c r="Z363" t="s">
        <v>3104</v>
      </c>
      <c r="AA363">
        <v>7</v>
      </c>
      <c r="AB363" t="s">
        <v>3087</v>
      </c>
      <c r="AC363">
        <v>277.3</v>
      </c>
      <c r="AD363">
        <v>656.7</v>
      </c>
      <c r="AE363">
        <v>51.36</v>
      </c>
      <c r="AF363">
        <v>4.8638000000000003</v>
      </c>
      <c r="AG363">
        <v>0.63717096774193549</v>
      </c>
    </row>
    <row r="364" spans="1:33" x14ac:dyDescent="0.35">
      <c r="A364" s="1" t="s">
        <v>2096</v>
      </c>
      <c r="B364" s="2">
        <v>44574</v>
      </c>
      <c r="C364" s="2">
        <v>44577</v>
      </c>
      <c r="D364" s="2">
        <v>44588</v>
      </c>
      <c r="E364" s="1" t="s">
        <v>2097</v>
      </c>
      <c r="F364">
        <v>14.95</v>
      </c>
      <c r="G364">
        <v>402</v>
      </c>
      <c r="H364">
        <v>47</v>
      </c>
      <c r="I364" s="1" t="s">
        <v>17</v>
      </c>
      <c r="J364">
        <v>141851.31</v>
      </c>
      <c r="K364">
        <v>67344.58</v>
      </c>
      <c r="L364">
        <v>2.2000000000000002</v>
      </c>
      <c r="M364" s="1" t="s">
        <v>18</v>
      </c>
      <c r="N364" s="1" t="s">
        <v>42</v>
      </c>
      <c r="O364" s="1" t="s">
        <v>28</v>
      </c>
      <c r="P364" s="1" t="s">
        <v>29</v>
      </c>
      <c r="Q364">
        <v>21</v>
      </c>
      <c r="R364">
        <v>11</v>
      </c>
      <c r="S364">
        <v>234.53</v>
      </c>
      <c r="T364" s="1" t="s">
        <v>22</v>
      </c>
      <c r="U364" s="1" t="s">
        <v>3065</v>
      </c>
      <c r="V364" s="1">
        <v>5</v>
      </c>
      <c r="W364" t="s">
        <v>3086</v>
      </c>
      <c r="X364" t="s">
        <v>3093</v>
      </c>
      <c r="Y364" t="s">
        <v>3095</v>
      </c>
      <c r="Z364" t="s">
        <v>3103</v>
      </c>
      <c r="AA364">
        <v>1</v>
      </c>
      <c r="AB364" t="s">
        <v>3095</v>
      </c>
      <c r="AC364">
        <v>169.92</v>
      </c>
      <c r="AD364">
        <v>414.89</v>
      </c>
      <c r="AE364">
        <v>84.8</v>
      </c>
      <c r="AF364">
        <v>1.5204</v>
      </c>
      <c r="AG364">
        <v>0.6561013986013986</v>
      </c>
    </row>
    <row r="365" spans="1:33" x14ac:dyDescent="0.35">
      <c r="A365" s="1" t="s">
        <v>2192</v>
      </c>
      <c r="B365" s="2">
        <v>44574</v>
      </c>
      <c r="C365" s="2">
        <v>44576</v>
      </c>
      <c r="D365" s="2">
        <v>44587</v>
      </c>
      <c r="E365" s="1" t="s">
        <v>2193</v>
      </c>
      <c r="F365">
        <v>1.55</v>
      </c>
      <c r="G365">
        <v>150</v>
      </c>
      <c r="H365">
        <v>10</v>
      </c>
      <c r="I365" s="1" t="s">
        <v>17</v>
      </c>
      <c r="J365">
        <v>17607.29</v>
      </c>
      <c r="K365">
        <v>8825.56</v>
      </c>
      <c r="L365">
        <v>3.5</v>
      </c>
      <c r="M365" s="1" t="s">
        <v>18</v>
      </c>
      <c r="N365" s="1" t="s">
        <v>36</v>
      </c>
      <c r="O365" s="1" t="s">
        <v>20</v>
      </c>
      <c r="P365" s="1" t="s">
        <v>29</v>
      </c>
      <c r="Q365">
        <v>23</v>
      </c>
      <c r="R365">
        <v>11</v>
      </c>
      <c r="S365">
        <v>158.15</v>
      </c>
      <c r="T365" s="1" t="s">
        <v>22</v>
      </c>
      <c r="U365" s="1" t="s">
        <v>3061</v>
      </c>
      <c r="V365" s="1">
        <v>1</v>
      </c>
      <c r="W365" t="s">
        <v>3086</v>
      </c>
      <c r="X365" t="s">
        <v>3093</v>
      </c>
      <c r="Y365" t="s">
        <v>3095</v>
      </c>
      <c r="Z365" t="s">
        <v>3102</v>
      </c>
      <c r="AA365">
        <v>1</v>
      </c>
      <c r="AB365" t="s">
        <v>3095</v>
      </c>
      <c r="AC365">
        <v>50.15</v>
      </c>
      <c r="AD365">
        <v>119.23</v>
      </c>
      <c r="AE365">
        <v>18.47</v>
      </c>
      <c r="AF365">
        <v>8.1524999999999999</v>
      </c>
      <c r="AG365">
        <v>0.63717096774193549</v>
      </c>
    </row>
    <row r="366" spans="1:33" x14ac:dyDescent="0.35">
      <c r="A366" s="1" t="s">
        <v>2260</v>
      </c>
      <c r="B366" s="2">
        <v>44709</v>
      </c>
      <c r="C366" s="2">
        <v>44714</v>
      </c>
      <c r="D366" s="2">
        <v>44715</v>
      </c>
      <c r="E366" s="1" t="s">
        <v>2261</v>
      </c>
      <c r="F366">
        <v>11.62</v>
      </c>
      <c r="G366">
        <v>213</v>
      </c>
      <c r="H366">
        <v>21</v>
      </c>
      <c r="I366" s="1" t="s">
        <v>17</v>
      </c>
      <c r="J366">
        <v>39667.910000000003</v>
      </c>
      <c r="K366">
        <v>14531.96</v>
      </c>
      <c r="L366">
        <v>2.5</v>
      </c>
      <c r="M366" s="1" t="s">
        <v>18</v>
      </c>
      <c r="N366" s="1" t="s">
        <v>42</v>
      </c>
      <c r="O366" s="1" t="s">
        <v>20</v>
      </c>
      <c r="P366" s="1" t="s">
        <v>21</v>
      </c>
      <c r="Q366">
        <v>18</v>
      </c>
      <c r="R366">
        <v>1</v>
      </c>
      <c r="S366">
        <v>3.8</v>
      </c>
      <c r="T366" s="1" t="s">
        <v>22</v>
      </c>
      <c r="U366" s="1" t="s">
        <v>3061</v>
      </c>
      <c r="V366" s="1">
        <v>1</v>
      </c>
      <c r="W366" t="s">
        <v>3086</v>
      </c>
      <c r="X366" t="s">
        <v>3082</v>
      </c>
      <c r="Y366" t="s">
        <v>3099</v>
      </c>
      <c r="Z366" t="s">
        <v>3103</v>
      </c>
      <c r="AA366">
        <v>5</v>
      </c>
      <c r="AB366" t="s">
        <v>3099</v>
      </c>
      <c r="AC366">
        <v>108.19</v>
      </c>
      <c r="AD366">
        <v>210.72</v>
      </c>
      <c r="AE366">
        <v>29.45</v>
      </c>
      <c r="AF366">
        <v>7.0547000000000004</v>
      </c>
      <c r="AG366">
        <v>0.63717096774193549</v>
      </c>
    </row>
    <row r="367" spans="1:33" x14ac:dyDescent="0.35">
      <c r="A367" s="1" t="s">
        <v>2304</v>
      </c>
      <c r="B367" s="2">
        <v>45427</v>
      </c>
      <c r="C367" s="2">
        <v>45430</v>
      </c>
      <c r="D367" s="2">
        <v>45439</v>
      </c>
      <c r="E367" s="1" t="s">
        <v>2305</v>
      </c>
      <c r="F367">
        <v>9.4499999999999993</v>
      </c>
      <c r="G367">
        <v>176</v>
      </c>
      <c r="H367">
        <v>1</v>
      </c>
      <c r="I367" s="1" t="s">
        <v>17</v>
      </c>
      <c r="J367">
        <v>17740.849999999999</v>
      </c>
      <c r="K367">
        <v>8949.7000000000007</v>
      </c>
      <c r="L367">
        <v>5</v>
      </c>
      <c r="M367" s="1" t="s">
        <v>18</v>
      </c>
      <c r="N367" s="1" t="s">
        <v>24</v>
      </c>
      <c r="O367" s="1" t="s">
        <v>34</v>
      </c>
      <c r="P367" s="1" t="s">
        <v>38</v>
      </c>
      <c r="Q367">
        <v>19</v>
      </c>
      <c r="R367">
        <v>9</v>
      </c>
      <c r="S367">
        <v>610.66999999999996</v>
      </c>
      <c r="T367" s="1" t="s">
        <v>22</v>
      </c>
      <c r="U367" s="1" t="s">
        <v>3062</v>
      </c>
      <c r="V367" s="1">
        <v>2</v>
      </c>
      <c r="W367" t="s">
        <v>3081</v>
      </c>
      <c r="X367" t="s">
        <v>3082</v>
      </c>
      <c r="Y367" t="s">
        <v>3099</v>
      </c>
      <c r="Z367" t="s">
        <v>3104</v>
      </c>
      <c r="AA367">
        <v>5</v>
      </c>
      <c r="AB367" t="s">
        <v>3099</v>
      </c>
      <c r="AC367">
        <v>38.07</v>
      </c>
      <c r="AD367">
        <v>111.32</v>
      </c>
      <c r="AE367">
        <v>46.2</v>
      </c>
      <c r="AF367">
        <v>5.3804999999999996</v>
      </c>
      <c r="AG367">
        <v>0.65900657894736847</v>
      </c>
    </row>
    <row r="368" spans="1:33" x14ac:dyDescent="0.35">
      <c r="A368" s="1" t="s">
        <v>2320</v>
      </c>
      <c r="B368" s="2">
        <v>44568</v>
      </c>
      <c r="C368" s="2">
        <v>44572</v>
      </c>
      <c r="D368" s="2">
        <v>44573</v>
      </c>
      <c r="E368" s="1" t="s">
        <v>2321</v>
      </c>
      <c r="F368">
        <v>1.65</v>
      </c>
      <c r="G368">
        <v>445</v>
      </c>
      <c r="H368">
        <v>61</v>
      </c>
      <c r="I368" s="1" t="s">
        <v>17</v>
      </c>
      <c r="J368">
        <v>39647.39</v>
      </c>
      <c r="K368">
        <v>20390.82</v>
      </c>
      <c r="L368">
        <v>1.8</v>
      </c>
      <c r="M368" s="1" t="s">
        <v>18</v>
      </c>
      <c r="N368" s="1" t="s">
        <v>36</v>
      </c>
      <c r="O368" s="1" t="s">
        <v>34</v>
      </c>
      <c r="P368" s="1" t="s">
        <v>21</v>
      </c>
      <c r="Q368">
        <v>11</v>
      </c>
      <c r="R368">
        <v>1</v>
      </c>
      <c r="S368">
        <v>40.01</v>
      </c>
      <c r="T368" s="1" t="s">
        <v>22</v>
      </c>
      <c r="U368" s="1" t="s">
        <v>3064</v>
      </c>
      <c r="V368" s="1">
        <v>4</v>
      </c>
      <c r="W368" t="s">
        <v>3086</v>
      </c>
      <c r="X368" t="s">
        <v>3093</v>
      </c>
      <c r="Y368" t="s">
        <v>3095</v>
      </c>
      <c r="Z368" t="s">
        <v>3102</v>
      </c>
      <c r="AA368">
        <v>1</v>
      </c>
      <c r="AB368" t="s">
        <v>3095</v>
      </c>
      <c r="AC368">
        <v>38.79</v>
      </c>
      <c r="AD368">
        <v>90.59</v>
      </c>
      <c r="AE368">
        <v>31.96</v>
      </c>
      <c r="AF368">
        <v>6.8042999999999996</v>
      </c>
      <c r="AG368">
        <v>0.65895364238410592</v>
      </c>
    </row>
    <row r="369" spans="1:33" x14ac:dyDescent="0.35">
      <c r="A369" s="1" t="s">
        <v>2386</v>
      </c>
      <c r="B369" s="2">
        <v>45483</v>
      </c>
      <c r="C369" s="2">
        <v>45485</v>
      </c>
      <c r="D369" s="2">
        <v>45486</v>
      </c>
      <c r="E369" s="1" t="s">
        <v>2387</v>
      </c>
      <c r="F369">
        <v>8.5299999999999994</v>
      </c>
      <c r="G369">
        <v>268</v>
      </c>
      <c r="H369">
        <v>35</v>
      </c>
      <c r="I369" s="1" t="s">
        <v>17</v>
      </c>
      <c r="J369">
        <v>35564.85</v>
      </c>
      <c r="K369">
        <v>21253.08</v>
      </c>
      <c r="L369">
        <v>1.9</v>
      </c>
      <c r="M369" s="1" t="s">
        <v>18</v>
      </c>
      <c r="N369" s="1" t="s">
        <v>19</v>
      </c>
      <c r="O369" s="1" t="s">
        <v>37</v>
      </c>
      <c r="P369" s="1" t="s">
        <v>29</v>
      </c>
      <c r="Q369">
        <v>20</v>
      </c>
      <c r="R369">
        <v>1</v>
      </c>
      <c r="S369">
        <v>19.27</v>
      </c>
      <c r="T369" s="1" t="s">
        <v>22</v>
      </c>
      <c r="U369" s="1" t="s">
        <v>3061</v>
      </c>
      <c r="V369" s="1">
        <v>1</v>
      </c>
      <c r="W369" t="s">
        <v>3081</v>
      </c>
      <c r="X369" t="s">
        <v>3084</v>
      </c>
      <c r="Y369" t="s">
        <v>3087</v>
      </c>
      <c r="Z369" t="s">
        <v>3104</v>
      </c>
      <c r="AA369">
        <v>7</v>
      </c>
      <c r="AB369" t="s">
        <v>3087</v>
      </c>
      <c r="AC369">
        <v>46.16</v>
      </c>
      <c r="AD369">
        <v>145.08000000000001</v>
      </c>
      <c r="AE369">
        <v>98.16</v>
      </c>
      <c r="AF369">
        <v>0.1837</v>
      </c>
      <c r="AG369">
        <v>0.63717096774193549</v>
      </c>
    </row>
    <row r="370" spans="1:33" x14ac:dyDescent="0.35">
      <c r="A370" s="1" t="s">
        <v>2422</v>
      </c>
      <c r="B370" s="2">
        <v>45303</v>
      </c>
      <c r="C370" s="2">
        <v>45305</v>
      </c>
      <c r="D370" s="2">
        <v>45312</v>
      </c>
      <c r="E370" s="1" t="s">
        <v>2423</v>
      </c>
      <c r="F370">
        <v>4.8099999999999996</v>
      </c>
      <c r="G370">
        <v>431</v>
      </c>
      <c r="H370">
        <v>34</v>
      </c>
      <c r="I370" s="1" t="s">
        <v>17</v>
      </c>
      <c r="J370">
        <v>66045.09</v>
      </c>
      <c r="K370">
        <v>24695.14</v>
      </c>
      <c r="L370">
        <v>3.2</v>
      </c>
      <c r="M370" s="1" t="s">
        <v>18</v>
      </c>
      <c r="N370" s="1" t="s">
        <v>42</v>
      </c>
      <c r="O370" s="1" t="s">
        <v>25</v>
      </c>
      <c r="P370" s="1" t="s">
        <v>29</v>
      </c>
      <c r="Q370">
        <v>21</v>
      </c>
      <c r="R370">
        <v>7</v>
      </c>
      <c r="S370">
        <v>213.19</v>
      </c>
      <c r="T370" s="1" t="s">
        <v>22</v>
      </c>
      <c r="U370" s="1" t="s">
        <v>3064</v>
      </c>
      <c r="V370" s="1">
        <v>4</v>
      </c>
      <c r="W370" t="s">
        <v>3081</v>
      </c>
      <c r="X370" t="s">
        <v>3093</v>
      </c>
      <c r="Y370" t="s">
        <v>3095</v>
      </c>
      <c r="Z370" t="s">
        <v>3102</v>
      </c>
      <c r="AA370">
        <v>1</v>
      </c>
      <c r="AB370" t="s">
        <v>3095</v>
      </c>
      <c r="AC370">
        <v>87.52</v>
      </c>
      <c r="AD370">
        <v>160.97999999999999</v>
      </c>
      <c r="AE370">
        <v>11.71</v>
      </c>
      <c r="AF370">
        <v>8.8287999999999993</v>
      </c>
      <c r="AG370">
        <v>0.65895364238410592</v>
      </c>
    </row>
    <row r="371" spans="1:33" x14ac:dyDescent="0.35">
      <c r="A371" s="1" t="s">
        <v>2478</v>
      </c>
      <c r="B371" s="2">
        <v>45578</v>
      </c>
      <c r="C371" s="2">
        <v>45583</v>
      </c>
      <c r="D371" s="2">
        <v>45591</v>
      </c>
      <c r="E371" s="1" t="s">
        <v>2479</v>
      </c>
      <c r="F371">
        <v>10.029999999999999</v>
      </c>
      <c r="G371">
        <v>383</v>
      </c>
      <c r="H371">
        <v>56</v>
      </c>
      <c r="I371" s="1" t="s">
        <v>17</v>
      </c>
      <c r="J371">
        <v>78586.080000000002</v>
      </c>
      <c r="K371">
        <v>38707.629999999997</v>
      </c>
      <c r="L371">
        <v>1.3</v>
      </c>
      <c r="M371" s="1" t="s">
        <v>18</v>
      </c>
      <c r="N371" s="1" t="s">
        <v>42</v>
      </c>
      <c r="O371" s="1" t="s">
        <v>28</v>
      </c>
      <c r="P371" s="1" t="s">
        <v>29</v>
      </c>
      <c r="Q371">
        <v>10</v>
      </c>
      <c r="R371">
        <v>8</v>
      </c>
      <c r="S371">
        <v>55.31</v>
      </c>
      <c r="T371" s="1" t="s">
        <v>22</v>
      </c>
      <c r="U371" s="1" t="s">
        <v>3064</v>
      </c>
      <c r="V371" s="1">
        <v>4</v>
      </c>
      <c r="W371" t="s">
        <v>3081</v>
      </c>
      <c r="X371" t="s">
        <v>3091</v>
      </c>
      <c r="Y371" t="s">
        <v>3097</v>
      </c>
      <c r="Z371" t="s">
        <v>3103</v>
      </c>
      <c r="AA371">
        <v>10</v>
      </c>
      <c r="AB371" t="s">
        <v>3097</v>
      </c>
      <c r="AC371">
        <v>97.92</v>
      </c>
      <c r="AD371">
        <v>228.06</v>
      </c>
      <c r="AE371">
        <v>37.31</v>
      </c>
      <c r="AF371">
        <v>6.2687999999999997</v>
      </c>
      <c r="AG371">
        <v>0.65895364238410592</v>
      </c>
    </row>
    <row r="372" spans="1:33" x14ac:dyDescent="0.35">
      <c r="A372" s="1" t="s">
        <v>2496</v>
      </c>
      <c r="B372" s="2">
        <v>44693</v>
      </c>
      <c r="C372" s="2">
        <v>44697</v>
      </c>
      <c r="D372" s="2">
        <v>44706</v>
      </c>
      <c r="E372" s="1" t="s">
        <v>2497</v>
      </c>
      <c r="F372">
        <v>13.31</v>
      </c>
      <c r="G372">
        <v>196</v>
      </c>
      <c r="H372">
        <v>2</v>
      </c>
      <c r="I372" s="1" t="s">
        <v>17</v>
      </c>
      <c r="J372">
        <v>40648.14</v>
      </c>
      <c r="K372">
        <v>20376.57</v>
      </c>
      <c r="L372">
        <v>4.5</v>
      </c>
      <c r="M372" s="1" t="s">
        <v>18</v>
      </c>
      <c r="N372" s="1" t="s">
        <v>42</v>
      </c>
      <c r="O372" s="1" t="s">
        <v>34</v>
      </c>
      <c r="P372" s="1" t="s">
        <v>29</v>
      </c>
      <c r="Q372">
        <v>18</v>
      </c>
      <c r="R372">
        <v>9</v>
      </c>
      <c r="S372">
        <v>13.35</v>
      </c>
      <c r="T372" s="1" t="s">
        <v>22</v>
      </c>
      <c r="U372" s="1" t="s">
        <v>3064</v>
      </c>
      <c r="V372" s="1">
        <v>4</v>
      </c>
      <c r="W372" t="s">
        <v>3086</v>
      </c>
      <c r="X372" t="s">
        <v>3082</v>
      </c>
      <c r="Y372" t="s">
        <v>3099</v>
      </c>
      <c r="Z372" t="s">
        <v>3103</v>
      </c>
      <c r="AA372">
        <v>5</v>
      </c>
      <c r="AB372" t="s">
        <v>3099</v>
      </c>
      <c r="AC372">
        <v>83.54</v>
      </c>
      <c r="AD372">
        <v>239.23</v>
      </c>
      <c r="AE372">
        <v>80.67</v>
      </c>
      <c r="AF372">
        <v>1.9331</v>
      </c>
      <c r="AG372">
        <v>0.65895364238410592</v>
      </c>
    </row>
    <row r="373" spans="1:33" x14ac:dyDescent="0.35">
      <c r="A373" s="1" t="s">
        <v>2516</v>
      </c>
      <c r="B373" s="2">
        <v>44840</v>
      </c>
      <c r="C373" s="2">
        <v>44844</v>
      </c>
      <c r="D373" s="2">
        <v>44845</v>
      </c>
      <c r="E373" s="1" t="s">
        <v>2517</v>
      </c>
      <c r="F373">
        <v>8.11</v>
      </c>
      <c r="G373">
        <v>201</v>
      </c>
      <c r="H373">
        <v>2</v>
      </c>
      <c r="I373" s="1" t="s">
        <v>17</v>
      </c>
      <c r="J373">
        <v>80074.36</v>
      </c>
      <c r="K373">
        <v>39697.120000000003</v>
      </c>
      <c r="L373">
        <v>4.8</v>
      </c>
      <c r="M373" s="1" t="s">
        <v>18</v>
      </c>
      <c r="N373" s="1" t="s">
        <v>42</v>
      </c>
      <c r="O373" s="1" t="s">
        <v>34</v>
      </c>
      <c r="P373" s="1" t="s">
        <v>39</v>
      </c>
      <c r="Q373">
        <v>8</v>
      </c>
      <c r="R373">
        <v>1</v>
      </c>
      <c r="S373">
        <v>12.57</v>
      </c>
      <c r="T373" s="1" t="s">
        <v>22</v>
      </c>
      <c r="U373" s="1" t="s">
        <v>3063</v>
      </c>
      <c r="V373" s="1">
        <v>3</v>
      </c>
      <c r="W373" t="s">
        <v>3086</v>
      </c>
      <c r="X373" t="s">
        <v>3091</v>
      </c>
      <c r="Y373" t="s">
        <v>3097</v>
      </c>
      <c r="Z373" t="s">
        <v>3104</v>
      </c>
      <c r="AA373">
        <v>10</v>
      </c>
      <c r="AB373" t="s">
        <v>3097</v>
      </c>
      <c r="AC373">
        <v>170.71</v>
      </c>
      <c r="AD373">
        <v>433.54</v>
      </c>
      <c r="AE373">
        <v>22.86</v>
      </c>
      <c r="AF373">
        <v>7.7135999999999996</v>
      </c>
      <c r="AG373">
        <v>0.65455369127516783</v>
      </c>
    </row>
    <row r="374" spans="1:33" x14ac:dyDescent="0.35">
      <c r="A374" s="1" t="s">
        <v>2540</v>
      </c>
      <c r="B374" s="2">
        <v>45060</v>
      </c>
      <c r="C374" s="2">
        <v>45064</v>
      </c>
      <c r="D374" s="2">
        <v>45077</v>
      </c>
      <c r="E374" s="1" t="s">
        <v>2541</v>
      </c>
      <c r="F374">
        <v>7.25</v>
      </c>
      <c r="G374">
        <v>253</v>
      </c>
      <c r="H374">
        <v>1</v>
      </c>
      <c r="I374" s="1" t="s">
        <v>17</v>
      </c>
      <c r="J374">
        <v>107008.51</v>
      </c>
      <c r="K374">
        <v>35416.9</v>
      </c>
      <c r="L374">
        <v>4.9000000000000004</v>
      </c>
      <c r="M374" s="1" t="s">
        <v>18</v>
      </c>
      <c r="N374" s="1" t="s">
        <v>36</v>
      </c>
      <c r="O374" s="1" t="s">
        <v>25</v>
      </c>
      <c r="P374" s="1" t="s">
        <v>29</v>
      </c>
      <c r="Q374">
        <v>21</v>
      </c>
      <c r="R374">
        <v>13</v>
      </c>
      <c r="S374">
        <v>184.99</v>
      </c>
      <c r="T374" s="1" t="s">
        <v>22</v>
      </c>
      <c r="U374" s="1" t="s">
        <v>3065</v>
      </c>
      <c r="V374" s="1">
        <v>5</v>
      </c>
      <c r="W374" t="s">
        <v>3088</v>
      </c>
      <c r="X374" t="s">
        <v>3082</v>
      </c>
      <c r="Y374" t="s">
        <v>3099</v>
      </c>
      <c r="Z374" t="s">
        <v>3104</v>
      </c>
      <c r="AA374">
        <v>5</v>
      </c>
      <c r="AB374" t="s">
        <v>3099</v>
      </c>
      <c r="AC374">
        <v>241.63</v>
      </c>
      <c r="AD374">
        <v>456.02</v>
      </c>
      <c r="AE374">
        <v>26.91</v>
      </c>
      <c r="AF374">
        <v>7.3090000000000002</v>
      </c>
      <c r="AG374">
        <v>0.6561013986013986</v>
      </c>
    </row>
    <row r="375" spans="1:33" x14ac:dyDescent="0.35">
      <c r="A375" s="1" t="s">
        <v>2582</v>
      </c>
      <c r="B375" s="2">
        <v>45542</v>
      </c>
      <c r="C375" s="2">
        <v>45547</v>
      </c>
      <c r="D375" s="2">
        <v>45553</v>
      </c>
      <c r="E375" s="1" t="s">
        <v>2583</v>
      </c>
      <c r="F375">
        <v>5.29</v>
      </c>
      <c r="G375">
        <v>422</v>
      </c>
      <c r="H375">
        <v>54</v>
      </c>
      <c r="I375" s="1" t="s">
        <v>17</v>
      </c>
      <c r="J375">
        <v>255425.07</v>
      </c>
      <c r="K375">
        <v>161674.09</v>
      </c>
      <c r="L375">
        <v>2</v>
      </c>
      <c r="M375" s="1" t="s">
        <v>18</v>
      </c>
      <c r="N375" s="1" t="s">
        <v>24</v>
      </c>
      <c r="O375" s="1" t="s">
        <v>37</v>
      </c>
      <c r="P375" s="1" t="s">
        <v>26</v>
      </c>
      <c r="Q375">
        <v>15</v>
      </c>
      <c r="R375">
        <v>6</v>
      </c>
      <c r="S375">
        <v>411.06</v>
      </c>
      <c r="T375" s="1" t="s">
        <v>22</v>
      </c>
      <c r="U375" s="1" t="s">
        <v>3062</v>
      </c>
      <c r="V375" s="1">
        <v>2</v>
      </c>
      <c r="W375" t="s">
        <v>3081</v>
      </c>
      <c r="X375" t="s">
        <v>3084</v>
      </c>
      <c r="Y375" t="s">
        <v>3085</v>
      </c>
      <c r="Z375" t="s">
        <v>3104</v>
      </c>
      <c r="AA375">
        <v>9</v>
      </c>
      <c r="AB375" t="s">
        <v>3085</v>
      </c>
      <c r="AC375">
        <v>192.29</v>
      </c>
      <c r="AD375">
        <v>639.08000000000004</v>
      </c>
      <c r="AE375">
        <v>74.03</v>
      </c>
      <c r="AF375">
        <v>2.5969000000000002</v>
      </c>
      <c r="AG375">
        <v>0.65900657894736847</v>
      </c>
    </row>
    <row r="376" spans="1:33" x14ac:dyDescent="0.35">
      <c r="A376" s="1" t="s">
        <v>2624</v>
      </c>
      <c r="B376" s="2">
        <v>44872</v>
      </c>
      <c r="C376" s="2">
        <v>44875</v>
      </c>
      <c r="D376" s="2">
        <v>44881</v>
      </c>
      <c r="E376" s="1" t="s">
        <v>2625</v>
      </c>
      <c r="F376">
        <v>8.5399999999999991</v>
      </c>
      <c r="G376">
        <v>46</v>
      </c>
      <c r="H376">
        <v>5</v>
      </c>
      <c r="I376" s="1" t="s">
        <v>17</v>
      </c>
      <c r="J376">
        <v>14444.02</v>
      </c>
      <c r="K376">
        <v>6621.78</v>
      </c>
      <c r="L376">
        <v>2.8</v>
      </c>
      <c r="M376" s="1" t="s">
        <v>18</v>
      </c>
      <c r="N376" s="1" t="s">
        <v>36</v>
      </c>
      <c r="O376" s="1" t="s">
        <v>28</v>
      </c>
      <c r="P376" s="1" t="s">
        <v>26</v>
      </c>
      <c r="Q376">
        <v>16</v>
      </c>
      <c r="R376">
        <v>6</v>
      </c>
      <c r="S376">
        <v>77.63</v>
      </c>
      <c r="T376" s="1" t="s">
        <v>22</v>
      </c>
      <c r="U376" s="1" t="s">
        <v>3063</v>
      </c>
      <c r="V376" s="1">
        <v>3</v>
      </c>
      <c r="W376" t="s">
        <v>3086</v>
      </c>
      <c r="X376" t="s">
        <v>3091</v>
      </c>
      <c r="Y376" t="s">
        <v>3096</v>
      </c>
      <c r="Z376" t="s">
        <v>3104</v>
      </c>
      <c r="AA376">
        <v>11</v>
      </c>
      <c r="AB376" t="s">
        <v>3096</v>
      </c>
      <c r="AC376">
        <v>159.08000000000001</v>
      </c>
      <c r="AD376">
        <v>343.32</v>
      </c>
      <c r="AE376">
        <v>49.56</v>
      </c>
      <c r="AF376">
        <v>5.0445000000000002</v>
      </c>
      <c r="AG376">
        <v>0.65455369127516783</v>
      </c>
    </row>
    <row r="377" spans="1:33" x14ac:dyDescent="0.35">
      <c r="A377" s="1" t="s">
        <v>2634</v>
      </c>
      <c r="B377" s="2">
        <v>45089</v>
      </c>
      <c r="C377" s="2">
        <v>45091</v>
      </c>
      <c r="D377" s="2">
        <v>45104</v>
      </c>
      <c r="E377" s="1" t="s">
        <v>2635</v>
      </c>
      <c r="F377">
        <v>10.35</v>
      </c>
      <c r="G377">
        <v>147</v>
      </c>
      <c r="H377">
        <v>18</v>
      </c>
      <c r="I377" s="1" t="s">
        <v>17</v>
      </c>
      <c r="J377">
        <v>54097.95</v>
      </c>
      <c r="K377">
        <v>20681.43</v>
      </c>
      <c r="L377">
        <v>2.1</v>
      </c>
      <c r="M377" s="1" t="s">
        <v>18</v>
      </c>
      <c r="N377" s="1" t="s">
        <v>36</v>
      </c>
      <c r="O377" s="1" t="s">
        <v>37</v>
      </c>
      <c r="P377" s="1" t="s">
        <v>26</v>
      </c>
      <c r="Q377">
        <v>19</v>
      </c>
      <c r="R377">
        <v>13</v>
      </c>
      <c r="S377">
        <v>238.59</v>
      </c>
      <c r="T377" s="1" t="s">
        <v>22</v>
      </c>
      <c r="U377" s="1" t="s">
        <v>3065</v>
      </c>
      <c r="V377" s="1">
        <v>5</v>
      </c>
      <c r="W377" t="s">
        <v>3088</v>
      </c>
      <c r="X377" t="s">
        <v>3082</v>
      </c>
      <c r="Y377" t="s">
        <v>3090</v>
      </c>
      <c r="Z377" t="s">
        <v>3103</v>
      </c>
      <c r="AA377">
        <v>6</v>
      </c>
      <c r="AB377" t="s">
        <v>3090</v>
      </c>
      <c r="AC377">
        <v>221.3</v>
      </c>
      <c r="AD377">
        <v>410.5</v>
      </c>
      <c r="AE377">
        <v>28.27</v>
      </c>
      <c r="AF377">
        <v>7.1734</v>
      </c>
      <c r="AG377">
        <v>0.6561013986013986</v>
      </c>
    </row>
    <row r="378" spans="1:33" x14ac:dyDescent="0.35">
      <c r="A378" s="1" t="s">
        <v>2646</v>
      </c>
      <c r="B378" s="2">
        <v>44903</v>
      </c>
      <c r="C378" s="2">
        <v>44905</v>
      </c>
      <c r="D378" s="2">
        <v>44908</v>
      </c>
      <c r="E378" s="1" t="s">
        <v>2647</v>
      </c>
      <c r="F378">
        <v>13.8</v>
      </c>
      <c r="G378">
        <v>49</v>
      </c>
      <c r="H378">
        <v>1</v>
      </c>
      <c r="I378" s="1" t="s">
        <v>17</v>
      </c>
      <c r="J378">
        <v>47574.35</v>
      </c>
      <c r="K378">
        <v>14774.42</v>
      </c>
      <c r="L378">
        <v>4.2</v>
      </c>
      <c r="M378" s="1" t="s">
        <v>18</v>
      </c>
      <c r="N378" s="1" t="s">
        <v>24</v>
      </c>
      <c r="O378" s="1" t="s">
        <v>28</v>
      </c>
      <c r="P378" s="1" t="s">
        <v>26</v>
      </c>
      <c r="Q378">
        <v>5</v>
      </c>
      <c r="R378">
        <v>3</v>
      </c>
      <c r="S378">
        <v>20.27</v>
      </c>
      <c r="T378" s="1" t="s">
        <v>22</v>
      </c>
      <c r="U378" s="1" t="s">
        <v>3063</v>
      </c>
      <c r="V378" s="1">
        <v>3</v>
      </c>
      <c r="W378" t="s">
        <v>3086</v>
      </c>
      <c r="X378" t="s">
        <v>3091</v>
      </c>
      <c r="Y378" t="s">
        <v>3092</v>
      </c>
      <c r="Z378" t="s">
        <v>3103</v>
      </c>
      <c r="AA378">
        <v>12</v>
      </c>
      <c r="AB378" t="s">
        <v>3092</v>
      </c>
      <c r="AC378">
        <v>594.13</v>
      </c>
      <c r="AD378">
        <v>1126.3399999999999</v>
      </c>
      <c r="AE378">
        <v>18.649999999999999</v>
      </c>
      <c r="AF378">
        <v>8.1349999999999998</v>
      </c>
      <c r="AG378">
        <v>0.65455369127516783</v>
      </c>
    </row>
    <row r="379" spans="1:33" x14ac:dyDescent="0.35">
      <c r="A379" s="1" t="s">
        <v>2652</v>
      </c>
      <c r="B379" s="2">
        <v>44844</v>
      </c>
      <c r="C379" s="2">
        <v>44849</v>
      </c>
      <c r="D379" s="2">
        <v>44855</v>
      </c>
      <c r="E379" s="1" t="s">
        <v>2653</v>
      </c>
      <c r="F379">
        <v>13.35</v>
      </c>
      <c r="G379">
        <v>35</v>
      </c>
      <c r="H379">
        <v>2</v>
      </c>
      <c r="I379" s="1" t="s">
        <v>17</v>
      </c>
      <c r="J379">
        <v>36153.410000000003</v>
      </c>
      <c r="K379">
        <v>10880.79</v>
      </c>
      <c r="L379">
        <v>3.6</v>
      </c>
      <c r="M379" s="1" t="s">
        <v>18</v>
      </c>
      <c r="N379" s="1" t="s">
        <v>36</v>
      </c>
      <c r="O379" s="1" t="s">
        <v>20</v>
      </c>
      <c r="P379" s="1" t="s">
        <v>38</v>
      </c>
      <c r="Q379">
        <v>11</v>
      </c>
      <c r="R379">
        <v>6</v>
      </c>
      <c r="S379">
        <v>52.13</v>
      </c>
      <c r="T379" s="1" t="s">
        <v>22</v>
      </c>
      <c r="U379" s="1" t="s">
        <v>3063</v>
      </c>
      <c r="V379" s="1">
        <v>3</v>
      </c>
      <c r="W379" t="s">
        <v>3086</v>
      </c>
      <c r="X379" t="s">
        <v>3091</v>
      </c>
      <c r="Y379" t="s">
        <v>3097</v>
      </c>
      <c r="Z379" t="s">
        <v>3103</v>
      </c>
      <c r="AA379">
        <v>10</v>
      </c>
      <c r="AB379" t="s">
        <v>3097</v>
      </c>
      <c r="AC379">
        <v>634.37</v>
      </c>
      <c r="AD379">
        <v>1192.0999999999999</v>
      </c>
      <c r="AE379">
        <v>43.49</v>
      </c>
      <c r="AF379">
        <v>5.6513</v>
      </c>
      <c r="AG379">
        <v>0.65455369127516783</v>
      </c>
    </row>
    <row r="380" spans="1:33" x14ac:dyDescent="0.35">
      <c r="A380" s="1" t="s">
        <v>2676</v>
      </c>
      <c r="B380" s="2">
        <v>45358</v>
      </c>
      <c r="C380" s="2">
        <v>45360</v>
      </c>
      <c r="D380" s="2">
        <v>45367</v>
      </c>
      <c r="E380" s="1" t="s">
        <v>2677</v>
      </c>
      <c r="F380">
        <v>6.66</v>
      </c>
      <c r="G380">
        <v>333</v>
      </c>
      <c r="H380">
        <v>13</v>
      </c>
      <c r="I380" s="1" t="s">
        <v>17</v>
      </c>
      <c r="J380">
        <v>105238.18</v>
      </c>
      <c r="K380">
        <v>42568</v>
      </c>
      <c r="L380">
        <v>4.3</v>
      </c>
      <c r="M380" s="1" t="s">
        <v>18</v>
      </c>
      <c r="N380" s="1" t="s">
        <v>33</v>
      </c>
      <c r="O380" s="1" t="s">
        <v>25</v>
      </c>
      <c r="P380" s="1" t="s">
        <v>38</v>
      </c>
      <c r="Q380">
        <v>7</v>
      </c>
      <c r="R380">
        <v>7</v>
      </c>
      <c r="S380">
        <v>81.38</v>
      </c>
      <c r="T380" s="1" t="s">
        <v>22</v>
      </c>
      <c r="U380" s="1" t="s">
        <v>3062</v>
      </c>
      <c r="V380" s="1">
        <v>2</v>
      </c>
      <c r="W380" t="s">
        <v>3081</v>
      </c>
      <c r="X380" t="s">
        <v>3093</v>
      </c>
      <c r="Y380" t="s">
        <v>3098</v>
      </c>
      <c r="Z380" t="s">
        <v>3104</v>
      </c>
      <c r="AA380">
        <v>3</v>
      </c>
      <c r="AB380" t="s">
        <v>3098</v>
      </c>
      <c r="AC380">
        <v>156.38</v>
      </c>
      <c r="AD380">
        <v>338.58</v>
      </c>
      <c r="AE380">
        <v>12.18</v>
      </c>
      <c r="AF380">
        <v>8.7824000000000009</v>
      </c>
      <c r="AG380">
        <v>0.65900657894736847</v>
      </c>
    </row>
    <row r="381" spans="1:33" x14ac:dyDescent="0.35">
      <c r="A381" s="1" t="s">
        <v>2756</v>
      </c>
      <c r="B381" s="2">
        <v>44734</v>
      </c>
      <c r="C381" s="2">
        <v>44737</v>
      </c>
      <c r="D381" s="2">
        <v>44741</v>
      </c>
      <c r="E381" s="1" t="s">
        <v>2757</v>
      </c>
      <c r="F381">
        <v>0.5</v>
      </c>
      <c r="G381">
        <v>26</v>
      </c>
      <c r="H381">
        <v>2</v>
      </c>
      <c r="I381" s="1" t="s">
        <v>17</v>
      </c>
      <c r="J381">
        <v>13381.26</v>
      </c>
      <c r="K381">
        <v>5921.83</v>
      </c>
      <c r="L381">
        <v>3.7</v>
      </c>
      <c r="M381" s="1" t="s">
        <v>18</v>
      </c>
      <c r="N381" s="1" t="s">
        <v>36</v>
      </c>
      <c r="O381" s="1" t="s">
        <v>37</v>
      </c>
      <c r="P381" s="1" t="s">
        <v>26</v>
      </c>
      <c r="Q381">
        <v>5</v>
      </c>
      <c r="R381">
        <v>4</v>
      </c>
      <c r="S381">
        <v>171.6</v>
      </c>
      <c r="T381" s="1" t="s">
        <v>22</v>
      </c>
      <c r="U381" s="1" t="s">
        <v>3065</v>
      </c>
      <c r="V381" s="1">
        <v>5</v>
      </c>
      <c r="W381" t="s">
        <v>3086</v>
      </c>
      <c r="X381" t="s">
        <v>3082</v>
      </c>
      <c r="Y381" t="s">
        <v>3090</v>
      </c>
      <c r="Z381" t="s">
        <v>3102</v>
      </c>
      <c r="AA381">
        <v>6</v>
      </c>
      <c r="AB381" t="s">
        <v>3090</v>
      </c>
      <c r="AC381">
        <v>260.63</v>
      </c>
      <c r="AD381">
        <v>517.25</v>
      </c>
      <c r="AE381">
        <v>12</v>
      </c>
      <c r="AF381">
        <v>8.7996999999999996</v>
      </c>
      <c r="AG381">
        <v>0.6561013986013986</v>
      </c>
    </row>
    <row r="382" spans="1:33" x14ac:dyDescent="0.35">
      <c r="A382" s="1" t="s">
        <v>2772</v>
      </c>
      <c r="B382" s="2">
        <v>44580</v>
      </c>
      <c r="C382" s="2">
        <v>44584</v>
      </c>
      <c r="D382" s="2">
        <v>44591</v>
      </c>
      <c r="E382" s="1" t="s">
        <v>2773</v>
      </c>
      <c r="F382">
        <v>0.2</v>
      </c>
      <c r="G382">
        <v>41</v>
      </c>
      <c r="H382">
        <v>3</v>
      </c>
      <c r="I382" s="1" t="s">
        <v>17</v>
      </c>
      <c r="J382">
        <v>10435.73</v>
      </c>
      <c r="K382">
        <v>6102.21</v>
      </c>
      <c r="L382">
        <v>2.9</v>
      </c>
      <c r="M382" s="1" t="s">
        <v>18</v>
      </c>
      <c r="N382" s="1" t="s">
        <v>36</v>
      </c>
      <c r="O382" s="1" t="s">
        <v>20</v>
      </c>
      <c r="P382" s="1" t="s">
        <v>39</v>
      </c>
      <c r="Q382">
        <v>20</v>
      </c>
      <c r="R382">
        <v>7</v>
      </c>
      <c r="S382">
        <v>414.36</v>
      </c>
      <c r="T382" s="1" t="s">
        <v>22</v>
      </c>
      <c r="U382" s="1" t="s">
        <v>3061</v>
      </c>
      <c r="V382" s="1">
        <v>1</v>
      </c>
      <c r="W382" t="s">
        <v>3086</v>
      </c>
      <c r="X382" t="s">
        <v>3093</v>
      </c>
      <c r="Y382" t="s">
        <v>3095</v>
      </c>
      <c r="Z382" t="s">
        <v>3102</v>
      </c>
      <c r="AA382">
        <v>1</v>
      </c>
      <c r="AB382" t="s">
        <v>3095</v>
      </c>
      <c r="AC382">
        <v>92.07</v>
      </c>
      <c r="AD382">
        <v>255.04</v>
      </c>
      <c r="AE382">
        <v>38.54</v>
      </c>
      <c r="AF382">
        <v>6.1464999999999996</v>
      </c>
      <c r="AG382">
        <v>0.63717096774193549</v>
      </c>
    </row>
    <row r="383" spans="1:33" x14ac:dyDescent="0.35">
      <c r="A383" s="1" t="s">
        <v>2794</v>
      </c>
      <c r="B383" s="2">
        <v>44880</v>
      </c>
      <c r="C383" s="2">
        <v>44885</v>
      </c>
      <c r="D383" s="2">
        <v>44886</v>
      </c>
      <c r="E383" s="1" t="s">
        <v>2795</v>
      </c>
      <c r="F383">
        <v>12.54</v>
      </c>
      <c r="G383">
        <v>384</v>
      </c>
      <c r="H383">
        <v>14</v>
      </c>
      <c r="I383" s="1" t="s">
        <v>17</v>
      </c>
      <c r="J383">
        <v>41285.599999999999</v>
      </c>
      <c r="K383">
        <v>13595.44</v>
      </c>
      <c r="L383">
        <v>4.4000000000000004</v>
      </c>
      <c r="M383" s="1" t="s">
        <v>18</v>
      </c>
      <c r="N383" s="1" t="s">
        <v>36</v>
      </c>
      <c r="O383" s="1" t="s">
        <v>34</v>
      </c>
      <c r="P383" s="1" t="s">
        <v>29</v>
      </c>
      <c r="Q383">
        <v>16</v>
      </c>
      <c r="R383">
        <v>1</v>
      </c>
      <c r="S383">
        <v>52.45</v>
      </c>
      <c r="T383" s="1" t="s">
        <v>22</v>
      </c>
      <c r="U383" s="1" t="s">
        <v>3064</v>
      </c>
      <c r="V383" s="1">
        <v>4</v>
      </c>
      <c r="W383" t="s">
        <v>3086</v>
      </c>
      <c r="X383" t="s">
        <v>3091</v>
      </c>
      <c r="Y383" t="s">
        <v>3096</v>
      </c>
      <c r="Z383" t="s">
        <v>3103</v>
      </c>
      <c r="AA383">
        <v>11</v>
      </c>
      <c r="AB383" t="s">
        <v>3096</v>
      </c>
      <c r="AC383">
        <v>63.68</v>
      </c>
      <c r="AD383">
        <v>122.93</v>
      </c>
      <c r="AE383">
        <v>16.22</v>
      </c>
      <c r="AF383">
        <v>8.3778000000000006</v>
      </c>
      <c r="AG383">
        <v>0.65895364238410592</v>
      </c>
    </row>
    <row r="384" spans="1:33" x14ac:dyDescent="0.35">
      <c r="A384" s="1" t="s">
        <v>2798</v>
      </c>
      <c r="B384" s="2">
        <v>45406</v>
      </c>
      <c r="C384" s="2">
        <v>45407</v>
      </c>
      <c r="D384" s="2">
        <v>45419</v>
      </c>
      <c r="E384" s="1" t="s">
        <v>2799</v>
      </c>
      <c r="F384">
        <v>1.1200000000000001</v>
      </c>
      <c r="G384">
        <v>460</v>
      </c>
      <c r="H384">
        <v>58</v>
      </c>
      <c r="I384" s="1" t="s">
        <v>17</v>
      </c>
      <c r="J384">
        <v>508033.38</v>
      </c>
      <c r="K384">
        <v>274157.11</v>
      </c>
      <c r="L384">
        <v>2.2999999999999998</v>
      </c>
      <c r="M384" s="1" t="s">
        <v>18</v>
      </c>
      <c r="N384" s="1" t="s">
        <v>36</v>
      </c>
      <c r="O384" s="1" t="s">
        <v>20</v>
      </c>
      <c r="P384" s="1" t="s">
        <v>38</v>
      </c>
      <c r="Q384">
        <v>14</v>
      </c>
      <c r="R384">
        <v>12</v>
      </c>
      <c r="S384">
        <v>28.62</v>
      </c>
      <c r="T384" s="1" t="s">
        <v>22</v>
      </c>
      <c r="U384" s="1" t="s">
        <v>3062</v>
      </c>
      <c r="V384" s="1">
        <v>2</v>
      </c>
      <c r="W384" t="s">
        <v>3081</v>
      </c>
      <c r="X384" t="s">
        <v>3082</v>
      </c>
      <c r="Y384" t="s">
        <v>3083</v>
      </c>
      <c r="Z384" t="s">
        <v>3102</v>
      </c>
      <c r="AA384">
        <v>4</v>
      </c>
      <c r="AB384" t="s">
        <v>3083</v>
      </c>
      <c r="AC384">
        <v>430.13</v>
      </c>
      <c r="AD384">
        <v>1116.93</v>
      </c>
      <c r="AE384">
        <v>12.29</v>
      </c>
      <c r="AF384">
        <v>8.7711000000000006</v>
      </c>
      <c r="AG384">
        <v>0.65900657894736847</v>
      </c>
    </row>
    <row r="385" spans="1:33" x14ac:dyDescent="0.35">
      <c r="A385" s="1" t="s">
        <v>2826</v>
      </c>
      <c r="B385" s="2">
        <v>45311</v>
      </c>
      <c r="C385" s="2">
        <v>45316</v>
      </c>
      <c r="D385" s="2">
        <v>45319</v>
      </c>
      <c r="E385" s="1" t="s">
        <v>2827</v>
      </c>
      <c r="F385">
        <v>10.32</v>
      </c>
      <c r="G385">
        <v>78</v>
      </c>
      <c r="H385">
        <v>1</v>
      </c>
      <c r="I385" s="1" t="s">
        <v>17</v>
      </c>
      <c r="J385">
        <v>36614.839999999997</v>
      </c>
      <c r="K385">
        <v>13741.83</v>
      </c>
      <c r="L385">
        <v>4.9000000000000004</v>
      </c>
      <c r="M385" s="1" t="s">
        <v>18</v>
      </c>
      <c r="N385" s="1" t="s">
        <v>42</v>
      </c>
      <c r="O385" s="1" t="s">
        <v>25</v>
      </c>
      <c r="P385" s="1" t="s">
        <v>38</v>
      </c>
      <c r="Q385">
        <v>3</v>
      </c>
      <c r="R385">
        <v>3</v>
      </c>
      <c r="S385">
        <v>21.12</v>
      </c>
      <c r="T385" s="1" t="s">
        <v>22</v>
      </c>
      <c r="U385" s="1" t="s">
        <v>3065</v>
      </c>
      <c r="V385" s="1">
        <v>5</v>
      </c>
      <c r="W385" t="s">
        <v>3081</v>
      </c>
      <c r="X385" t="s">
        <v>3093</v>
      </c>
      <c r="Y385" t="s">
        <v>3095</v>
      </c>
      <c r="Z385" t="s">
        <v>3103</v>
      </c>
      <c r="AA385">
        <v>1</v>
      </c>
      <c r="AB385" t="s">
        <v>3095</v>
      </c>
      <c r="AC385">
        <v>239.99</v>
      </c>
      <c r="AD385">
        <v>523.44000000000005</v>
      </c>
      <c r="AE385">
        <v>12.47</v>
      </c>
      <c r="AF385">
        <v>8.7533999999999992</v>
      </c>
      <c r="AG385">
        <v>0.6561013986013986</v>
      </c>
    </row>
    <row r="386" spans="1:33" x14ac:dyDescent="0.35">
      <c r="A386" s="1" t="s">
        <v>2838</v>
      </c>
      <c r="B386" s="2">
        <v>44780</v>
      </c>
      <c r="C386" s="2">
        <v>44785</v>
      </c>
      <c r="D386" s="2">
        <v>44793</v>
      </c>
      <c r="E386" s="1" t="s">
        <v>2839</v>
      </c>
      <c r="F386">
        <v>3.74</v>
      </c>
      <c r="G386">
        <v>221</v>
      </c>
      <c r="H386">
        <v>23</v>
      </c>
      <c r="I386" s="1" t="s">
        <v>17</v>
      </c>
      <c r="J386">
        <v>326222.13</v>
      </c>
      <c r="K386">
        <v>200910.52</v>
      </c>
      <c r="L386">
        <v>2.6</v>
      </c>
      <c r="M386" s="1" t="s">
        <v>18</v>
      </c>
      <c r="N386" s="1" t="s">
        <v>24</v>
      </c>
      <c r="O386" s="1" t="s">
        <v>37</v>
      </c>
      <c r="P386" s="1" t="s">
        <v>39</v>
      </c>
      <c r="Q386">
        <v>14</v>
      </c>
      <c r="R386">
        <v>8</v>
      </c>
      <c r="S386">
        <v>32.659999999999997</v>
      </c>
      <c r="T386" s="1" t="s">
        <v>22</v>
      </c>
      <c r="U386" s="1" t="s">
        <v>3065</v>
      </c>
      <c r="V386" s="1">
        <v>5</v>
      </c>
      <c r="W386" t="s">
        <v>3086</v>
      </c>
      <c r="X386" t="s">
        <v>3084</v>
      </c>
      <c r="Y386" t="s">
        <v>3089</v>
      </c>
      <c r="Z386" t="s">
        <v>3102</v>
      </c>
      <c r="AA386">
        <v>8</v>
      </c>
      <c r="AB386" t="s">
        <v>3089</v>
      </c>
      <c r="AC386">
        <v>501.08</v>
      </c>
      <c r="AD386">
        <v>1533.47</v>
      </c>
      <c r="AE386">
        <v>36.43</v>
      </c>
      <c r="AF386">
        <v>6.3570000000000002</v>
      </c>
      <c r="AG386">
        <v>0.6561013986013986</v>
      </c>
    </row>
    <row r="387" spans="1:33" x14ac:dyDescent="0.35">
      <c r="A387" s="1" t="s">
        <v>2856</v>
      </c>
      <c r="B387" s="2">
        <v>45050</v>
      </c>
      <c r="C387" s="2">
        <v>45051</v>
      </c>
      <c r="D387" s="2">
        <v>45053</v>
      </c>
      <c r="E387" s="1" t="s">
        <v>2857</v>
      </c>
      <c r="F387">
        <v>5.96</v>
      </c>
      <c r="G387">
        <v>488</v>
      </c>
      <c r="H387">
        <v>39</v>
      </c>
      <c r="I387" s="1" t="s">
        <v>17</v>
      </c>
      <c r="J387">
        <v>102484.94</v>
      </c>
      <c r="K387">
        <v>44791.75</v>
      </c>
      <c r="L387">
        <v>3.4</v>
      </c>
      <c r="M387" s="1" t="s">
        <v>18</v>
      </c>
      <c r="N387" s="1" t="s">
        <v>19</v>
      </c>
      <c r="O387" s="1" t="s">
        <v>25</v>
      </c>
      <c r="P387" s="1" t="s">
        <v>26</v>
      </c>
      <c r="Q387">
        <v>9</v>
      </c>
      <c r="R387">
        <v>2</v>
      </c>
      <c r="S387">
        <v>4.79</v>
      </c>
      <c r="T387" s="1" t="s">
        <v>22</v>
      </c>
      <c r="U387" s="1" t="s">
        <v>3064</v>
      </c>
      <c r="V387" s="1">
        <v>4</v>
      </c>
      <c r="W387" t="s">
        <v>3088</v>
      </c>
      <c r="X387" t="s">
        <v>3082</v>
      </c>
      <c r="Y387" t="s">
        <v>3099</v>
      </c>
      <c r="Z387" t="s">
        <v>3104</v>
      </c>
      <c r="AA387">
        <v>5</v>
      </c>
      <c r="AB387" t="s">
        <v>3099</v>
      </c>
      <c r="AC387">
        <v>107.95</v>
      </c>
      <c r="AD387">
        <v>223.32</v>
      </c>
      <c r="AE387">
        <v>51.66</v>
      </c>
      <c r="AF387">
        <v>4.8345000000000002</v>
      </c>
      <c r="AG387">
        <v>0.65895364238410592</v>
      </c>
    </row>
    <row r="388" spans="1:33" x14ac:dyDescent="0.35">
      <c r="A388" s="1" t="s">
        <v>2864</v>
      </c>
      <c r="B388" s="2">
        <v>44570</v>
      </c>
      <c r="C388" s="2">
        <v>44574</v>
      </c>
      <c r="D388" s="2">
        <v>44585</v>
      </c>
      <c r="E388" s="1" t="s">
        <v>2865</v>
      </c>
      <c r="F388">
        <v>5.18</v>
      </c>
      <c r="G388">
        <v>352</v>
      </c>
      <c r="H388">
        <v>12</v>
      </c>
      <c r="I388" s="1" t="s">
        <v>17</v>
      </c>
      <c r="J388">
        <v>79119.33</v>
      </c>
      <c r="K388">
        <v>38944.800000000003</v>
      </c>
      <c r="L388">
        <v>4</v>
      </c>
      <c r="M388" s="1" t="s">
        <v>18</v>
      </c>
      <c r="N388" s="1" t="s">
        <v>36</v>
      </c>
      <c r="O388" s="1" t="s">
        <v>20</v>
      </c>
      <c r="P388" s="1" t="s">
        <v>29</v>
      </c>
      <c r="Q388">
        <v>14</v>
      </c>
      <c r="R388">
        <v>11</v>
      </c>
      <c r="S388">
        <v>355.13</v>
      </c>
      <c r="T388" s="1" t="s">
        <v>22</v>
      </c>
      <c r="U388" s="1" t="s">
        <v>3063</v>
      </c>
      <c r="V388" s="1">
        <v>3</v>
      </c>
      <c r="W388" t="s">
        <v>3086</v>
      </c>
      <c r="X388" t="s">
        <v>3093</v>
      </c>
      <c r="Y388" t="s">
        <v>3095</v>
      </c>
      <c r="Z388" t="s">
        <v>3104</v>
      </c>
      <c r="AA388">
        <v>1</v>
      </c>
      <c r="AB388" t="s">
        <v>3095</v>
      </c>
      <c r="AC388">
        <v>94.89</v>
      </c>
      <c r="AD388">
        <v>237.05</v>
      </c>
      <c r="AE388">
        <v>34.159999999999997</v>
      </c>
      <c r="AF388">
        <v>6.5838000000000001</v>
      </c>
      <c r="AG388">
        <v>0.65455369127516783</v>
      </c>
    </row>
    <row r="389" spans="1:33" x14ac:dyDescent="0.35">
      <c r="A389" s="1" t="s">
        <v>2874</v>
      </c>
      <c r="B389" s="2">
        <v>45512</v>
      </c>
      <c r="C389" s="2">
        <v>45516</v>
      </c>
      <c r="D389" s="2">
        <v>45521</v>
      </c>
      <c r="E389" s="1" t="s">
        <v>2875</v>
      </c>
      <c r="F389">
        <v>13.86</v>
      </c>
      <c r="G389">
        <v>230</v>
      </c>
      <c r="H389">
        <v>14</v>
      </c>
      <c r="I389" s="1" t="s">
        <v>17</v>
      </c>
      <c r="J389">
        <v>21837.01</v>
      </c>
      <c r="K389">
        <v>7924.3</v>
      </c>
      <c r="L389">
        <v>3.8</v>
      </c>
      <c r="M389" s="1" t="s">
        <v>18</v>
      </c>
      <c r="N389" s="1" t="s">
        <v>42</v>
      </c>
      <c r="O389" s="1" t="s">
        <v>25</v>
      </c>
      <c r="P389" s="1" t="s">
        <v>21</v>
      </c>
      <c r="Q389">
        <v>6</v>
      </c>
      <c r="R389">
        <v>5</v>
      </c>
      <c r="S389">
        <v>61.76</v>
      </c>
      <c r="T389" s="1" t="s">
        <v>22</v>
      </c>
      <c r="U389" s="1" t="s">
        <v>3065</v>
      </c>
      <c r="V389" s="1">
        <v>5</v>
      </c>
      <c r="W389" t="s">
        <v>3081</v>
      </c>
      <c r="X389" t="s">
        <v>3084</v>
      </c>
      <c r="Y389" t="s">
        <v>3089</v>
      </c>
      <c r="Z389" t="s">
        <v>3103</v>
      </c>
      <c r="AA389">
        <v>8</v>
      </c>
      <c r="AB389" t="s">
        <v>3089</v>
      </c>
      <c r="AC389">
        <v>53.29</v>
      </c>
      <c r="AD389">
        <v>110.22</v>
      </c>
      <c r="AE389">
        <v>90.09</v>
      </c>
      <c r="AF389">
        <v>0.99080000000000001</v>
      </c>
      <c r="AG389">
        <v>0.6561013986013986</v>
      </c>
    </row>
    <row r="390" spans="1:33" x14ac:dyDescent="0.35">
      <c r="A390" s="1" t="s">
        <v>2894</v>
      </c>
      <c r="B390" s="2">
        <v>45456</v>
      </c>
      <c r="C390" s="2">
        <v>45458</v>
      </c>
      <c r="D390" s="2">
        <v>45459</v>
      </c>
      <c r="E390" s="1" t="s">
        <v>2895</v>
      </c>
      <c r="F390">
        <v>13.82</v>
      </c>
      <c r="G390">
        <v>456</v>
      </c>
      <c r="H390">
        <v>37</v>
      </c>
      <c r="I390" s="1" t="s">
        <v>17</v>
      </c>
      <c r="J390">
        <v>118625.18</v>
      </c>
      <c r="K390">
        <v>68404.179999999993</v>
      </c>
      <c r="L390">
        <v>3.4</v>
      </c>
      <c r="M390" s="1" t="s">
        <v>18</v>
      </c>
      <c r="N390" s="1" t="s">
        <v>42</v>
      </c>
      <c r="O390" s="1" t="s">
        <v>37</v>
      </c>
      <c r="P390" s="1" t="s">
        <v>39</v>
      </c>
      <c r="Q390">
        <v>19</v>
      </c>
      <c r="R390">
        <v>1</v>
      </c>
      <c r="S390">
        <v>16.649999999999999</v>
      </c>
      <c r="T390" s="1" t="s">
        <v>22</v>
      </c>
      <c r="U390" s="1" t="s">
        <v>3063</v>
      </c>
      <c r="V390" s="1">
        <v>3</v>
      </c>
      <c r="W390" t="s">
        <v>3081</v>
      </c>
      <c r="X390" t="s">
        <v>3082</v>
      </c>
      <c r="Y390" t="s">
        <v>3090</v>
      </c>
      <c r="Z390" t="s">
        <v>3103</v>
      </c>
      <c r="AA390">
        <v>6</v>
      </c>
      <c r="AB390" t="s">
        <v>3090</v>
      </c>
      <c r="AC390">
        <v>97.21</v>
      </c>
      <c r="AD390">
        <v>301.86</v>
      </c>
      <c r="AE390">
        <v>53.1</v>
      </c>
      <c r="AF390">
        <v>4.6894999999999998</v>
      </c>
      <c r="AG390">
        <v>0.65455369127516783</v>
      </c>
    </row>
    <row r="391" spans="1:33" x14ac:dyDescent="0.35">
      <c r="A391" s="1" t="s">
        <v>2920</v>
      </c>
      <c r="B391" s="2">
        <v>44668</v>
      </c>
      <c r="C391" s="2">
        <v>44670</v>
      </c>
      <c r="D391" s="2">
        <v>44679</v>
      </c>
      <c r="E391" s="1" t="s">
        <v>2921</v>
      </c>
      <c r="F391">
        <v>12.93</v>
      </c>
      <c r="G391">
        <v>111</v>
      </c>
      <c r="H391">
        <v>11</v>
      </c>
      <c r="I391" s="1" t="s">
        <v>17</v>
      </c>
      <c r="J391">
        <v>115028.16</v>
      </c>
      <c r="K391">
        <v>50810.78</v>
      </c>
      <c r="L391">
        <v>2.9</v>
      </c>
      <c r="M391" s="1" t="s">
        <v>18</v>
      </c>
      <c r="N391" s="1" t="s">
        <v>36</v>
      </c>
      <c r="O391" s="1" t="s">
        <v>20</v>
      </c>
      <c r="P391" s="1" t="s">
        <v>38</v>
      </c>
      <c r="Q391">
        <v>16</v>
      </c>
      <c r="R391">
        <v>9</v>
      </c>
      <c r="S391">
        <v>639.09</v>
      </c>
      <c r="T391" s="1" t="s">
        <v>22</v>
      </c>
      <c r="U391" s="1" t="s">
        <v>3063</v>
      </c>
      <c r="V391" s="1">
        <v>3</v>
      </c>
      <c r="W391" t="s">
        <v>3086</v>
      </c>
      <c r="X391" t="s">
        <v>3082</v>
      </c>
      <c r="Y391" t="s">
        <v>3083</v>
      </c>
      <c r="Z391" t="s">
        <v>3103</v>
      </c>
      <c r="AA391">
        <v>4</v>
      </c>
      <c r="AB391" t="s">
        <v>3083</v>
      </c>
      <c r="AC391">
        <v>504.14</v>
      </c>
      <c r="AD391">
        <v>1190.18</v>
      </c>
      <c r="AE391">
        <v>13.13</v>
      </c>
      <c r="AF391">
        <v>8.6867000000000001</v>
      </c>
      <c r="AG391">
        <v>0.65455369127516783</v>
      </c>
    </row>
    <row r="392" spans="1:33" x14ac:dyDescent="0.35">
      <c r="A392" s="1" t="s">
        <v>2926</v>
      </c>
      <c r="B392" s="2">
        <v>45121</v>
      </c>
      <c r="C392" s="2">
        <v>45124</v>
      </c>
      <c r="D392" s="2">
        <v>45132</v>
      </c>
      <c r="E392" s="1" t="s">
        <v>2927</v>
      </c>
      <c r="F392">
        <v>11.31</v>
      </c>
      <c r="G392">
        <v>479</v>
      </c>
      <c r="H392">
        <v>36</v>
      </c>
      <c r="I392" s="1" t="s">
        <v>17</v>
      </c>
      <c r="J392">
        <v>122782.95</v>
      </c>
      <c r="K392">
        <v>58362.12</v>
      </c>
      <c r="L392">
        <v>2.9</v>
      </c>
      <c r="M392" s="1" t="s">
        <v>18</v>
      </c>
      <c r="N392" s="1" t="s">
        <v>36</v>
      </c>
      <c r="O392" s="1" t="s">
        <v>37</v>
      </c>
      <c r="P392" s="1" t="s">
        <v>38</v>
      </c>
      <c r="Q392">
        <v>16</v>
      </c>
      <c r="R392">
        <v>8</v>
      </c>
      <c r="S392">
        <v>32.24</v>
      </c>
      <c r="T392" s="1" t="s">
        <v>22</v>
      </c>
      <c r="U392" s="1" t="s">
        <v>3062</v>
      </c>
      <c r="V392" s="1">
        <v>2</v>
      </c>
      <c r="W392" t="s">
        <v>3088</v>
      </c>
      <c r="X392" t="s">
        <v>3084</v>
      </c>
      <c r="Y392" t="s">
        <v>3087</v>
      </c>
      <c r="Z392" t="s">
        <v>3103</v>
      </c>
      <c r="AA392">
        <v>7</v>
      </c>
      <c r="AB392" t="s">
        <v>3087</v>
      </c>
      <c r="AC392">
        <v>112.16</v>
      </c>
      <c r="AD392">
        <v>289.02</v>
      </c>
      <c r="AE392">
        <v>16.260000000000002</v>
      </c>
      <c r="AF392">
        <v>8.3743999999999996</v>
      </c>
      <c r="AG392">
        <v>0.65900657894736847</v>
      </c>
    </row>
    <row r="393" spans="1:33" x14ac:dyDescent="0.35">
      <c r="A393" s="1" t="s">
        <v>2928</v>
      </c>
      <c r="B393" s="2">
        <v>44746</v>
      </c>
      <c r="C393" s="2">
        <v>44749</v>
      </c>
      <c r="D393" s="2">
        <v>44756</v>
      </c>
      <c r="E393" s="1" t="s">
        <v>2929</v>
      </c>
      <c r="F393">
        <v>0.01</v>
      </c>
      <c r="G393">
        <v>311</v>
      </c>
      <c r="H393">
        <v>37</v>
      </c>
      <c r="I393" s="1" t="s">
        <v>17</v>
      </c>
      <c r="J393">
        <v>74306.02</v>
      </c>
      <c r="K393">
        <v>36770</v>
      </c>
      <c r="L393">
        <v>2</v>
      </c>
      <c r="M393" s="1" t="s">
        <v>18</v>
      </c>
      <c r="N393" s="1" t="s">
        <v>19</v>
      </c>
      <c r="O393" s="1" t="s">
        <v>20</v>
      </c>
      <c r="P393" s="1" t="s">
        <v>38</v>
      </c>
      <c r="Q393">
        <v>16</v>
      </c>
      <c r="R393">
        <v>7</v>
      </c>
      <c r="S393">
        <v>50.13</v>
      </c>
      <c r="T393" s="1" t="s">
        <v>22</v>
      </c>
      <c r="U393" s="1" t="s">
        <v>3065</v>
      </c>
      <c r="V393" s="1">
        <v>5</v>
      </c>
      <c r="W393" t="s">
        <v>3086</v>
      </c>
      <c r="X393" t="s">
        <v>3084</v>
      </c>
      <c r="Y393" t="s">
        <v>3087</v>
      </c>
      <c r="Z393" t="s">
        <v>3102</v>
      </c>
      <c r="AA393">
        <v>7</v>
      </c>
      <c r="AB393" t="s">
        <v>3087</v>
      </c>
      <c r="AC393">
        <v>104.45</v>
      </c>
      <c r="AD393">
        <v>238.95</v>
      </c>
      <c r="AE393">
        <v>33.770000000000003</v>
      </c>
      <c r="AF393">
        <v>6.6233000000000004</v>
      </c>
      <c r="AG393">
        <v>0.6561013986013986</v>
      </c>
    </row>
    <row r="394" spans="1:33" x14ac:dyDescent="0.35">
      <c r="A394" s="1" t="s">
        <v>2936</v>
      </c>
      <c r="B394" s="2">
        <v>45430</v>
      </c>
      <c r="C394" s="2">
        <v>45434</v>
      </c>
      <c r="D394" s="2">
        <v>45443</v>
      </c>
      <c r="E394" s="1" t="s">
        <v>2937</v>
      </c>
      <c r="F394">
        <v>8.98</v>
      </c>
      <c r="G394">
        <v>236</v>
      </c>
      <c r="H394">
        <v>30</v>
      </c>
      <c r="I394" s="1" t="s">
        <v>17</v>
      </c>
      <c r="J394">
        <v>19749.37</v>
      </c>
      <c r="K394">
        <v>8856.16</v>
      </c>
      <c r="L394">
        <v>2</v>
      </c>
      <c r="M394" s="1" t="s">
        <v>18</v>
      </c>
      <c r="N394" s="1" t="s">
        <v>33</v>
      </c>
      <c r="O394" s="1" t="s">
        <v>34</v>
      </c>
      <c r="P394" s="1" t="s">
        <v>39</v>
      </c>
      <c r="Q394">
        <v>24</v>
      </c>
      <c r="R394">
        <v>9</v>
      </c>
      <c r="S394">
        <v>100.71</v>
      </c>
      <c r="T394" s="1" t="s">
        <v>22</v>
      </c>
      <c r="U394" s="1" t="s">
        <v>3064</v>
      </c>
      <c r="V394" s="1">
        <v>4</v>
      </c>
      <c r="W394" t="s">
        <v>3081</v>
      </c>
      <c r="X394" t="s">
        <v>3082</v>
      </c>
      <c r="Y394" t="s">
        <v>3099</v>
      </c>
      <c r="Z394" t="s">
        <v>3104</v>
      </c>
      <c r="AA394">
        <v>5</v>
      </c>
      <c r="AB394" t="s">
        <v>3099</v>
      </c>
      <c r="AC394">
        <v>45.21</v>
      </c>
      <c r="AD394">
        <v>91.94</v>
      </c>
      <c r="AE394">
        <v>36.43</v>
      </c>
      <c r="AF394">
        <v>6.3574000000000002</v>
      </c>
      <c r="AG394">
        <v>0.65895364238410592</v>
      </c>
    </row>
    <row r="395" spans="1:33" x14ac:dyDescent="0.35">
      <c r="A395" s="1" t="s">
        <v>2952</v>
      </c>
      <c r="B395" s="2">
        <v>45377</v>
      </c>
      <c r="C395" s="2">
        <v>45382</v>
      </c>
      <c r="D395" s="2">
        <v>45393</v>
      </c>
      <c r="E395" s="1" t="s">
        <v>2953</v>
      </c>
      <c r="F395">
        <v>12.08</v>
      </c>
      <c r="G395">
        <v>441</v>
      </c>
      <c r="H395">
        <v>1</v>
      </c>
      <c r="I395" s="1" t="s">
        <v>17</v>
      </c>
      <c r="J395">
        <v>232151.66</v>
      </c>
      <c r="K395">
        <v>79848.259999999995</v>
      </c>
      <c r="L395">
        <v>4.8</v>
      </c>
      <c r="M395" s="1" t="s">
        <v>18</v>
      </c>
      <c r="N395" s="1" t="s">
        <v>36</v>
      </c>
      <c r="O395" s="1" t="s">
        <v>20</v>
      </c>
      <c r="P395" s="1" t="s">
        <v>38</v>
      </c>
      <c r="Q395">
        <v>17</v>
      </c>
      <c r="R395">
        <v>11</v>
      </c>
      <c r="S395">
        <v>96.7</v>
      </c>
      <c r="T395" s="1" t="s">
        <v>22</v>
      </c>
      <c r="U395" s="1" t="s">
        <v>3064</v>
      </c>
      <c r="V395" s="1">
        <v>4</v>
      </c>
      <c r="W395" t="s">
        <v>3081</v>
      </c>
      <c r="X395" t="s">
        <v>3093</v>
      </c>
      <c r="Y395" t="s">
        <v>3098</v>
      </c>
      <c r="Z395" t="s">
        <v>3103</v>
      </c>
      <c r="AA395">
        <v>3</v>
      </c>
      <c r="AB395" t="s">
        <v>3098</v>
      </c>
      <c r="AC395">
        <v>282.83</v>
      </c>
      <c r="AD395">
        <v>598.75</v>
      </c>
      <c r="AE395">
        <v>76.56</v>
      </c>
      <c r="AF395">
        <v>2.3437999999999999</v>
      </c>
      <c r="AG395">
        <v>0.65895364238410592</v>
      </c>
    </row>
    <row r="396" spans="1:33" x14ac:dyDescent="0.35">
      <c r="A396" s="1" t="s">
        <v>2964</v>
      </c>
      <c r="B396" s="2">
        <v>44851</v>
      </c>
      <c r="C396" s="2">
        <v>44854</v>
      </c>
      <c r="D396" s="2">
        <v>44861</v>
      </c>
      <c r="E396" s="1" t="s">
        <v>2965</v>
      </c>
      <c r="F396">
        <v>14</v>
      </c>
      <c r="G396">
        <v>425</v>
      </c>
      <c r="H396">
        <v>8</v>
      </c>
      <c r="I396" s="1" t="s">
        <v>17</v>
      </c>
      <c r="J396">
        <v>163415.04999999999</v>
      </c>
      <c r="K396">
        <v>88443.35</v>
      </c>
      <c r="L396">
        <v>4.8</v>
      </c>
      <c r="M396" s="1" t="s">
        <v>18</v>
      </c>
      <c r="N396" s="1" t="s">
        <v>36</v>
      </c>
      <c r="O396" s="1" t="s">
        <v>25</v>
      </c>
      <c r="P396" s="1" t="s">
        <v>29</v>
      </c>
      <c r="Q396">
        <v>12</v>
      </c>
      <c r="R396">
        <v>7</v>
      </c>
      <c r="S396">
        <v>183.96</v>
      </c>
      <c r="T396" s="1" t="s">
        <v>22</v>
      </c>
      <c r="U396" s="1" t="s">
        <v>3063</v>
      </c>
      <c r="V396" s="1">
        <v>3</v>
      </c>
      <c r="W396" t="s">
        <v>3086</v>
      </c>
      <c r="X396" t="s">
        <v>3091</v>
      </c>
      <c r="Y396" t="s">
        <v>3097</v>
      </c>
      <c r="Z396" t="s">
        <v>3103</v>
      </c>
      <c r="AA396">
        <v>10</v>
      </c>
      <c r="AB396" t="s">
        <v>3097</v>
      </c>
      <c r="AC396">
        <v>140.6</v>
      </c>
      <c r="AD396">
        <v>447.1</v>
      </c>
      <c r="AE396">
        <v>35.14</v>
      </c>
      <c r="AF396">
        <v>6.4855999999999998</v>
      </c>
      <c r="AG396">
        <v>0.65455369127516783</v>
      </c>
    </row>
    <row r="397" spans="1:33" x14ac:dyDescent="0.35">
      <c r="A397" s="1" t="s">
        <v>3016</v>
      </c>
      <c r="B397" s="2">
        <v>44957</v>
      </c>
      <c r="C397" s="2">
        <v>44961</v>
      </c>
      <c r="D397" s="2">
        <v>44964</v>
      </c>
      <c r="E397" s="1" t="s">
        <v>3017</v>
      </c>
      <c r="F397">
        <v>11.35</v>
      </c>
      <c r="G397">
        <v>374</v>
      </c>
      <c r="H397">
        <v>54</v>
      </c>
      <c r="I397" s="1" t="s">
        <v>17</v>
      </c>
      <c r="J397">
        <v>56247.63</v>
      </c>
      <c r="K397">
        <v>33906.07</v>
      </c>
      <c r="L397">
        <v>1.3</v>
      </c>
      <c r="M397" s="1" t="s">
        <v>18</v>
      </c>
      <c r="N397" s="1" t="s">
        <v>33</v>
      </c>
      <c r="O397" s="1" t="s">
        <v>37</v>
      </c>
      <c r="P397" s="1" t="s">
        <v>29</v>
      </c>
      <c r="Q397">
        <v>11</v>
      </c>
      <c r="R397">
        <v>3</v>
      </c>
      <c r="S397">
        <v>95.99</v>
      </c>
      <c r="T397" s="1" t="s">
        <v>22</v>
      </c>
      <c r="U397" s="1" t="s">
        <v>3062</v>
      </c>
      <c r="V397" s="1">
        <v>2</v>
      </c>
      <c r="W397" t="s">
        <v>3088</v>
      </c>
      <c r="X397" t="s">
        <v>3093</v>
      </c>
      <c r="Y397" t="s">
        <v>3095</v>
      </c>
      <c r="Z397" t="s">
        <v>3103</v>
      </c>
      <c r="AA397">
        <v>1</v>
      </c>
      <c r="AB397" t="s">
        <v>3095</v>
      </c>
      <c r="AC397">
        <v>52.24</v>
      </c>
      <c r="AD397">
        <v>169.65</v>
      </c>
      <c r="AE397">
        <v>31.31</v>
      </c>
      <c r="AF397">
        <v>6.8692000000000002</v>
      </c>
      <c r="AG397">
        <v>0.65900657894736847</v>
      </c>
    </row>
    <row r="398" spans="1:33" x14ac:dyDescent="0.35">
      <c r="A398" s="1" t="s">
        <v>3022</v>
      </c>
      <c r="B398" s="2">
        <v>45597</v>
      </c>
      <c r="C398" s="2">
        <v>45600</v>
      </c>
      <c r="D398" s="2">
        <v>45604</v>
      </c>
      <c r="E398" s="1" t="s">
        <v>3023</v>
      </c>
      <c r="F398">
        <v>2.41</v>
      </c>
      <c r="G398">
        <v>391</v>
      </c>
      <c r="H398">
        <v>49</v>
      </c>
      <c r="I398" s="1" t="s">
        <v>17</v>
      </c>
      <c r="J398">
        <v>77944.710000000006</v>
      </c>
      <c r="K398">
        <v>37527.17</v>
      </c>
      <c r="L398">
        <v>2.2999999999999998</v>
      </c>
      <c r="M398" s="1" t="s">
        <v>18</v>
      </c>
      <c r="N398" s="1" t="s">
        <v>19</v>
      </c>
      <c r="O398" s="1" t="s">
        <v>34</v>
      </c>
      <c r="P398" s="1" t="s">
        <v>21</v>
      </c>
      <c r="Q398">
        <v>24</v>
      </c>
      <c r="R398">
        <v>4</v>
      </c>
      <c r="S398">
        <v>41.5</v>
      </c>
      <c r="T398" s="1" t="s">
        <v>22</v>
      </c>
      <c r="U398" s="1" t="s">
        <v>3061</v>
      </c>
      <c r="V398" s="1">
        <v>1</v>
      </c>
      <c r="W398" t="s">
        <v>3081</v>
      </c>
      <c r="X398" t="s">
        <v>3091</v>
      </c>
      <c r="Y398" t="s">
        <v>3096</v>
      </c>
      <c r="Z398" t="s">
        <v>3102</v>
      </c>
      <c r="AA398">
        <v>11</v>
      </c>
      <c r="AB398" t="s">
        <v>3096</v>
      </c>
      <c r="AC398">
        <v>93.11</v>
      </c>
      <c r="AD398">
        <v>204.27</v>
      </c>
      <c r="AE398">
        <v>26.23</v>
      </c>
      <c r="AF398">
        <v>7.3771000000000004</v>
      </c>
      <c r="AG398">
        <v>0.63717096774193549</v>
      </c>
    </row>
    <row r="399" spans="1:33" x14ac:dyDescent="0.35">
      <c r="A399" s="1" t="s">
        <v>86</v>
      </c>
      <c r="B399" s="2">
        <v>44911</v>
      </c>
      <c r="C399" s="2">
        <v>44914</v>
      </c>
      <c r="D399" s="2">
        <v>44922</v>
      </c>
      <c r="E399" s="1" t="s">
        <v>87</v>
      </c>
      <c r="F399">
        <v>3.02</v>
      </c>
      <c r="G399">
        <v>20</v>
      </c>
      <c r="H399">
        <v>2</v>
      </c>
      <c r="I399" s="1" t="s">
        <v>17</v>
      </c>
      <c r="J399">
        <v>6673.39</v>
      </c>
      <c r="K399">
        <v>3248.58</v>
      </c>
      <c r="L399">
        <v>2.4</v>
      </c>
      <c r="M399" s="1" t="s">
        <v>18</v>
      </c>
      <c r="N399" s="1" t="s">
        <v>33</v>
      </c>
      <c r="O399" s="1" t="s">
        <v>28</v>
      </c>
      <c r="P399" s="1" t="s">
        <v>26</v>
      </c>
      <c r="Q399">
        <v>6</v>
      </c>
      <c r="R399">
        <v>8</v>
      </c>
      <c r="S399">
        <v>44.55</v>
      </c>
      <c r="T399" s="1" t="s">
        <v>40</v>
      </c>
      <c r="U399" s="1" t="s">
        <v>3061</v>
      </c>
      <c r="V399" s="1">
        <v>1</v>
      </c>
      <c r="W399" t="s">
        <v>3086</v>
      </c>
      <c r="X399" t="s">
        <v>3091</v>
      </c>
      <c r="Y399" t="s">
        <v>3092</v>
      </c>
      <c r="Z399" t="s">
        <v>3102</v>
      </c>
      <c r="AA399">
        <v>12</v>
      </c>
      <c r="AB399" t="s">
        <v>3092</v>
      </c>
      <c r="AC399">
        <v>156.9</v>
      </c>
      <c r="AD399">
        <v>344.06</v>
      </c>
      <c r="AE399">
        <v>46.12</v>
      </c>
      <c r="AF399">
        <v>5.3876999999999997</v>
      </c>
      <c r="AG399">
        <v>0.63717096774193549</v>
      </c>
    </row>
    <row r="400" spans="1:33" x14ac:dyDescent="0.35">
      <c r="A400" s="1" t="s">
        <v>110</v>
      </c>
      <c r="B400" s="2">
        <v>45196</v>
      </c>
      <c r="C400" s="2">
        <v>45197</v>
      </c>
      <c r="D400" s="2">
        <v>45205</v>
      </c>
      <c r="E400" s="1" t="s">
        <v>111</v>
      </c>
      <c r="F400">
        <v>14.47</v>
      </c>
      <c r="G400">
        <v>176</v>
      </c>
      <c r="H400">
        <v>17</v>
      </c>
      <c r="I400" s="1" t="s">
        <v>17</v>
      </c>
      <c r="J400">
        <v>77298.59</v>
      </c>
      <c r="K400">
        <v>39021.410000000003</v>
      </c>
      <c r="L400">
        <v>2.6</v>
      </c>
      <c r="M400" s="1" t="s">
        <v>18</v>
      </c>
      <c r="N400" s="1" t="s">
        <v>42</v>
      </c>
      <c r="O400" s="1" t="s">
        <v>28</v>
      </c>
      <c r="P400" s="1" t="s">
        <v>21</v>
      </c>
      <c r="Q400">
        <v>7</v>
      </c>
      <c r="R400">
        <v>8</v>
      </c>
      <c r="S400">
        <v>197.47</v>
      </c>
      <c r="T400" s="1" t="s">
        <v>40</v>
      </c>
      <c r="U400" s="1" t="s">
        <v>3063</v>
      </c>
      <c r="V400" s="1">
        <v>3</v>
      </c>
      <c r="W400" t="s">
        <v>3088</v>
      </c>
      <c r="X400" t="s">
        <v>3084</v>
      </c>
      <c r="Y400" t="s">
        <v>3085</v>
      </c>
      <c r="Z400" t="s">
        <v>3103</v>
      </c>
      <c r="AA400">
        <v>9</v>
      </c>
      <c r="AB400" t="s">
        <v>3085</v>
      </c>
      <c r="AC400">
        <v>187.26</v>
      </c>
      <c r="AD400">
        <v>513.5</v>
      </c>
      <c r="AE400">
        <v>2.34</v>
      </c>
      <c r="AF400">
        <v>9.7660999999999998</v>
      </c>
      <c r="AG400">
        <v>0.65455369127516783</v>
      </c>
    </row>
    <row r="401" spans="1:33" x14ac:dyDescent="0.35">
      <c r="A401" s="1" t="s">
        <v>114</v>
      </c>
      <c r="B401" s="2">
        <v>44766</v>
      </c>
      <c r="C401" s="2">
        <v>44770</v>
      </c>
      <c r="D401" s="2">
        <v>44782</v>
      </c>
      <c r="E401" s="1" t="s">
        <v>115</v>
      </c>
      <c r="F401">
        <v>8.66</v>
      </c>
      <c r="G401">
        <v>356</v>
      </c>
      <c r="H401">
        <v>51</v>
      </c>
      <c r="I401" s="1" t="s">
        <v>17</v>
      </c>
      <c r="J401">
        <v>352715.58</v>
      </c>
      <c r="K401">
        <v>159701.07</v>
      </c>
      <c r="L401">
        <v>1.7</v>
      </c>
      <c r="M401" s="1" t="s">
        <v>31</v>
      </c>
      <c r="N401" s="1" t="s">
        <v>36</v>
      </c>
      <c r="O401" s="1" t="s">
        <v>34</v>
      </c>
      <c r="P401" s="1" t="s">
        <v>29</v>
      </c>
      <c r="Q401">
        <v>7</v>
      </c>
      <c r="R401">
        <v>12</v>
      </c>
      <c r="S401">
        <v>248.33</v>
      </c>
      <c r="T401" s="1" t="s">
        <v>40</v>
      </c>
      <c r="U401" s="1" t="s">
        <v>3061</v>
      </c>
      <c r="V401" s="1">
        <v>1</v>
      </c>
      <c r="W401" t="s">
        <v>3086</v>
      </c>
      <c r="X401" t="s">
        <v>3084</v>
      </c>
      <c r="Y401" t="s">
        <v>3087</v>
      </c>
      <c r="Z401" t="s">
        <v>3104</v>
      </c>
      <c r="AA401">
        <v>7</v>
      </c>
      <c r="AB401" t="s">
        <v>3087</v>
      </c>
      <c r="AC401">
        <v>517.19000000000005</v>
      </c>
      <c r="AD401">
        <v>1084.71</v>
      </c>
      <c r="AE401">
        <v>3.16</v>
      </c>
      <c r="AF401">
        <v>9.6839999999999993</v>
      </c>
      <c r="AG401">
        <v>0.63717096774193549</v>
      </c>
    </row>
    <row r="402" spans="1:33" x14ac:dyDescent="0.35">
      <c r="A402" s="1" t="s">
        <v>138</v>
      </c>
      <c r="B402" s="2">
        <v>44686</v>
      </c>
      <c r="C402" s="2">
        <v>44689</v>
      </c>
      <c r="D402" s="2">
        <v>44699</v>
      </c>
      <c r="E402" s="1" t="s">
        <v>139</v>
      </c>
      <c r="F402">
        <v>5.48</v>
      </c>
      <c r="G402">
        <v>287</v>
      </c>
      <c r="H402">
        <v>17</v>
      </c>
      <c r="I402" s="1" t="s">
        <v>17</v>
      </c>
      <c r="J402">
        <v>213222.82</v>
      </c>
      <c r="K402">
        <v>107456.11</v>
      </c>
      <c r="L402">
        <v>3.5</v>
      </c>
      <c r="M402" s="1" t="s">
        <v>31</v>
      </c>
      <c r="N402" s="1" t="s">
        <v>33</v>
      </c>
      <c r="O402" s="1" t="s">
        <v>20</v>
      </c>
      <c r="P402" s="1" t="s">
        <v>21</v>
      </c>
      <c r="Q402">
        <v>4</v>
      </c>
      <c r="R402">
        <v>10</v>
      </c>
      <c r="S402">
        <v>4.8600000000000003</v>
      </c>
      <c r="T402" s="1" t="s">
        <v>40</v>
      </c>
      <c r="U402" s="1" t="s">
        <v>3065</v>
      </c>
      <c r="V402" s="1">
        <v>5</v>
      </c>
      <c r="W402" t="s">
        <v>3086</v>
      </c>
      <c r="X402" t="s">
        <v>3082</v>
      </c>
      <c r="Y402" t="s">
        <v>3099</v>
      </c>
      <c r="Z402" t="s">
        <v>3104</v>
      </c>
      <c r="AA402">
        <v>5</v>
      </c>
      <c r="AB402" t="s">
        <v>3099</v>
      </c>
      <c r="AC402">
        <v>304.86</v>
      </c>
      <c r="AD402">
        <v>786.01</v>
      </c>
      <c r="AE402">
        <v>76.28</v>
      </c>
      <c r="AF402">
        <v>2.3721999999999999</v>
      </c>
      <c r="AG402">
        <v>0.6561013986013986</v>
      </c>
    </row>
    <row r="403" spans="1:33" x14ac:dyDescent="0.35">
      <c r="A403" s="1" t="s">
        <v>158</v>
      </c>
      <c r="B403" s="2">
        <v>45059</v>
      </c>
      <c r="C403" s="2">
        <v>45061</v>
      </c>
      <c r="D403" s="2">
        <v>45071</v>
      </c>
      <c r="E403" s="1" t="s">
        <v>159</v>
      </c>
      <c r="F403">
        <v>1.35</v>
      </c>
      <c r="G403">
        <v>391</v>
      </c>
      <c r="H403">
        <v>4</v>
      </c>
      <c r="I403" s="1" t="s">
        <v>17</v>
      </c>
      <c r="J403">
        <v>236632.43</v>
      </c>
      <c r="K403">
        <v>87811.63</v>
      </c>
      <c r="L403">
        <v>4.5999999999999996</v>
      </c>
      <c r="M403" s="1" t="s">
        <v>23</v>
      </c>
      <c r="N403" s="1" t="s">
        <v>19</v>
      </c>
      <c r="O403" s="1" t="s">
        <v>37</v>
      </c>
      <c r="P403" s="1" t="s">
        <v>21</v>
      </c>
      <c r="Q403">
        <v>9</v>
      </c>
      <c r="R403">
        <v>10</v>
      </c>
      <c r="S403">
        <v>331.2</v>
      </c>
      <c r="T403" s="1" t="s">
        <v>40</v>
      </c>
      <c r="U403" s="1" t="s">
        <v>3062</v>
      </c>
      <c r="V403" s="1">
        <v>2</v>
      </c>
      <c r="W403" t="s">
        <v>3088</v>
      </c>
      <c r="X403" t="s">
        <v>3082</v>
      </c>
      <c r="Y403" t="s">
        <v>3099</v>
      </c>
      <c r="Z403" t="s">
        <v>3102</v>
      </c>
      <c r="AA403">
        <v>5</v>
      </c>
      <c r="AB403" t="s">
        <v>3099</v>
      </c>
      <c r="AC403">
        <v>317.29000000000002</v>
      </c>
      <c r="AD403">
        <v>613.48</v>
      </c>
      <c r="AE403">
        <v>30.02</v>
      </c>
      <c r="AF403">
        <v>6.9978999999999996</v>
      </c>
      <c r="AG403">
        <v>0.65900657894736847</v>
      </c>
    </row>
    <row r="404" spans="1:33" x14ac:dyDescent="0.35">
      <c r="A404" s="1" t="s">
        <v>204</v>
      </c>
      <c r="B404" s="2">
        <v>45474</v>
      </c>
      <c r="C404" s="2">
        <v>45476</v>
      </c>
      <c r="D404" s="2">
        <v>45489</v>
      </c>
      <c r="E404" s="1" t="s">
        <v>205</v>
      </c>
      <c r="F404">
        <v>5.44</v>
      </c>
      <c r="G404">
        <v>495</v>
      </c>
      <c r="H404">
        <v>65</v>
      </c>
      <c r="I404" s="1" t="s">
        <v>17</v>
      </c>
      <c r="J404">
        <v>155006.72</v>
      </c>
      <c r="K404">
        <v>77199.05</v>
      </c>
      <c r="L404">
        <v>2.1</v>
      </c>
      <c r="M404" s="1" t="s">
        <v>31</v>
      </c>
      <c r="N404" s="1" t="s">
        <v>24</v>
      </c>
      <c r="O404" s="1" t="s">
        <v>28</v>
      </c>
      <c r="P404" s="1" t="s">
        <v>29</v>
      </c>
      <c r="Q404">
        <v>5</v>
      </c>
      <c r="R404">
        <v>13</v>
      </c>
      <c r="S404">
        <v>97.21</v>
      </c>
      <c r="T404" s="1" t="s">
        <v>40</v>
      </c>
      <c r="U404" s="1" t="s">
        <v>3065</v>
      </c>
      <c r="V404" s="1">
        <v>5</v>
      </c>
      <c r="W404" t="s">
        <v>3081</v>
      </c>
      <c r="X404" t="s">
        <v>3084</v>
      </c>
      <c r="Y404" t="s">
        <v>3087</v>
      </c>
      <c r="Z404" t="s">
        <v>3104</v>
      </c>
      <c r="AA404">
        <v>7</v>
      </c>
      <c r="AB404" t="s">
        <v>3087</v>
      </c>
      <c r="AC404">
        <v>144.9</v>
      </c>
      <c r="AD404">
        <v>331.16</v>
      </c>
      <c r="AE404">
        <v>65.95</v>
      </c>
      <c r="AF404">
        <v>3.4053</v>
      </c>
      <c r="AG404">
        <v>0.6561013986013986</v>
      </c>
    </row>
    <row r="405" spans="1:33" x14ac:dyDescent="0.35">
      <c r="A405" s="1" t="s">
        <v>214</v>
      </c>
      <c r="B405" s="2">
        <v>45554</v>
      </c>
      <c r="C405" s="2">
        <v>45555</v>
      </c>
      <c r="D405" s="2">
        <v>45564</v>
      </c>
      <c r="E405" s="1" t="s">
        <v>215</v>
      </c>
      <c r="F405">
        <v>7.82</v>
      </c>
      <c r="G405">
        <v>32</v>
      </c>
      <c r="H405">
        <v>5</v>
      </c>
      <c r="I405" s="1" t="s">
        <v>17</v>
      </c>
      <c r="J405">
        <v>4794.83</v>
      </c>
      <c r="K405">
        <v>2363.36</v>
      </c>
      <c r="L405">
        <v>1.8</v>
      </c>
      <c r="M405" s="1" t="s">
        <v>23</v>
      </c>
      <c r="N405" s="1" t="s">
        <v>36</v>
      </c>
      <c r="O405" s="1" t="s">
        <v>37</v>
      </c>
      <c r="P405" s="1" t="s">
        <v>21</v>
      </c>
      <c r="Q405">
        <v>7</v>
      </c>
      <c r="R405">
        <v>9</v>
      </c>
      <c r="S405">
        <v>192.79</v>
      </c>
      <c r="T405" s="1" t="s">
        <v>40</v>
      </c>
      <c r="U405" s="1" t="s">
        <v>3064</v>
      </c>
      <c r="V405" s="1">
        <v>4</v>
      </c>
      <c r="W405" t="s">
        <v>3081</v>
      </c>
      <c r="X405" t="s">
        <v>3084</v>
      </c>
      <c r="Y405" t="s">
        <v>3085</v>
      </c>
      <c r="Z405" t="s">
        <v>3104</v>
      </c>
      <c r="AA405">
        <v>9</v>
      </c>
      <c r="AB405" t="s">
        <v>3085</v>
      </c>
      <c r="AC405">
        <v>70.52</v>
      </c>
      <c r="AD405">
        <v>162.55000000000001</v>
      </c>
      <c r="AE405">
        <v>25.97</v>
      </c>
      <c r="AF405">
        <v>7.4034000000000004</v>
      </c>
      <c r="AG405">
        <v>0.65895364238410592</v>
      </c>
    </row>
    <row r="406" spans="1:33" x14ac:dyDescent="0.35">
      <c r="A406" s="1" t="s">
        <v>218</v>
      </c>
      <c r="B406" s="2">
        <v>45104</v>
      </c>
      <c r="C406" s="2">
        <v>45106</v>
      </c>
      <c r="D406" s="2">
        <v>45117</v>
      </c>
      <c r="E406" s="1" t="s">
        <v>219</v>
      </c>
      <c r="F406">
        <v>7.04</v>
      </c>
      <c r="G406">
        <v>482</v>
      </c>
      <c r="H406">
        <v>10</v>
      </c>
      <c r="I406" s="1" t="s">
        <v>17</v>
      </c>
      <c r="J406">
        <v>147252.79999999999</v>
      </c>
      <c r="K406">
        <v>49191.31</v>
      </c>
      <c r="L406">
        <v>4.5999999999999996</v>
      </c>
      <c r="M406" s="1" t="s">
        <v>31</v>
      </c>
      <c r="N406" s="1" t="s">
        <v>42</v>
      </c>
      <c r="O406" s="1" t="s">
        <v>34</v>
      </c>
      <c r="P406" s="1" t="s">
        <v>21</v>
      </c>
      <c r="Q406">
        <v>7</v>
      </c>
      <c r="R406">
        <v>11</v>
      </c>
      <c r="S406">
        <v>129.75</v>
      </c>
      <c r="T406" s="1" t="s">
        <v>40</v>
      </c>
      <c r="U406" s="1" t="s">
        <v>3064</v>
      </c>
      <c r="V406" s="1">
        <v>4</v>
      </c>
      <c r="W406" t="s">
        <v>3088</v>
      </c>
      <c r="X406" t="s">
        <v>3082</v>
      </c>
      <c r="Y406" t="s">
        <v>3090</v>
      </c>
      <c r="Z406" t="s">
        <v>3104</v>
      </c>
      <c r="AA406">
        <v>6</v>
      </c>
      <c r="AB406" t="s">
        <v>3090</v>
      </c>
      <c r="AC406">
        <v>173.44</v>
      </c>
      <c r="AD406">
        <v>328.64</v>
      </c>
      <c r="AE406">
        <v>28.02</v>
      </c>
      <c r="AF406">
        <v>7.1980000000000004</v>
      </c>
      <c r="AG406">
        <v>0.65895364238410592</v>
      </c>
    </row>
    <row r="407" spans="1:33" x14ac:dyDescent="0.35">
      <c r="A407" s="1" t="s">
        <v>224</v>
      </c>
      <c r="B407" s="2">
        <v>44717</v>
      </c>
      <c r="C407" s="2">
        <v>44721</v>
      </c>
      <c r="D407" s="2">
        <v>44733</v>
      </c>
      <c r="E407" s="1" t="s">
        <v>225</v>
      </c>
      <c r="F407">
        <v>3.82</v>
      </c>
      <c r="G407">
        <v>123</v>
      </c>
      <c r="H407">
        <v>17</v>
      </c>
      <c r="I407" s="1" t="s">
        <v>17</v>
      </c>
      <c r="J407">
        <v>34651.660000000003</v>
      </c>
      <c r="K407">
        <v>19181.89</v>
      </c>
      <c r="L407">
        <v>1.5</v>
      </c>
      <c r="M407" s="1" t="s">
        <v>23</v>
      </c>
      <c r="N407" s="1" t="s">
        <v>19</v>
      </c>
      <c r="O407" s="1" t="s">
        <v>28</v>
      </c>
      <c r="P407" s="1" t="s">
        <v>26</v>
      </c>
      <c r="Q407">
        <v>8</v>
      </c>
      <c r="R407">
        <v>12</v>
      </c>
      <c r="S407">
        <v>251.6</v>
      </c>
      <c r="T407" s="1" t="s">
        <v>40</v>
      </c>
      <c r="U407" s="1" t="s">
        <v>3063</v>
      </c>
      <c r="V407" s="1">
        <v>3</v>
      </c>
      <c r="W407" t="s">
        <v>3086</v>
      </c>
      <c r="X407" t="s">
        <v>3082</v>
      </c>
      <c r="Y407" t="s">
        <v>3090</v>
      </c>
      <c r="Z407" t="s">
        <v>3102</v>
      </c>
      <c r="AA407">
        <v>6</v>
      </c>
      <c r="AB407" t="s">
        <v>3090</v>
      </c>
      <c r="AC407">
        <v>116.52</v>
      </c>
      <c r="AD407">
        <v>292.91000000000003</v>
      </c>
      <c r="AE407">
        <v>92.83</v>
      </c>
      <c r="AF407">
        <v>0.71709999999999996</v>
      </c>
      <c r="AG407">
        <v>0.65455369127516783</v>
      </c>
    </row>
    <row r="408" spans="1:33" x14ac:dyDescent="0.35">
      <c r="A408" s="1" t="s">
        <v>266</v>
      </c>
      <c r="B408" s="2">
        <v>44579</v>
      </c>
      <c r="C408" s="2">
        <v>44581</v>
      </c>
      <c r="D408" s="2">
        <v>44591</v>
      </c>
      <c r="E408" s="1" t="s">
        <v>267</v>
      </c>
      <c r="F408">
        <v>11.76</v>
      </c>
      <c r="G408">
        <v>337</v>
      </c>
      <c r="H408">
        <v>45</v>
      </c>
      <c r="I408" s="1" t="s">
        <v>17</v>
      </c>
      <c r="J408">
        <v>262689.65000000002</v>
      </c>
      <c r="K408">
        <v>158797.22</v>
      </c>
      <c r="L408">
        <v>2.2000000000000002</v>
      </c>
      <c r="M408" s="1" t="s">
        <v>31</v>
      </c>
      <c r="N408" s="1" t="s">
        <v>33</v>
      </c>
      <c r="O408" s="1" t="s">
        <v>34</v>
      </c>
      <c r="P408" s="1" t="s">
        <v>26</v>
      </c>
      <c r="Q408">
        <v>9</v>
      </c>
      <c r="R408">
        <v>10</v>
      </c>
      <c r="S408">
        <v>26.31</v>
      </c>
      <c r="T408" s="1" t="s">
        <v>40</v>
      </c>
      <c r="U408" s="1" t="s">
        <v>3062</v>
      </c>
      <c r="V408" s="1">
        <v>2</v>
      </c>
      <c r="W408" t="s">
        <v>3086</v>
      </c>
      <c r="X408" t="s">
        <v>3093</v>
      </c>
      <c r="Y408" t="s">
        <v>3095</v>
      </c>
      <c r="Z408" t="s">
        <v>3103</v>
      </c>
      <c r="AA408">
        <v>1</v>
      </c>
      <c r="AB408" t="s">
        <v>3095</v>
      </c>
      <c r="AC408">
        <v>274.83</v>
      </c>
      <c r="AD408">
        <v>883.38</v>
      </c>
      <c r="AE408">
        <v>3.43</v>
      </c>
      <c r="AF408">
        <v>9.6572999999999993</v>
      </c>
      <c r="AG408">
        <v>0.65900657894736847</v>
      </c>
    </row>
    <row r="409" spans="1:33" x14ac:dyDescent="0.35">
      <c r="A409" s="1" t="s">
        <v>362</v>
      </c>
      <c r="B409" s="2">
        <v>45557</v>
      </c>
      <c r="C409" s="2">
        <v>45562</v>
      </c>
      <c r="D409" s="2">
        <v>45569</v>
      </c>
      <c r="E409" s="1" t="s">
        <v>363</v>
      </c>
      <c r="F409">
        <v>7.58</v>
      </c>
      <c r="G409">
        <v>361</v>
      </c>
      <c r="H409">
        <v>38</v>
      </c>
      <c r="I409" s="1" t="s">
        <v>17</v>
      </c>
      <c r="J409">
        <v>16037.89</v>
      </c>
      <c r="K409">
        <v>6608.93</v>
      </c>
      <c r="L409">
        <v>2.5</v>
      </c>
      <c r="M409" s="1" t="s">
        <v>18</v>
      </c>
      <c r="N409" s="1" t="s">
        <v>19</v>
      </c>
      <c r="O409" s="1" t="s">
        <v>34</v>
      </c>
      <c r="P409" s="1" t="s">
        <v>21</v>
      </c>
      <c r="Q409">
        <v>6</v>
      </c>
      <c r="R409">
        <v>7</v>
      </c>
      <c r="S409">
        <v>166.76</v>
      </c>
      <c r="T409" s="1" t="s">
        <v>40</v>
      </c>
      <c r="U409" s="1" t="s">
        <v>3065</v>
      </c>
      <c r="V409" s="1">
        <v>5</v>
      </c>
      <c r="W409" t="s">
        <v>3081</v>
      </c>
      <c r="X409" t="s">
        <v>3084</v>
      </c>
      <c r="Y409" t="s">
        <v>3085</v>
      </c>
      <c r="Z409" t="s">
        <v>3104</v>
      </c>
      <c r="AA409">
        <v>9</v>
      </c>
      <c r="AB409" t="s">
        <v>3085</v>
      </c>
      <c r="AC409">
        <v>23.73</v>
      </c>
      <c r="AD409">
        <v>48.07</v>
      </c>
      <c r="AE409">
        <v>18.02</v>
      </c>
      <c r="AF409">
        <v>8.1976999999999993</v>
      </c>
      <c r="AG409">
        <v>0.6561013986013986</v>
      </c>
    </row>
    <row r="410" spans="1:33" x14ac:dyDescent="0.35">
      <c r="A410" s="1" t="s">
        <v>390</v>
      </c>
      <c r="B410" s="2">
        <v>45333</v>
      </c>
      <c r="C410" s="2">
        <v>45337</v>
      </c>
      <c r="D410" s="2">
        <v>45347</v>
      </c>
      <c r="E410" s="1" t="s">
        <v>391</v>
      </c>
      <c r="F410">
        <v>10.62</v>
      </c>
      <c r="G410">
        <v>382</v>
      </c>
      <c r="H410">
        <v>50</v>
      </c>
      <c r="I410" s="1" t="s">
        <v>17</v>
      </c>
      <c r="J410">
        <v>198518.58</v>
      </c>
      <c r="K410">
        <v>106430.51</v>
      </c>
      <c r="L410">
        <v>1.7</v>
      </c>
      <c r="M410" s="1" t="s">
        <v>23</v>
      </c>
      <c r="N410" s="1" t="s">
        <v>19</v>
      </c>
      <c r="O410" s="1" t="s">
        <v>20</v>
      </c>
      <c r="P410" s="1" t="s">
        <v>38</v>
      </c>
      <c r="Q410">
        <v>7</v>
      </c>
      <c r="R410">
        <v>10</v>
      </c>
      <c r="S410">
        <v>25.55</v>
      </c>
      <c r="T410" s="1" t="s">
        <v>40</v>
      </c>
      <c r="U410" s="1" t="s">
        <v>3063</v>
      </c>
      <c r="V410" s="1">
        <v>3</v>
      </c>
      <c r="W410" t="s">
        <v>3081</v>
      </c>
      <c r="X410" t="s">
        <v>3093</v>
      </c>
      <c r="Y410" t="s">
        <v>3094</v>
      </c>
      <c r="Z410" t="s">
        <v>3103</v>
      </c>
      <c r="AA410">
        <v>2</v>
      </c>
      <c r="AB410" t="s">
        <v>3094</v>
      </c>
      <c r="AC410">
        <v>205.62</v>
      </c>
      <c r="AD410">
        <v>581.42999999999995</v>
      </c>
      <c r="AE410">
        <v>28.61</v>
      </c>
      <c r="AF410">
        <v>7.1386000000000003</v>
      </c>
      <c r="AG410">
        <v>0.65455369127516783</v>
      </c>
    </row>
    <row r="411" spans="1:33" x14ac:dyDescent="0.35">
      <c r="A411" s="1" t="s">
        <v>410</v>
      </c>
      <c r="B411" s="2">
        <v>45610</v>
      </c>
      <c r="C411" s="2">
        <v>45615</v>
      </c>
      <c r="D411" s="2">
        <v>45625</v>
      </c>
      <c r="E411" s="1" t="s">
        <v>411</v>
      </c>
      <c r="F411">
        <v>8.1199999999999992</v>
      </c>
      <c r="G411">
        <v>226</v>
      </c>
      <c r="H411">
        <v>13</v>
      </c>
      <c r="I411" s="1" t="s">
        <v>17</v>
      </c>
      <c r="J411">
        <v>103367.57</v>
      </c>
      <c r="K411">
        <v>54006.46</v>
      </c>
      <c r="L411">
        <v>3.7</v>
      </c>
      <c r="M411" s="1" t="s">
        <v>23</v>
      </c>
      <c r="N411" s="1" t="s">
        <v>19</v>
      </c>
      <c r="O411" s="1" t="s">
        <v>37</v>
      </c>
      <c r="P411" s="1" t="s">
        <v>21</v>
      </c>
      <c r="Q411">
        <v>8</v>
      </c>
      <c r="R411">
        <v>10</v>
      </c>
      <c r="S411">
        <v>16.600000000000001</v>
      </c>
      <c r="T411" s="1" t="s">
        <v>40</v>
      </c>
      <c r="U411" s="1" t="s">
        <v>3064</v>
      </c>
      <c r="V411" s="1">
        <v>4</v>
      </c>
      <c r="W411" t="s">
        <v>3081</v>
      </c>
      <c r="X411" t="s">
        <v>3091</v>
      </c>
      <c r="Y411" t="s">
        <v>3096</v>
      </c>
      <c r="Z411" t="s">
        <v>3104</v>
      </c>
      <c r="AA411">
        <v>11</v>
      </c>
      <c r="AB411" t="s">
        <v>3096</v>
      </c>
      <c r="AC411">
        <v>178.36</v>
      </c>
      <c r="AD411">
        <v>497.8</v>
      </c>
      <c r="AE411">
        <v>39.78</v>
      </c>
      <c r="AF411">
        <v>6.0224000000000002</v>
      </c>
      <c r="AG411">
        <v>0.65895364238410592</v>
      </c>
    </row>
    <row r="412" spans="1:33" x14ac:dyDescent="0.35">
      <c r="A412" s="1" t="s">
        <v>438</v>
      </c>
      <c r="B412" s="2">
        <v>45117</v>
      </c>
      <c r="C412" s="2">
        <v>45120</v>
      </c>
      <c r="D412" s="2">
        <v>45133</v>
      </c>
      <c r="E412" s="1" t="s">
        <v>439</v>
      </c>
      <c r="F412">
        <v>4.25</v>
      </c>
      <c r="G412">
        <v>253</v>
      </c>
      <c r="H412">
        <v>6</v>
      </c>
      <c r="I412" s="1" t="s">
        <v>17</v>
      </c>
      <c r="J412">
        <v>45300.28</v>
      </c>
      <c r="K412">
        <v>19562.349999999999</v>
      </c>
      <c r="L412">
        <v>4.5</v>
      </c>
      <c r="M412" s="1" t="s">
        <v>18</v>
      </c>
      <c r="N412" s="1" t="s">
        <v>42</v>
      </c>
      <c r="O412" s="1" t="s">
        <v>20</v>
      </c>
      <c r="P412" s="1" t="s">
        <v>39</v>
      </c>
      <c r="Q412">
        <v>5</v>
      </c>
      <c r="R412">
        <v>13</v>
      </c>
      <c r="S412">
        <v>9.7799999999999994</v>
      </c>
      <c r="T412" s="1" t="s">
        <v>40</v>
      </c>
      <c r="U412" s="1" t="s">
        <v>3063</v>
      </c>
      <c r="V412" s="1">
        <v>3</v>
      </c>
      <c r="W412" t="s">
        <v>3088</v>
      </c>
      <c r="X412" t="s">
        <v>3084</v>
      </c>
      <c r="Y412" t="s">
        <v>3087</v>
      </c>
      <c r="Z412" t="s">
        <v>3102</v>
      </c>
      <c r="AA412">
        <v>7</v>
      </c>
      <c r="AB412" t="s">
        <v>3087</v>
      </c>
      <c r="AC412">
        <v>89.53</v>
      </c>
      <c r="AD412">
        <v>187</v>
      </c>
      <c r="AE412">
        <v>30.72</v>
      </c>
      <c r="AF412">
        <v>6.9278000000000004</v>
      </c>
      <c r="AG412">
        <v>0.65455369127516783</v>
      </c>
    </row>
    <row r="413" spans="1:33" x14ac:dyDescent="0.35">
      <c r="A413" s="1" t="s">
        <v>462</v>
      </c>
      <c r="B413" s="2">
        <v>45641</v>
      </c>
      <c r="C413" s="2">
        <v>45644</v>
      </c>
      <c r="D413" s="2">
        <v>45653</v>
      </c>
      <c r="E413" s="1" t="s">
        <v>463</v>
      </c>
      <c r="F413">
        <v>12.08</v>
      </c>
      <c r="G413">
        <v>356</v>
      </c>
      <c r="H413">
        <v>11</v>
      </c>
      <c r="I413" s="1" t="s">
        <v>17</v>
      </c>
      <c r="J413">
        <v>288274.84000000003</v>
      </c>
      <c r="K413">
        <v>99274.21</v>
      </c>
      <c r="L413">
        <v>4.4000000000000004</v>
      </c>
      <c r="M413" s="1" t="s">
        <v>18</v>
      </c>
      <c r="N413" s="1" t="s">
        <v>24</v>
      </c>
      <c r="O413" s="1" t="s">
        <v>37</v>
      </c>
      <c r="P413" s="1" t="s">
        <v>29</v>
      </c>
      <c r="Q413">
        <v>3</v>
      </c>
      <c r="R413">
        <v>9</v>
      </c>
      <c r="S413">
        <v>133.91999999999999</v>
      </c>
      <c r="T413" s="1" t="s">
        <v>40</v>
      </c>
      <c r="U413" s="1" t="s">
        <v>3064</v>
      </c>
      <c r="V413" s="1">
        <v>4</v>
      </c>
      <c r="W413" t="s">
        <v>3081</v>
      </c>
      <c r="X413" t="s">
        <v>3091</v>
      </c>
      <c r="Y413" t="s">
        <v>3092</v>
      </c>
      <c r="Z413" t="s">
        <v>3103</v>
      </c>
      <c r="AA413">
        <v>12</v>
      </c>
      <c r="AB413" t="s">
        <v>3092</v>
      </c>
      <c r="AC413">
        <v>464.27</v>
      </c>
      <c r="AD413">
        <v>921.02</v>
      </c>
      <c r="AE413">
        <v>90.39</v>
      </c>
      <c r="AF413">
        <v>0.96099999999999997</v>
      </c>
      <c r="AG413">
        <v>0.65895364238410592</v>
      </c>
    </row>
    <row r="414" spans="1:33" x14ac:dyDescent="0.35">
      <c r="A414" s="1" t="s">
        <v>468</v>
      </c>
      <c r="B414" s="2">
        <v>45521</v>
      </c>
      <c r="C414" s="2">
        <v>45526</v>
      </c>
      <c r="D414" s="2">
        <v>45532</v>
      </c>
      <c r="E414" s="1" t="s">
        <v>469</v>
      </c>
      <c r="F414">
        <v>13.05</v>
      </c>
      <c r="G414">
        <v>298</v>
      </c>
      <c r="H414">
        <v>35</v>
      </c>
      <c r="I414" s="1" t="s">
        <v>17</v>
      </c>
      <c r="J414">
        <v>111010.93</v>
      </c>
      <c r="K414">
        <v>56783.6</v>
      </c>
      <c r="L414">
        <v>2.2000000000000002</v>
      </c>
      <c r="M414" s="1" t="s">
        <v>18</v>
      </c>
      <c r="N414" s="1" t="s">
        <v>33</v>
      </c>
      <c r="O414" s="1" t="s">
        <v>34</v>
      </c>
      <c r="P414" s="1" t="s">
        <v>39</v>
      </c>
      <c r="Q414">
        <v>5</v>
      </c>
      <c r="R414">
        <v>6</v>
      </c>
      <c r="S414">
        <v>239.18</v>
      </c>
      <c r="T414" s="1" t="s">
        <v>40</v>
      </c>
      <c r="U414" s="1" t="s">
        <v>3061</v>
      </c>
      <c r="V414" s="1">
        <v>1</v>
      </c>
      <c r="W414" t="s">
        <v>3081</v>
      </c>
      <c r="X414" t="s">
        <v>3084</v>
      </c>
      <c r="Y414" t="s">
        <v>3089</v>
      </c>
      <c r="Z414" t="s">
        <v>3103</v>
      </c>
      <c r="AA414">
        <v>8</v>
      </c>
      <c r="AB414" t="s">
        <v>3089</v>
      </c>
      <c r="AC414">
        <v>172.42</v>
      </c>
      <c r="AD414">
        <v>428.43</v>
      </c>
      <c r="AE414">
        <v>12.55</v>
      </c>
      <c r="AF414">
        <v>8.7454999999999998</v>
      </c>
      <c r="AG414">
        <v>0.63717096774193549</v>
      </c>
    </row>
    <row r="415" spans="1:33" x14ac:dyDescent="0.35">
      <c r="A415" s="1" t="s">
        <v>478</v>
      </c>
      <c r="B415" s="2">
        <v>45516</v>
      </c>
      <c r="C415" s="2">
        <v>45517</v>
      </c>
      <c r="D415" s="2">
        <v>45529</v>
      </c>
      <c r="E415" s="1" t="s">
        <v>479</v>
      </c>
      <c r="F415">
        <v>0.08</v>
      </c>
      <c r="G415">
        <v>400</v>
      </c>
      <c r="H415">
        <v>49</v>
      </c>
      <c r="I415" s="1" t="s">
        <v>17</v>
      </c>
      <c r="J415">
        <v>449727.93</v>
      </c>
      <c r="K415">
        <v>267083.38</v>
      </c>
      <c r="L415">
        <v>2.2000000000000002</v>
      </c>
      <c r="M415" s="1" t="s">
        <v>18</v>
      </c>
      <c r="N415" s="1" t="s">
        <v>19</v>
      </c>
      <c r="O415" s="1" t="s">
        <v>37</v>
      </c>
      <c r="P415" s="1" t="s">
        <v>26</v>
      </c>
      <c r="Q415">
        <v>4</v>
      </c>
      <c r="R415">
        <v>12</v>
      </c>
      <c r="S415">
        <v>276.49</v>
      </c>
      <c r="T415" s="1" t="s">
        <v>40</v>
      </c>
      <c r="U415" s="1" t="s">
        <v>3061</v>
      </c>
      <c r="V415" s="1">
        <v>1</v>
      </c>
      <c r="W415" t="s">
        <v>3081</v>
      </c>
      <c r="X415" t="s">
        <v>3084</v>
      </c>
      <c r="Y415" t="s">
        <v>3089</v>
      </c>
      <c r="Z415" t="s">
        <v>3102</v>
      </c>
      <c r="AA415">
        <v>8</v>
      </c>
      <c r="AB415" t="s">
        <v>3089</v>
      </c>
      <c r="AC415">
        <v>405.04</v>
      </c>
      <c r="AD415">
        <v>1125.22</v>
      </c>
      <c r="AE415">
        <v>27.89</v>
      </c>
      <c r="AF415">
        <v>7.2112999999999996</v>
      </c>
      <c r="AG415">
        <v>0.63717096774193549</v>
      </c>
    </row>
    <row r="416" spans="1:33" x14ac:dyDescent="0.35">
      <c r="A416" s="1" t="s">
        <v>494</v>
      </c>
      <c r="B416" s="2">
        <v>44587</v>
      </c>
      <c r="C416" s="2">
        <v>44589</v>
      </c>
      <c r="D416" s="2">
        <v>44598</v>
      </c>
      <c r="E416" s="1" t="s">
        <v>495</v>
      </c>
      <c r="F416">
        <v>14</v>
      </c>
      <c r="G416">
        <v>124</v>
      </c>
      <c r="H416">
        <v>17</v>
      </c>
      <c r="I416" s="1" t="s">
        <v>17</v>
      </c>
      <c r="J416">
        <v>12423.56</v>
      </c>
      <c r="K416">
        <v>5724.44</v>
      </c>
      <c r="L416">
        <v>1.7</v>
      </c>
      <c r="M416" s="1" t="s">
        <v>23</v>
      </c>
      <c r="N416" s="1" t="s">
        <v>19</v>
      </c>
      <c r="O416" s="1" t="s">
        <v>28</v>
      </c>
      <c r="P416" s="1" t="s">
        <v>39</v>
      </c>
      <c r="Q416">
        <v>5</v>
      </c>
      <c r="R416">
        <v>9</v>
      </c>
      <c r="S416">
        <v>86.54</v>
      </c>
      <c r="T416" s="1" t="s">
        <v>40</v>
      </c>
      <c r="U416" s="1" t="s">
        <v>3064</v>
      </c>
      <c r="V416" s="1">
        <v>4</v>
      </c>
      <c r="W416" t="s">
        <v>3086</v>
      </c>
      <c r="X416" t="s">
        <v>3093</v>
      </c>
      <c r="Y416" t="s">
        <v>3095</v>
      </c>
      <c r="Z416" t="s">
        <v>3103</v>
      </c>
      <c r="AA416">
        <v>1</v>
      </c>
      <c r="AB416" t="s">
        <v>3095</v>
      </c>
      <c r="AC416">
        <v>53.32</v>
      </c>
      <c r="AD416">
        <v>116.5</v>
      </c>
      <c r="AE416">
        <v>26.37</v>
      </c>
      <c r="AF416">
        <v>7.3625999999999996</v>
      </c>
      <c r="AG416">
        <v>0.65895364238410592</v>
      </c>
    </row>
    <row r="417" spans="1:33" x14ac:dyDescent="0.35">
      <c r="A417" s="1" t="s">
        <v>546</v>
      </c>
      <c r="B417" s="2">
        <v>44666</v>
      </c>
      <c r="C417" s="2">
        <v>44667</v>
      </c>
      <c r="D417" s="2">
        <v>44674</v>
      </c>
      <c r="E417" s="1" t="s">
        <v>547</v>
      </c>
      <c r="F417">
        <v>13.18</v>
      </c>
      <c r="G417">
        <v>123</v>
      </c>
      <c r="H417">
        <v>1</v>
      </c>
      <c r="I417" s="1" t="s">
        <v>17</v>
      </c>
      <c r="J417">
        <v>66164.08</v>
      </c>
      <c r="K417">
        <v>26463.71</v>
      </c>
      <c r="L417">
        <v>4.5</v>
      </c>
      <c r="M417" s="1" t="s">
        <v>31</v>
      </c>
      <c r="N417" s="1" t="s">
        <v>36</v>
      </c>
      <c r="O417" s="1" t="s">
        <v>34</v>
      </c>
      <c r="P417" s="1" t="s">
        <v>29</v>
      </c>
      <c r="Q417">
        <v>5</v>
      </c>
      <c r="R417">
        <v>7</v>
      </c>
      <c r="S417">
        <v>166.7</v>
      </c>
      <c r="T417" s="1" t="s">
        <v>40</v>
      </c>
      <c r="U417" s="1" t="s">
        <v>3062</v>
      </c>
      <c r="V417" s="1">
        <v>2</v>
      </c>
      <c r="W417" t="s">
        <v>3086</v>
      </c>
      <c r="X417" t="s">
        <v>3082</v>
      </c>
      <c r="Y417" t="s">
        <v>3083</v>
      </c>
      <c r="Z417" t="s">
        <v>3103</v>
      </c>
      <c r="AA417">
        <v>4</v>
      </c>
      <c r="AB417" t="s">
        <v>3083</v>
      </c>
      <c r="AC417">
        <v>271.18</v>
      </c>
      <c r="AD417">
        <v>619.58000000000004</v>
      </c>
      <c r="AE417">
        <v>2.75</v>
      </c>
      <c r="AF417">
        <v>9.7254000000000005</v>
      </c>
      <c r="AG417">
        <v>0.65900657894736847</v>
      </c>
    </row>
    <row r="418" spans="1:33" x14ac:dyDescent="0.35">
      <c r="A418" s="1" t="s">
        <v>554</v>
      </c>
      <c r="B418" s="2">
        <v>45591</v>
      </c>
      <c r="C418" s="2">
        <v>45592</v>
      </c>
      <c r="D418" s="2">
        <v>45602</v>
      </c>
      <c r="E418" s="1" t="s">
        <v>555</v>
      </c>
      <c r="F418">
        <v>10.49</v>
      </c>
      <c r="G418">
        <v>266</v>
      </c>
      <c r="H418">
        <v>24</v>
      </c>
      <c r="I418" s="1" t="s">
        <v>17</v>
      </c>
      <c r="J418">
        <v>99781.52</v>
      </c>
      <c r="K418">
        <v>36012.480000000003</v>
      </c>
      <c r="L418">
        <v>3.1</v>
      </c>
      <c r="M418" s="1" t="s">
        <v>23</v>
      </c>
      <c r="N418" s="1" t="s">
        <v>19</v>
      </c>
      <c r="O418" s="1" t="s">
        <v>28</v>
      </c>
      <c r="P418" s="1" t="s">
        <v>38</v>
      </c>
      <c r="Q418">
        <v>6</v>
      </c>
      <c r="R418">
        <v>10</v>
      </c>
      <c r="S418">
        <v>1349.69</v>
      </c>
      <c r="T418" s="1" t="s">
        <v>40</v>
      </c>
      <c r="U418" s="1" t="s">
        <v>3061</v>
      </c>
      <c r="V418" s="1">
        <v>1</v>
      </c>
      <c r="W418" t="s">
        <v>3081</v>
      </c>
      <c r="X418" t="s">
        <v>3091</v>
      </c>
      <c r="Y418" t="s">
        <v>3097</v>
      </c>
      <c r="Z418" t="s">
        <v>3103</v>
      </c>
      <c r="AA418">
        <v>10</v>
      </c>
      <c r="AB418" t="s">
        <v>3097</v>
      </c>
      <c r="AC418">
        <v>214.03</v>
      </c>
      <c r="AD418">
        <v>419.08</v>
      </c>
      <c r="AE418">
        <v>39.130000000000003</v>
      </c>
      <c r="AF418">
        <v>6.0869999999999997</v>
      </c>
      <c r="AG418">
        <v>0.63717096774193549</v>
      </c>
    </row>
    <row r="419" spans="1:33" x14ac:dyDescent="0.35">
      <c r="A419" s="1" t="s">
        <v>578</v>
      </c>
      <c r="B419" s="2">
        <v>45621</v>
      </c>
      <c r="C419" s="2">
        <v>45624</v>
      </c>
      <c r="D419" s="2">
        <v>45633</v>
      </c>
      <c r="E419" s="1" t="s">
        <v>579</v>
      </c>
      <c r="F419">
        <v>11.26</v>
      </c>
      <c r="G419">
        <v>314</v>
      </c>
      <c r="H419">
        <v>5</v>
      </c>
      <c r="I419" s="1" t="s">
        <v>17</v>
      </c>
      <c r="J419">
        <v>393088.1</v>
      </c>
      <c r="K419">
        <v>164256.43</v>
      </c>
      <c r="L419">
        <v>4.4000000000000004</v>
      </c>
      <c r="M419" s="1" t="s">
        <v>31</v>
      </c>
      <c r="N419" s="1" t="s">
        <v>36</v>
      </c>
      <c r="O419" s="1" t="s">
        <v>37</v>
      </c>
      <c r="P419" s="1" t="s">
        <v>38</v>
      </c>
      <c r="Q419">
        <v>5</v>
      </c>
      <c r="R419">
        <v>9</v>
      </c>
      <c r="S419">
        <v>617.62</v>
      </c>
      <c r="T419" s="1" t="s">
        <v>40</v>
      </c>
      <c r="U419" s="1" t="s">
        <v>3061</v>
      </c>
      <c r="V419" s="1">
        <v>1</v>
      </c>
      <c r="W419" t="s">
        <v>3081</v>
      </c>
      <c r="X419" t="s">
        <v>3091</v>
      </c>
      <c r="Y419" t="s">
        <v>3096</v>
      </c>
      <c r="Z419" t="s">
        <v>3103</v>
      </c>
      <c r="AA419">
        <v>11</v>
      </c>
      <c r="AB419" t="s">
        <v>3096</v>
      </c>
      <c r="AC419">
        <v>587.9</v>
      </c>
      <c r="AD419">
        <v>1410.72</v>
      </c>
      <c r="AE419">
        <v>24.04</v>
      </c>
      <c r="AF419">
        <v>7.5956000000000001</v>
      </c>
      <c r="AG419">
        <v>0.63717096774193549</v>
      </c>
    </row>
    <row r="420" spans="1:33" x14ac:dyDescent="0.35">
      <c r="A420" s="1" t="s">
        <v>620</v>
      </c>
      <c r="B420" s="2">
        <v>44656</v>
      </c>
      <c r="C420" s="2">
        <v>44660</v>
      </c>
      <c r="D420" s="2">
        <v>44670</v>
      </c>
      <c r="E420" s="1" t="s">
        <v>621</v>
      </c>
      <c r="F420">
        <v>6.5</v>
      </c>
      <c r="G420">
        <v>103</v>
      </c>
      <c r="H420">
        <v>4</v>
      </c>
      <c r="I420" s="1" t="s">
        <v>17</v>
      </c>
      <c r="J420">
        <v>172813.54</v>
      </c>
      <c r="K420">
        <v>74283.070000000007</v>
      </c>
      <c r="L420">
        <v>4.3</v>
      </c>
      <c r="M420" s="1" t="s">
        <v>31</v>
      </c>
      <c r="N420" s="1" t="s">
        <v>19</v>
      </c>
      <c r="O420" s="1" t="s">
        <v>20</v>
      </c>
      <c r="P420" s="1" t="s">
        <v>39</v>
      </c>
      <c r="Q420">
        <v>6</v>
      </c>
      <c r="R420">
        <v>10</v>
      </c>
      <c r="S420">
        <v>179.35</v>
      </c>
      <c r="T420" s="1" t="s">
        <v>40</v>
      </c>
      <c r="U420" s="1" t="s">
        <v>3065</v>
      </c>
      <c r="V420" s="1">
        <v>5</v>
      </c>
      <c r="W420" t="s">
        <v>3086</v>
      </c>
      <c r="X420" t="s">
        <v>3082</v>
      </c>
      <c r="Y420" t="s">
        <v>3083</v>
      </c>
      <c r="Z420" t="s">
        <v>3104</v>
      </c>
      <c r="AA420">
        <v>4</v>
      </c>
      <c r="AB420" t="s">
        <v>3083</v>
      </c>
      <c r="AC420">
        <v>855.61</v>
      </c>
      <c r="AD420">
        <v>1794.44</v>
      </c>
      <c r="AE420">
        <v>93.77</v>
      </c>
      <c r="AF420">
        <v>0.62319999999999998</v>
      </c>
      <c r="AG420">
        <v>0.6561013986013986</v>
      </c>
    </row>
    <row r="421" spans="1:33" x14ac:dyDescent="0.35">
      <c r="A421" s="1" t="s">
        <v>632</v>
      </c>
      <c r="B421" s="2">
        <v>45102</v>
      </c>
      <c r="C421" s="2">
        <v>45107</v>
      </c>
      <c r="D421" s="2">
        <v>45116</v>
      </c>
      <c r="E421" s="1" t="s">
        <v>633</v>
      </c>
      <c r="F421">
        <v>13.6</v>
      </c>
      <c r="G421">
        <v>460</v>
      </c>
      <c r="H421">
        <v>10</v>
      </c>
      <c r="I421" s="1" t="s">
        <v>17</v>
      </c>
      <c r="J421">
        <v>369408.56</v>
      </c>
      <c r="K421">
        <v>137883.62</v>
      </c>
      <c r="L421">
        <v>4.8</v>
      </c>
      <c r="M421" s="1" t="s">
        <v>18</v>
      </c>
      <c r="N421" s="1" t="s">
        <v>36</v>
      </c>
      <c r="O421" s="1" t="s">
        <v>34</v>
      </c>
      <c r="P421" s="1" t="s">
        <v>21</v>
      </c>
      <c r="Q421">
        <v>7</v>
      </c>
      <c r="R421">
        <v>9</v>
      </c>
      <c r="S421">
        <v>12.69</v>
      </c>
      <c r="T421" s="1" t="s">
        <v>40</v>
      </c>
      <c r="U421" s="1" t="s">
        <v>3063</v>
      </c>
      <c r="V421" s="1">
        <v>3</v>
      </c>
      <c r="W421" t="s">
        <v>3088</v>
      </c>
      <c r="X421" t="s">
        <v>3082</v>
      </c>
      <c r="Y421" t="s">
        <v>3090</v>
      </c>
      <c r="Z421" t="s">
        <v>3103</v>
      </c>
      <c r="AA421">
        <v>6</v>
      </c>
      <c r="AB421" t="s">
        <v>3090</v>
      </c>
      <c r="AC421">
        <v>424.2</v>
      </c>
      <c r="AD421">
        <v>929.47</v>
      </c>
      <c r="AE421">
        <v>49.01</v>
      </c>
      <c r="AF421">
        <v>5.0991</v>
      </c>
      <c r="AG421">
        <v>0.65455369127516783</v>
      </c>
    </row>
    <row r="422" spans="1:33" x14ac:dyDescent="0.35">
      <c r="A422" s="1" t="s">
        <v>646</v>
      </c>
      <c r="B422" s="2">
        <v>44987</v>
      </c>
      <c r="C422" s="2">
        <v>44990</v>
      </c>
      <c r="D422" s="2">
        <v>44997</v>
      </c>
      <c r="E422" s="1" t="s">
        <v>647</v>
      </c>
      <c r="F422">
        <v>1.3</v>
      </c>
      <c r="G422">
        <v>171</v>
      </c>
      <c r="H422">
        <v>9</v>
      </c>
      <c r="I422" s="1" t="s">
        <v>17</v>
      </c>
      <c r="J422">
        <v>53497.25</v>
      </c>
      <c r="K422">
        <v>26283.13</v>
      </c>
      <c r="L422">
        <v>3.6</v>
      </c>
      <c r="M422" s="1" t="s">
        <v>18</v>
      </c>
      <c r="N422" s="1" t="s">
        <v>24</v>
      </c>
      <c r="O422" s="1" t="s">
        <v>28</v>
      </c>
      <c r="P422" s="1" t="s">
        <v>39</v>
      </c>
      <c r="Q422">
        <v>3</v>
      </c>
      <c r="R422">
        <v>7</v>
      </c>
      <c r="S422">
        <v>418.88</v>
      </c>
      <c r="T422" s="1" t="s">
        <v>40</v>
      </c>
      <c r="U422" s="1" t="s">
        <v>3061</v>
      </c>
      <c r="V422" s="1">
        <v>1</v>
      </c>
      <c r="W422" t="s">
        <v>3088</v>
      </c>
      <c r="X422" t="s">
        <v>3093</v>
      </c>
      <c r="Y422" t="s">
        <v>3098</v>
      </c>
      <c r="Z422" t="s">
        <v>3102</v>
      </c>
      <c r="AA422">
        <v>3</v>
      </c>
      <c r="AB422" t="s">
        <v>3098</v>
      </c>
      <c r="AC422">
        <v>141.57</v>
      </c>
      <c r="AD422">
        <v>316.97000000000003</v>
      </c>
      <c r="AE422">
        <v>6.49</v>
      </c>
      <c r="AF422">
        <v>9.3513999999999999</v>
      </c>
      <c r="AG422">
        <v>0.63717096774193549</v>
      </c>
    </row>
    <row r="423" spans="1:33" x14ac:dyDescent="0.35">
      <c r="A423" s="1" t="s">
        <v>740</v>
      </c>
      <c r="B423" s="2">
        <v>45558</v>
      </c>
      <c r="C423" s="2">
        <v>45559</v>
      </c>
      <c r="D423" s="2">
        <v>45570</v>
      </c>
      <c r="E423" s="1" t="s">
        <v>741</v>
      </c>
      <c r="F423">
        <v>12.42</v>
      </c>
      <c r="G423">
        <v>50</v>
      </c>
      <c r="H423">
        <v>5</v>
      </c>
      <c r="I423" s="1" t="s">
        <v>17</v>
      </c>
      <c r="J423">
        <v>8035.03</v>
      </c>
      <c r="K423">
        <v>2792.28</v>
      </c>
      <c r="L423">
        <v>3.1</v>
      </c>
      <c r="M423" s="1" t="s">
        <v>23</v>
      </c>
      <c r="N423" s="1" t="s">
        <v>42</v>
      </c>
      <c r="O423" s="1" t="s">
        <v>37</v>
      </c>
      <c r="P423" s="1" t="s">
        <v>29</v>
      </c>
      <c r="Q423">
        <v>9</v>
      </c>
      <c r="R423">
        <v>11</v>
      </c>
      <c r="S423">
        <v>1507.15</v>
      </c>
      <c r="T423" s="1" t="s">
        <v>40</v>
      </c>
      <c r="U423" s="1" t="s">
        <v>3065</v>
      </c>
      <c r="V423" s="1">
        <v>5</v>
      </c>
      <c r="W423" t="s">
        <v>3081</v>
      </c>
      <c r="X423" t="s">
        <v>3084</v>
      </c>
      <c r="Y423" t="s">
        <v>3085</v>
      </c>
      <c r="Z423" t="s">
        <v>3103</v>
      </c>
      <c r="AA423">
        <v>9</v>
      </c>
      <c r="AB423" t="s">
        <v>3085</v>
      </c>
      <c r="AC423">
        <v>98.65</v>
      </c>
      <c r="AD423">
        <v>183.49</v>
      </c>
      <c r="AE423">
        <v>10.56</v>
      </c>
      <c r="AF423">
        <v>8.9436</v>
      </c>
      <c r="AG423">
        <v>0.6561013986013986</v>
      </c>
    </row>
    <row r="424" spans="1:33" x14ac:dyDescent="0.35">
      <c r="A424" s="1" t="s">
        <v>750</v>
      </c>
      <c r="B424" s="2">
        <v>44980</v>
      </c>
      <c r="C424" s="2">
        <v>44985</v>
      </c>
      <c r="D424" s="2">
        <v>44990</v>
      </c>
      <c r="E424" s="1" t="s">
        <v>751</v>
      </c>
      <c r="F424">
        <v>14.04</v>
      </c>
      <c r="G424">
        <v>197</v>
      </c>
      <c r="H424">
        <v>14</v>
      </c>
      <c r="I424" s="1" t="s">
        <v>17</v>
      </c>
      <c r="J424">
        <v>22288.69</v>
      </c>
      <c r="K424">
        <v>7004.6</v>
      </c>
      <c r="L424">
        <v>3</v>
      </c>
      <c r="M424" s="1" t="s">
        <v>23</v>
      </c>
      <c r="N424" s="1" t="s">
        <v>42</v>
      </c>
      <c r="O424" s="1" t="s">
        <v>34</v>
      </c>
      <c r="P424" s="1" t="s">
        <v>29</v>
      </c>
      <c r="Q424">
        <v>3</v>
      </c>
      <c r="R424">
        <v>5</v>
      </c>
      <c r="S424">
        <v>17.98</v>
      </c>
      <c r="T424" s="1" t="s">
        <v>40</v>
      </c>
      <c r="U424" s="1" t="s">
        <v>3062</v>
      </c>
      <c r="V424" s="1">
        <v>2</v>
      </c>
      <c r="W424" t="s">
        <v>3088</v>
      </c>
      <c r="X424" t="s">
        <v>3093</v>
      </c>
      <c r="Y424" t="s">
        <v>3094</v>
      </c>
      <c r="Z424" t="s">
        <v>3103</v>
      </c>
      <c r="AA424">
        <v>2</v>
      </c>
      <c r="AB424" t="s">
        <v>3094</v>
      </c>
      <c r="AC424">
        <v>71.34</v>
      </c>
      <c r="AD424">
        <v>131.62</v>
      </c>
      <c r="AE424">
        <v>2.08</v>
      </c>
      <c r="AF424">
        <v>9.7916000000000007</v>
      </c>
      <c r="AG424">
        <v>0.65900657894736847</v>
      </c>
    </row>
    <row r="425" spans="1:33" x14ac:dyDescent="0.35">
      <c r="A425" s="1" t="s">
        <v>756</v>
      </c>
      <c r="B425" s="2">
        <v>44792</v>
      </c>
      <c r="C425" s="2">
        <v>44794</v>
      </c>
      <c r="D425" s="2">
        <v>44799</v>
      </c>
      <c r="E425" s="1" t="s">
        <v>757</v>
      </c>
      <c r="F425">
        <v>4.29</v>
      </c>
      <c r="G425">
        <v>481</v>
      </c>
      <c r="H425">
        <v>5</v>
      </c>
      <c r="I425" s="1" t="s">
        <v>17</v>
      </c>
      <c r="J425">
        <v>60238.77</v>
      </c>
      <c r="K425">
        <v>26340.33</v>
      </c>
      <c r="L425">
        <v>5</v>
      </c>
      <c r="M425" s="1" t="s">
        <v>31</v>
      </c>
      <c r="N425" s="1" t="s">
        <v>33</v>
      </c>
      <c r="O425" s="1" t="s">
        <v>28</v>
      </c>
      <c r="P425" s="1" t="s">
        <v>29</v>
      </c>
      <c r="Q425">
        <v>4</v>
      </c>
      <c r="R425">
        <v>5</v>
      </c>
      <c r="S425">
        <v>44.05</v>
      </c>
      <c r="T425" s="1" t="s">
        <v>40</v>
      </c>
      <c r="U425" s="1" t="s">
        <v>3064</v>
      </c>
      <c r="V425" s="1">
        <v>4</v>
      </c>
      <c r="W425" t="s">
        <v>3086</v>
      </c>
      <c r="X425" t="s">
        <v>3084</v>
      </c>
      <c r="Y425" t="s">
        <v>3089</v>
      </c>
      <c r="Z425" t="s">
        <v>3102</v>
      </c>
      <c r="AA425">
        <v>8</v>
      </c>
      <c r="AB425" t="s">
        <v>3089</v>
      </c>
      <c r="AC425">
        <v>58.56</v>
      </c>
      <c r="AD425">
        <v>130.85</v>
      </c>
      <c r="AE425">
        <v>61.21</v>
      </c>
      <c r="AF425">
        <v>3.8786</v>
      </c>
      <c r="AG425">
        <v>0.65895364238410592</v>
      </c>
    </row>
    <row r="426" spans="1:33" x14ac:dyDescent="0.35">
      <c r="A426" s="1" t="s">
        <v>772</v>
      </c>
      <c r="B426" s="2">
        <v>44609</v>
      </c>
      <c r="C426" s="2">
        <v>44611</v>
      </c>
      <c r="D426" s="2">
        <v>44624</v>
      </c>
      <c r="E426" s="1" t="s">
        <v>773</v>
      </c>
      <c r="F426">
        <v>8.3699999999999992</v>
      </c>
      <c r="G426">
        <v>214</v>
      </c>
      <c r="H426">
        <v>2</v>
      </c>
      <c r="I426" s="1" t="s">
        <v>17</v>
      </c>
      <c r="J426">
        <v>69348.55</v>
      </c>
      <c r="K426">
        <v>28983.17</v>
      </c>
      <c r="L426">
        <v>5</v>
      </c>
      <c r="M426" s="1" t="s">
        <v>23</v>
      </c>
      <c r="N426" s="1" t="s">
        <v>33</v>
      </c>
      <c r="O426" s="1" t="s">
        <v>28</v>
      </c>
      <c r="P426" s="1" t="s">
        <v>21</v>
      </c>
      <c r="Q426">
        <v>3</v>
      </c>
      <c r="R426">
        <v>13</v>
      </c>
      <c r="S426">
        <v>539.70000000000005</v>
      </c>
      <c r="T426" s="1" t="s">
        <v>40</v>
      </c>
      <c r="U426" s="1" t="s">
        <v>3063</v>
      </c>
      <c r="V426" s="1">
        <v>3</v>
      </c>
      <c r="W426" t="s">
        <v>3086</v>
      </c>
      <c r="X426" t="s">
        <v>3093</v>
      </c>
      <c r="Y426" t="s">
        <v>3094</v>
      </c>
      <c r="Z426" t="s">
        <v>3104</v>
      </c>
      <c r="AA426">
        <v>2</v>
      </c>
      <c r="AB426" t="s">
        <v>3094</v>
      </c>
      <c r="AC426">
        <v>154.41999999999999</v>
      </c>
      <c r="AD426">
        <v>353.66</v>
      </c>
      <c r="AE426">
        <v>95.27</v>
      </c>
      <c r="AF426">
        <v>0.4733</v>
      </c>
      <c r="AG426">
        <v>0.65455369127516783</v>
      </c>
    </row>
    <row r="427" spans="1:33" x14ac:dyDescent="0.35">
      <c r="A427" s="1" t="s">
        <v>784</v>
      </c>
      <c r="B427" s="2">
        <v>45003</v>
      </c>
      <c r="C427" s="2">
        <v>45008</v>
      </c>
      <c r="D427" s="2">
        <v>45020</v>
      </c>
      <c r="E427" s="1" t="s">
        <v>785</v>
      </c>
      <c r="F427">
        <v>1.9</v>
      </c>
      <c r="G427">
        <v>193</v>
      </c>
      <c r="H427">
        <v>29</v>
      </c>
      <c r="I427" s="1" t="s">
        <v>17</v>
      </c>
      <c r="J427">
        <v>183806.37</v>
      </c>
      <c r="K427">
        <v>109205.78</v>
      </c>
      <c r="L427">
        <v>1.5</v>
      </c>
      <c r="M427" s="1" t="s">
        <v>18</v>
      </c>
      <c r="N427" s="1" t="s">
        <v>33</v>
      </c>
      <c r="O427" s="1" t="s">
        <v>20</v>
      </c>
      <c r="P427" s="1" t="s">
        <v>39</v>
      </c>
      <c r="Q427">
        <v>5</v>
      </c>
      <c r="R427">
        <v>12</v>
      </c>
      <c r="S427">
        <v>370.44</v>
      </c>
      <c r="T427" s="1" t="s">
        <v>40</v>
      </c>
      <c r="U427" s="1" t="s">
        <v>3065</v>
      </c>
      <c r="V427" s="1">
        <v>5</v>
      </c>
      <c r="W427" t="s">
        <v>3088</v>
      </c>
      <c r="X427" t="s">
        <v>3093</v>
      </c>
      <c r="Y427" t="s">
        <v>3098</v>
      </c>
      <c r="Z427" t="s">
        <v>3102</v>
      </c>
      <c r="AA427">
        <v>3</v>
      </c>
      <c r="AB427" t="s">
        <v>3098</v>
      </c>
      <c r="AC427">
        <v>365.22</v>
      </c>
      <c r="AD427">
        <v>970.81</v>
      </c>
      <c r="AE427">
        <v>17.78</v>
      </c>
      <c r="AF427">
        <v>8.2224000000000004</v>
      </c>
      <c r="AG427">
        <v>0.6561013986013986</v>
      </c>
    </row>
    <row r="428" spans="1:33" x14ac:dyDescent="0.35">
      <c r="A428" s="1" t="s">
        <v>814</v>
      </c>
      <c r="B428" s="2">
        <v>44845</v>
      </c>
      <c r="C428" s="2">
        <v>44846</v>
      </c>
      <c r="D428" s="2">
        <v>44852</v>
      </c>
      <c r="E428" s="1" t="s">
        <v>815</v>
      </c>
      <c r="F428">
        <v>8.93</v>
      </c>
      <c r="G428">
        <v>199</v>
      </c>
      <c r="H428">
        <v>26</v>
      </c>
      <c r="I428" s="1" t="s">
        <v>17</v>
      </c>
      <c r="J428">
        <v>89114.07</v>
      </c>
      <c r="K428">
        <v>44708.06</v>
      </c>
      <c r="L428">
        <v>1.7</v>
      </c>
      <c r="M428" s="1" t="s">
        <v>23</v>
      </c>
      <c r="N428" s="1" t="s">
        <v>33</v>
      </c>
      <c r="O428" s="1" t="s">
        <v>20</v>
      </c>
      <c r="P428" s="1" t="s">
        <v>21</v>
      </c>
      <c r="Q428">
        <v>3</v>
      </c>
      <c r="R428">
        <v>6</v>
      </c>
      <c r="S428">
        <v>405.69</v>
      </c>
      <c r="T428" s="1" t="s">
        <v>40</v>
      </c>
      <c r="U428" s="1" t="s">
        <v>3065</v>
      </c>
      <c r="V428" s="1">
        <v>5</v>
      </c>
      <c r="W428" t="s">
        <v>3086</v>
      </c>
      <c r="X428" t="s">
        <v>3091</v>
      </c>
      <c r="Y428" t="s">
        <v>3097</v>
      </c>
      <c r="Z428" t="s">
        <v>3104</v>
      </c>
      <c r="AA428">
        <v>10</v>
      </c>
      <c r="AB428" t="s">
        <v>3097</v>
      </c>
      <c r="AC428">
        <v>200.02</v>
      </c>
      <c r="AD428">
        <v>491.72</v>
      </c>
      <c r="AE428">
        <v>78.02</v>
      </c>
      <c r="AF428">
        <v>2.198</v>
      </c>
      <c r="AG428">
        <v>0.6561013986013986</v>
      </c>
    </row>
    <row r="429" spans="1:33" x14ac:dyDescent="0.35">
      <c r="A429" s="1" t="s">
        <v>852</v>
      </c>
      <c r="B429" s="2">
        <v>45023</v>
      </c>
      <c r="C429" s="2">
        <v>45028</v>
      </c>
      <c r="D429" s="2">
        <v>45041</v>
      </c>
      <c r="E429" s="1" t="s">
        <v>853</v>
      </c>
      <c r="F429">
        <v>7.24</v>
      </c>
      <c r="G429">
        <v>334</v>
      </c>
      <c r="H429">
        <v>6</v>
      </c>
      <c r="I429" s="1" t="s">
        <v>17</v>
      </c>
      <c r="J429">
        <v>83145.960000000006</v>
      </c>
      <c r="K429">
        <v>47446.64</v>
      </c>
      <c r="L429">
        <v>4.4000000000000004</v>
      </c>
      <c r="M429" s="1" t="s">
        <v>23</v>
      </c>
      <c r="N429" s="1" t="s">
        <v>33</v>
      </c>
      <c r="O429" s="1" t="s">
        <v>25</v>
      </c>
      <c r="P429" s="1" t="s">
        <v>29</v>
      </c>
      <c r="Q429">
        <v>9</v>
      </c>
      <c r="R429">
        <v>13</v>
      </c>
      <c r="S429">
        <v>62.21</v>
      </c>
      <c r="T429" s="1" t="s">
        <v>40</v>
      </c>
      <c r="U429" s="1" t="s">
        <v>3063</v>
      </c>
      <c r="V429" s="1">
        <v>3</v>
      </c>
      <c r="W429" t="s">
        <v>3088</v>
      </c>
      <c r="X429" t="s">
        <v>3082</v>
      </c>
      <c r="Y429" t="s">
        <v>3083</v>
      </c>
      <c r="Z429" t="s">
        <v>3104</v>
      </c>
      <c r="AA429">
        <v>4</v>
      </c>
      <c r="AB429" t="s">
        <v>3083</v>
      </c>
      <c r="AC429">
        <v>83.49</v>
      </c>
      <c r="AD429">
        <v>268.37</v>
      </c>
      <c r="AE429">
        <v>8.75</v>
      </c>
      <c r="AF429">
        <v>9.1247000000000007</v>
      </c>
      <c r="AG429">
        <v>0.65455369127516783</v>
      </c>
    </row>
    <row r="430" spans="1:33" x14ac:dyDescent="0.35">
      <c r="A430" s="1" t="s">
        <v>868</v>
      </c>
      <c r="B430" s="2">
        <v>44698</v>
      </c>
      <c r="C430" s="2">
        <v>44700</v>
      </c>
      <c r="D430" s="2">
        <v>44704</v>
      </c>
      <c r="E430" s="1" t="s">
        <v>869</v>
      </c>
      <c r="F430">
        <v>9.1199999999999992</v>
      </c>
      <c r="G430">
        <v>60</v>
      </c>
      <c r="H430">
        <v>8</v>
      </c>
      <c r="I430" s="1" t="s">
        <v>17</v>
      </c>
      <c r="J430">
        <v>23180.400000000001</v>
      </c>
      <c r="K430">
        <v>11245.36</v>
      </c>
      <c r="L430">
        <v>1.6</v>
      </c>
      <c r="M430" s="1" t="s">
        <v>18</v>
      </c>
      <c r="N430" s="1" t="s">
        <v>24</v>
      </c>
      <c r="O430" s="1" t="s">
        <v>34</v>
      </c>
      <c r="P430" s="1" t="s">
        <v>26</v>
      </c>
      <c r="Q430">
        <v>3</v>
      </c>
      <c r="R430">
        <v>4</v>
      </c>
      <c r="S430">
        <v>47.14</v>
      </c>
      <c r="T430" s="1" t="s">
        <v>40</v>
      </c>
      <c r="U430" s="1" t="s">
        <v>3063</v>
      </c>
      <c r="V430" s="1">
        <v>3</v>
      </c>
      <c r="W430" t="s">
        <v>3086</v>
      </c>
      <c r="X430" t="s">
        <v>3082</v>
      </c>
      <c r="Y430" t="s">
        <v>3099</v>
      </c>
      <c r="Z430" t="s">
        <v>3104</v>
      </c>
      <c r="AA430">
        <v>5</v>
      </c>
      <c r="AB430" t="s">
        <v>3099</v>
      </c>
      <c r="AC430">
        <v>189.4</v>
      </c>
      <c r="AD430">
        <v>425.11</v>
      </c>
      <c r="AE430">
        <v>15.06</v>
      </c>
      <c r="AF430">
        <v>8.4936000000000007</v>
      </c>
      <c r="AG430">
        <v>0.65455369127516783</v>
      </c>
    </row>
    <row r="431" spans="1:33" x14ac:dyDescent="0.35">
      <c r="A431" s="1" t="s">
        <v>886</v>
      </c>
      <c r="B431" s="2">
        <v>44654</v>
      </c>
      <c r="C431" s="2">
        <v>44659</v>
      </c>
      <c r="D431" s="2">
        <v>44672</v>
      </c>
      <c r="E431" s="1" t="s">
        <v>887</v>
      </c>
      <c r="F431">
        <v>10.85</v>
      </c>
      <c r="G431">
        <v>219</v>
      </c>
      <c r="H431">
        <v>12</v>
      </c>
      <c r="I431" s="1" t="s">
        <v>17</v>
      </c>
      <c r="J431">
        <v>138096.1</v>
      </c>
      <c r="K431">
        <v>47665.440000000002</v>
      </c>
      <c r="L431">
        <v>3.9</v>
      </c>
      <c r="M431" s="1" t="s">
        <v>18</v>
      </c>
      <c r="N431" s="1" t="s">
        <v>19</v>
      </c>
      <c r="O431" s="1" t="s">
        <v>37</v>
      </c>
      <c r="P431" s="1" t="s">
        <v>29</v>
      </c>
      <c r="Q431">
        <v>4</v>
      </c>
      <c r="R431">
        <v>13</v>
      </c>
      <c r="S431">
        <v>106.54</v>
      </c>
      <c r="T431" s="1" t="s">
        <v>40</v>
      </c>
      <c r="U431" s="1" t="s">
        <v>3065</v>
      </c>
      <c r="V431" s="1">
        <v>5</v>
      </c>
      <c r="W431" t="s">
        <v>3086</v>
      </c>
      <c r="X431" t="s">
        <v>3082</v>
      </c>
      <c r="Y431" t="s">
        <v>3083</v>
      </c>
      <c r="Z431" t="s">
        <v>3103</v>
      </c>
      <c r="AA431">
        <v>4</v>
      </c>
      <c r="AB431" t="s">
        <v>3083</v>
      </c>
      <c r="AC431">
        <v>370.15</v>
      </c>
      <c r="AD431">
        <v>707.32</v>
      </c>
      <c r="AE431">
        <v>62.4</v>
      </c>
      <c r="AF431">
        <v>3.7604000000000002</v>
      </c>
      <c r="AG431">
        <v>0.6561013986013986</v>
      </c>
    </row>
    <row r="432" spans="1:33" x14ac:dyDescent="0.35">
      <c r="A432" s="1" t="s">
        <v>894</v>
      </c>
      <c r="B432" s="2">
        <v>45556</v>
      </c>
      <c r="C432" s="2">
        <v>45559</v>
      </c>
      <c r="D432" s="2">
        <v>45570</v>
      </c>
      <c r="E432" s="1" t="s">
        <v>895</v>
      </c>
      <c r="F432">
        <v>3.52</v>
      </c>
      <c r="G432">
        <v>90</v>
      </c>
      <c r="H432">
        <v>12</v>
      </c>
      <c r="I432" s="1" t="s">
        <v>17</v>
      </c>
      <c r="J432">
        <v>76301.88</v>
      </c>
      <c r="K432">
        <v>44833.69</v>
      </c>
      <c r="L432">
        <v>1.8</v>
      </c>
      <c r="M432" s="1" t="s">
        <v>31</v>
      </c>
      <c r="N432" s="1" t="s">
        <v>33</v>
      </c>
      <c r="O432" s="1" t="s">
        <v>20</v>
      </c>
      <c r="P432" s="1" t="s">
        <v>39</v>
      </c>
      <c r="Q432">
        <v>10</v>
      </c>
      <c r="R432">
        <v>11</v>
      </c>
      <c r="S432">
        <v>173.69</v>
      </c>
      <c r="T432" s="1" t="s">
        <v>40</v>
      </c>
      <c r="U432" s="1" t="s">
        <v>3062</v>
      </c>
      <c r="V432" s="1">
        <v>2</v>
      </c>
      <c r="W432" t="s">
        <v>3081</v>
      </c>
      <c r="X432" t="s">
        <v>3084</v>
      </c>
      <c r="Y432" t="s">
        <v>3085</v>
      </c>
      <c r="Z432" t="s">
        <v>3102</v>
      </c>
      <c r="AA432">
        <v>9</v>
      </c>
      <c r="AB432" t="s">
        <v>3085</v>
      </c>
      <c r="AC432">
        <v>325.18</v>
      </c>
      <c r="AD432">
        <v>878.73</v>
      </c>
      <c r="AE432">
        <v>44.85</v>
      </c>
      <c r="AF432">
        <v>5.5152999999999999</v>
      </c>
      <c r="AG432">
        <v>0.65900657894736847</v>
      </c>
    </row>
    <row r="433" spans="1:33" x14ac:dyDescent="0.35">
      <c r="A433" s="1" t="s">
        <v>906</v>
      </c>
      <c r="B433" s="2">
        <v>44699</v>
      </c>
      <c r="C433" s="2">
        <v>44703</v>
      </c>
      <c r="D433" s="2">
        <v>44716</v>
      </c>
      <c r="E433" s="1" t="s">
        <v>907</v>
      </c>
      <c r="F433">
        <v>13.02</v>
      </c>
      <c r="G433">
        <v>249</v>
      </c>
      <c r="H433">
        <v>24</v>
      </c>
      <c r="I433" s="1" t="s">
        <v>17</v>
      </c>
      <c r="J433">
        <v>27087.69</v>
      </c>
      <c r="K433">
        <v>12985.42</v>
      </c>
      <c r="L433">
        <v>2.6</v>
      </c>
      <c r="M433" s="1" t="s">
        <v>23</v>
      </c>
      <c r="N433" s="1" t="s">
        <v>36</v>
      </c>
      <c r="O433" s="1" t="s">
        <v>37</v>
      </c>
      <c r="P433" s="1" t="s">
        <v>38</v>
      </c>
      <c r="Q433">
        <v>8</v>
      </c>
      <c r="R433">
        <v>13</v>
      </c>
      <c r="S433">
        <v>1167.99</v>
      </c>
      <c r="T433" s="1" t="s">
        <v>40</v>
      </c>
      <c r="U433" s="1" t="s">
        <v>3065</v>
      </c>
      <c r="V433" s="1">
        <v>5</v>
      </c>
      <c r="W433" t="s">
        <v>3086</v>
      </c>
      <c r="X433" t="s">
        <v>3082</v>
      </c>
      <c r="Y433" t="s">
        <v>3099</v>
      </c>
      <c r="Z433" t="s">
        <v>3103</v>
      </c>
      <c r="AA433">
        <v>5</v>
      </c>
      <c r="AB433" t="s">
        <v>3099</v>
      </c>
      <c r="AC433">
        <v>48.23</v>
      </c>
      <c r="AD433">
        <v>125.07</v>
      </c>
      <c r="AE433">
        <v>60.45</v>
      </c>
      <c r="AF433">
        <v>3.9552999999999998</v>
      </c>
      <c r="AG433">
        <v>0.6561013986013986</v>
      </c>
    </row>
    <row r="434" spans="1:33" x14ac:dyDescent="0.35">
      <c r="A434" s="1" t="s">
        <v>970</v>
      </c>
      <c r="B434" s="2">
        <v>44928</v>
      </c>
      <c r="C434" s="2">
        <v>44930</v>
      </c>
      <c r="D434" s="2">
        <v>44941</v>
      </c>
      <c r="E434" s="1" t="s">
        <v>971</v>
      </c>
      <c r="F434">
        <v>6.8</v>
      </c>
      <c r="G434">
        <v>185</v>
      </c>
      <c r="H434">
        <v>22</v>
      </c>
      <c r="I434" s="1" t="s">
        <v>17</v>
      </c>
      <c r="J434">
        <v>76568.27</v>
      </c>
      <c r="K434">
        <v>45388.12</v>
      </c>
      <c r="L434">
        <v>2.1</v>
      </c>
      <c r="M434" s="1" t="s">
        <v>31</v>
      </c>
      <c r="N434" s="1" t="s">
        <v>19</v>
      </c>
      <c r="O434" s="1" t="s">
        <v>28</v>
      </c>
      <c r="P434" s="1" t="s">
        <v>38</v>
      </c>
      <c r="Q434">
        <v>7</v>
      </c>
      <c r="R434">
        <v>11</v>
      </c>
      <c r="S434">
        <v>14.23</v>
      </c>
      <c r="T434" s="1" t="s">
        <v>40</v>
      </c>
      <c r="U434" s="1" t="s">
        <v>3064</v>
      </c>
      <c r="V434" s="1">
        <v>4</v>
      </c>
      <c r="W434" t="s">
        <v>3088</v>
      </c>
      <c r="X434" t="s">
        <v>3093</v>
      </c>
      <c r="Y434" t="s">
        <v>3095</v>
      </c>
      <c r="Z434" t="s">
        <v>3104</v>
      </c>
      <c r="AA434">
        <v>1</v>
      </c>
      <c r="AB434" t="s">
        <v>3095</v>
      </c>
      <c r="AC434">
        <v>134.91999999999999</v>
      </c>
      <c r="AD434">
        <v>444.08</v>
      </c>
      <c r="AE434">
        <v>13.55</v>
      </c>
      <c r="AF434">
        <v>8.6455000000000002</v>
      </c>
      <c r="AG434">
        <v>0.65895364238410592</v>
      </c>
    </row>
    <row r="435" spans="1:33" x14ac:dyDescent="0.35">
      <c r="A435" s="1" t="s">
        <v>988</v>
      </c>
      <c r="B435" s="2">
        <v>45583</v>
      </c>
      <c r="C435" s="2">
        <v>45584</v>
      </c>
      <c r="D435" s="2">
        <v>45597</v>
      </c>
      <c r="E435" s="1" t="s">
        <v>989</v>
      </c>
      <c r="F435">
        <v>10.38</v>
      </c>
      <c r="G435">
        <v>261</v>
      </c>
      <c r="H435">
        <v>15</v>
      </c>
      <c r="I435" s="1" t="s">
        <v>17</v>
      </c>
      <c r="J435">
        <v>134387.28</v>
      </c>
      <c r="K435">
        <v>51471.48</v>
      </c>
      <c r="L435">
        <v>3.8</v>
      </c>
      <c r="M435" s="1" t="s">
        <v>18</v>
      </c>
      <c r="N435" s="1" t="s">
        <v>24</v>
      </c>
      <c r="O435" s="1" t="s">
        <v>37</v>
      </c>
      <c r="P435" s="1" t="s">
        <v>26</v>
      </c>
      <c r="Q435">
        <v>3</v>
      </c>
      <c r="R435">
        <v>13</v>
      </c>
      <c r="S435">
        <v>774.15</v>
      </c>
      <c r="T435" s="1" t="s">
        <v>40</v>
      </c>
      <c r="U435" s="1" t="s">
        <v>3061</v>
      </c>
      <c r="V435" s="1">
        <v>1</v>
      </c>
      <c r="W435" t="s">
        <v>3081</v>
      </c>
      <c r="X435" t="s">
        <v>3091</v>
      </c>
      <c r="Y435" t="s">
        <v>3097</v>
      </c>
      <c r="Z435" t="s">
        <v>3103</v>
      </c>
      <c r="AA435">
        <v>10</v>
      </c>
      <c r="AB435" t="s">
        <v>3097</v>
      </c>
      <c r="AC435">
        <v>287.89</v>
      </c>
      <c r="AD435">
        <v>574.53</v>
      </c>
      <c r="AE435">
        <v>91.85</v>
      </c>
      <c r="AF435">
        <v>0.81510000000000005</v>
      </c>
      <c r="AG435">
        <v>0.63717096774193549</v>
      </c>
    </row>
    <row r="436" spans="1:33" x14ac:dyDescent="0.35">
      <c r="A436" s="1" t="s">
        <v>996</v>
      </c>
      <c r="B436" s="2">
        <v>45169</v>
      </c>
      <c r="C436" s="2">
        <v>45174</v>
      </c>
      <c r="D436" s="2">
        <v>45185</v>
      </c>
      <c r="E436" s="1" t="s">
        <v>997</v>
      </c>
      <c r="F436">
        <v>9.74</v>
      </c>
      <c r="G436">
        <v>123</v>
      </c>
      <c r="H436">
        <v>14</v>
      </c>
      <c r="I436" s="1" t="s">
        <v>17</v>
      </c>
      <c r="J436">
        <v>4491.8599999999997</v>
      </c>
      <c r="K436">
        <v>2210.61</v>
      </c>
      <c r="L436">
        <v>2</v>
      </c>
      <c r="M436" s="1" t="s">
        <v>23</v>
      </c>
      <c r="N436" s="1" t="s">
        <v>36</v>
      </c>
      <c r="O436" s="1" t="s">
        <v>20</v>
      </c>
      <c r="P436" s="1" t="s">
        <v>26</v>
      </c>
      <c r="Q436">
        <v>8</v>
      </c>
      <c r="R436">
        <v>11</v>
      </c>
      <c r="S436">
        <v>204.93</v>
      </c>
      <c r="T436" s="1" t="s">
        <v>40</v>
      </c>
      <c r="U436" s="1" t="s">
        <v>3065</v>
      </c>
      <c r="V436" s="1">
        <v>5</v>
      </c>
      <c r="W436" t="s">
        <v>3088</v>
      </c>
      <c r="X436" t="s">
        <v>3084</v>
      </c>
      <c r="Y436" t="s">
        <v>3089</v>
      </c>
      <c r="Z436" t="s">
        <v>3104</v>
      </c>
      <c r="AA436">
        <v>8</v>
      </c>
      <c r="AB436" t="s">
        <v>3089</v>
      </c>
      <c r="AC436">
        <v>17.22</v>
      </c>
      <c r="AD436">
        <v>40.46</v>
      </c>
      <c r="AE436">
        <v>13.09</v>
      </c>
      <c r="AF436">
        <v>8.6908999999999992</v>
      </c>
      <c r="AG436">
        <v>0.6561013986013986</v>
      </c>
    </row>
    <row r="437" spans="1:33" x14ac:dyDescent="0.35">
      <c r="A437" s="1" t="s">
        <v>1002</v>
      </c>
      <c r="B437" s="2">
        <v>44582</v>
      </c>
      <c r="C437" s="2">
        <v>44586</v>
      </c>
      <c r="D437" s="2">
        <v>44593</v>
      </c>
      <c r="E437" s="1" t="s">
        <v>1003</v>
      </c>
      <c r="F437">
        <v>13.86</v>
      </c>
      <c r="G437">
        <v>436</v>
      </c>
      <c r="H437">
        <v>16</v>
      </c>
      <c r="I437" s="1" t="s">
        <v>17</v>
      </c>
      <c r="J437">
        <v>156079.54999999999</v>
      </c>
      <c r="K437">
        <v>54191</v>
      </c>
      <c r="L437">
        <v>4.4000000000000004</v>
      </c>
      <c r="M437" s="1" t="s">
        <v>23</v>
      </c>
      <c r="N437" s="1" t="s">
        <v>36</v>
      </c>
      <c r="O437" s="1" t="s">
        <v>20</v>
      </c>
      <c r="P437" s="1" t="s">
        <v>29</v>
      </c>
      <c r="Q437">
        <v>6</v>
      </c>
      <c r="R437">
        <v>7</v>
      </c>
      <c r="S437">
        <v>248.96</v>
      </c>
      <c r="T437" s="1" t="s">
        <v>40</v>
      </c>
      <c r="U437" s="1" t="s">
        <v>3061</v>
      </c>
      <c r="V437" s="1">
        <v>1</v>
      </c>
      <c r="W437" t="s">
        <v>3086</v>
      </c>
      <c r="X437" t="s">
        <v>3093</v>
      </c>
      <c r="Y437" t="s">
        <v>3095</v>
      </c>
      <c r="Z437" t="s">
        <v>3103</v>
      </c>
      <c r="AA437">
        <v>1</v>
      </c>
      <c r="AB437" t="s">
        <v>3095</v>
      </c>
      <c r="AC437">
        <v>205.43</v>
      </c>
      <c r="AD437">
        <v>415.58</v>
      </c>
      <c r="AE437">
        <v>28.77</v>
      </c>
      <c r="AF437">
        <v>7.1226000000000003</v>
      </c>
      <c r="AG437">
        <v>0.63717096774193549</v>
      </c>
    </row>
    <row r="438" spans="1:33" x14ac:dyDescent="0.35">
      <c r="A438" s="1" t="s">
        <v>1012</v>
      </c>
      <c r="B438" s="2">
        <v>44651</v>
      </c>
      <c r="C438" s="2">
        <v>44656</v>
      </c>
      <c r="D438" s="2">
        <v>44666</v>
      </c>
      <c r="E438" s="1" t="s">
        <v>1013</v>
      </c>
      <c r="F438">
        <v>13.6</v>
      </c>
      <c r="G438">
        <v>378</v>
      </c>
      <c r="H438">
        <v>46</v>
      </c>
      <c r="I438" s="1" t="s">
        <v>17</v>
      </c>
      <c r="J438">
        <v>106540.84</v>
      </c>
      <c r="K438">
        <v>48872.24</v>
      </c>
      <c r="L438">
        <v>2.1</v>
      </c>
      <c r="M438" s="1" t="s">
        <v>23</v>
      </c>
      <c r="N438" s="1" t="s">
        <v>19</v>
      </c>
      <c r="O438" s="1" t="s">
        <v>20</v>
      </c>
      <c r="P438" s="1" t="s">
        <v>29</v>
      </c>
      <c r="Q438">
        <v>3</v>
      </c>
      <c r="R438">
        <v>10</v>
      </c>
      <c r="S438">
        <v>82.23</v>
      </c>
      <c r="T438" s="1" t="s">
        <v>40</v>
      </c>
      <c r="U438" s="1" t="s">
        <v>3062</v>
      </c>
      <c r="V438" s="1">
        <v>2</v>
      </c>
      <c r="W438" t="s">
        <v>3086</v>
      </c>
      <c r="X438" t="s">
        <v>3093</v>
      </c>
      <c r="Y438" t="s">
        <v>3098</v>
      </c>
      <c r="Z438" t="s">
        <v>3103</v>
      </c>
      <c r="AA438">
        <v>3</v>
      </c>
      <c r="AB438" t="s">
        <v>3098</v>
      </c>
      <c r="AC438">
        <v>141.61000000000001</v>
      </c>
      <c r="AD438">
        <v>326.22000000000003</v>
      </c>
      <c r="AE438">
        <v>26.32</v>
      </c>
      <c r="AF438">
        <v>7.3677999999999999</v>
      </c>
      <c r="AG438">
        <v>0.65900657894736847</v>
      </c>
    </row>
    <row r="439" spans="1:33" x14ac:dyDescent="0.35">
      <c r="A439" s="1" t="s">
        <v>1108</v>
      </c>
      <c r="B439" s="2">
        <v>44571</v>
      </c>
      <c r="C439" s="2">
        <v>44574</v>
      </c>
      <c r="D439" s="2">
        <v>44582</v>
      </c>
      <c r="E439" s="1" t="s">
        <v>1109</v>
      </c>
      <c r="F439">
        <v>6.06</v>
      </c>
      <c r="G439">
        <v>312</v>
      </c>
      <c r="H439">
        <v>42</v>
      </c>
      <c r="I439" s="1" t="s">
        <v>17</v>
      </c>
      <c r="J439">
        <v>37644.839999999997</v>
      </c>
      <c r="K439">
        <v>15146.61</v>
      </c>
      <c r="L439">
        <v>2</v>
      </c>
      <c r="M439" s="1" t="s">
        <v>18</v>
      </c>
      <c r="N439" s="1" t="s">
        <v>42</v>
      </c>
      <c r="O439" s="1" t="s">
        <v>34</v>
      </c>
      <c r="P439" s="1" t="s">
        <v>21</v>
      </c>
      <c r="Q439">
        <v>7</v>
      </c>
      <c r="R439">
        <v>8</v>
      </c>
      <c r="S439">
        <v>320.91000000000003</v>
      </c>
      <c r="T439" s="1" t="s">
        <v>40</v>
      </c>
      <c r="U439" s="1" t="s">
        <v>3062</v>
      </c>
      <c r="V439" s="1">
        <v>2</v>
      </c>
      <c r="W439" t="s">
        <v>3086</v>
      </c>
      <c r="X439" t="s">
        <v>3093</v>
      </c>
      <c r="Y439" t="s">
        <v>3095</v>
      </c>
      <c r="Z439" t="s">
        <v>3104</v>
      </c>
      <c r="AA439">
        <v>1</v>
      </c>
      <c r="AB439" t="s">
        <v>3095</v>
      </c>
      <c r="AC439">
        <v>67.989999999999995</v>
      </c>
      <c r="AD439">
        <v>128.44</v>
      </c>
      <c r="AE439">
        <v>34.04</v>
      </c>
      <c r="AF439">
        <v>6.5961999999999996</v>
      </c>
      <c r="AG439">
        <v>0.65900657894736847</v>
      </c>
    </row>
    <row r="440" spans="1:33" x14ac:dyDescent="0.35">
      <c r="A440" s="1" t="s">
        <v>1154</v>
      </c>
      <c r="B440" s="2">
        <v>45160</v>
      </c>
      <c r="C440" s="2">
        <v>45164</v>
      </c>
      <c r="D440" s="2">
        <v>45172</v>
      </c>
      <c r="E440" s="1" t="s">
        <v>1155</v>
      </c>
      <c r="F440">
        <v>11.73</v>
      </c>
      <c r="G440">
        <v>183</v>
      </c>
      <c r="H440">
        <v>7</v>
      </c>
      <c r="I440" s="1" t="s">
        <v>17</v>
      </c>
      <c r="J440">
        <v>61633.34</v>
      </c>
      <c r="K440">
        <v>32703.74</v>
      </c>
      <c r="L440">
        <v>4</v>
      </c>
      <c r="M440" s="1" t="s">
        <v>31</v>
      </c>
      <c r="N440" s="1" t="s">
        <v>33</v>
      </c>
      <c r="O440" s="1" t="s">
        <v>34</v>
      </c>
      <c r="P440" s="1" t="s">
        <v>38</v>
      </c>
      <c r="Q440">
        <v>7</v>
      </c>
      <c r="R440">
        <v>8</v>
      </c>
      <c r="S440">
        <v>91.63</v>
      </c>
      <c r="T440" s="1" t="s">
        <v>40</v>
      </c>
      <c r="U440" s="1" t="s">
        <v>3062</v>
      </c>
      <c r="V440" s="1">
        <v>2</v>
      </c>
      <c r="W440" t="s">
        <v>3088</v>
      </c>
      <c r="X440" t="s">
        <v>3084</v>
      </c>
      <c r="Y440" t="s">
        <v>3089</v>
      </c>
      <c r="Z440" t="s">
        <v>3103</v>
      </c>
      <c r="AA440">
        <v>8</v>
      </c>
      <c r="AB440" t="s">
        <v>3089</v>
      </c>
      <c r="AC440">
        <v>122.35</v>
      </c>
      <c r="AD440">
        <v>381.55</v>
      </c>
      <c r="AE440">
        <v>37.4</v>
      </c>
      <c r="AF440">
        <v>6.2603</v>
      </c>
      <c r="AG440">
        <v>0.65900657894736847</v>
      </c>
    </row>
    <row r="441" spans="1:33" x14ac:dyDescent="0.35">
      <c r="A441" s="1" t="s">
        <v>1172</v>
      </c>
      <c r="B441" s="2">
        <v>45568</v>
      </c>
      <c r="C441" s="2">
        <v>45571</v>
      </c>
      <c r="D441" s="2">
        <v>45576</v>
      </c>
      <c r="E441" s="1" t="s">
        <v>1173</v>
      </c>
      <c r="F441">
        <v>8.0399999999999991</v>
      </c>
      <c r="G441">
        <v>218</v>
      </c>
      <c r="H441">
        <v>9</v>
      </c>
      <c r="I441" s="1" t="s">
        <v>17</v>
      </c>
      <c r="J441">
        <v>138741.21</v>
      </c>
      <c r="K441">
        <v>56439.79</v>
      </c>
      <c r="L441">
        <v>4.0999999999999996</v>
      </c>
      <c r="M441" s="1" t="s">
        <v>23</v>
      </c>
      <c r="N441" s="1" t="s">
        <v>33</v>
      </c>
      <c r="O441" s="1" t="s">
        <v>25</v>
      </c>
      <c r="P441" s="1" t="s">
        <v>39</v>
      </c>
      <c r="Q441">
        <v>4</v>
      </c>
      <c r="R441">
        <v>5</v>
      </c>
      <c r="S441">
        <v>260.86</v>
      </c>
      <c r="T441" s="1" t="s">
        <v>40</v>
      </c>
      <c r="U441" s="1" t="s">
        <v>3061</v>
      </c>
      <c r="V441" s="1">
        <v>1</v>
      </c>
      <c r="W441" t="s">
        <v>3081</v>
      </c>
      <c r="X441" t="s">
        <v>3091</v>
      </c>
      <c r="Y441" t="s">
        <v>3097</v>
      </c>
      <c r="Z441" t="s">
        <v>3104</v>
      </c>
      <c r="AA441">
        <v>10</v>
      </c>
      <c r="AB441" t="s">
        <v>3097</v>
      </c>
      <c r="AC441">
        <v>340.68</v>
      </c>
      <c r="AD441">
        <v>692.07</v>
      </c>
      <c r="AE441">
        <v>30.75</v>
      </c>
      <c r="AF441">
        <v>6.9245000000000001</v>
      </c>
      <c r="AG441">
        <v>0.63717096774193549</v>
      </c>
    </row>
    <row r="442" spans="1:33" x14ac:dyDescent="0.35">
      <c r="A442" s="1" t="s">
        <v>1206</v>
      </c>
      <c r="B442" s="2">
        <v>44924</v>
      </c>
      <c r="C442" s="2">
        <v>44926</v>
      </c>
      <c r="D442" s="2">
        <v>44933</v>
      </c>
      <c r="E442" s="1" t="s">
        <v>1207</v>
      </c>
      <c r="F442">
        <v>10.55</v>
      </c>
      <c r="G442">
        <v>221</v>
      </c>
      <c r="H442">
        <v>15</v>
      </c>
      <c r="I442" s="1" t="s">
        <v>17</v>
      </c>
      <c r="J442">
        <v>107692.59</v>
      </c>
      <c r="K442">
        <v>48181.22</v>
      </c>
      <c r="L442">
        <v>3.5</v>
      </c>
      <c r="M442" s="1" t="s">
        <v>23</v>
      </c>
      <c r="N442" s="1" t="s">
        <v>19</v>
      </c>
      <c r="O442" s="1" t="s">
        <v>28</v>
      </c>
      <c r="P442" s="1" t="s">
        <v>26</v>
      </c>
      <c r="Q442">
        <v>4</v>
      </c>
      <c r="R442">
        <v>7</v>
      </c>
      <c r="S442">
        <v>78.819999999999993</v>
      </c>
      <c r="T442" s="1" t="s">
        <v>40</v>
      </c>
      <c r="U442" s="1" t="s">
        <v>3062</v>
      </c>
      <c r="V442" s="1">
        <v>2</v>
      </c>
      <c r="W442" t="s">
        <v>3086</v>
      </c>
      <c r="X442" t="s">
        <v>3091</v>
      </c>
      <c r="Y442" t="s">
        <v>3092</v>
      </c>
      <c r="Z442" t="s">
        <v>3103</v>
      </c>
      <c r="AA442">
        <v>12</v>
      </c>
      <c r="AB442" t="s">
        <v>3092</v>
      </c>
      <c r="AC442">
        <v>241.84</v>
      </c>
      <c r="AD442">
        <v>544.77</v>
      </c>
      <c r="AE442">
        <v>19.54</v>
      </c>
      <c r="AF442">
        <v>8.0462000000000007</v>
      </c>
      <c r="AG442">
        <v>0.65900657894736847</v>
      </c>
    </row>
    <row r="443" spans="1:33" x14ac:dyDescent="0.35">
      <c r="A443" s="1" t="s">
        <v>1282</v>
      </c>
      <c r="B443" s="2">
        <v>45074</v>
      </c>
      <c r="C443" s="2">
        <v>45077</v>
      </c>
      <c r="D443" s="2">
        <v>45085</v>
      </c>
      <c r="E443" s="1" t="s">
        <v>1283</v>
      </c>
      <c r="F443">
        <v>9.02</v>
      </c>
      <c r="G443">
        <v>123</v>
      </c>
      <c r="H443">
        <v>9</v>
      </c>
      <c r="I443" s="1" t="s">
        <v>17</v>
      </c>
      <c r="J443">
        <v>68500.649999999994</v>
      </c>
      <c r="K443">
        <v>30108.06</v>
      </c>
      <c r="L443">
        <v>3.3</v>
      </c>
      <c r="M443" s="1" t="s">
        <v>31</v>
      </c>
      <c r="N443" s="1" t="s">
        <v>33</v>
      </c>
      <c r="O443" s="1" t="s">
        <v>37</v>
      </c>
      <c r="P443" s="1" t="s">
        <v>21</v>
      </c>
      <c r="Q443">
        <v>5</v>
      </c>
      <c r="R443">
        <v>8</v>
      </c>
      <c r="S443">
        <v>493.11</v>
      </c>
      <c r="T443" s="1" t="s">
        <v>40</v>
      </c>
      <c r="U443" s="1" t="s">
        <v>3065</v>
      </c>
      <c r="V443" s="1">
        <v>5</v>
      </c>
      <c r="W443" t="s">
        <v>3088</v>
      </c>
      <c r="X443" t="s">
        <v>3082</v>
      </c>
      <c r="Y443" t="s">
        <v>3099</v>
      </c>
      <c r="Z443" t="s">
        <v>3104</v>
      </c>
      <c r="AA443">
        <v>5</v>
      </c>
      <c r="AB443" t="s">
        <v>3099</v>
      </c>
      <c r="AC443">
        <v>270.68</v>
      </c>
      <c r="AD443">
        <v>612.13</v>
      </c>
      <c r="AE443">
        <v>16.25</v>
      </c>
      <c r="AF443">
        <v>8.3754000000000008</v>
      </c>
      <c r="AG443">
        <v>0.6561013986013986</v>
      </c>
    </row>
    <row r="444" spans="1:33" x14ac:dyDescent="0.35">
      <c r="A444" s="1" t="s">
        <v>1288</v>
      </c>
      <c r="B444" s="2">
        <v>44903</v>
      </c>
      <c r="C444" s="2">
        <v>44907</v>
      </c>
      <c r="D444" s="2">
        <v>44920</v>
      </c>
      <c r="E444" s="1" t="s">
        <v>1289</v>
      </c>
      <c r="F444">
        <v>13.76</v>
      </c>
      <c r="G444">
        <v>45</v>
      </c>
      <c r="H444">
        <v>1</v>
      </c>
      <c r="I444" s="1" t="s">
        <v>17</v>
      </c>
      <c r="J444">
        <v>26569.119999999999</v>
      </c>
      <c r="K444">
        <v>7907.35</v>
      </c>
      <c r="L444">
        <v>4.4000000000000004</v>
      </c>
      <c r="M444" s="1" t="s">
        <v>31</v>
      </c>
      <c r="N444" s="1" t="s">
        <v>24</v>
      </c>
      <c r="O444" s="1" t="s">
        <v>34</v>
      </c>
      <c r="P444" s="1" t="s">
        <v>38</v>
      </c>
      <c r="Q444">
        <v>6</v>
      </c>
      <c r="R444">
        <v>13</v>
      </c>
      <c r="S444">
        <v>11.91</v>
      </c>
      <c r="T444" s="1" t="s">
        <v>40</v>
      </c>
      <c r="U444" s="1" t="s">
        <v>3065</v>
      </c>
      <c r="V444" s="1">
        <v>5</v>
      </c>
      <c r="W444" t="s">
        <v>3086</v>
      </c>
      <c r="X444" t="s">
        <v>3091</v>
      </c>
      <c r="Y444" t="s">
        <v>3092</v>
      </c>
      <c r="Z444" t="s">
        <v>3103</v>
      </c>
      <c r="AA444">
        <v>12</v>
      </c>
      <c r="AB444" t="s">
        <v>3092</v>
      </c>
      <c r="AC444">
        <v>351.67</v>
      </c>
      <c r="AD444">
        <v>684.63</v>
      </c>
      <c r="AE444">
        <v>4.4400000000000004</v>
      </c>
      <c r="AF444">
        <v>9.5564</v>
      </c>
      <c r="AG444">
        <v>0.6561013986013986</v>
      </c>
    </row>
    <row r="445" spans="1:33" x14ac:dyDescent="0.35">
      <c r="A445" s="1" t="s">
        <v>1336</v>
      </c>
      <c r="B445" s="2">
        <v>45522</v>
      </c>
      <c r="C445" s="2">
        <v>45527</v>
      </c>
      <c r="D445" s="2">
        <v>45531</v>
      </c>
      <c r="E445" s="1" t="s">
        <v>1337</v>
      </c>
      <c r="F445">
        <v>3.75</v>
      </c>
      <c r="G445">
        <v>195</v>
      </c>
      <c r="H445">
        <v>3</v>
      </c>
      <c r="I445" s="1" t="s">
        <v>17</v>
      </c>
      <c r="J445">
        <v>39504.46</v>
      </c>
      <c r="K445">
        <v>14107.61</v>
      </c>
      <c r="L445">
        <v>4.5</v>
      </c>
      <c r="M445" s="1" t="s">
        <v>18</v>
      </c>
      <c r="N445" s="1" t="s">
        <v>36</v>
      </c>
      <c r="O445" s="1" t="s">
        <v>28</v>
      </c>
      <c r="P445" s="1" t="s">
        <v>29</v>
      </c>
      <c r="Q445">
        <v>3</v>
      </c>
      <c r="R445">
        <v>4</v>
      </c>
      <c r="S445">
        <v>134.69</v>
      </c>
      <c r="T445" s="1" t="s">
        <v>40</v>
      </c>
      <c r="U445" s="1" t="s">
        <v>3063</v>
      </c>
      <c r="V445" s="1">
        <v>3</v>
      </c>
      <c r="W445" t="s">
        <v>3081</v>
      </c>
      <c r="X445" t="s">
        <v>3084</v>
      </c>
      <c r="Y445" t="s">
        <v>3089</v>
      </c>
      <c r="Z445" t="s">
        <v>3102</v>
      </c>
      <c r="AA445">
        <v>8</v>
      </c>
      <c r="AB445" t="s">
        <v>3089</v>
      </c>
      <c r="AC445">
        <v>111.7</v>
      </c>
      <c r="AD445">
        <v>210.48</v>
      </c>
      <c r="AE445">
        <v>2.2200000000000002</v>
      </c>
      <c r="AF445">
        <v>9.7775999999999996</v>
      </c>
      <c r="AG445">
        <v>0.65455369127516783</v>
      </c>
    </row>
    <row r="446" spans="1:33" x14ac:dyDescent="0.35">
      <c r="A446" s="1" t="s">
        <v>1340</v>
      </c>
      <c r="B446" s="2">
        <v>45346</v>
      </c>
      <c r="C446" s="2">
        <v>45350</v>
      </c>
      <c r="D446" s="2">
        <v>45361</v>
      </c>
      <c r="E446" s="1" t="s">
        <v>1341</v>
      </c>
      <c r="F446">
        <v>9.4600000000000009</v>
      </c>
      <c r="G446">
        <v>222</v>
      </c>
      <c r="H446">
        <v>19</v>
      </c>
      <c r="I446" s="1" t="s">
        <v>17</v>
      </c>
      <c r="J446">
        <v>41263.040000000001</v>
      </c>
      <c r="K446">
        <v>15502.08</v>
      </c>
      <c r="L446">
        <v>3</v>
      </c>
      <c r="M446" s="1" t="s">
        <v>18</v>
      </c>
      <c r="N446" s="1" t="s">
        <v>42</v>
      </c>
      <c r="O446" s="1" t="s">
        <v>25</v>
      </c>
      <c r="P446" s="1" t="s">
        <v>39</v>
      </c>
      <c r="Q446">
        <v>9</v>
      </c>
      <c r="R446">
        <v>11</v>
      </c>
      <c r="S446">
        <v>21.62</v>
      </c>
      <c r="T446" s="1" t="s">
        <v>40</v>
      </c>
      <c r="U446" s="1" t="s">
        <v>3065</v>
      </c>
      <c r="V446" s="1">
        <v>5</v>
      </c>
      <c r="W446" t="s">
        <v>3081</v>
      </c>
      <c r="X446" t="s">
        <v>3093</v>
      </c>
      <c r="Y446" t="s">
        <v>3094</v>
      </c>
      <c r="Z446" t="s">
        <v>3104</v>
      </c>
      <c r="AA446">
        <v>2</v>
      </c>
      <c r="AB446" t="s">
        <v>3094</v>
      </c>
      <c r="AC446">
        <v>110.64</v>
      </c>
      <c r="AD446">
        <v>205.29</v>
      </c>
      <c r="AE446">
        <v>20.96</v>
      </c>
      <c r="AF446">
        <v>7.9040999999999997</v>
      </c>
      <c r="AG446">
        <v>0.6561013986013986</v>
      </c>
    </row>
    <row r="447" spans="1:33" x14ac:dyDescent="0.35">
      <c r="A447" s="1" t="s">
        <v>1356</v>
      </c>
      <c r="B447" s="2">
        <v>45085</v>
      </c>
      <c r="C447" s="2">
        <v>45086</v>
      </c>
      <c r="D447" s="2">
        <v>45096</v>
      </c>
      <c r="E447" s="1" t="s">
        <v>1357</v>
      </c>
      <c r="F447">
        <v>4.8899999999999997</v>
      </c>
      <c r="G447">
        <v>120</v>
      </c>
      <c r="H447">
        <v>15</v>
      </c>
      <c r="I447" s="1" t="s">
        <v>17</v>
      </c>
      <c r="J447">
        <v>7683.37</v>
      </c>
      <c r="K447">
        <v>3012.87</v>
      </c>
      <c r="L447">
        <v>2.1</v>
      </c>
      <c r="M447" s="1" t="s">
        <v>18</v>
      </c>
      <c r="N447" s="1" t="s">
        <v>19</v>
      </c>
      <c r="O447" s="1" t="s">
        <v>20</v>
      </c>
      <c r="P447" s="1" t="s">
        <v>38</v>
      </c>
      <c r="Q447">
        <v>7</v>
      </c>
      <c r="R447">
        <v>10</v>
      </c>
      <c r="S447">
        <v>170.73</v>
      </c>
      <c r="T447" s="1" t="s">
        <v>40</v>
      </c>
      <c r="U447" s="1" t="s">
        <v>3061</v>
      </c>
      <c r="V447" s="1">
        <v>1</v>
      </c>
      <c r="W447" t="s">
        <v>3088</v>
      </c>
      <c r="X447" t="s">
        <v>3082</v>
      </c>
      <c r="Y447" t="s">
        <v>3090</v>
      </c>
      <c r="Z447" t="s">
        <v>3102</v>
      </c>
      <c r="AA447">
        <v>6</v>
      </c>
      <c r="AB447" t="s">
        <v>3090</v>
      </c>
      <c r="AC447">
        <v>35.700000000000003</v>
      </c>
      <c r="AD447">
        <v>67.319999999999993</v>
      </c>
      <c r="AE447">
        <v>41.71</v>
      </c>
      <c r="AF447">
        <v>5.8288000000000002</v>
      </c>
      <c r="AG447">
        <v>0.63717096774193549</v>
      </c>
    </row>
    <row r="448" spans="1:33" x14ac:dyDescent="0.35">
      <c r="A448" s="1" t="s">
        <v>1366</v>
      </c>
      <c r="B448" s="2">
        <v>44881</v>
      </c>
      <c r="C448" s="2">
        <v>44883</v>
      </c>
      <c r="D448" s="2">
        <v>44896</v>
      </c>
      <c r="E448" s="1" t="s">
        <v>1367</v>
      </c>
      <c r="F448">
        <v>5.17</v>
      </c>
      <c r="G448">
        <v>305</v>
      </c>
      <c r="H448">
        <v>17</v>
      </c>
      <c r="I448" s="1" t="s">
        <v>17</v>
      </c>
      <c r="J448">
        <v>230187.78</v>
      </c>
      <c r="K448">
        <v>92094.96</v>
      </c>
      <c r="L448">
        <v>3.9</v>
      </c>
      <c r="M448" s="1" t="s">
        <v>23</v>
      </c>
      <c r="N448" s="1" t="s">
        <v>19</v>
      </c>
      <c r="O448" s="1" t="s">
        <v>34</v>
      </c>
      <c r="P448" s="1" t="s">
        <v>21</v>
      </c>
      <c r="Q448">
        <v>11</v>
      </c>
      <c r="R448">
        <v>13</v>
      </c>
      <c r="S448">
        <v>39.020000000000003</v>
      </c>
      <c r="T448" s="1" t="s">
        <v>40</v>
      </c>
      <c r="U448" s="1" t="s">
        <v>3064</v>
      </c>
      <c r="V448" s="1">
        <v>4</v>
      </c>
      <c r="W448" t="s">
        <v>3086</v>
      </c>
      <c r="X448" t="s">
        <v>3091</v>
      </c>
      <c r="Y448" t="s">
        <v>3096</v>
      </c>
      <c r="Z448" t="s">
        <v>3104</v>
      </c>
      <c r="AA448">
        <v>11</v>
      </c>
      <c r="AB448" t="s">
        <v>3096</v>
      </c>
      <c r="AC448">
        <v>391.57</v>
      </c>
      <c r="AD448">
        <v>795.86</v>
      </c>
      <c r="AE448">
        <v>37.450000000000003</v>
      </c>
      <c r="AF448">
        <v>6.2546999999999997</v>
      </c>
      <c r="AG448">
        <v>0.65895364238410592</v>
      </c>
    </row>
    <row r="449" spans="1:33" x14ac:dyDescent="0.35">
      <c r="A449" s="1" t="s">
        <v>1378</v>
      </c>
      <c r="B449" s="2">
        <v>45206</v>
      </c>
      <c r="C449" s="2">
        <v>45210</v>
      </c>
      <c r="D449" s="2">
        <v>45222</v>
      </c>
      <c r="E449" s="1" t="s">
        <v>1379</v>
      </c>
      <c r="F449">
        <v>7.2</v>
      </c>
      <c r="G449">
        <v>132</v>
      </c>
      <c r="H449">
        <v>2</v>
      </c>
      <c r="I449" s="1" t="s">
        <v>17</v>
      </c>
      <c r="J449">
        <v>7589.85</v>
      </c>
      <c r="K449">
        <v>2463.17</v>
      </c>
      <c r="L449">
        <v>4.5999999999999996</v>
      </c>
      <c r="M449" s="1" t="s">
        <v>18</v>
      </c>
      <c r="N449" s="1" t="s">
        <v>19</v>
      </c>
      <c r="O449" s="1" t="s">
        <v>37</v>
      </c>
      <c r="P449" s="1" t="s">
        <v>38</v>
      </c>
      <c r="Q449">
        <v>6</v>
      </c>
      <c r="R449">
        <v>12</v>
      </c>
      <c r="S449">
        <v>218.59</v>
      </c>
      <c r="T449" s="1" t="s">
        <v>40</v>
      </c>
      <c r="U449" s="1" t="s">
        <v>3064</v>
      </c>
      <c r="V449" s="1">
        <v>4</v>
      </c>
      <c r="W449" t="s">
        <v>3088</v>
      </c>
      <c r="X449" t="s">
        <v>3091</v>
      </c>
      <c r="Y449" t="s">
        <v>3097</v>
      </c>
      <c r="Z449" t="s">
        <v>3104</v>
      </c>
      <c r="AA449">
        <v>10</v>
      </c>
      <c r="AB449" t="s">
        <v>3097</v>
      </c>
      <c r="AC449">
        <v>32.43</v>
      </c>
      <c r="AD449">
        <v>61.96</v>
      </c>
      <c r="AE449">
        <v>84.25</v>
      </c>
      <c r="AF449">
        <v>1.5750999999999999</v>
      </c>
      <c r="AG449">
        <v>0.65895364238410592</v>
      </c>
    </row>
    <row r="450" spans="1:33" x14ac:dyDescent="0.35">
      <c r="A450" s="1" t="s">
        <v>1386</v>
      </c>
      <c r="B450" s="2">
        <v>45108</v>
      </c>
      <c r="C450" s="2">
        <v>45111</v>
      </c>
      <c r="D450" s="2">
        <v>45122</v>
      </c>
      <c r="E450" s="1" t="s">
        <v>1387</v>
      </c>
      <c r="F450">
        <v>10.61</v>
      </c>
      <c r="G450">
        <v>268</v>
      </c>
      <c r="H450">
        <v>33</v>
      </c>
      <c r="I450" s="1" t="s">
        <v>17</v>
      </c>
      <c r="J450">
        <v>112466.28</v>
      </c>
      <c r="K450">
        <v>68769.86</v>
      </c>
      <c r="L450">
        <v>2.2000000000000002</v>
      </c>
      <c r="M450" s="1" t="s">
        <v>18</v>
      </c>
      <c r="N450" s="1" t="s">
        <v>24</v>
      </c>
      <c r="O450" s="1" t="s">
        <v>34</v>
      </c>
      <c r="P450" s="1" t="s">
        <v>26</v>
      </c>
      <c r="Q450">
        <v>6</v>
      </c>
      <c r="R450">
        <v>11</v>
      </c>
      <c r="S450">
        <v>758.34</v>
      </c>
      <c r="T450" s="1" t="s">
        <v>40</v>
      </c>
      <c r="U450" s="1" t="s">
        <v>3061</v>
      </c>
      <c r="V450" s="1">
        <v>1</v>
      </c>
      <c r="W450" t="s">
        <v>3088</v>
      </c>
      <c r="X450" t="s">
        <v>3084</v>
      </c>
      <c r="Y450" t="s">
        <v>3087</v>
      </c>
      <c r="Z450" t="s">
        <v>3103</v>
      </c>
      <c r="AA450">
        <v>7</v>
      </c>
      <c r="AB450" t="s">
        <v>3087</v>
      </c>
      <c r="AC450">
        <v>142.87</v>
      </c>
      <c r="AD450">
        <v>469.46</v>
      </c>
      <c r="AE450">
        <v>18.899999999999999</v>
      </c>
      <c r="AF450">
        <v>8.1104000000000003</v>
      </c>
      <c r="AG450">
        <v>0.63717096774193549</v>
      </c>
    </row>
    <row r="451" spans="1:33" x14ac:dyDescent="0.35">
      <c r="A451" s="1" t="s">
        <v>1398</v>
      </c>
      <c r="B451" s="2">
        <v>45402</v>
      </c>
      <c r="C451" s="2">
        <v>45407</v>
      </c>
      <c r="D451" s="2">
        <v>45412</v>
      </c>
      <c r="E451" s="1" t="s">
        <v>1399</v>
      </c>
      <c r="F451">
        <v>11.27</v>
      </c>
      <c r="G451">
        <v>390</v>
      </c>
      <c r="H451">
        <v>54</v>
      </c>
      <c r="I451" s="1" t="s">
        <v>17</v>
      </c>
      <c r="J451">
        <v>111479.03999999999</v>
      </c>
      <c r="K451">
        <v>44172.83</v>
      </c>
      <c r="L451">
        <v>1.5</v>
      </c>
      <c r="M451" s="1" t="s">
        <v>23</v>
      </c>
      <c r="N451" s="1" t="s">
        <v>36</v>
      </c>
      <c r="O451" s="1" t="s">
        <v>37</v>
      </c>
      <c r="P451" s="1" t="s">
        <v>21</v>
      </c>
      <c r="Q451">
        <v>4</v>
      </c>
      <c r="R451">
        <v>5</v>
      </c>
      <c r="S451">
        <v>8.9499999999999993</v>
      </c>
      <c r="T451" s="1" t="s">
        <v>40</v>
      </c>
      <c r="U451" s="1" t="s">
        <v>3065</v>
      </c>
      <c r="V451" s="1">
        <v>5</v>
      </c>
      <c r="W451" t="s">
        <v>3081</v>
      </c>
      <c r="X451" t="s">
        <v>3082</v>
      </c>
      <c r="Y451" t="s">
        <v>3083</v>
      </c>
      <c r="Z451" t="s">
        <v>3103</v>
      </c>
      <c r="AA451">
        <v>4</v>
      </c>
      <c r="AB451" t="s">
        <v>3083</v>
      </c>
      <c r="AC451">
        <v>163.82</v>
      </c>
      <c r="AD451">
        <v>322.14999999999998</v>
      </c>
      <c r="AE451">
        <v>10.67</v>
      </c>
      <c r="AF451">
        <v>8.9334000000000007</v>
      </c>
      <c r="AG451">
        <v>0.6561013986013986</v>
      </c>
    </row>
    <row r="452" spans="1:33" x14ac:dyDescent="0.35">
      <c r="A452" s="1" t="s">
        <v>1468</v>
      </c>
      <c r="B452" s="2">
        <v>45594</v>
      </c>
      <c r="C452" s="2">
        <v>45596</v>
      </c>
      <c r="D452" s="2">
        <v>45609</v>
      </c>
      <c r="E452" s="1" t="s">
        <v>1469</v>
      </c>
      <c r="F452">
        <v>12.14</v>
      </c>
      <c r="G452">
        <v>55</v>
      </c>
      <c r="H452">
        <v>6</v>
      </c>
      <c r="I452" s="1" t="s">
        <v>17</v>
      </c>
      <c r="J452">
        <v>19040.71</v>
      </c>
      <c r="K452">
        <v>10263.98</v>
      </c>
      <c r="L452">
        <v>2.2999999999999998</v>
      </c>
      <c r="M452" s="1" t="s">
        <v>31</v>
      </c>
      <c r="N452" s="1" t="s">
        <v>33</v>
      </c>
      <c r="O452" s="1" t="s">
        <v>34</v>
      </c>
      <c r="P452" s="1" t="s">
        <v>39</v>
      </c>
      <c r="Q452">
        <v>4</v>
      </c>
      <c r="R452">
        <v>13</v>
      </c>
      <c r="S452">
        <v>79.989999999999995</v>
      </c>
      <c r="T452" s="1" t="s">
        <v>40</v>
      </c>
      <c r="U452" s="1" t="s">
        <v>3063</v>
      </c>
      <c r="V452" s="1">
        <v>3</v>
      </c>
      <c r="W452" t="s">
        <v>3081</v>
      </c>
      <c r="X452" t="s">
        <v>3091</v>
      </c>
      <c r="Y452" t="s">
        <v>3097</v>
      </c>
      <c r="Z452" t="s">
        <v>3103</v>
      </c>
      <c r="AA452">
        <v>10</v>
      </c>
      <c r="AB452" t="s">
        <v>3097</v>
      </c>
      <c r="AC452">
        <v>148.03</v>
      </c>
      <c r="AD452">
        <v>394.03</v>
      </c>
      <c r="AE452">
        <v>13.17</v>
      </c>
      <c r="AF452">
        <v>8.6829999999999998</v>
      </c>
      <c r="AG452">
        <v>0.65455369127516783</v>
      </c>
    </row>
    <row r="453" spans="1:33" x14ac:dyDescent="0.35">
      <c r="A453" s="1" t="s">
        <v>1480</v>
      </c>
      <c r="B453" s="2">
        <v>45625</v>
      </c>
      <c r="C453" s="2">
        <v>45626</v>
      </c>
      <c r="D453" s="2">
        <v>45632</v>
      </c>
      <c r="E453" s="1" t="s">
        <v>1481</v>
      </c>
      <c r="F453">
        <v>2.2400000000000002</v>
      </c>
      <c r="G453">
        <v>479</v>
      </c>
      <c r="H453">
        <v>4</v>
      </c>
      <c r="I453" s="1" t="s">
        <v>17</v>
      </c>
      <c r="J453">
        <v>291591.98</v>
      </c>
      <c r="K453">
        <v>117295.95</v>
      </c>
      <c r="L453">
        <v>5</v>
      </c>
      <c r="M453" s="1" t="s">
        <v>31</v>
      </c>
      <c r="N453" s="1" t="s">
        <v>24</v>
      </c>
      <c r="O453" s="1" t="s">
        <v>25</v>
      </c>
      <c r="P453" s="1" t="s">
        <v>26</v>
      </c>
      <c r="Q453">
        <v>4</v>
      </c>
      <c r="R453">
        <v>6</v>
      </c>
      <c r="S453">
        <v>427.08</v>
      </c>
      <c r="T453" s="1" t="s">
        <v>40</v>
      </c>
      <c r="U453" s="1" t="s">
        <v>3064</v>
      </c>
      <c r="V453" s="1">
        <v>4</v>
      </c>
      <c r="W453" t="s">
        <v>3081</v>
      </c>
      <c r="X453" t="s">
        <v>3091</v>
      </c>
      <c r="Y453" t="s">
        <v>3096</v>
      </c>
      <c r="Z453" t="s">
        <v>3102</v>
      </c>
      <c r="AA453">
        <v>11</v>
      </c>
      <c r="AB453" t="s">
        <v>3096</v>
      </c>
      <c r="AC453">
        <v>311.69</v>
      </c>
      <c r="AD453">
        <v>622.70000000000005</v>
      </c>
      <c r="AE453">
        <v>15.81</v>
      </c>
      <c r="AF453">
        <v>8.4192</v>
      </c>
      <c r="AG453">
        <v>0.65895364238410592</v>
      </c>
    </row>
    <row r="454" spans="1:33" x14ac:dyDescent="0.35">
      <c r="A454" s="1" t="s">
        <v>1502</v>
      </c>
      <c r="B454" s="2">
        <v>45243</v>
      </c>
      <c r="C454" s="2">
        <v>45245</v>
      </c>
      <c r="D454" s="2">
        <v>45256</v>
      </c>
      <c r="E454" s="1" t="s">
        <v>1503</v>
      </c>
      <c r="F454">
        <v>8.68</v>
      </c>
      <c r="G454">
        <v>59</v>
      </c>
      <c r="H454">
        <v>3</v>
      </c>
      <c r="I454" s="1" t="s">
        <v>17</v>
      </c>
      <c r="J454">
        <v>56549.03</v>
      </c>
      <c r="K454">
        <v>33239.35</v>
      </c>
      <c r="L454">
        <v>3.4</v>
      </c>
      <c r="M454" s="1" t="s">
        <v>18</v>
      </c>
      <c r="N454" s="1" t="s">
        <v>24</v>
      </c>
      <c r="O454" s="1" t="s">
        <v>20</v>
      </c>
      <c r="P454" s="1" t="s">
        <v>39</v>
      </c>
      <c r="Q454">
        <v>7</v>
      </c>
      <c r="R454">
        <v>11</v>
      </c>
      <c r="S454">
        <v>128.38999999999999</v>
      </c>
      <c r="T454" s="1" t="s">
        <v>40</v>
      </c>
      <c r="U454" s="1" t="s">
        <v>3063</v>
      </c>
      <c r="V454" s="1">
        <v>3</v>
      </c>
      <c r="W454" t="s">
        <v>3088</v>
      </c>
      <c r="X454" t="s">
        <v>3091</v>
      </c>
      <c r="Y454" t="s">
        <v>3096</v>
      </c>
      <c r="Z454" t="s">
        <v>3104</v>
      </c>
      <c r="AA454">
        <v>11</v>
      </c>
      <c r="AB454" t="s">
        <v>3096</v>
      </c>
      <c r="AC454">
        <v>335.46</v>
      </c>
      <c r="AD454">
        <v>1049.56</v>
      </c>
      <c r="AE454">
        <v>34.1</v>
      </c>
      <c r="AF454">
        <v>6.5904999999999996</v>
      </c>
      <c r="AG454">
        <v>0.65455369127516783</v>
      </c>
    </row>
    <row r="455" spans="1:33" x14ac:dyDescent="0.35">
      <c r="A455" s="1" t="s">
        <v>1522</v>
      </c>
      <c r="B455" s="2">
        <v>45483</v>
      </c>
      <c r="C455" s="2">
        <v>45488</v>
      </c>
      <c r="D455" s="2">
        <v>45499</v>
      </c>
      <c r="E455" s="1" t="s">
        <v>1523</v>
      </c>
      <c r="F455">
        <v>10.07</v>
      </c>
      <c r="G455">
        <v>39</v>
      </c>
      <c r="H455">
        <v>5</v>
      </c>
      <c r="I455" s="1" t="s">
        <v>17</v>
      </c>
      <c r="J455">
        <v>16944.669999999998</v>
      </c>
      <c r="K455">
        <v>6679.95</v>
      </c>
      <c r="L455">
        <v>1.7</v>
      </c>
      <c r="M455" s="1" t="s">
        <v>18</v>
      </c>
      <c r="N455" s="1" t="s">
        <v>42</v>
      </c>
      <c r="O455" s="1" t="s">
        <v>37</v>
      </c>
      <c r="P455" s="1" t="s">
        <v>26</v>
      </c>
      <c r="Q455">
        <v>8</v>
      </c>
      <c r="R455">
        <v>11</v>
      </c>
      <c r="S455">
        <v>394.76</v>
      </c>
      <c r="T455" s="1" t="s">
        <v>40</v>
      </c>
      <c r="U455" s="1" t="s">
        <v>3061</v>
      </c>
      <c r="V455" s="1">
        <v>1</v>
      </c>
      <c r="W455" t="s">
        <v>3081</v>
      </c>
      <c r="X455" t="s">
        <v>3084</v>
      </c>
      <c r="Y455" t="s">
        <v>3087</v>
      </c>
      <c r="Z455" t="s">
        <v>3103</v>
      </c>
      <c r="AA455">
        <v>7</v>
      </c>
      <c r="AB455" t="s">
        <v>3087</v>
      </c>
      <c r="AC455">
        <v>257.05</v>
      </c>
      <c r="AD455">
        <v>483.13</v>
      </c>
      <c r="AE455">
        <v>30.89</v>
      </c>
      <c r="AF455">
        <v>6.9112</v>
      </c>
      <c r="AG455">
        <v>0.63717096774193549</v>
      </c>
    </row>
    <row r="456" spans="1:33" x14ac:dyDescent="0.35">
      <c r="A456" s="1" t="s">
        <v>1570</v>
      </c>
      <c r="B456" s="2">
        <v>45133</v>
      </c>
      <c r="C456" s="2">
        <v>45134</v>
      </c>
      <c r="D456" s="2">
        <v>45146</v>
      </c>
      <c r="E456" s="1" t="s">
        <v>1571</v>
      </c>
      <c r="F456">
        <v>14.08</v>
      </c>
      <c r="G456">
        <v>271</v>
      </c>
      <c r="H456">
        <v>11</v>
      </c>
      <c r="I456" s="1" t="s">
        <v>17</v>
      </c>
      <c r="J456">
        <v>88573.55</v>
      </c>
      <c r="K456">
        <v>39189.129999999997</v>
      </c>
      <c r="L456">
        <v>4</v>
      </c>
      <c r="M456" s="1" t="s">
        <v>18</v>
      </c>
      <c r="N456" s="1" t="s">
        <v>24</v>
      </c>
      <c r="O456" s="1" t="s">
        <v>20</v>
      </c>
      <c r="P456" s="1" t="s">
        <v>26</v>
      </c>
      <c r="Q456">
        <v>4</v>
      </c>
      <c r="R456">
        <v>12</v>
      </c>
      <c r="S456">
        <v>464.49</v>
      </c>
      <c r="T456" s="1" t="s">
        <v>40</v>
      </c>
      <c r="U456" s="1" t="s">
        <v>3064</v>
      </c>
      <c r="V456" s="1">
        <v>4</v>
      </c>
      <c r="W456" t="s">
        <v>3088</v>
      </c>
      <c r="X456" t="s">
        <v>3084</v>
      </c>
      <c r="Y456" t="s">
        <v>3087</v>
      </c>
      <c r="Z456" t="s">
        <v>3103</v>
      </c>
      <c r="AA456">
        <v>7</v>
      </c>
      <c r="AB456" t="s">
        <v>3087</v>
      </c>
      <c r="AC456">
        <v>159.28</v>
      </c>
      <c r="AD456">
        <v>380.4</v>
      </c>
      <c r="AE456">
        <v>39.44</v>
      </c>
      <c r="AF456">
        <v>6.0555000000000003</v>
      </c>
      <c r="AG456">
        <v>0.65895364238410592</v>
      </c>
    </row>
    <row r="457" spans="1:33" x14ac:dyDescent="0.35">
      <c r="A457" s="1" t="s">
        <v>1572</v>
      </c>
      <c r="B457" s="2">
        <v>44966</v>
      </c>
      <c r="C457" s="2">
        <v>44968</v>
      </c>
      <c r="D457" s="2">
        <v>44979</v>
      </c>
      <c r="E457" s="1" t="s">
        <v>1573</v>
      </c>
      <c r="F457">
        <v>7.78</v>
      </c>
      <c r="G457">
        <v>184</v>
      </c>
      <c r="H457">
        <v>23</v>
      </c>
      <c r="I457" s="1" t="s">
        <v>17</v>
      </c>
      <c r="J457">
        <v>119644.75</v>
      </c>
      <c r="K457">
        <v>73273.399999999994</v>
      </c>
      <c r="L457">
        <v>2.2999999999999998</v>
      </c>
      <c r="M457" s="1" t="s">
        <v>31</v>
      </c>
      <c r="N457" s="1" t="s">
        <v>36</v>
      </c>
      <c r="O457" s="1" t="s">
        <v>28</v>
      </c>
      <c r="P457" s="1" t="s">
        <v>39</v>
      </c>
      <c r="Q457">
        <v>4</v>
      </c>
      <c r="R457">
        <v>11</v>
      </c>
      <c r="S457">
        <v>8.9</v>
      </c>
      <c r="T457" s="1" t="s">
        <v>40</v>
      </c>
      <c r="U457" s="1" t="s">
        <v>3063</v>
      </c>
      <c r="V457" s="1">
        <v>3</v>
      </c>
      <c r="W457" t="s">
        <v>3088</v>
      </c>
      <c r="X457" t="s">
        <v>3093</v>
      </c>
      <c r="Y457" t="s">
        <v>3094</v>
      </c>
      <c r="Z457" t="s">
        <v>3104</v>
      </c>
      <c r="AA457">
        <v>2</v>
      </c>
      <c r="AB457" t="s">
        <v>3094</v>
      </c>
      <c r="AC457">
        <v>228.57</v>
      </c>
      <c r="AD457">
        <v>705.1</v>
      </c>
      <c r="AE457">
        <v>31.68</v>
      </c>
      <c r="AF457">
        <v>6.8324999999999996</v>
      </c>
      <c r="AG457">
        <v>0.65455369127516783</v>
      </c>
    </row>
    <row r="458" spans="1:33" x14ac:dyDescent="0.35">
      <c r="A458" s="1" t="s">
        <v>1574</v>
      </c>
      <c r="B458" s="2">
        <v>45442</v>
      </c>
      <c r="C458" s="2">
        <v>45446</v>
      </c>
      <c r="D458" s="2">
        <v>45458</v>
      </c>
      <c r="E458" s="1" t="s">
        <v>1575</v>
      </c>
      <c r="F458">
        <v>9.42</v>
      </c>
      <c r="G458">
        <v>163</v>
      </c>
      <c r="H458">
        <v>24</v>
      </c>
      <c r="I458" s="1" t="s">
        <v>17</v>
      </c>
      <c r="J458">
        <v>68987.31</v>
      </c>
      <c r="K458">
        <v>29771.599999999999</v>
      </c>
      <c r="L458">
        <v>1.2</v>
      </c>
      <c r="M458" s="1" t="s">
        <v>23</v>
      </c>
      <c r="N458" s="1" t="s">
        <v>19</v>
      </c>
      <c r="O458" s="1" t="s">
        <v>20</v>
      </c>
      <c r="P458" s="1" t="s">
        <v>38</v>
      </c>
      <c r="Q458">
        <v>4</v>
      </c>
      <c r="R458">
        <v>12</v>
      </c>
      <c r="S458">
        <v>96.57</v>
      </c>
      <c r="T458" s="1" t="s">
        <v>40</v>
      </c>
      <c r="U458" s="1" t="s">
        <v>3063</v>
      </c>
      <c r="V458" s="1">
        <v>3</v>
      </c>
      <c r="W458" t="s">
        <v>3081</v>
      </c>
      <c r="X458" t="s">
        <v>3082</v>
      </c>
      <c r="Y458" t="s">
        <v>3099</v>
      </c>
      <c r="Z458" t="s">
        <v>3104</v>
      </c>
      <c r="AA458">
        <v>5</v>
      </c>
      <c r="AB458" t="s">
        <v>3099</v>
      </c>
      <c r="AC458">
        <v>222.57</v>
      </c>
      <c r="AD458">
        <v>467.25</v>
      </c>
      <c r="AE458">
        <v>68.86</v>
      </c>
      <c r="AF458">
        <v>3.1137000000000001</v>
      </c>
      <c r="AG458">
        <v>0.65455369127516783</v>
      </c>
    </row>
    <row r="459" spans="1:33" x14ac:dyDescent="0.35">
      <c r="A459" s="1" t="s">
        <v>1612</v>
      </c>
      <c r="B459" s="2">
        <v>45582</v>
      </c>
      <c r="C459" s="2">
        <v>45583</v>
      </c>
      <c r="D459" s="2">
        <v>45588</v>
      </c>
      <c r="E459" s="1" t="s">
        <v>1613</v>
      </c>
      <c r="F459">
        <v>11.04</v>
      </c>
      <c r="G459">
        <v>163</v>
      </c>
      <c r="H459">
        <v>4</v>
      </c>
      <c r="I459" s="1" t="s">
        <v>17</v>
      </c>
      <c r="J459">
        <v>14594.73</v>
      </c>
      <c r="K459">
        <v>6101.76</v>
      </c>
      <c r="L459">
        <v>4.2</v>
      </c>
      <c r="M459" s="1" t="s">
        <v>31</v>
      </c>
      <c r="N459" s="1" t="s">
        <v>33</v>
      </c>
      <c r="O459" s="1" t="s">
        <v>37</v>
      </c>
      <c r="P459" s="1" t="s">
        <v>38</v>
      </c>
      <c r="Q459">
        <v>3</v>
      </c>
      <c r="R459">
        <v>5</v>
      </c>
      <c r="S459">
        <v>69.400000000000006</v>
      </c>
      <c r="T459" s="1" t="s">
        <v>40</v>
      </c>
      <c r="U459" s="1" t="s">
        <v>3063</v>
      </c>
      <c r="V459" s="1">
        <v>3</v>
      </c>
      <c r="W459" t="s">
        <v>3081</v>
      </c>
      <c r="X459" t="s">
        <v>3091</v>
      </c>
      <c r="Y459" t="s">
        <v>3097</v>
      </c>
      <c r="Z459" t="s">
        <v>3103</v>
      </c>
      <c r="AA459">
        <v>10</v>
      </c>
      <c r="AB459" t="s">
        <v>3097</v>
      </c>
      <c r="AC459">
        <v>42.4</v>
      </c>
      <c r="AD459">
        <v>100.65</v>
      </c>
      <c r="AE459">
        <v>36.119999999999997</v>
      </c>
      <c r="AF459">
        <v>6.3878000000000004</v>
      </c>
      <c r="AG459">
        <v>0.65455369127516783</v>
      </c>
    </row>
    <row r="460" spans="1:33" x14ac:dyDescent="0.35">
      <c r="A460" s="1" t="s">
        <v>1652</v>
      </c>
      <c r="B460" s="2">
        <v>44675</v>
      </c>
      <c r="C460" s="2">
        <v>44679</v>
      </c>
      <c r="D460" s="2">
        <v>44690</v>
      </c>
      <c r="E460" s="1" t="s">
        <v>1653</v>
      </c>
      <c r="F460">
        <v>11.52</v>
      </c>
      <c r="G460">
        <v>392</v>
      </c>
      <c r="H460">
        <v>35</v>
      </c>
      <c r="I460" s="1" t="s">
        <v>17</v>
      </c>
      <c r="J460">
        <v>287476.19</v>
      </c>
      <c r="K460">
        <v>168466.51</v>
      </c>
      <c r="L460">
        <v>3</v>
      </c>
      <c r="M460" s="1" t="s">
        <v>23</v>
      </c>
      <c r="N460" s="1" t="s">
        <v>36</v>
      </c>
      <c r="O460" s="1" t="s">
        <v>25</v>
      </c>
      <c r="P460" s="1" t="s">
        <v>39</v>
      </c>
      <c r="Q460">
        <v>3</v>
      </c>
      <c r="R460">
        <v>11</v>
      </c>
      <c r="S460">
        <v>179.17</v>
      </c>
      <c r="T460" s="1" t="s">
        <v>40</v>
      </c>
      <c r="U460" s="1" t="s">
        <v>3062</v>
      </c>
      <c r="V460" s="1">
        <v>2</v>
      </c>
      <c r="W460" t="s">
        <v>3086</v>
      </c>
      <c r="X460" t="s">
        <v>3082</v>
      </c>
      <c r="Y460" t="s">
        <v>3083</v>
      </c>
      <c r="Z460" t="s">
        <v>3103</v>
      </c>
      <c r="AA460">
        <v>4</v>
      </c>
      <c r="AB460" t="s">
        <v>3083</v>
      </c>
      <c r="AC460">
        <v>268.94</v>
      </c>
      <c r="AD460">
        <v>828.84</v>
      </c>
      <c r="AE460">
        <v>20.27</v>
      </c>
      <c r="AF460">
        <v>7.9733000000000001</v>
      </c>
      <c r="AG460">
        <v>0.65900657894736847</v>
      </c>
    </row>
    <row r="461" spans="1:33" x14ac:dyDescent="0.35">
      <c r="A461" s="1" t="s">
        <v>1672</v>
      </c>
      <c r="B461" s="2">
        <v>45166</v>
      </c>
      <c r="C461" s="2">
        <v>45169</v>
      </c>
      <c r="D461" s="2">
        <v>45182</v>
      </c>
      <c r="E461" s="1" t="s">
        <v>1673</v>
      </c>
      <c r="F461">
        <v>15</v>
      </c>
      <c r="G461">
        <v>195</v>
      </c>
      <c r="H461">
        <v>15</v>
      </c>
      <c r="I461" s="1" t="s">
        <v>17</v>
      </c>
      <c r="J461">
        <v>69369.69</v>
      </c>
      <c r="K461">
        <v>35977.71</v>
      </c>
      <c r="L461">
        <v>3.4</v>
      </c>
      <c r="M461" s="1" t="s">
        <v>23</v>
      </c>
      <c r="N461" s="1" t="s">
        <v>24</v>
      </c>
      <c r="O461" s="1" t="s">
        <v>28</v>
      </c>
      <c r="P461" s="1" t="s">
        <v>39</v>
      </c>
      <c r="Q461">
        <v>4</v>
      </c>
      <c r="R461">
        <v>13</v>
      </c>
      <c r="S461">
        <v>235.11</v>
      </c>
      <c r="T461" s="1" t="s">
        <v>40</v>
      </c>
      <c r="U461" s="1" t="s">
        <v>3065</v>
      </c>
      <c r="V461" s="1">
        <v>5</v>
      </c>
      <c r="W461" t="s">
        <v>3088</v>
      </c>
      <c r="X461" t="s">
        <v>3084</v>
      </c>
      <c r="Y461" t="s">
        <v>3089</v>
      </c>
      <c r="Z461" t="s">
        <v>3103</v>
      </c>
      <c r="AA461">
        <v>8</v>
      </c>
      <c r="AB461" t="s">
        <v>3089</v>
      </c>
      <c r="AC461">
        <v>154.68</v>
      </c>
      <c r="AD461">
        <v>418.52</v>
      </c>
      <c r="AE461">
        <v>38.86</v>
      </c>
      <c r="AF461">
        <v>6.1135999999999999</v>
      </c>
      <c r="AG461">
        <v>0.6561013986013986</v>
      </c>
    </row>
    <row r="462" spans="1:33" x14ac:dyDescent="0.35">
      <c r="A462" s="1" t="s">
        <v>1732</v>
      </c>
      <c r="B462" s="2">
        <v>44882</v>
      </c>
      <c r="C462" s="2">
        <v>44884</v>
      </c>
      <c r="D462" s="2">
        <v>44892</v>
      </c>
      <c r="E462" s="1" t="s">
        <v>1733</v>
      </c>
      <c r="F462">
        <v>7.33</v>
      </c>
      <c r="G462">
        <v>60</v>
      </c>
      <c r="H462">
        <v>6</v>
      </c>
      <c r="I462" s="1" t="s">
        <v>17</v>
      </c>
      <c r="J462">
        <v>29619.74</v>
      </c>
      <c r="K462">
        <v>13051.39</v>
      </c>
      <c r="L462">
        <v>2.8</v>
      </c>
      <c r="M462" s="1" t="s">
        <v>18</v>
      </c>
      <c r="N462" s="1" t="s">
        <v>36</v>
      </c>
      <c r="O462" s="1" t="s">
        <v>37</v>
      </c>
      <c r="P462" s="1" t="s">
        <v>29</v>
      </c>
      <c r="Q462">
        <v>6</v>
      </c>
      <c r="R462">
        <v>8</v>
      </c>
      <c r="S462">
        <v>39.99</v>
      </c>
      <c r="T462" s="1" t="s">
        <v>40</v>
      </c>
      <c r="U462" s="1" t="s">
        <v>3062</v>
      </c>
      <c r="V462" s="1">
        <v>2</v>
      </c>
      <c r="W462" t="s">
        <v>3086</v>
      </c>
      <c r="X462" t="s">
        <v>3091</v>
      </c>
      <c r="Y462" t="s">
        <v>3096</v>
      </c>
      <c r="Z462" t="s">
        <v>3104</v>
      </c>
      <c r="AA462">
        <v>11</v>
      </c>
      <c r="AB462" t="s">
        <v>3096</v>
      </c>
      <c r="AC462">
        <v>251.97</v>
      </c>
      <c r="AD462">
        <v>532.71</v>
      </c>
      <c r="AE462">
        <v>24.67</v>
      </c>
      <c r="AF462">
        <v>7.5328999999999997</v>
      </c>
      <c r="AG462">
        <v>0.65900657894736847</v>
      </c>
    </row>
    <row r="463" spans="1:33" x14ac:dyDescent="0.35">
      <c r="A463" s="1" t="s">
        <v>1746</v>
      </c>
      <c r="B463" s="2">
        <v>45272</v>
      </c>
      <c r="C463" s="2">
        <v>45275</v>
      </c>
      <c r="D463" s="2">
        <v>45283</v>
      </c>
      <c r="E463" s="1" t="s">
        <v>1747</v>
      </c>
      <c r="F463">
        <v>6.16</v>
      </c>
      <c r="G463">
        <v>218</v>
      </c>
      <c r="H463">
        <v>2</v>
      </c>
      <c r="I463" s="1" t="s">
        <v>17</v>
      </c>
      <c r="J463">
        <v>32905.279999999999</v>
      </c>
      <c r="K463">
        <v>18056.59</v>
      </c>
      <c r="L463">
        <v>5</v>
      </c>
      <c r="M463" s="1" t="s">
        <v>31</v>
      </c>
      <c r="N463" s="1" t="s">
        <v>24</v>
      </c>
      <c r="O463" s="1" t="s">
        <v>34</v>
      </c>
      <c r="P463" s="1" t="s">
        <v>29</v>
      </c>
      <c r="Q463">
        <v>6</v>
      </c>
      <c r="R463">
        <v>8</v>
      </c>
      <c r="S463">
        <v>249.5</v>
      </c>
      <c r="T463" s="1" t="s">
        <v>40</v>
      </c>
      <c r="U463" s="1" t="s">
        <v>3061</v>
      </c>
      <c r="V463" s="1">
        <v>1</v>
      </c>
      <c r="W463" t="s">
        <v>3088</v>
      </c>
      <c r="X463" t="s">
        <v>3091</v>
      </c>
      <c r="Y463" t="s">
        <v>3092</v>
      </c>
      <c r="Z463" t="s">
        <v>3104</v>
      </c>
      <c r="AA463">
        <v>12</v>
      </c>
      <c r="AB463" t="s">
        <v>3092</v>
      </c>
      <c r="AC463">
        <v>53.51</v>
      </c>
      <c r="AD463">
        <v>160.85</v>
      </c>
      <c r="AE463">
        <v>66.08</v>
      </c>
      <c r="AF463">
        <v>3.3917999999999999</v>
      </c>
      <c r="AG463">
        <v>0.63717096774193549</v>
      </c>
    </row>
    <row r="464" spans="1:33" x14ac:dyDescent="0.35">
      <c r="A464" s="1" t="s">
        <v>1776</v>
      </c>
      <c r="B464" s="2">
        <v>45604</v>
      </c>
      <c r="C464" s="2">
        <v>45608</v>
      </c>
      <c r="D464" s="2">
        <v>45619</v>
      </c>
      <c r="E464" s="1" t="s">
        <v>1777</v>
      </c>
      <c r="F464">
        <v>13.32</v>
      </c>
      <c r="G464">
        <v>267</v>
      </c>
      <c r="H464">
        <v>23</v>
      </c>
      <c r="I464" s="1" t="s">
        <v>17</v>
      </c>
      <c r="J464">
        <v>103248.05</v>
      </c>
      <c r="K464">
        <v>52702.28</v>
      </c>
      <c r="L464">
        <v>2.8</v>
      </c>
      <c r="M464" s="1" t="s">
        <v>31</v>
      </c>
      <c r="N464" s="1" t="s">
        <v>24</v>
      </c>
      <c r="O464" s="1" t="s">
        <v>37</v>
      </c>
      <c r="P464" s="1" t="s">
        <v>29</v>
      </c>
      <c r="Q464">
        <v>10</v>
      </c>
      <c r="R464">
        <v>11</v>
      </c>
      <c r="S464">
        <v>99.51</v>
      </c>
      <c r="T464" s="1" t="s">
        <v>40</v>
      </c>
      <c r="U464" s="1" t="s">
        <v>3063</v>
      </c>
      <c r="V464" s="1">
        <v>3</v>
      </c>
      <c r="W464" t="s">
        <v>3081</v>
      </c>
      <c r="X464" t="s">
        <v>3091</v>
      </c>
      <c r="Y464" t="s">
        <v>3096</v>
      </c>
      <c r="Z464" t="s">
        <v>3103</v>
      </c>
      <c r="AA464">
        <v>11</v>
      </c>
      <c r="AB464" t="s">
        <v>3096</v>
      </c>
      <c r="AC464">
        <v>164.84</v>
      </c>
      <c r="AD464">
        <v>446.12</v>
      </c>
      <c r="AE464">
        <v>27.29</v>
      </c>
      <c r="AF464">
        <v>7.2709999999999999</v>
      </c>
      <c r="AG464">
        <v>0.65455369127516783</v>
      </c>
    </row>
    <row r="465" spans="1:33" x14ac:dyDescent="0.35">
      <c r="A465" s="1" t="s">
        <v>1806</v>
      </c>
      <c r="B465" s="2">
        <v>45322</v>
      </c>
      <c r="C465" s="2">
        <v>45324</v>
      </c>
      <c r="D465" s="2">
        <v>45335</v>
      </c>
      <c r="E465" s="1" t="s">
        <v>1807</v>
      </c>
      <c r="F465">
        <v>4.3899999999999997</v>
      </c>
      <c r="G465">
        <v>458</v>
      </c>
      <c r="H465">
        <v>37</v>
      </c>
      <c r="I465" s="1" t="s">
        <v>17</v>
      </c>
      <c r="J465">
        <v>426337.78</v>
      </c>
      <c r="K465">
        <v>239505.79</v>
      </c>
      <c r="L465">
        <v>3.1</v>
      </c>
      <c r="M465" s="1" t="s">
        <v>18</v>
      </c>
      <c r="N465" s="1" t="s">
        <v>36</v>
      </c>
      <c r="O465" s="1" t="s">
        <v>37</v>
      </c>
      <c r="P465" s="1" t="s">
        <v>38</v>
      </c>
      <c r="Q465">
        <v>6</v>
      </c>
      <c r="R465">
        <v>11</v>
      </c>
      <c r="S465">
        <v>152.93</v>
      </c>
      <c r="T465" s="1" t="s">
        <v>40</v>
      </c>
      <c r="U465" s="1" t="s">
        <v>3063</v>
      </c>
      <c r="V465" s="1">
        <v>3</v>
      </c>
      <c r="W465" t="s">
        <v>3081</v>
      </c>
      <c r="X465" t="s">
        <v>3093</v>
      </c>
      <c r="Y465" t="s">
        <v>3095</v>
      </c>
      <c r="Z465" t="s">
        <v>3102</v>
      </c>
      <c r="AA465">
        <v>1</v>
      </c>
      <c r="AB465" t="s">
        <v>3095</v>
      </c>
      <c r="AC465">
        <v>322.26</v>
      </c>
      <c r="AD465">
        <v>973.61</v>
      </c>
      <c r="AE465">
        <v>43.85</v>
      </c>
      <c r="AF465">
        <v>5.6147</v>
      </c>
      <c r="AG465">
        <v>0.65455369127516783</v>
      </c>
    </row>
    <row r="466" spans="1:33" x14ac:dyDescent="0.35">
      <c r="A466" s="1" t="s">
        <v>1824</v>
      </c>
      <c r="B466" s="2">
        <v>45093</v>
      </c>
      <c r="C466" s="2">
        <v>45097</v>
      </c>
      <c r="D466" s="2">
        <v>45108</v>
      </c>
      <c r="E466" s="1" t="s">
        <v>1825</v>
      </c>
      <c r="F466">
        <v>7.23</v>
      </c>
      <c r="G466">
        <v>430</v>
      </c>
      <c r="H466">
        <v>56</v>
      </c>
      <c r="I466" s="1" t="s">
        <v>17</v>
      </c>
      <c r="J466">
        <v>94186.880000000005</v>
      </c>
      <c r="K466">
        <v>54935.43</v>
      </c>
      <c r="L466">
        <v>2</v>
      </c>
      <c r="M466" s="1" t="s">
        <v>31</v>
      </c>
      <c r="N466" s="1" t="s">
        <v>24</v>
      </c>
      <c r="O466" s="1" t="s">
        <v>25</v>
      </c>
      <c r="P466" s="1" t="s">
        <v>38</v>
      </c>
      <c r="Q466">
        <v>9</v>
      </c>
      <c r="R466">
        <v>11</v>
      </c>
      <c r="S466">
        <v>5.93</v>
      </c>
      <c r="T466" s="1" t="s">
        <v>40</v>
      </c>
      <c r="U466" s="1" t="s">
        <v>3062</v>
      </c>
      <c r="V466" s="1">
        <v>2</v>
      </c>
      <c r="W466" t="s">
        <v>3088</v>
      </c>
      <c r="X466" t="s">
        <v>3082</v>
      </c>
      <c r="Y466" t="s">
        <v>3090</v>
      </c>
      <c r="Z466" t="s">
        <v>3104</v>
      </c>
      <c r="AA466">
        <v>6</v>
      </c>
      <c r="AB466" t="s">
        <v>3090</v>
      </c>
      <c r="AC466">
        <v>74.73</v>
      </c>
      <c r="AD466">
        <v>236.11</v>
      </c>
      <c r="AE466">
        <v>10.02</v>
      </c>
      <c r="AF466">
        <v>8.9984999999999999</v>
      </c>
      <c r="AG466">
        <v>0.65900657894736847</v>
      </c>
    </row>
    <row r="467" spans="1:33" x14ac:dyDescent="0.35">
      <c r="A467" s="1" t="s">
        <v>1858</v>
      </c>
      <c r="B467" s="2">
        <v>45404</v>
      </c>
      <c r="C467" s="2">
        <v>45407</v>
      </c>
      <c r="D467" s="2">
        <v>45418</v>
      </c>
      <c r="E467" s="1" t="s">
        <v>1859</v>
      </c>
      <c r="F467">
        <v>13.94</v>
      </c>
      <c r="G467">
        <v>130</v>
      </c>
      <c r="H467">
        <v>9</v>
      </c>
      <c r="I467" s="1" t="s">
        <v>17</v>
      </c>
      <c r="J467">
        <v>13244.12</v>
      </c>
      <c r="K467">
        <v>6275.06</v>
      </c>
      <c r="L467">
        <v>3.5</v>
      </c>
      <c r="M467" s="1" t="s">
        <v>31</v>
      </c>
      <c r="N467" s="1" t="s">
        <v>36</v>
      </c>
      <c r="O467" s="1" t="s">
        <v>20</v>
      </c>
      <c r="P467" s="1" t="s">
        <v>29</v>
      </c>
      <c r="Q467">
        <v>9</v>
      </c>
      <c r="R467">
        <v>11</v>
      </c>
      <c r="S467">
        <v>12.06</v>
      </c>
      <c r="T467" s="1" t="s">
        <v>40</v>
      </c>
      <c r="U467" s="1" t="s">
        <v>3061</v>
      </c>
      <c r="V467" s="1">
        <v>1</v>
      </c>
      <c r="W467" t="s">
        <v>3081</v>
      </c>
      <c r="X467" t="s">
        <v>3082</v>
      </c>
      <c r="Y467" t="s">
        <v>3083</v>
      </c>
      <c r="Z467" t="s">
        <v>3103</v>
      </c>
      <c r="AA467">
        <v>4</v>
      </c>
      <c r="AB467" t="s">
        <v>3083</v>
      </c>
      <c r="AC467">
        <v>46.65</v>
      </c>
      <c r="AD467">
        <v>118.38</v>
      </c>
      <c r="AE467">
        <v>22.18</v>
      </c>
      <c r="AF467">
        <v>7.7820999999999998</v>
      </c>
      <c r="AG467">
        <v>0.63717096774193549</v>
      </c>
    </row>
    <row r="468" spans="1:33" x14ac:dyDescent="0.35">
      <c r="A468" s="1" t="s">
        <v>1882</v>
      </c>
      <c r="B468" s="2">
        <v>45038</v>
      </c>
      <c r="C468" s="2">
        <v>45039</v>
      </c>
      <c r="D468" s="2">
        <v>45048</v>
      </c>
      <c r="E468" s="1" t="s">
        <v>1883</v>
      </c>
      <c r="F468">
        <v>13.46</v>
      </c>
      <c r="G468">
        <v>358</v>
      </c>
      <c r="H468">
        <v>45</v>
      </c>
      <c r="I468" s="1" t="s">
        <v>17</v>
      </c>
      <c r="J468">
        <v>13402.52</v>
      </c>
      <c r="K468">
        <v>4588.96</v>
      </c>
      <c r="L468">
        <v>2.2999999999999998</v>
      </c>
      <c r="M468" s="1" t="s">
        <v>31</v>
      </c>
      <c r="N468" s="1" t="s">
        <v>24</v>
      </c>
      <c r="O468" s="1" t="s">
        <v>28</v>
      </c>
      <c r="P468" s="1" t="s">
        <v>38</v>
      </c>
      <c r="Q468">
        <v>3</v>
      </c>
      <c r="R468">
        <v>9</v>
      </c>
      <c r="S468">
        <v>116.64</v>
      </c>
      <c r="T468" s="1" t="s">
        <v>40</v>
      </c>
      <c r="U468" s="1" t="s">
        <v>3065</v>
      </c>
      <c r="V468" s="1">
        <v>5</v>
      </c>
      <c r="W468" t="s">
        <v>3088</v>
      </c>
      <c r="X468" t="s">
        <v>3082</v>
      </c>
      <c r="Y468" t="s">
        <v>3083</v>
      </c>
      <c r="Z468" t="s">
        <v>3103</v>
      </c>
      <c r="AA468">
        <v>4</v>
      </c>
      <c r="AB468" t="s">
        <v>3083</v>
      </c>
      <c r="AC468">
        <v>23.02</v>
      </c>
      <c r="AD468">
        <v>43.26</v>
      </c>
      <c r="AE468">
        <v>83.77</v>
      </c>
      <c r="AF468">
        <v>1.6229</v>
      </c>
      <c r="AG468">
        <v>0.6561013986013986</v>
      </c>
    </row>
    <row r="469" spans="1:33" x14ac:dyDescent="0.35">
      <c r="A469" s="1" t="s">
        <v>1892</v>
      </c>
      <c r="B469" s="2">
        <v>44639</v>
      </c>
      <c r="C469" s="2">
        <v>44641</v>
      </c>
      <c r="D469" s="2">
        <v>44654</v>
      </c>
      <c r="E469" s="1" t="s">
        <v>1893</v>
      </c>
      <c r="F469">
        <v>13.62</v>
      </c>
      <c r="G469">
        <v>421</v>
      </c>
      <c r="H469">
        <v>11</v>
      </c>
      <c r="I469" s="1" t="s">
        <v>17</v>
      </c>
      <c r="J469">
        <v>129772</v>
      </c>
      <c r="K469">
        <v>75360.34</v>
      </c>
      <c r="L469">
        <v>4.3</v>
      </c>
      <c r="M469" s="1" t="s">
        <v>31</v>
      </c>
      <c r="N469" s="1" t="s">
        <v>36</v>
      </c>
      <c r="O469" s="1" t="s">
        <v>28</v>
      </c>
      <c r="P469" s="1" t="s">
        <v>39</v>
      </c>
      <c r="Q469">
        <v>12</v>
      </c>
      <c r="R469">
        <v>13</v>
      </c>
      <c r="S469">
        <v>274.45999999999998</v>
      </c>
      <c r="T469" s="1" t="s">
        <v>40</v>
      </c>
      <c r="U469" s="1" t="s">
        <v>3061</v>
      </c>
      <c r="V469" s="1">
        <v>1</v>
      </c>
      <c r="W469" t="s">
        <v>3086</v>
      </c>
      <c r="X469" t="s">
        <v>3093</v>
      </c>
      <c r="Y469" t="s">
        <v>3098</v>
      </c>
      <c r="Z469" t="s">
        <v>3103</v>
      </c>
      <c r="AA469">
        <v>3</v>
      </c>
      <c r="AB469" t="s">
        <v>3098</v>
      </c>
      <c r="AC469">
        <v>107.39</v>
      </c>
      <c r="AD469">
        <v>356.85</v>
      </c>
      <c r="AE469">
        <v>58.19</v>
      </c>
      <c r="AF469">
        <v>4.1814</v>
      </c>
      <c r="AG469">
        <v>0.63717096774193549</v>
      </c>
    </row>
    <row r="470" spans="1:33" x14ac:dyDescent="0.35">
      <c r="A470" s="1" t="s">
        <v>1906</v>
      </c>
      <c r="B470" s="2">
        <v>45224</v>
      </c>
      <c r="C470" s="2">
        <v>45225</v>
      </c>
      <c r="D470" s="2">
        <v>45233</v>
      </c>
      <c r="E470" s="1" t="s">
        <v>1907</v>
      </c>
      <c r="F470">
        <v>0.55000000000000004</v>
      </c>
      <c r="G470">
        <v>187</v>
      </c>
      <c r="H470">
        <v>14</v>
      </c>
      <c r="I470" s="1" t="s">
        <v>17</v>
      </c>
      <c r="J470">
        <v>23330.12</v>
      </c>
      <c r="K470">
        <v>13895.96</v>
      </c>
      <c r="L470">
        <v>3.4</v>
      </c>
      <c r="M470" s="1" t="s">
        <v>31</v>
      </c>
      <c r="N470" s="1" t="s">
        <v>24</v>
      </c>
      <c r="O470" s="1" t="s">
        <v>25</v>
      </c>
      <c r="P470" s="1" t="s">
        <v>38</v>
      </c>
      <c r="Q470">
        <v>4</v>
      </c>
      <c r="R470">
        <v>8</v>
      </c>
      <c r="S470">
        <v>161.43</v>
      </c>
      <c r="T470" s="1" t="s">
        <v>40</v>
      </c>
      <c r="U470" s="1" t="s">
        <v>3062</v>
      </c>
      <c r="V470" s="1">
        <v>2</v>
      </c>
      <c r="W470" t="s">
        <v>3088</v>
      </c>
      <c r="X470" t="s">
        <v>3091</v>
      </c>
      <c r="Y470" t="s">
        <v>3097</v>
      </c>
      <c r="Z470" t="s">
        <v>3102</v>
      </c>
      <c r="AA470">
        <v>10</v>
      </c>
      <c r="AB470" t="s">
        <v>3097</v>
      </c>
      <c r="AC470">
        <v>38.35</v>
      </c>
      <c r="AD470">
        <v>125.45</v>
      </c>
      <c r="AE470">
        <v>65.61</v>
      </c>
      <c r="AF470">
        <v>3.4390999999999998</v>
      </c>
      <c r="AG470">
        <v>0.65900657894736847</v>
      </c>
    </row>
    <row r="471" spans="1:33" x14ac:dyDescent="0.35">
      <c r="A471" s="1" t="s">
        <v>1918</v>
      </c>
      <c r="B471" s="2">
        <v>44731</v>
      </c>
      <c r="C471" s="2">
        <v>44735</v>
      </c>
      <c r="D471" s="2">
        <v>44748</v>
      </c>
      <c r="E471" s="1" t="s">
        <v>1919</v>
      </c>
      <c r="F471">
        <v>10.59</v>
      </c>
      <c r="G471">
        <v>424</v>
      </c>
      <c r="H471">
        <v>42</v>
      </c>
      <c r="I471" s="1" t="s">
        <v>17</v>
      </c>
      <c r="J471">
        <v>41052.57</v>
      </c>
      <c r="K471">
        <v>20055.02</v>
      </c>
      <c r="L471">
        <v>2.7</v>
      </c>
      <c r="M471" s="1" t="s">
        <v>18</v>
      </c>
      <c r="N471" s="1" t="s">
        <v>36</v>
      </c>
      <c r="O471" s="1" t="s">
        <v>20</v>
      </c>
      <c r="P471" s="1" t="s">
        <v>39</v>
      </c>
      <c r="Q471">
        <v>8</v>
      </c>
      <c r="R471">
        <v>13</v>
      </c>
      <c r="S471">
        <v>188.68</v>
      </c>
      <c r="T471" s="1" t="s">
        <v>40</v>
      </c>
      <c r="U471" s="1" t="s">
        <v>3061</v>
      </c>
      <c r="V471" s="1">
        <v>1</v>
      </c>
      <c r="W471" t="s">
        <v>3086</v>
      </c>
      <c r="X471" t="s">
        <v>3082</v>
      </c>
      <c r="Y471" t="s">
        <v>3090</v>
      </c>
      <c r="Z471" t="s">
        <v>3103</v>
      </c>
      <c r="AA471">
        <v>6</v>
      </c>
      <c r="AB471" t="s">
        <v>3090</v>
      </c>
      <c r="AC471">
        <v>46.37</v>
      </c>
      <c r="AD471">
        <v>108.29</v>
      </c>
      <c r="AE471">
        <v>37.86</v>
      </c>
      <c r="AF471">
        <v>6.2135999999999996</v>
      </c>
      <c r="AG471">
        <v>0.63717096774193549</v>
      </c>
    </row>
    <row r="472" spans="1:33" x14ac:dyDescent="0.35">
      <c r="A472" s="1" t="s">
        <v>1996</v>
      </c>
      <c r="B472" s="2">
        <v>45020</v>
      </c>
      <c r="C472" s="2">
        <v>45021</v>
      </c>
      <c r="D472" s="2">
        <v>45034</v>
      </c>
      <c r="E472" s="1" t="s">
        <v>1997</v>
      </c>
      <c r="F472">
        <v>4.33</v>
      </c>
      <c r="G472">
        <v>462</v>
      </c>
      <c r="H472">
        <v>4</v>
      </c>
      <c r="I472" s="1" t="s">
        <v>17</v>
      </c>
      <c r="J472">
        <v>93468.77</v>
      </c>
      <c r="K472">
        <v>48760.45</v>
      </c>
      <c r="L472">
        <v>5</v>
      </c>
      <c r="M472" s="1" t="s">
        <v>18</v>
      </c>
      <c r="N472" s="1" t="s">
        <v>19</v>
      </c>
      <c r="O472" s="1" t="s">
        <v>20</v>
      </c>
      <c r="P472" s="1" t="s">
        <v>39</v>
      </c>
      <c r="Q472">
        <v>8</v>
      </c>
      <c r="R472">
        <v>13</v>
      </c>
      <c r="S472">
        <v>561.55999999999995</v>
      </c>
      <c r="T472" s="1" t="s">
        <v>40</v>
      </c>
      <c r="U472" s="1" t="s">
        <v>3061</v>
      </c>
      <c r="V472" s="1">
        <v>1</v>
      </c>
      <c r="W472" t="s">
        <v>3088</v>
      </c>
      <c r="X472" t="s">
        <v>3082</v>
      </c>
      <c r="Y472" t="s">
        <v>3083</v>
      </c>
      <c r="Z472" t="s">
        <v>3102</v>
      </c>
      <c r="AA472">
        <v>4</v>
      </c>
      <c r="AB472" t="s">
        <v>3083</v>
      </c>
      <c r="AC472">
        <v>81.290000000000006</v>
      </c>
      <c r="AD472">
        <v>211.47</v>
      </c>
      <c r="AE472">
        <v>9.02</v>
      </c>
      <c r="AF472">
        <v>9.0984999999999996</v>
      </c>
      <c r="AG472">
        <v>0.63717096774193549</v>
      </c>
    </row>
    <row r="473" spans="1:33" x14ac:dyDescent="0.35">
      <c r="A473" s="1" t="s">
        <v>2012</v>
      </c>
      <c r="B473" s="2">
        <v>45274</v>
      </c>
      <c r="C473" s="2">
        <v>45276</v>
      </c>
      <c r="D473" s="2">
        <v>45284</v>
      </c>
      <c r="E473" s="1" t="s">
        <v>2013</v>
      </c>
      <c r="F473">
        <v>7.38</v>
      </c>
      <c r="G473">
        <v>404</v>
      </c>
      <c r="H473">
        <v>38</v>
      </c>
      <c r="I473" s="1" t="s">
        <v>17</v>
      </c>
      <c r="J473">
        <v>741443.44</v>
      </c>
      <c r="K473">
        <v>282295.65000000002</v>
      </c>
      <c r="L473">
        <v>2.9</v>
      </c>
      <c r="M473" s="1" t="s">
        <v>31</v>
      </c>
      <c r="N473" s="1" t="s">
        <v>33</v>
      </c>
      <c r="O473" s="1" t="s">
        <v>34</v>
      </c>
      <c r="P473" s="1" t="s">
        <v>26</v>
      </c>
      <c r="Q473">
        <v>4</v>
      </c>
      <c r="R473">
        <v>8</v>
      </c>
      <c r="S473">
        <v>530.15</v>
      </c>
      <c r="T473" s="1" t="s">
        <v>40</v>
      </c>
      <c r="U473" s="1" t="s">
        <v>3061</v>
      </c>
      <c r="V473" s="1">
        <v>1</v>
      </c>
      <c r="W473" t="s">
        <v>3088</v>
      </c>
      <c r="X473" t="s">
        <v>3091</v>
      </c>
      <c r="Y473" t="s">
        <v>3092</v>
      </c>
      <c r="Z473" t="s">
        <v>3104</v>
      </c>
      <c r="AA473">
        <v>12</v>
      </c>
      <c r="AB473" t="s">
        <v>3092</v>
      </c>
      <c r="AC473">
        <v>1072.18</v>
      </c>
      <c r="AD473">
        <v>1981.49</v>
      </c>
      <c r="AE473">
        <v>20.350000000000001</v>
      </c>
      <c r="AF473">
        <v>7.9646999999999997</v>
      </c>
      <c r="AG473">
        <v>0.63717096774193549</v>
      </c>
    </row>
    <row r="474" spans="1:33" x14ac:dyDescent="0.35">
      <c r="A474" s="1" t="s">
        <v>2046</v>
      </c>
      <c r="B474" s="2">
        <v>44718</v>
      </c>
      <c r="C474" s="2">
        <v>44723</v>
      </c>
      <c r="D474" s="2">
        <v>44731</v>
      </c>
      <c r="E474" s="1" t="s">
        <v>2047</v>
      </c>
      <c r="F474">
        <v>8.01</v>
      </c>
      <c r="G474">
        <v>65</v>
      </c>
      <c r="H474">
        <v>3</v>
      </c>
      <c r="I474" s="1" t="s">
        <v>17</v>
      </c>
      <c r="J474">
        <v>7916.66</v>
      </c>
      <c r="K474">
        <v>3472.38</v>
      </c>
      <c r="L474">
        <v>4.0999999999999996</v>
      </c>
      <c r="M474" s="1" t="s">
        <v>23</v>
      </c>
      <c r="N474" s="1" t="s">
        <v>24</v>
      </c>
      <c r="O474" s="1" t="s">
        <v>34</v>
      </c>
      <c r="P474" s="1" t="s">
        <v>26</v>
      </c>
      <c r="Q474">
        <v>6</v>
      </c>
      <c r="R474">
        <v>8</v>
      </c>
      <c r="S474">
        <v>275.52</v>
      </c>
      <c r="T474" s="1" t="s">
        <v>40</v>
      </c>
      <c r="U474" s="1" t="s">
        <v>3061</v>
      </c>
      <c r="V474" s="1">
        <v>1</v>
      </c>
      <c r="W474" t="s">
        <v>3086</v>
      </c>
      <c r="X474" t="s">
        <v>3082</v>
      </c>
      <c r="Y474" t="s">
        <v>3090</v>
      </c>
      <c r="Z474" t="s">
        <v>3104</v>
      </c>
      <c r="AA474">
        <v>6</v>
      </c>
      <c r="AB474" t="s">
        <v>3090</v>
      </c>
      <c r="AC474">
        <v>60.19</v>
      </c>
      <c r="AD474">
        <v>132.4</v>
      </c>
      <c r="AE474">
        <v>20.6</v>
      </c>
      <c r="AF474">
        <v>7.9398</v>
      </c>
      <c r="AG474">
        <v>0.63717096774193549</v>
      </c>
    </row>
    <row r="475" spans="1:33" x14ac:dyDescent="0.35">
      <c r="A475" s="1" t="s">
        <v>2080</v>
      </c>
      <c r="B475" s="2">
        <v>45614</v>
      </c>
      <c r="C475" s="2">
        <v>45615</v>
      </c>
      <c r="D475" s="2">
        <v>45628</v>
      </c>
      <c r="E475" s="1" t="s">
        <v>2081</v>
      </c>
      <c r="F475">
        <v>6.87</v>
      </c>
      <c r="G475">
        <v>136</v>
      </c>
      <c r="H475">
        <v>14</v>
      </c>
      <c r="I475" s="1" t="s">
        <v>17</v>
      </c>
      <c r="J475">
        <v>54556.15</v>
      </c>
      <c r="K475">
        <v>21365.279999999999</v>
      </c>
      <c r="L475">
        <v>2.6</v>
      </c>
      <c r="M475" s="1" t="s">
        <v>31</v>
      </c>
      <c r="N475" s="1" t="s">
        <v>24</v>
      </c>
      <c r="O475" s="1" t="s">
        <v>20</v>
      </c>
      <c r="P475" s="1" t="s">
        <v>26</v>
      </c>
      <c r="Q475">
        <v>7</v>
      </c>
      <c r="R475">
        <v>13</v>
      </c>
      <c r="S475">
        <v>266.98</v>
      </c>
      <c r="T475" s="1" t="s">
        <v>40</v>
      </c>
      <c r="U475" s="1" t="s">
        <v>3062</v>
      </c>
      <c r="V475" s="1">
        <v>2</v>
      </c>
      <c r="W475" t="s">
        <v>3081</v>
      </c>
      <c r="X475" t="s">
        <v>3091</v>
      </c>
      <c r="Y475" t="s">
        <v>3096</v>
      </c>
      <c r="Z475" t="s">
        <v>3104</v>
      </c>
      <c r="AA475">
        <v>11</v>
      </c>
      <c r="AB475" t="s">
        <v>3096</v>
      </c>
      <c r="AC475">
        <v>231.81</v>
      </c>
      <c r="AD475">
        <v>430.74</v>
      </c>
      <c r="AE475">
        <v>51.01</v>
      </c>
      <c r="AF475">
        <v>4.8987999999999996</v>
      </c>
      <c r="AG475">
        <v>0.65900657894736847</v>
      </c>
    </row>
    <row r="476" spans="1:33" x14ac:dyDescent="0.35">
      <c r="A476" s="1" t="s">
        <v>2108</v>
      </c>
      <c r="B476" s="2">
        <v>44991</v>
      </c>
      <c r="C476" s="2">
        <v>44994</v>
      </c>
      <c r="D476" s="2">
        <v>45007</v>
      </c>
      <c r="E476" s="1" t="s">
        <v>2109</v>
      </c>
      <c r="F476">
        <v>0.17</v>
      </c>
      <c r="G476">
        <v>92</v>
      </c>
      <c r="H476">
        <v>4</v>
      </c>
      <c r="I476" s="1" t="s">
        <v>17</v>
      </c>
      <c r="J476">
        <v>74795.59</v>
      </c>
      <c r="K476">
        <v>32929.94</v>
      </c>
      <c r="L476">
        <v>3.8</v>
      </c>
      <c r="M476" s="1" t="s">
        <v>31</v>
      </c>
      <c r="N476" s="1" t="s">
        <v>33</v>
      </c>
      <c r="O476" s="1" t="s">
        <v>37</v>
      </c>
      <c r="P476" s="1" t="s">
        <v>39</v>
      </c>
      <c r="Q476">
        <v>10</v>
      </c>
      <c r="R476">
        <v>13</v>
      </c>
      <c r="S476">
        <v>3.93</v>
      </c>
      <c r="T476" s="1" t="s">
        <v>40</v>
      </c>
      <c r="U476" s="1" t="s">
        <v>3064</v>
      </c>
      <c r="V476" s="1">
        <v>4</v>
      </c>
      <c r="W476" t="s">
        <v>3088</v>
      </c>
      <c r="X476" t="s">
        <v>3093</v>
      </c>
      <c r="Y476" t="s">
        <v>3098</v>
      </c>
      <c r="Z476" t="s">
        <v>3102</v>
      </c>
      <c r="AA476">
        <v>3</v>
      </c>
      <c r="AB476" t="s">
        <v>3098</v>
      </c>
      <c r="AC476">
        <v>407.75</v>
      </c>
      <c r="AD476">
        <v>814.38</v>
      </c>
      <c r="AE476">
        <v>39.71</v>
      </c>
      <c r="AF476">
        <v>6.0289000000000001</v>
      </c>
      <c r="AG476">
        <v>0.65895364238410592</v>
      </c>
    </row>
    <row r="477" spans="1:33" x14ac:dyDescent="0.35">
      <c r="A477" s="1" t="s">
        <v>2114</v>
      </c>
      <c r="B477" s="2">
        <v>45520</v>
      </c>
      <c r="C477" s="2">
        <v>45522</v>
      </c>
      <c r="D477" s="2">
        <v>45532</v>
      </c>
      <c r="E477" s="1" t="s">
        <v>2115</v>
      </c>
      <c r="F477">
        <v>1.34</v>
      </c>
      <c r="G477">
        <v>267</v>
      </c>
      <c r="H477">
        <v>30</v>
      </c>
      <c r="I477" s="1" t="s">
        <v>17</v>
      </c>
      <c r="J477">
        <v>27743.63</v>
      </c>
      <c r="K477">
        <v>11097.51</v>
      </c>
      <c r="L477">
        <v>2.4</v>
      </c>
      <c r="M477" s="1" t="s">
        <v>23</v>
      </c>
      <c r="N477" s="1" t="s">
        <v>42</v>
      </c>
      <c r="O477" s="1" t="s">
        <v>20</v>
      </c>
      <c r="P477" s="1" t="s">
        <v>21</v>
      </c>
      <c r="Q477">
        <v>4</v>
      </c>
      <c r="R477">
        <v>10</v>
      </c>
      <c r="S477">
        <v>281.88</v>
      </c>
      <c r="T477" s="1" t="s">
        <v>40</v>
      </c>
      <c r="U477" s="1" t="s">
        <v>3061</v>
      </c>
      <c r="V477" s="1">
        <v>1</v>
      </c>
      <c r="W477" t="s">
        <v>3081</v>
      </c>
      <c r="X477" t="s">
        <v>3084</v>
      </c>
      <c r="Y477" t="s">
        <v>3089</v>
      </c>
      <c r="Z477" t="s">
        <v>3102</v>
      </c>
      <c r="AA477">
        <v>8</v>
      </c>
      <c r="AB477" t="s">
        <v>3089</v>
      </c>
      <c r="AC477">
        <v>57.36</v>
      </c>
      <c r="AD477">
        <v>105.32</v>
      </c>
      <c r="AE477">
        <v>9.92</v>
      </c>
      <c r="AF477">
        <v>9.0079999999999991</v>
      </c>
      <c r="AG477">
        <v>0.63717096774193549</v>
      </c>
    </row>
    <row r="478" spans="1:33" x14ac:dyDescent="0.35">
      <c r="A478" s="1" t="s">
        <v>2170</v>
      </c>
      <c r="B478" s="2">
        <v>45611</v>
      </c>
      <c r="C478" s="2">
        <v>45616</v>
      </c>
      <c r="D478" s="2">
        <v>45626</v>
      </c>
      <c r="E478" s="1" t="s">
        <v>2171</v>
      </c>
      <c r="F478">
        <v>1.74</v>
      </c>
      <c r="G478">
        <v>93</v>
      </c>
      <c r="H478">
        <v>7</v>
      </c>
      <c r="I478" s="1" t="s">
        <v>17</v>
      </c>
      <c r="J478">
        <v>12131.85</v>
      </c>
      <c r="K478">
        <v>6844.96</v>
      </c>
      <c r="L478">
        <v>3.3</v>
      </c>
      <c r="M478" s="1" t="s">
        <v>18</v>
      </c>
      <c r="N478" s="1" t="s">
        <v>19</v>
      </c>
      <c r="O478" s="1" t="s">
        <v>37</v>
      </c>
      <c r="P478" s="1" t="s">
        <v>39</v>
      </c>
      <c r="Q478">
        <v>3</v>
      </c>
      <c r="R478">
        <v>10</v>
      </c>
      <c r="S478">
        <v>192.48</v>
      </c>
      <c r="T478" s="1" t="s">
        <v>40</v>
      </c>
      <c r="U478" s="1" t="s">
        <v>3063</v>
      </c>
      <c r="V478" s="1">
        <v>3</v>
      </c>
      <c r="W478" t="s">
        <v>3081</v>
      </c>
      <c r="X478" t="s">
        <v>3091</v>
      </c>
      <c r="Y478" t="s">
        <v>3096</v>
      </c>
      <c r="Z478" t="s">
        <v>3102</v>
      </c>
      <c r="AA478">
        <v>11</v>
      </c>
      <c r="AB478" t="s">
        <v>3096</v>
      </c>
      <c r="AC478">
        <v>50.19</v>
      </c>
      <c r="AD478">
        <v>132.76</v>
      </c>
      <c r="AE478">
        <v>30.66</v>
      </c>
      <c r="AF478">
        <v>6.9343000000000004</v>
      </c>
      <c r="AG478">
        <v>0.65455369127516783</v>
      </c>
    </row>
    <row r="479" spans="1:33" x14ac:dyDescent="0.35">
      <c r="A479" s="1" t="s">
        <v>2172</v>
      </c>
      <c r="B479" s="2">
        <v>45268</v>
      </c>
      <c r="C479" s="2">
        <v>45273</v>
      </c>
      <c r="D479" s="2">
        <v>45285</v>
      </c>
      <c r="E479" s="1" t="s">
        <v>2173</v>
      </c>
      <c r="F479">
        <v>3.2</v>
      </c>
      <c r="G479">
        <v>331</v>
      </c>
      <c r="H479">
        <v>3</v>
      </c>
      <c r="I479" s="1" t="s">
        <v>17</v>
      </c>
      <c r="J479">
        <v>11899.95</v>
      </c>
      <c r="K479">
        <v>7156.27</v>
      </c>
      <c r="L479">
        <v>4.5</v>
      </c>
      <c r="M479" s="1" t="s">
        <v>18</v>
      </c>
      <c r="N479" s="1" t="s">
        <v>42</v>
      </c>
      <c r="O479" s="1" t="s">
        <v>34</v>
      </c>
      <c r="P479" s="1" t="s">
        <v>39</v>
      </c>
      <c r="Q479">
        <v>5</v>
      </c>
      <c r="R479">
        <v>12</v>
      </c>
      <c r="S479">
        <v>99.77</v>
      </c>
      <c r="T479" s="1" t="s">
        <v>40</v>
      </c>
      <c r="U479" s="1" t="s">
        <v>3064</v>
      </c>
      <c r="V479" s="1">
        <v>4</v>
      </c>
      <c r="W479" t="s">
        <v>3088</v>
      </c>
      <c r="X479" t="s">
        <v>3091</v>
      </c>
      <c r="Y479" t="s">
        <v>3092</v>
      </c>
      <c r="Z479" t="s">
        <v>3102</v>
      </c>
      <c r="AA479">
        <v>12</v>
      </c>
      <c r="AB479" t="s">
        <v>3092</v>
      </c>
      <c r="AC479">
        <v>11.56</v>
      </c>
      <c r="AD479">
        <v>37.14</v>
      </c>
      <c r="AE479">
        <v>2</v>
      </c>
      <c r="AF479">
        <v>9.8004999999999995</v>
      </c>
      <c r="AG479">
        <v>0.65895364238410592</v>
      </c>
    </row>
    <row r="480" spans="1:33" x14ac:dyDescent="0.35">
      <c r="A480" s="1" t="s">
        <v>2208</v>
      </c>
      <c r="B480" s="2">
        <v>45480</v>
      </c>
      <c r="C480" s="2">
        <v>45482</v>
      </c>
      <c r="D480" s="2">
        <v>45488</v>
      </c>
      <c r="E480" s="1" t="s">
        <v>2209</v>
      </c>
      <c r="F480">
        <v>9.81</v>
      </c>
      <c r="G480">
        <v>272</v>
      </c>
      <c r="H480">
        <v>37</v>
      </c>
      <c r="I480" s="1" t="s">
        <v>17</v>
      </c>
      <c r="J480">
        <v>185111.15</v>
      </c>
      <c r="K480">
        <v>83538.31</v>
      </c>
      <c r="L480">
        <v>1.9</v>
      </c>
      <c r="M480" s="1" t="s">
        <v>31</v>
      </c>
      <c r="N480" s="1" t="s">
        <v>33</v>
      </c>
      <c r="O480" s="1" t="s">
        <v>28</v>
      </c>
      <c r="P480" s="1" t="s">
        <v>38</v>
      </c>
      <c r="Q480">
        <v>5</v>
      </c>
      <c r="R480">
        <v>6</v>
      </c>
      <c r="S480">
        <v>238.46</v>
      </c>
      <c r="T480" s="1" t="s">
        <v>40</v>
      </c>
      <c r="U480" s="1" t="s">
        <v>3061</v>
      </c>
      <c r="V480" s="1">
        <v>1</v>
      </c>
      <c r="W480" t="s">
        <v>3081</v>
      </c>
      <c r="X480" t="s">
        <v>3084</v>
      </c>
      <c r="Y480" t="s">
        <v>3087</v>
      </c>
      <c r="Z480" t="s">
        <v>3104</v>
      </c>
      <c r="AA480">
        <v>7</v>
      </c>
      <c r="AB480" t="s">
        <v>3087</v>
      </c>
      <c r="AC480">
        <v>337.7</v>
      </c>
      <c r="AD480">
        <v>754.58</v>
      </c>
      <c r="AE480">
        <v>27.65</v>
      </c>
      <c r="AF480">
        <v>7.2347000000000001</v>
      </c>
      <c r="AG480">
        <v>0.63717096774193549</v>
      </c>
    </row>
    <row r="481" spans="1:33" x14ac:dyDescent="0.35">
      <c r="A481" s="1" t="s">
        <v>2226</v>
      </c>
      <c r="B481" s="2">
        <v>45005</v>
      </c>
      <c r="C481" s="2">
        <v>45009</v>
      </c>
      <c r="D481" s="2">
        <v>45018</v>
      </c>
      <c r="E481" s="1" t="s">
        <v>2227</v>
      </c>
      <c r="F481">
        <v>13.02</v>
      </c>
      <c r="G481">
        <v>186</v>
      </c>
      <c r="H481">
        <v>5</v>
      </c>
      <c r="I481" s="1" t="s">
        <v>17</v>
      </c>
      <c r="J481">
        <v>119795.31</v>
      </c>
      <c r="K481">
        <v>67201.19</v>
      </c>
      <c r="L481">
        <v>4.3</v>
      </c>
      <c r="M481" s="1" t="s">
        <v>23</v>
      </c>
      <c r="N481" s="1" t="s">
        <v>33</v>
      </c>
      <c r="O481" s="1" t="s">
        <v>28</v>
      </c>
      <c r="P481" s="1" t="s">
        <v>29</v>
      </c>
      <c r="Q481">
        <v>4</v>
      </c>
      <c r="R481">
        <v>9</v>
      </c>
      <c r="S481">
        <v>128.04</v>
      </c>
      <c r="T481" s="1" t="s">
        <v>40</v>
      </c>
      <c r="U481" s="1" t="s">
        <v>3065</v>
      </c>
      <c r="V481" s="1">
        <v>5</v>
      </c>
      <c r="W481" t="s">
        <v>3088</v>
      </c>
      <c r="X481" t="s">
        <v>3093</v>
      </c>
      <c r="Y481" t="s">
        <v>3098</v>
      </c>
      <c r="Z481" t="s">
        <v>3103</v>
      </c>
      <c r="AA481">
        <v>3</v>
      </c>
      <c r="AB481" t="s">
        <v>3098</v>
      </c>
      <c r="AC481">
        <v>224.39</v>
      </c>
      <c r="AD481">
        <v>740.47</v>
      </c>
      <c r="AE481">
        <v>76.239999999999995</v>
      </c>
      <c r="AF481">
        <v>2.3759000000000001</v>
      </c>
      <c r="AG481">
        <v>0.6561013986013986</v>
      </c>
    </row>
    <row r="482" spans="1:33" x14ac:dyDescent="0.35">
      <c r="A482" s="1" t="s">
        <v>2248</v>
      </c>
      <c r="B482" s="2">
        <v>44580</v>
      </c>
      <c r="C482" s="2">
        <v>44585</v>
      </c>
      <c r="D482" s="2">
        <v>44598</v>
      </c>
      <c r="E482" s="1" t="s">
        <v>2249</v>
      </c>
      <c r="F482">
        <v>2.2000000000000002</v>
      </c>
      <c r="G482">
        <v>378</v>
      </c>
      <c r="H482">
        <v>13</v>
      </c>
      <c r="I482" s="1" t="s">
        <v>17</v>
      </c>
      <c r="J482">
        <v>617653.24</v>
      </c>
      <c r="K482">
        <v>231308.02</v>
      </c>
      <c r="L482">
        <v>4.4000000000000004</v>
      </c>
      <c r="M482" s="1" t="s">
        <v>31</v>
      </c>
      <c r="N482" s="1" t="s">
        <v>42</v>
      </c>
      <c r="O482" s="1" t="s">
        <v>28</v>
      </c>
      <c r="P482" s="1" t="s">
        <v>29</v>
      </c>
      <c r="Q482">
        <v>4</v>
      </c>
      <c r="R482">
        <v>13</v>
      </c>
      <c r="S482">
        <v>352.62</v>
      </c>
      <c r="T482" s="1" t="s">
        <v>40</v>
      </c>
      <c r="U482" s="1" t="s">
        <v>3063</v>
      </c>
      <c r="V482" s="1">
        <v>3</v>
      </c>
      <c r="W482" t="s">
        <v>3086</v>
      </c>
      <c r="X482" t="s">
        <v>3093</v>
      </c>
      <c r="Y482" t="s">
        <v>3095</v>
      </c>
      <c r="Z482" t="s">
        <v>3102</v>
      </c>
      <c r="AA482">
        <v>1</v>
      </c>
      <c r="AB482" t="s">
        <v>3095</v>
      </c>
      <c r="AC482">
        <v>889.26</v>
      </c>
      <c r="AD482">
        <v>1670.76</v>
      </c>
      <c r="AE482">
        <v>54.86</v>
      </c>
      <c r="AF482">
        <v>4.5134999999999996</v>
      </c>
      <c r="AG482">
        <v>0.65455369127516783</v>
      </c>
    </row>
    <row r="483" spans="1:33" x14ac:dyDescent="0.35">
      <c r="A483" s="1" t="s">
        <v>2264</v>
      </c>
      <c r="B483" s="2">
        <v>45513</v>
      </c>
      <c r="C483" s="2">
        <v>45514</v>
      </c>
      <c r="D483" s="2">
        <v>45527</v>
      </c>
      <c r="E483" s="1" t="s">
        <v>2265</v>
      </c>
      <c r="F483">
        <v>13.97</v>
      </c>
      <c r="G483">
        <v>374</v>
      </c>
      <c r="H483">
        <v>11</v>
      </c>
      <c r="I483" s="1" t="s">
        <v>17</v>
      </c>
      <c r="J483">
        <v>167192.1</v>
      </c>
      <c r="K483">
        <v>59089.760000000002</v>
      </c>
      <c r="L483">
        <v>4.2</v>
      </c>
      <c r="M483" s="1" t="s">
        <v>31</v>
      </c>
      <c r="N483" s="1" t="s">
        <v>36</v>
      </c>
      <c r="O483" s="1" t="s">
        <v>34</v>
      </c>
      <c r="P483" s="1" t="s">
        <v>26</v>
      </c>
      <c r="Q483">
        <v>7</v>
      </c>
      <c r="R483">
        <v>13</v>
      </c>
      <c r="S483">
        <v>664</v>
      </c>
      <c r="T483" s="1" t="s">
        <v>40</v>
      </c>
      <c r="U483" s="1" t="s">
        <v>3062</v>
      </c>
      <c r="V483" s="1">
        <v>2</v>
      </c>
      <c r="W483" t="s">
        <v>3081</v>
      </c>
      <c r="X483" t="s">
        <v>3084</v>
      </c>
      <c r="Y483" t="s">
        <v>3089</v>
      </c>
      <c r="Z483" t="s">
        <v>3103</v>
      </c>
      <c r="AA483">
        <v>8</v>
      </c>
      <c r="AB483" t="s">
        <v>3089</v>
      </c>
      <c r="AC483">
        <v>256.35000000000002</v>
      </c>
      <c r="AD483">
        <v>519.63</v>
      </c>
      <c r="AE483">
        <v>35.07</v>
      </c>
      <c r="AF483">
        <v>6.4926000000000004</v>
      </c>
      <c r="AG483">
        <v>0.65900657894736847</v>
      </c>
    </row>
    <row r="484" spans="1:33" x14ac:dyDescent="0.35">
      <c r="A484" s="1" t="s">
        <v>2274</v>
      </c>
      <c r="B484" s="2">
        <v>45054</v>
      </c>
      <c r="C484" s="2">
        <v>45056</v>
      </c>
      <c r="D484" s="2">
        <v>45069</v>
      </c>
      <c r="E484" s="1" t="s">
        <v>2275</v>
      </c>
      <c r="F484">
        <v>1.53</v>
      </c>
      <c r="G484">
        <v>25</v>
      </c>
      <c r="H484">
        <v>1</v>
      </c>
      <c r="I484" s="1" t="s">
        <v>17</v>
      </c>
      <c r="J484">
        <v>15509.52</v>
      </c>
      <c r="K484">
        <v>8618.51</v>
      </c>
      <c r="L484">
        <v>3.9</v>
      </c>
      <c r="M484" s="1" t="s">
        <v>23</v>
      </c>
      <c r="N484" s="1" t="s">
        <v>19</v>
      </c>
      <c r="O484" s="1" t="s">
        <v>34</v>
      </c>
      <c r="P484" s="1" t="s">
        <v>21</v>
      </c>
      <c r="Q484">
        <v>8</v>
      </c>
      <c r="R484">
        <v>13</v>
      </c>
      <c r="S484">
        <v>9.9499999999999993</v>
      </c>
      <c r="T484" s="1" t="s">
        <v>40</v>
      </c>
      <c r="U484" s="1" t="s">
        <v>3063</v>
      </c>
      <c r="V484" s="1">
        <v>3</v>
      </c>
      <c r="W484" t="s">
        <v>3088</v>
      </c>
      <c r="X484" t="s">
        <v>3082</v>
      </c>
      <c r="Y484" t="s">
        <v>3099</v>
      </c>
      <c r="Z484" t="s">
        <v>3102</v>
      </c>
      <c r="AA484">
        <v>5</v>
      </c>
      <c r="AB484" t="s">
        <v>3099</v>
      </c>
      <c r="AC484">
        <v>216.04</v>
      </c>
      <c r="AD484">
        <v>630.02</v>
      </c>
      <c r="AE484">
        <v>72.95</v>
      </c>
      <c r="AF484">
        <v>2.7050000000000001</v>
      </c>
      <c r="AG484">
        <v>0.65455369127516783</v>
      </c>
    </row>
    <row r="485" spans="1:33" x14ac:dyDescent="0.35">
      <c r="A485" s="1" t="s">
        <v>2282</v>
      </c>
      <c r="B485" s="2">
        <v>44995</v>
      </c>
      <c r="C485" s="2">
        <v>44996</v>
      </c>
      <c r="D485" s="2">
        <v>45002</v>
      </c>
      <c r="E485" s="1" t="s">
        <v>2283</v>
      </c>
      <c r="F485">
        <v>14.73</v>
      </c>
      <c r="G485">
        <v>65</v>
      </c>
      <c r="H485">
        <v>2</v>
      </c>
      <c r="I485" s="1" t="s">
        <v>17</v>
      </c>
      <c r="J485">
        <v>7210.3</v>
      </c>
      <c r="K485">
        <v>3049.41</v>
      </c>
      <c r="L485">
        <v>4.4000000000000004</v>
      </c>
      <c r="M485" s="1" t="s">
        <v>18</v>
      </c>
      <c r="N485" s="1" t="s">
        <v>24</v>
      </c>
      <c r="O485" s="1" t="s">
        <v>28</v>
      </c>
      <c r="P485" s="1" t="s">
        <v>39</v>
      </c>
      <c r="Q485">
        <v>5</v>
      </c>
      <c r="R485">
        <v>6</v>
      </c>
      <c r="S485">
        <v>61.67</v>
      </c>
      <c r="T485" s="1" t="s">
        <v>40</v>
      </c>
      <c r="U485" s="1" t="s">
        <v>3063</v>
      </c>
      <c r="V485" s="1">
        <v>3</v>
      </c>
      <c r="W485" t="s">
        <v>3088</v>
      </c>
      <c r="X485" t="s">
        <v>3093</v>
      </c>
      <c r="Y485" t="s">
        <v>3098</v>
      </c>
      <c r="Z485" t="s">
        <v>3103</v>
      </c>
      <c r="AA485">
        <v>3</v>
      </c>
      <c r="AB485" t="s">
        <v>3098</v>
      </c>
      <c r="AC485">
        <v>56.89</v>
      </c>
      <c r="AD485">
        <v>130.09</v>
      </c>
      <c r="AE485">
        <v>47.05</v>
      </c>
      <c r="AF485">
        <v>5.2953000000000001</v>
      </c>
      <c r="AG485">
        <v>0.65455369127516783</v>
      </c>
    </row>
    <row r="486" spans="1:33" x14ac:dyDescent="0.35">
      <c r="A486" s="1" t="s">
        <v>2370</v>
      </c>
      <c r="B486" s="2">
        <v>44862</v>
      </c>
      <c r="C486" s="2">
        <v>44866</v>
      </c>
      <c r="D486" s="2">
        <v>44879</v>
      </c>
      <c r="E486" s="1" t="s">
        <v>2371</v>
      </c>
      <c r="F486">
        <v>5.59</v>
      </c>
      <c r="G486">
        <v>184</v>
      </c>
      <c r="H486">
        <v>19</v>
      </c>
      <c r="I486" s="1" t="s">
        <v>17</v>
      </c>
      <c r="J486">
        <v>51040.77</v>
      </c>
      <c r="K486">
        <v>24914.04</v>
      </c>
      <c r="L486">
        <v>2.9</v>
      </c>
      <c r="M486" s="1" t="s">
        <v>23</v>
      </c>
      <c r="N486" s="1" t="s">
        <v>33</v>
      </c>
      <c r="O486" s="1" t="s">
        <v>37</v>
      </c>
      <c r="P486" s="1" t="s">
        <v>29</v>
      </c>
      <c r="Q486">
        <v>4</v>
      </c>
      <c r="R486">
        <v>13</v>
      </c>
      <c r="S486">
        <v>252.95</v>
      </c>
      <c r="T486" s="1" t="s">
        <v>40</v>
      </c>
      <c r="U486" s="1" t="s">
        <v>3061</v>
      </c>
      <c r="V486" s="1">
        <v>1</v>
      </c>
      <c r="W486" t="s">
        <v>3086</v>
      </c>
      <c r="X486" t="s">
        <v>3091</v>
      </c>
      <c r="Y486" t="s">
        <v>3097</v>
      </c>
      <c r="Z486" t="s">
        <v>3104</v>
      </c>
      <c r="AA486">
        <v>10</v>
      </c>
      <c r="AB486" t="s">
        <v>3097</v>
      </c>
      <c r="AC486">
        <v>127.41</v>
      </c>
      <c r="AD486">
        <v>293.82</v>
      </c>
      <c r="AE486">
        <v>19.97</v>
      </c>
      <c r="AF486">
        <v>8.0027000000000008</v>
      </c>
      <c r="AG486">
        <v>0.63717096774193549</v>
      </c>
    </row>
    <row r="487" spans="1:33" x14ac:dyDescent="0.35">
      <c r="A487" s="1" t="s">
        <v>2398</v>
      </c>
      <c r="B487" s="2">
        <v>45410</v>
      </c>
      <c r="C487" s="2">
        <v>45414</v>
      </c>
      <c r="D487" s="2">
        <v>45425</v>
      </c>
      <c r="E487" s="1" t="s">
        <v>2399</v>
      </c>
      <c r="F487">
        <v>1.71</v>
      </c>
      <c r="G487">
        <v>207</v>
      </c>
      <c r="H487">
        <v>19</v>
      </c>
      <c r="I487" s="1" t="s">
        <v>17</v>
      </c>
      <c r="J487">
        <v>75858.14</v>
      </c>
      <c r="K487">
        <v>35067.769999999997</v>
      </c>
      <c r="L487">
        <v>2.7</v>
      </c>
      <c r="M487" s="1" t="s">
        <v>31</v>
      </c>
      <c r="N487" s="1" t="s">
        <v>33</v>
      </c>
      <c r="O487" s="1" t="s">
        <v>25</v>
      </c>
      <c r="P487" s="1" t="s">
        <v>29</v>
      </c>
      <c r="Q487">
        <v>6</v>
      </c>
      <c r="R487">
        <v>11</v>
      </c>
      <c r="S487">
        <v>168.9</v>
      </c>
      <c r="T487" s="1" t="s">
        <v>40</v>
      </c>
      <c r="U487" s="1" t="s">
        <v>3061</v>
      </c>
      <c r="V487" s="1">
        <v>1</v>
      </c>
      <c r="W487" t="s">
        <v>3081</v>
      </c>
      <c r="X487" t="s">
        <v>3082</v>
      </c>
      <c r="Y487" t="s">
        <v>3083</v>
      </c>
      <c r="Z487" t="s">
        <v>3102</v>
      </c>
      <c r="AA487">
        <v>4</v>
      </c>
      <c r="AB487" t="s">
        <v>3083</v>
      </c>
      <c r="AC487">
        <v>176.62</v>
      </c>
      <c r="AD487">
        <v>372.84</v>
      </c>
      <c r="AE487">
        <v>70.209999999999994</v>
      </c>
      <c r="AF487">
        <v>2.9786000000000001</v>
      </c>
      <c r="AG487">
        <v>0.63717096774193549</v>
      </c>
    </row>
    <row r="488" spans="1:33" x14ac:dyDescent="0.35">
      <c r="A488" s="1" t="s">
        <v>2464</v>
      </c>
      <c r="B488" s="2">
        <v>44781</v>
      </c>
      <c r="C488" s="2">
        <v>44786</v>
      </c>
      <c r="D488" s="2">
        <v>44797</v>
      </c>
      <c r="E488" s="1" t="s">
        <v>2465</v>
      </c>
      <c r="F488">
        <v>9.49</v>
      </c>
      <c r="G488">
        <v>378</v>
      </c>
      <c r="H488">
        <v>29</v>
      </c>
      <c r="I488" s="1" t="s">
        <v>17</v>
      </c>
      <c r="J488">
        <v>27093.1</v>
      </c>
      <c r="K488">
        <v>13058.74</v>
      </c>
      <c r="L488">
        <v>3.3</v>
      </c>
      <c r="M488" s="1" t="s">
        <v>18</v>
      </c>
      <c r="N488" s="1" t="s">
        <v>36</v>
      </c>
      <c r="O488" s="1" t="s">
        <v>37</v>
      </c>
      <c r="P488" s="1" t="s">
        <v>29</v>
      </c>
      <c r="Q488">
        <v>10</v>
      </c>
      <c r="R488">
        <v>11</v>
      </c>
      <c r="S488">
        <v>646.88</v>
      </c>
      <c r="T488" s="1" t="s">
        <v>40</v>
      </c>
      <c r="U488" s="1" t="s">
        <v>3064</v>
      </c>
      <c r="V488" s="1">
        <v>4</v>
      </c>
      <c r="W488" t="s">
        <v>3086</v>
      </c>
      <c r="X488" t="s">
        <v>3084</v>
      </c>
      <c r="Y488" t="s">
        <v>3089</v>
      </c>
      <c r="Z488" t="s">
        <v>3104</v>
      </c>
      <c r="AA488">
        <v>8</v>
      </c>
      <c r="AB488" t="s">
        <v>3089</v>
      </c>
      <c r="AC488">
        <v>32.450000000000003</v>
      </c>
      <c r="AD488">
        <v>79.19</v>
      </c>
      <c r="AE488">
        <v>77.650000000000006</v>
      </c>
      <c r="AF488">
        <v>2.2349999999999999</v>
      </c>
      <c r="AG488">
        <v>0.65895364238410592</v>
      </c>
    </row>
    <row r="489" spans="1:33" x14ac:dyDescent="0.35">
      <c r="A489" s="1" t="s">
        <v>2492</v>
      </c>
      <c r="B489" s="2">
        <v>45278</v>
      </c>
      <c r="C489" s="2">
        <v>45283</v>
      </c>
      <c r="D489" s="2">
        <v>45291</v>
      </c>
      <c r="E489" s="1" t="s">
        <v>2493</v>
      </c>
      <c r="F489">
        <v>12.09</v>
      </c>
      <c r="G489">
        <v>19</v>
      </c>
      <c r="H489">
        <v>1</v>
      </c>
      <c r="I489" s="1" t="s">
        <v>17</v>
      </c>
      <c r="J489">
        <v>11286.48</v>
      </c>
      <c r="K489">
        <v>4371.1899999999996</v>
      </c>
      <c r="L489">
        <v>3.8</v>
      </c>
      <c r="M489" s="1" t="s">
        <v>31</v>
      </c>
      <c r="N489" s="1" t="s">
        <v>19</v>
      </c>
      <c r="O489" s="1" t="s">
        <v>25</v>
      </c>
      <c r="P489" s="1" t="s">
        <v>29</v>
      </c>
      <c r="Q489">
        <v>4</v>
      </c>
      <c r="R489">
        <v>8</v>
      </c>
      <c r="S489">
        <v>29.63</v>
      </c>
      <c r="T489" s="1" t="s">
        <v>40</v>
      </c>
      <c r="U489" s="1" t="s">
        <v>3062</v>
      </c>
      <c r="V489" s="1">
        <v>2</v>
      </c>
      <c r="W489" t="s">
        <v>3088</v>
      </c>
      <c r="X489" t="s">
        <v>3091</v>
      </c>
      <c r="Y489" t="s">
        <v>3092</v>
      </c>
      <c r="Z489" t="s">
        <v>3103</v>
      </c>
      <c r="AA489">
        <v>12</v>
      </c>
      <c r="AB489" t="s">
        <v>3092</v>
      </c>
      <c r="AC489">
        <v>321.48</v>
      </c>
      <c r="AD489">
        <v>675.72</v>
      </c>
      <c r="AE489">
        <v>33.880000000000003</v>
      </c>
      <c r="AF489">
        <v>6.6124000000000001</v>
      </c>
      <c r="AG489">
        <v>0.65900657894736847</v>
      </c>
    </row>
    <row r="490" spans="1:33" x14ac:dyDescent="0.35">
      <c r="A490" s="1" t="s">
        <v>2508</v>
      </c>
      <c r="B490" s="2">
        <v>45306</v>
      </c>
      <c r="C490" s="2">
        <v>45311</v>
      </c>
      <c r="D490" s="2">
        <v>45320</v>
      </c>
      <c r="E490" s="1" t="s">
        <v>2509</v>
      </c>
      <c r="F490">
        <v>7.15</v>
      </c>
      <c r="G490">
        <v>265</v>
      </c>
      <c r="H490">
        <v>24</v>
      </c>
      <c r="I490" s="1" t="s">
        <v>17</v>
      </c>
      <c r="J490">
        <v>37943.760000000002</v>
      </c>
      <c r="K490">
        <v>14968.47</v>
      </c>
      <c r="L490">
        <v>2.7</v>
      </c>
      <c r="M490" s="1" t="s">
        <v>18</v>
      </c>
      <c r="N490" s="1" t="s">
        <v>33</v>
      </c>
      <c r="O490" s="1" t="s">
        <v>37</v>
      </c>
      <c r="P490" s="1" t="s">
        <v>38</v>
      </c>
      <c r="Q490">
        <v>3</v>
      </c>
      <c r="R490">
        <v>9</v>
      </c>
      <c r="S490">
        <v>101.89</v>
      </c>
      <c r="T490" s="1" t="s">
        <v>40</v>
      </c>
      <c r="U490" s="1" t="s">
        <v>3062</v>
      </c>
      <c r="V490" s="1">
        <v>2</v>
      </c>
      <c r="W490" t="s">
        <v>3081</v>
      </c>
      <c r="X490" t="s">
        <v>3093</v>
      </c>
      <c r="Y490" t="s">
        <v>3095</v>
      </c>
      <c r="Z490" t="s">
        <v>3104</v>
      </c>
      <c r="AA490">
        <v>1</v>
      </c>
      <c r="AB490" t="s">
        <v>3095</v>
      </c>
      <c r="AC490">
        <v>76.44</v>
      </c>
      <c r="AD490">
        <v>154.21</v>
      </c>
      <c r="AE490">
        <v>25.36</v>
      </c>
      <c r="AF490">
        <v>7.4635999999999996</v>
      </c>
      <c r="AG490">
        <v>0.65900657894736847</v>
      </c>
    </row>
    <row r="491" spans="1:33" x14ac:dyDescent="0.35">
      <c r="A491" s="1" t="s">
        <v>2510</v>
      </c>
      <c r="B491" s="2">
        <v>45301</v>
      </c>
      <c r="C491" s="2">
        <v>45305</v>
      </c>
      <c r="D491" s="2">
        <v>45318</v>
      </c>
      <c r="E491" s="1" t="s">
        <v>2511</v>
      </c>
      <c r="F491">
        <v>13.09</v>
      </c>
      <c r="G491">
        <v>494</v>
      </c>
      <c r="H491">
        <v>19</v>
      </c>
      <c r="I491" s="1" t="s">
        <v>17</v>
      </c>
      <c r="J491">
        <v>56534.89</v>
      </c>
      <c r="K491">
        <v>23217.200000000001</v>
      </c>
      <c r="L491">
        <v>4.0999999999999996</v>
      </c>
      <c r="M491" s="1" t="s">
        <v>18</v>
      </c>
      <c r="N491" s="1" t="s">
        <v>24</v>
      </c>
      <c r="O491" s="1" t="s">
        <v>34</v>
      </c>
      <c r="P491" s="1" t="s">
        <v>38</v>
      </c>
      <c r="Q491">
        <v>5</v>
      </c>
      <c r="R491">
        <v>13</v>
      </c>
      <c r="S491">
        <v>193.93</v>
      </c>
      <c r="T491" s="1" t="s">
        <v>40</v>
      </c>
      <c r="U491" s="1" t="s">
        <v>3062</v>
      </c>
      <c r="V491" s="1">
        <v>2</v>
      </c>
      <c r="W491" t="s">
        <v>3081</v>
      </c>
      <c r="X491" t="s">
        <v>3093</v>
      </c>
      <c r="Y491" t="s">
        <v>3095</v>
      </c>
      <c r="Z491" t="s">
        <v>3103</v>
      </c>
      <c r="AA491">
        <v>1</v>
      </c>
      <c r="AB491" t="s">
        <v>3095</v>
      </c>
      <c r="AC491">
        <v>55.86</v>
      </c>
      <c r="AD491">
        <v>131.68</v>
      </c>
      <c r="AE491">
        <v>10.51</v>
      </c>
      <c r="AF491">
        <v>8.9488000000000003</v>
      </c>
      <c r="AG491">
        <v>0.65900657894736847</v>
      </c>
    </row>
    <row r="492" spans="1:33" x14ac:dyDescent="0.35">
      <c r="A492" s="1" t="s">
        <v>2552</v>
      </c>
      <c r="B492" s="2">
        <v>45329</v>
      </c>
      <c r="C492" s="2">
        <v>45334</v>
      </c>
      <c r="D492" s="2">
        <v>45346</v>
      </c>
      <c r="E492" s="1" t="s">
        <v>2553</v>
      </c>
      <c r="F492">
        <v>11.22</v>
      </c>
      <c r="G492">
        <v>380</v>
      </c>
      <c r="H492">
        <v>14</v>
      </c>
      <c r="I492" s="1" t="s">
        <v>17</v>
      </c>
      <c r="J492">
        <v>76618.740000000005</v>
      </c>
      <c r="K492">
        <v>37443.019999999997</v>
      </c>
      <c r="L492">
        <v>4.0999999999999996</v>
      </c>
      <c r="M492" s="1" t="s">
        <v>23</v>
      </c>
      <c r="N492" s="1" t="s">
        <v>42</v>
      </c>
      <c r="O492" s="1" t="s">
        <v>25</v>
      </c>
      <c r="P492" s="1" t="s">
        <v>21</v>
      </c>
      <c r="Q492">
        <v>11</v>
      </c>
      <c r="R492">
        <v>12</v>
      </c>
      <c r="S492">
        <v>646.03</v>
      </c>
      <c r="T492" s="1" t="s">
        <v>40</v>
      </c>
      <c r="U492" s="1" t="s">
        <v>3062</v>
      </c>
      <c r="V492" s="1">
        <v>2</v>
      </c>
      <c r="W492" t="s">
        <v>3081</v>
      </c>
      <c r="X492" t="s">
        <v>3093</v>
      </c>
      <c r="Y492" t="s">
        <v>3094</v>
      </c>
      <c r="Z492" t="s">
        <v>3103</v>
      </c>
      <c r="AA492">
        <v>2</v>
      </c>
      <c r="AB492" t="s">
        <v>3094</v>
      </c>
      <c r="AC492">
        <v>84.01</v>
      </c>
      <c r="AD492">
        <v>227.11</v>
      </c>
      <c r="AE492">
        <v>15.53</v>
      </c>
      <c r="AF492">
        <v>8.4468999999999994</v>
      </c>
      <c r="AG492">
        <v>0.65900657894736847</v>
      </c>
    </row>
    <row r="493" spans="1:33" x14ac:dyDescent="0.35">
      <c r="A493" s="1" t="s">
        <v>2586</v>
      </c>
      <c r="B493" s="2">
        <v>45007</v>
      </c>
      <c r="C493" s="2">
        <v>45008</v>
      </c>
      <c r="D493" s="2">
        <v>45021</v>
      </c>
      <c r="E493" s="1" t="s">
        <v>2587</v>
      </c>
      <c r="F493">
        <v>13.9</v>
      </c>
      <c r="G493">
        <v>351</v>
      </c>
      <c r="H493">
        <v>42</v>
      </c>
      <c r="I493" s="1" t="s">
        <v>17</v>
      </c>
      <c r="J493">
        <v>325018.86</v>
      </c>
      <c r="K493">
        <v>119313.2</v>
      </c>
      <c r="L493">
        <v>2.1</v>
      </c>
      <c r="M493" s="1" t="s">
        <v>18</v>
      </c>
      <c r="N493" s="1" t="s">
        <v>42</v>
      </c>
      <c r="O493" s="1" t="s">
        <v>34</v>
      </c>
      <c r="P493" s="1" t="s">
        <v>29</v>
      </c>
      <c r="Q493">
        <v>6</v>
      </c>
      <c r="R493">
        <v>13</v>
      </c>
      <c r="S493">
        <v>36.61</v>
      </c>
      <c r="T493" s="1" t="s">
        <v>40</v>
      </c>
      <c r="U493" s="1" t="s">
        <v>3065</v>
      </c>
      <c r="V493" s="1">
        <v>5</v>
      </c>
      <c r="W493" t="s">
        <v>3088</v>
      </c>
      <c r="X493" t="s">
        <v>3093</v>
      </c>
      <c r="Y493" t="s">
        <v>3098</v>
      </c>
      <c r="Z493" t="s">
        <v>3103</v>
      </c>
      <c r="AA493">
        <v>3</v>
      </c>
      <c r="AB493" t="s">
        <v>3098</v>
      </c>
      <c r="AC493">
        <v>560.53</v>
      </c>
      <c r="AD493">
        <v>1075.47</v>
      </c>
      <c r="AE493">
        <v>6.42</v>
      </c>
      <c r="AF493">
        <v>9.3575999999999997</v>
      </c>
      <c r="AG493">
        <v>0.6561013986013986</v>
      </c>
    </row>
    <row r="494" spans="1:33" x14ac:dyDescent="0.35">
      <c r="A494" s="1" t="s">
        <v>2594</v>
      </c>
      <c r="B494" s="2">
        <v>45424</v>
      </c>
      <c r="C494" s="2">
        <v>45428</v>
      </c>
      <c r="D494" s="2">
        <v>45440</v>
      </c>
      <c r="E494" s="1" t="s">
        <v>2595</v>
      </c>
      <c r="F494">
        <v>1.84</v>
      </c>
      <c r="G494">
        <v>170</v>
      </c>
      <c r="H494">
        <v>20</v>
      </c>
      <c r="I494" s="1" t="s">
        <v>17</v>
      </c>
      <c r="J494">
        <v>32499.99</v>
      </c>
      <c r="K494">
        <v>17926.490000000002</v>
      </c>
      <c r="L494">
        <v>2.2000000000000002</v>
      </c>
      <c r="M494" s="1" t="s">
        <v>18</v>
      </c>
      <c r="N494" s="1" t="s">
        <v>33</v>
      </c>
      <c r="O494" s="1" t="s">
        <v>37</v>
      </c>
      <c r="P494" s="1" t="s">
        <v>29</v>
      </c>
      <c r="Q494">
        <v>5</v>
      </c>
      <c r="R494">
        <v>12</v>
      </c>
      <c r="S494">
        <v>11.81</v>
      </c>
      <c r="T494" s="1" t="s">
        <v>40</v>
      </c>
      <c r="U494" s="1" t="s">
        <v>3064</v>
      </c>
      <c r="V494" s="1">
        <v>4</v>
      </c>
      <c r="W494" t="s">
        <v>3081</v>
      </c>
      <c r="X494" t="s">
        <v>3082</v>
      </c>
      <c r="Y494" t="s">
        <v>3099</v>
      </c>
      <c r="Z494" t="s">
        <v>3102</v>
      </c>
      <c r="AA494">
        <v>5</v>
      </c>
      <c r="AB494" t="s">
        <v>3099</v>
      </c>
      <c r="AC494">
        <v>75.489999999999995</v>
      </c>
      <c r="AD494">
        <v>194.76</v>
      </c>
      <c r="AE494">
        <v>37.630000000000003</v>
      </c>
      <c r="AF494">
        <v>6.2373000000000003</v>
      </c>
      <c r="AG494">
        <v>0.65895364238410592</v>
      </c>
    </row>
    <row r="495" spans="1:33" x14ac:dyDescent="0.35">
      <c r="A495" s="1" t="s">
        <v>2642</v>
      </c>
      <c r="B495" s="2">
        <v>45011</v>
      </c>
      <c r="C495" s="2">
        <v>45014</v>
      </c>
      <c r="D495" s="2">
        <v>45027</v>
      </c>
      <c r="E495" s="1" t="s">
        <v>2643</v>
      </c>
      <c r="F495">
        <v>7</v>
      </c>
      <c r="G495">
        <v>257</v>
      </c>
      <c r="H495">
        <v>2</v>
      </c>
      <c r="I495" s="1" t="s">
        <v>17</v>
      </c>
      <c r="J495">
        <v>30232.37</v>
      </c>
      <c r="K495">
        <v>16042.98</v>
      </c>
      <c r="L495">
        <v>5</v>
      </c>
      <c r="M495" s="1" t="s">
        <v>18</v>
      </c>
      <c r="N495" s="1" t="s">
        <v>24</v>
      </c>
      <c r="O495" s="1" t="s">
        <v>34</v>
      </c>
      <c r="P495" s="1" t="s">
        <v>39</v>
      </c>
      <c r="Q495">
        <v>8</v>
      </c>
      <c r="R495">
        <v>13</v>
      </c>
      <c r="S495">
        <v>30.75</v>
      </c>
      <c r="T495" s="1" t="s">
        <v>40</v>
      </c>
      <c r="U495" s="1" t="s">
        <v>3063</v>
      </c>
      <c r="V495" s="1">
        <v>3</v>
      </c>
      <c r="W495" t="s">
        <v>3088</v>
      </c>
      <c r="X495" t="s">
        <v>3093</v>
      </c>
      <c r="Y495" t="s">
        <v>3098</v>
      </c>
      <c r="Z495" t="s">
        <v>3104</v>
      </c>
      <c r="AA495">
        <v>3</v>
      </c>
      <c r="AB495" t="s">
        <v>3098</v>
      </c>
      <c r="AC495">
        <v>46.16</v>
      </c>
      <c r="AD495">
        <v>126.49</v>
      </c>
      <c r="AE495">
        <v>95.11</v>
      </c>
      <c r="AF495">
        <v>0.4889</v>
      </c>
      <c r="AG495">
        <v>0.65455369127516783</v>
      </c>
    </row>
    <row r="496" spans="1:33" x14ac:dyDescent="0.35">
      <c r="A496" s="1" t="s">
        <v>2650</v>
      </c>
      <c r="B496" s="2">
        <v>44795</v>
      </c>
      <c r="C496" s="2">
        <v>44797</v>
      </c>
      <c r="D496" s="2">
        <v>44809</v>
      </c>
      <c r="E496" s="1" t="s">
        <v>2651</v>
      </c>
      <c r="F496">
        <v>9.2100000000000009</v>
      </c>
      <c r="G496">
        <v>118</v>
      </c>
      <c r="H496">
        <v>7</v>
      </c>
      <c r="I496" s="1" t="s">
        <v>17</v>
      </c>
      <c r="J496">
        <v>6139.75</v>
      </c>
      <c r="K496">
        <v>2236.5</v>
      </c>
      <c r="L496">
        <v>3.8</v>
      </c>
      <c r="M496" s="1" t="s">
        <v>23</v>
      </c>
      <c r="N496" s="1" t="s">
        <v>24</v>
      </c>
      <c r="O496" s="1" t="s">
        <v>34</v>
      </c>
      <c r="P496" s="1" t="s">
        <v>21</v>
      </c>
      <c r="Q496">
        <v>11</v>
      </c>
      <c r="R496">
        <v>12</v>
      </c>
      <c r="S496">
        <v>258.02</v>
      </c>
      <c r="T496" s="1" t="s">
        <v>40</v>
      </c>
      <c r="U496" s="1" t="s">
        <v>3062</v>
      </c>
      <c r="V496" s="1">
        <v>2</v>
      </c>
      <c r="W496" t="s">
        <v>3086</v>
      </c>
      <c r="X496" t="s">
        <v>3084</v>
      </c>
      <c r="Y496" t="s">
        <v>3089</v>
      </c>
      <c r="Z496" t="s">
        <v>3104</v>
      </c>
      <c r="AA496">
        <v>8</v>
      </c>
      <c r="AB496" t="s">
        <v>3089</v>
      </c>
      <c r="AC496">
        <v>29.08</v>
      </c>
      <c r="AD496">
        <v>57.31</v>
      </c>
      <c r="AE496">
        <v>90.49</v>
      </c>
      <c r="AF496">
        <v>0.95120000000000005</v>
      </c>
      <c r="AG496">
        <v>0.65900657894736847</v>
      </c>
    </row>
    <row r="497" spans="1:33" x14ac:dyDescent="0.35">
      <c r="A497" s="1" t="s">
        <v>2714</v>
      </c>
      <c r="B497" s="2">
        <v>44786</v>
      </c>
      <c r="C497" s="2">
        <v>44789</v>
      </c>
      <c r="D497" s="2">
        <v>44802</v>
      </c>
      <c r="E497" s="1" t="s">
        <v>2715</v>
      </c>
      <c r="F497">
        <v>4.6900000000000004</v>
      </c>
      <c r="G497">
        <v>450</v>
      </c>
      <c r="H497">
        <v>47</v>
      </c>
      <c r="I497" s="1" t="s">
        <v>17</v>
      </c>
      <c r="J497">
        <v>684392.04</v>
      </c>
      <c r="K497">
        <v>407227.05</v>
      </c>
      <c r="L497">
        <v>2.2999999999999998</v>
      </c>
      <c r="M497" s="1" t="s">
        <v>18</v>
      </c>
      <c r="N497" s="1" t="s">
        <v>19</v>
      </c>
      <c r="O497" s="1" t="s">
        <v>34</v>
      </c>
      <c r="P497" s="1" t="s">
        <v>29</v>
      </c>
      <c r="Q497">
        <v>3</v>
      </c>
      <c r="R497">
        <v>13</v>
      </c>
      <c r="S497">
        <v>75.930000000000007</v>
      </c>
      <c r="T497" s="1" t="s">
        <v>40</v>
      </c>
      <c r="U497" s="1" t="s">
        <v>3065</v>
      </c>
      <c r="V497" s="1">
        <v>5</v>
      </c>
      <c r="W497" t="s">
        <v>3086</v>
      </c>
      <c r="X497" t="s">
        <v>3084</v>
      </c>
      <c r="Y497" t="s">
        <v>3089</v>
      </c>
      <c r="Z497" t="s">
        <v>3102</v>
      </c>
      <c r="AA497">
        <v>8</v>
      </c>
      <c r="AB497" t="s">
        <v>3089</v>
      </c>
      <c r="AC497">
        <v>517.92999999999995</v>
      </c>
      <c r="AD497">
        <v>1595.71</v>
      </c>
      <c r="AE497">
        <v>23.38</v>
      </c>
      <c r="AF497">
        <v>7.6619999999999999</v>
      </c>
      <c r="AG497">
        <v>0.6561013986013986</v>
      </c>
    </row>
    <row r="498" spans="1:33" x14ac:dyDescent="0.35">
      <c r="A498" s="1" t="s">
        <v>2728</v>
      </c>
      <c r="B498" s="2">
        <v>45243</v>
      </c>
      <c r="C498" s="2">
        <v>45248</v>
      </c>
      <c r="D498" s="2">
        <v>45256</v>
      </c>
      <c r="E498" s="1" t="s">
        <v>2729</v>
      </c>
      <c r="F498">
        <v>11.57</v>
      </c>
      <c r="G498">
        <v>89</v>
      </c>
      <c r="H498">
        <v>12</v>
      </c>
      <c r="I498" s="1" t="s">
        <v>17</v>
      </c>
      <c r="J498">
        <v>19094.849999999999</v>
      </c>
      <c r="K498">
        <v>11044.63</v>
      </c>
      <c r="L498">
        <v>1.6</v>
      </c>
      <c r="M498" s="1" t="s">
        <v>23</v>
      </c>
      <c r="N498" s="1" t="s">
        <v>42</v>
      </c>
      <c r="O498" s="1" t="s">
        <v>28</v>
      </c>
      <c r="P498" s="1" t="s">
        <v>21</v>
      </c>
      <c r="Q498">
        <v>5</v>
      </c>
      <c r="R498">
        <v>8</v>
      </c>
      <c r="S498">
        <v>74.849999999999994</v>
      </c>
      <c r="T498" s="1" t="s">
        <v>40</v>
      </c>
      <c r="U498" s="1" t="s">
        <v>3063</v>
      </c>
      <c r="V498" s="1">
        <v>3</v>
      </c>
      <c r="W498" t="s">
        <v>3088</v>
      </c>
      <c r="X498" t="s">
        <v>3091</v>
      </c>
      <c r="Y498" t="s">
        <v>3096</v>
      </c>
      <c r="Z498" t="s">
        <v>3103</v>
      </c>
      <c r="AA498">
        <v>11</v>
      </c>
      <c r="AB498" t="s">
        <v>3096</v>
      </c>
      <c r="AC498">
        <v>77.27</v>
      </c>
      <c r="AD498">
        <v>242.62</v>
      </c>
      <c r="AE498">
        <v>10.68</v>
      </c>
      <c r="AF498">
        <v>8.9318000000000008</v>
      </c>
      <c r="AG498">
        <v>0.65455369127516783</v>
      </c>
    </row>
    <row r="499" spans="1:33" x14ac:dyDescent="0.35">
      <c r="A499" s="1" t="s">
        <v>2762</v>
      </c>
      <c r="B499" s="2">
        <v>45323</v>
      </c>
      <c r="C499" s="2">
        <v>45324</v>
      </c>
      <c r="D499" s="2">
        <v>45333</v>
      </c>
      <c r="E499" s="1" t="s">
        <v>2763</v>
      </c>
      <c r="F499">
        <v>3.78</v>
      </c>
      <c r="G499">
        <v>71</v>
      </c>
      <c r="H499">
        <v>2</v>
      </c>
      <c r="I499" s="1" t="s">
        <v>17</v>
      </c>
      <c r="J499">
        <v>13522.51</v>
      </c>
      <c r="K499">
        <v>7002.83</v>
      </c>
      <c r="L499">
        <v>4.2</v>
      </c>
      <c r="M499" s="1" t="s">
        <v>23</v>
      </c>
      <c r="N499" s="1" t="s">
        <v>36</v>
      </c>
      <c r="O499" s="1" t="s">
        <v>34</v>
      </c>
      <c r="P499" s="1" t="s">
        <v>26</v>
      </c>
      <c r="Q499">
        <v>7</v>
      </c>
      <c r="R499">
        <v>9</v>
      </c>
      <c r="S499">
        <v>26.19</v>
      </c>
      <c r="T499" s="1" t="s">
        <v>40</v>
      </c>
      <c r="U499" s="1" t="s">
        <v>3063</v>
      </c>
      <c r="V499" s="1">
        <v>3</v>
      </c>
      <c r="W499" t="s">
        <v>3081</v>
      </c>
      <c r="X499" t="s">
        <v>3093</v>
      </c>
      <c r="Y499" t="s">
        <v>3094</v>
      </c>
      <c r="Z499" t="s">
        <v>3102</v>
      </c>
      <c r="AA499">
        <v>2</v>
      </c>
      <c r="AB499" t="s">
        <v>3094</v>
      </c>
      <c r="AC499">
        <v>76.849999999999994</v>
      </c>
      <c r="AD499">
        <v>197.94</v>
      </c>
      <c r="AE499">
        <v>36.19</v>
      </c>
      <c r="AF499">
        <v>6.3811</v>
      </c>
      <c r="AG499">
        <v>0.65455369127516783</v>
      </c>
    </row>
    <row r="500" spans="1:33" x14ac:dyDescent="0.35">
      <c r="A500" s="1" t="s">
        <v>2788</v>
      </c>
      <c r="B500" s="2">
        <v>45378</v>
      </c>
      <c r="C500" s="2">
        <v>45379</v>
      </c>
      <c r="D500" s="2">
        <v>45384</v>
      </c>
      <c r="E500" s="1" t="s">
        <v>2789</v>
      </c>
      <c r="F500">
        <v>3.19</v>
      </c>
      <c r="G500">
        <v>372</v>
      </c>
      <c r="H500">
        <v>45</v>
      </c>
      <c r="I500" s="1" t="s">
        <v>17</v>
      </c>
      <c r="J500">
        <v>43014.31</v>
      </c>
      <c r="K500">
        <v>23569.79</v>
      </c>
      <c r="L500">
        <v>2.2000000000000002</v>
      </c>
      <c r="M500" s="1" t="s">
        <v>31</v>
      </c>
      <c r="N500" s="1" t="s">
        <v>19</v>
      </c>
      <c r="O500" s="1" t="s">
        <v>34</v>
      </c>
      <c r="P500" s="1" t="s">
        <v>39</v>
      </c>
      <c r="Q500">
        <v>4</v>
      </c>
      <c r="R500">
        <v>5</v>
      </c>
      <c r="S500">
        <v>363.72</v>
      </c>
      <c r="T500" s="1" t="s">
        <v>40</v>
      </c>
      <c r="U500" s="1" t="s">
        <v>3064</v>
      </c>
      <c r="V500" s="1">
        <v>4</v>
      </c>
      <c r="W500" t="s">
        <v>3081</v>
      </c>
      <c r="X500" t="s">
        <v>3093</v>
      </c>
      <c r="Y500" t="s">
        <v>3098</v>
      </c>
      <c r="Z500" t="s">
        <v>3102</v>
      </c>
      <c r="AA500">
        <v>3</v>
      </c>
      <c r="AB500" t="s">
        <v>3098</v>
      </c>
      <c r="AC500">
        <v>48.94</v>
      </c>
      <c r="AD500">
        <v>119.44</v>
      </c>
      <c r="AE500">
        <v>16.510000000000002</v>
      </c>
      <c r="AF500">
        <v>8.3485999999999994</v>
      </c>
      <c r="AG500">
        <v>0.65895364238410592</v>
      </c>
    </row>
    <row r="501" spans="1:33" x14ac:dyDescent="0.35">
      <c r="A501" s="1" t="s">
        <v>2796</v>
      </c>
      <c r="B501" s="2">
        <v>45147</v>
      </c>
      <c r="C501" s="2">
        <v>45149</v>
      </c>
      <c r="D501" s="2">
        <v>45156</v>
      </c>
      <c r="E501" s="1" t="s">
        <v>2797</v>
      </c>
      <c r="F501">
        <v>9.1999999999999993</v>
      </c>
      <c r="G501">
        <v>75</v>
      </c>
      <c r="H501">
        <v>9</v>
      </c>
      <c r="I501" s="1" t="s">
        <v>17</v>
      </c>
      <c r="J501">
        <v>53508.89</v>
      </c>
      <c r="K501">
        <v>23304.06</v>
      </c>
      <c r="L501">
        <v>2.1</v>
      </c>
      <c r="M501" s="1" t="s">
        <v>18</v>
      </c>
      <c r="N501" s="1" t="s">
        <v>24</v>
      </c>
      <c r="O501" s="1" t="s">
        <v>28</v>
      </c>
      <c r="P501" s="1" t="s">
        <v>38</v>
      </c>
      <c r="Q501">
        <v>6</v>
      </c>
      <c r="R501">
        <v>7</v>
      </c>
      <c r="S501">
        <v>80.5</v>
      </c>
      <c r="T501" s="1" t="s">
        <v>40</v>
      </c>
      <c r="U501" s="1" t="s">
        <v>3065</v>
      </c>
      <c r="V501" s="1">
        <v>5</v>
      </c>
      <c r="W501" t="s">
        <v>3088</v>
      </c>
      <c r="X501" t="s">
        <v>3084</v>
      </c>
      <c r="Y501" t="s">
        <v>3089</v>
      </c>
      <c r="Z501" t="s">
        <v>3104</v>
      </c>
      <c r="AA501">
        <v>8</v>
      </c>
      <c r="AB501" t="s">
        <v>3089</v>
      </c>
      <c r="AC501">
        <v>360.36</v>
      </c>
      <c r="AD501">
        <v>785.74</v>
      </c>
      <c r="AE501">
        <v>12.75</v>
      </c>
      <c r="AF501">
        <v>8.7247000000000003</v>
      </c>
      <c r="AG501">
        <v>0.6561013986013986</v>
      </c>
    </row>
    <row r="502" spans="1:33" x14ac:dyDescent="0.35">
      <c r="A502" s="1" t="s">
        <v>2814</v>
      </c>
      <c r="B502" s="2">
        <v>45612</v>
      </c>
      <c r="C502" s="2">
        <v>45613</v>
      </c>
      <c r="D502" s="2">
        <v>45625</v>
      </c>
      <c r="E502" s="1" t="s">
        <v>2815</v>
      </c>
      <c r="F502">
        <v>11.15</v>
      </c>
      <c r="G502">
        <v>495</v>
      </c>
      <c r="H502">
        <v>56</v>
      </c>
      <c r="I502" s="1" t="s">
        <v>17</v>
      </c>
      <c r="J502">
        <v>134761.42000000001</v>
      </c>
      <c r="K502">
        <v>67621.69</v>
      </c>
      <c r="L502">
        <v>2.2000000000000002</v>
      </c>
      <c r="M502" s="1" t="s">
        <v>18</v>
      </c>
      <c r="N502" s="1" t="s">
        <v>42</v>
      </c>
      <c r="O502" s="1" t="s">
        <v>34</v>
      </c>
      <c r="P502" s="1" t="s">
        <v>39</v>
      </c>
      <c r="Q502">
        <v>8</v>
      </c>
      <c r="R502">
        <v>12</v>
      </c>
      <c r="S502">
        <v>150.66</v>
      </c>
      <c r="T502" s="1" t="s">
        <v>40</v>
      </c>
      <c r="U502" s="1" t="s">
        <v>3062</v>
      </c>
      <c r="V502" s="1">
        <v>2</v>
      </c>
      <c r="W502" t="s">
        <v>3081</v>
      </c>
      <c r="X502" t="s">
        <v>3091</v>
      </c>
      <c r="Y502" t="s">
        <v>3096</v>
      </c>
      <c r="Z502" t="s">
        <v>3103</v>
      </c>
      <c r="AA502">
        <v>11</v>
      </c>
      <c r="AB502" t="s">
        <v>3096</v>
      </c>
      <c r="AC502">
        <v>128.38</v>
      </c>
      <c r="AD502">
        <v>306.41000000000003</v>
      </c>
      <c r="AE502">
        <v>55.66</v>
      </c>
      <c r="AF502">
        <v>4.4336000000000002</v>
      </c>
      <c r="AG502">
        <v>0.65900657894736847</v>
      </c>
    </row>
    <row r="503" spans="1:33" x14ac:dyDescent="0.35">
      <c r="A503" s="1" t="s">
        <v>2834</v>
      </c>
      <c r="B503" s="2">
        <v>44640</v>
      </c>
      <c r="C503" s="2">
        <v>44641</v>
      </c>
      <c r="D503" s="2">
        <v>44654</v>
      </c>
      <c r="E503" s="1" t="s">
        <v>2835</v>
      </c>
      <c r="F503">
        <v>14.98</v>
      </c>
      <c r="G503">
        <v>273</v>
      </c>
      <c r="H503">
        <v>2</v>
      </c>
      <c r="I503" s="1" t="s">
        <v>17</v>
      </c>
      <c r="J503">
        <v>29753.49</v>
      </c>
      <c r="K503">
        <v>12693.71</v>
      </c>
      <c r="L503">
        <v>4.8</v>
      </c>
      <c r="M503" s="1" t="s">
        <v>18</v>
      </c>
      <c r="N503" s="1" t="s">
        <v>42</v>
      </c>
      <c r="O503" s="1" t="s">
        <v>28</v>
      </c>
      <c r="P503" s="1" t="s">
        <v>26</v>
      </c>
      <c r="Q503">
        <v>12</v>
      </c>
      <c r="R503">
        <v>13</v>
      </c>
      <c r="S503">
        <v>274.39</v>
      </c>
      <c r="T503" s="1" t="s">
        <v>40</v>
      </c>
      <c r="U503" s="1" t="s">
        <v>3065</v>
      </c>
      <c r="V503" s="1">
        <v>5</v>
      </c>
      <c r="W503" t="s">
        <v>3086</v>
      </c>
      <c r="X503" t="s">
        <v>3093</v>
      </c>
      <c r="Y503" t="s">
        <v>3098</v>
      </c>
      <c r="Z503" t="s">
        <v>3103</v>
      </c>
      <c r="AA503">
        <v>3</v>
      </c>
      <c r="AB503" t="s">
        <v>3098</v>
      </c>
      <c r="AC503">
        <v>53.07</v>
      </c>
      <c r="AD503">
        <v>128.19</v>
      </c>
      <c r="AE503">
        <v>31.97</v>
      </c>
      <c r="AF503">
        <v>6.8033000000000001</v>
      </c>
      <c r="AG503">
        <v>0.6561013986013986</v>
      </c>
    </row>
    <row r="504" spans="1:33" x14ac:dyDescent="0.35">
      <c r="A504" s="1" t="s">
        <v>2846</v>
      </c>
      <c r="B504" s="2">
        <v>45113</v>
      </c>
      <c r="C504" s="2">
        <v>45115</v>
      </c>
      <c r="D504" s="2">
        <v>45128</v>
      </c>
      <c r="E504" s="1" t="s">
        <v>2847</v>
      </c>
      <c r="F504">
        <v>11.5</v>
      </c>
      <c r="G504">
        <v>144</v>
      </c>
      <c r="H504">
        <v>9</v>
      </c>
      <c r="I504" s="1" t="s">
        <v>17</v>
      </c>
      <c r="J504">
        <v>32509.94</v>
      </c>
      <c r="K504">
        <v>13812.75</v>
      </c>
      <c r="L504">
        <v>3.3</v>
      </c>
      <c r="M504" s="1" t="s">
        <v>23</v>
      </c>
      <c r="N504" s="1" t="s">
        <v>19</v>
      </c>
      <c r="O504" s="1" t="s">
        <v>20</v>
      </c>
      <c r="P504" s="1" t="s">
        <v>38</v>
      </c>
      <c r="Q504">
        <v>3</v>
      </c>
      <c r="R504">
        <v>13</v>
      </c>
      <c r="S504">
        <v>272.91000000000003</v>
      </c>
      <c r="T504" s="1" t="s">
        <v>40</v>
      </c>
      <c r="U504" s="1" t="s">
        <v>3061</v>
      </c>
      <c r="V504" s="1">
        <v>1</v>
      </c>
      <c r="W504" t="s">
        <v>3088</v>
      </c>
      <c r="X504" t="s">
        <v>3084</v>
      </c>
      <c r="Y504" t="s">
        <v>3087</v>
      </c>
      <c r="Z504" t="s">
        <v>3103</v>
      </c>
      <c r="AA504">
        <v>7</v>
      </c>
      <c r="AB504" t="s">
        <v>3087</v>
      </c>
      <c r="AC504">
        <v>109.6</v>
      </c>
      <c r="AD504">
        <v>255.1</v>
      </c>
      <c r="AE504">
        <v>9.8699999999999992</v>
      </c>
      <c r="AF504">
        <v>9.0132999999999992</v>
      </c>
      <c r="AG504">
        <v>0.63717096774193549</v>
      </c>
    </row>
    <row r="505" spans="1:33" x14ac:dyDescent="0.35">
      <c r="A505" s="1" t="s">
        <v>2862</v>
      </c>
      <c r="B505" s="2">
        <v>44634</v>
      </c>
      <c r="C505" s="2">
        <v>44638</v>
      </c>
      <c r="D505" s="2">
        <v>44646</v>
      </c>
      <c r="E505" s="1" t="s">
        <v>2863</v>
      </c>
      <c r="F505">
        <v>3.75</v>
      </c>
      <c r="G505">
        <v>491</v>
      </c>
      <c r="H505">
        <v>23</v>
      </c>
      <c r="I505" s="1" t="s">
        <v>17</v>
      </c>
      <c r="J505">
        <v>298906.87</v>
      </c>
      <c r="K505">
        <v>159597.78</v>
      </c>
      <c r="L505">
        <v>3.8</v>
      </c>
      <c r="M505" s="1" t="s">
        <v>31</v>
      </c>
      <c r="N505" s="1" t="s">
        <v>42</v>
      </c>
      <c r="O505" s="1" t="s">
        <v>25</v>
      </c>
      <c r="P505" s="1" t="s">
        <v>29</v>
      </c>
      <c r="Q505">
        <v>5</v>
      </c>
      <c r="R505">
        <v>8</v>
      </c>
      <c r="S505">
        <v>77.680000000000007</v>
      </c>
      <c r="T505" s="1" t="s">
        <v>40</v>
      </c>
      <c r="U505" s="1" t="s">
        <v>3061</v>
      </c>
      <c r="V505" s="1">
        <v>1</v>
      </c>
      <c r="W505" t="s">
        <v>3086</v>
      </c>
      <c r="X505" t="s">
        <v>3093</v>
      </c>
      <c r="Y505" t="s">
        <v>3098</v>
      </c>
      <c r="Z505" t="s">
        <v>3102</v>
      </c>
      <c r="AA505">
        <v>3</v>
      </c>
      <c r="AB505" t="s">
        <v>3098</v>
      </c>
      <c r="AC505">
        <v>233.8</v>
      </c>
      <c r="AD505">
        <v>632.49</v>
      </c>
      <c r="AE505">
        <v>18.62</v>
      </c>
      <c r="AF505">
        <v>8.1381999999999994</v>
      </c>
      <c r="AG505">
        <v>0.63717096774193549</v>
      </c>
    </row>
    <row r="506" spans="1:33" x14ac:dyDescent="0.35">
      <c r="A506" s="1" t="s">
        <v>2890</v>
      </c>
      <c r="B506" s="2">
        <v>44577</v>
      </c>
      <c r="C506" s="2">
        <v>44579</v>
      </c>
      <c r="D506" s="2">
        <v>44590</v>
      </c>
      <c r="E506" s="1" t="s">
        <v>2891</v>
      </c>
      <c r="F506">
        <v>9.73</v>
      </c>
      <c r="G506">
        <v>97</v>
      </c>
      <c r="H506">
        <v>10</v>
      </c>
      <c r="I506" s="1" t="s">
        <v>17</v>
      </c>
      <c r="J506">
        <v>23653.97</v>
      </c>
      <c r="K506">
        <v>11527.37</v>
      </c>
      <c r="L506">
        <v>2.5</v>
      </c>
      <c r="M506" s="1" t="s">
        <v>31</v>
      </c>
      <c r="N506" s="1" t="s">
        <v>36</v>
      </c>
      <c r="O506" s="1" t="s">
        <v>25</v>
      </c>
      <c r="P506" s="1" t="s">
        <v>38</v>
      </c>
      <c r="Q506">
        <v>4</v>
      </c>
      <c r="R506">
        <v>11</v>
      </c>
      <c r="S506">
        <v>10.61</v>
      </c>
      <c r="T506" s="1" t="s">
        <v>40</v>
      </c>
      <c r="U506" s="1" t="s">
        <v>3065</v>
      </c>
      <c r="V506" s="1">
        <v>5</v>
      </c>
      <c r="W506" t="s">
        <v>3086</v>
      </c>
      <c r="X506" t="s">
        <v>3093</v>
      </c>
      <c r="Y506" t="s">
        <v>3095</v>
      </c>
      <c r="Z506" t="s">
        <v>3104</v>
      </c>
      <c r="AA506">
        <v>1</v>
      </c>
      <c r="AB506" t="s">
        <v>3095</v>
      </c>
      <c r="AC506">
        <v>106.76</v>
      </c>
      <c r="AD506">
        <v>270.14</v>
      </c>
      <c r="AE506">
        <v>6.99</v>
      </c>
      <c r="AF506">
        <v>9.3008000000000006</v>
      </c>
      <c r="AG506">
        <v>0.6561013986013986</v>
      </c>
    </row>
    <row r="507" spans="1:33" x14ac:dyDescent="0.35">
      <c r="A507" s="1" t="s">
        <v>2950</v>
      </c>
      <c r="B507" s="2">
        <v>45274</v>
      </c>
      <c r="C507" s="2">
        <v>45276</v>
      </c>
      <c r="D507" s="2">
        <v>45281</v>
      </c>
      <c r="E507" s="1" t="s">
        <v>2951</v>
      </c>
      <c r="F507">
        <v>3.83</v>
      </c>
      <c r="G507">
        <v>150</v>
      </c>
      <c r="H507">
        <v>4</v>
      </c>
      <c r="I507" s="1" t="s">
        <v>17</v>
      </c>
      <c r="J507">
        <v>70762.850000000006</v>
      </c>
      <c r="K507">
        <v>28482.53</v>
      </c>
      <c r="L507">
        <v>4.5999999999999996</v>
      </c>
      <c r="M507" s="1" t="s">
        <v>18</v>
      </c>
      <c r="N507" s="1" t="s">
        <v>42</v>
      </c>
      <c r="O507" s="1" t="s">
        <v>34</v>
      </c>
      <c r="P507" s="1" t="s">
        <v>38</v>
      </c>
      <c r="Q507">
        <v>3</v>
      </c>
      <c r="R507">
        <v>5</v>
      </c>
      <c r="S507">
        <v>20.48</v>
      </c>
      <c r="T507" s="1" t="s">
        <v>40</v>
      </c>
      <c r="U507" s="1" t="s">
        <v>3061</v>
      </c>
      <c r="V507" s="1">
        <v>1</v>
      </c>
      <c r="W507" t="s">
        <v>3088</v>
      </c>
      <c r="X507" t="s">
        <v>3091</v>
      </c>
      <c r="Y507" t="s">
        <v>3092</v>
      </c>
      <c r="Z507" t="s">
        <v>3102</v>
      </c>
      <c r="AA507">
        <v>12</v>
      </c>
      <c r="AB507" t="s">
        <v>3092</v>
      </c>
      <c r="AC507">
        <v>231.43</v>
      </c>
      <c r="AD507">
        <v>490.54</v>
      </c>
      <c r="AE507">
        <v>29.3</v>
      </c>
      <c r="AF507">
        <v>7.0704000000000002</v>
      </c>
      <c r="AG507">
        <v>0.63717096774193549</v>
      </c>
    </row>
    <row r="508" spans="1:33" x14ac:dyDescent="0.35">
      <c r="A508" s="1" t="s">
        <v>2954</v>
      </c>
      <c r="B508" s="2">
        <v>45306</v>
      </c>
      <c r="C508" s="2">
        <v>45310</v>
      </c>
      <c r="D508" s="2">
        <v>45320</v>
      </c>
      <c r="E508" s="1" t="s">
        <v>2955</v>
      </c>
      <c r="F508">
        <v>2.78</v>
      </c>
      <c r="G508">
        <v>32</v>
      </c>
      <c r="H508">
        <v>2</v>
      </c>
      <c r="I508" s="1" t="s">
        <v>17</v>
      </c>
      <c r="J508">
        <v>36020.550000000003</v>
      </c>
      <c r="K508">
        <v>18638.89</v>
      </c>
      <c r="L508">
        <v>3</v>
      </c>
      <c r="M508" s="1" t="s">
        <v>18</v>
      </c>
      <c r="N508" s="1" t="s">
        <v>33</v>
      </c>
      <c r="O508" s="1" t="s">
        <v>37</v>
      </c>
      <c r="P508" s="1" t="s">
        <v>29</v>
      </c>
      <c r="Q508">
        <v>4</v>
      </c>
      <c r="R508">
        <v>10</v>
      </c>
      <c r="S508">
        <v>92.33</v>
      </c>
      <c r="T508" s="1" t="s">
        <v>40</v>
      </c>
      <c r="U508" s="1" t="s">
        <v>3062</v>
      </c>
      <c r="V508" s="1">
        <v>2</v>
      </c>
      <c r="W508" t="s">
        <v>3081</v>
      </c>
      <c r="X508" t="s">
        <v>3093</v>
      </c>
      <c r="Y508" t="s">
        <v>3095</v>
      </c>
      <c r="Z508" t="s">
        <v>3102</v>
      </c>
      <c r="AA508">
        <v>1</v>
      </c>
      <c r="AB508" t="s">
        <v>3095</v>
      </c>
      <c r="AC508">
        <v>459.32</v>
      </c>
      <c r="AD508">
        <v>1157.83</v>
      </c>
      <c r="AE508">
        <v>18.22</v>
      </c>
      <c r="AF508">
        <v>8.1778999999999993</v>
      </c>
      <c r="AG508">
        <v>0.65900657894736847</v>
      </c>
    </row>
    <row r="509" spans="1:33" x14ac:dyDescent="0.35">
      <c r="A509" s="1" t="s">
        <v>2960</v>
      </c>
      <c r="B509" s="2">
        <v>45278</v>
      </c>
      <c r="C509" s="2">
        <v>45279</v>
      </c>
      <c r="D509" s="2">
        <v>45290</v>
      </c>
      <c r="E509" s="1" t="s">
        <v>2961</v>
      </c>
      <c r="F509">
        <v>0.94</v>
      </c>
      <c r="G509">
        <v>82</v>
      </c>
      <c r="H509">
        <v>12</v>
      </c>
      <c r="I509" s="1" t="s">
        <v>17</v>
      </c>
      <c r="J509">
        <v>81936.710000000006</v>
      </c>
      <c r="K509">
        <v>39485.699999999997</v>
      </c>
      <c r="L509">
        <v>1.8</v>
      </c>
      <c r="M509" s="1" t="s">
        <v>18</v>
      </c>
      <c r="N509" s="1" t="s">
        <v>24</v>
      </c>
      <c r="O509" s="1" t="s">
        <v>37</v>
      </c>
      <c r="P509" s="1" t="s">
        <v>38</v>
      </c>
      <c r="Q509">
        <v>4</v>
      </c>
      <c r="R509">
        <v>11</v>
      </c>
      <c r="S509">
        <v>306.92</v>
      </c>
      <c r="T509" s="1" t="s">
        <v>40</v>
      </c>
      <c r="U509" s="1" t="s">
        <v>3064</v>
      </c>
      <c r="V509" s="1">
        <v>4</v>
      </c>
      <c r="W509" t="s">
        <v>3088</v>
      </c>
      <c r="X509" t="s">
        <v>3091</v>
      </c>
      <c r="Y509" t="s">
        <v>3092</v>
      </c>
      <c r="Z509" t="s">
        <v>3102</v>
      </c>
      <c r="AA509">
        <v>12</v>
      </c>
      <c r="AB509" t="s">
        <v>3092</v>
      </c>
      <c r="AC509">
        <v>465.98</v>
      </c>
      <c r="AD509">
        <v>1008.71</v>
      </c>
      <c r="AE509">
        <v>98.15</v>
      </c>
      <c r="AF509">
        <v>0.18479999999999999</v>
      </c>
      <c r="AG509">
        <v>0.65895364238410592</v>
      </c>
    </row>
    <row r="510" spans="1:33" x14ac:dyDescent="0.35">
      <c r="A510" s="1" t="s">
        <v>2966</v>
      </c>
      <c r="B510" s="2">
        <v>45083</v>
      </c>
      <c r="C510" s="2">
        <v>45087</v>
      </c>
      <c r="D510" s="2">
        <v>45100</v>
      </c>
      <c r="E510" s="1" t="s">
        <v>2967</v>
      </c>
      <c r="F510">
        <v>8.64</v>
      </c>
      <c r="G510">
        <v>162</v>
      </c>
      <c r="H510">
        <v>18</v>
      </c>
      <c r="I510" s="1" t="s">
        <v>17</v>
      </c>
      <c r="J510">
        <v>74174.759999999995</v>
      </c>
      <c r="K510">
        <v>32640.51</v>
      </c>
      <c r="L510">
        <v>2.7</v>
      </c>
      <c r="M510" s="1" t="s">
        <v>23</v>
      </c>
      <c r="N510" s="1" t="s">
        <v>19</v>
      </c>
      <c r="O510" s="1" t="s">
        <v>28</v>
      </c>
      <c r="P510" s="1" t="s">
        <v>38</v>
      </c>
      <c r="Q510">
        <v>8</v>
      </c>
      <c r="R510">
        <v>13</v>
      </c>
      <c r="S510">
        <v>612.5</v>
      </c>
      <c r="T510" s="1" t="s">
        <v>40</v>
      </c>
      <c r="U510" s="1" t="s">
        <v>3062</v>
      </c>
      <c r="V510" s="1">
        <v>2</v>
      </c>
      <c r="W510" t="s">
        <v>3088</v>
      </c>
      <c r="X510" t="s">
        <v>3082</v>
      </c>
      <c r="Y510" t="s">
        <v>3090</v>
      </c>
      <c r="Z510" t="s">
        <v>3104</v>
      </c>
      <c r="AA510">
        <v>6</v>
      </c>
      <c r="AB510" t="s">
        <v>3090</v>
      </c>
      <c r="AC510">
        <v>226.62</v>
      </c>
      <c r="AD510">
        <v>501.17</v>
      </c>
      <c r="AE510">
        <v>97.62</v>
      </c>
      <c r="AF510">
        <v>0.23849999999999999</v>
      </c>
      <c r="AG510">
        <v>0.65900657894736847</v>
      </c>
    </row>
    <row r="511" spans="1:33" x14ac:dyDescent="0.35">
      <c r="A511" s="1" t="s">
        <v>2988</v>
      </c>
      <c r="B511" s="2">
        <v>44666</v>
      </c>
      <c r="C511" s="2">
        <v>44669</v>
      </c>
      <c r="D511" s="2">
        <v>44681</v>
      </c>
      <c r="E511" s="1" t="s">
        <v>2989</v>
      </c>
      <c r="F511">
        <v>14.2</v>
      </c>
      <c r="G511">
        <v>328</v>
      </c>
      <c r="H511">
        <v>12</v>
      </c>
      <c r="I511" s="1" t="s">
        <v>17</v>
      </c>
      <c r="J511">
        <v>44493.13</v>
      </c>
      <c r="K511">
        <v>22981.07</v>
      </c>
      <c r="L511">
        <v>4.4000000000000004</v>
      </c>
      <c r="M511" s="1" t="s">
        <v>23</v>
      </c>
      <c r="N511" s="1" t="s">
        <v>19</v>
      </c>
      <c r="O511" s="1" t="s">
        <v>37</v>
      </c>
      <c r="P511" s="1" t="s">
        <v>38</v>
      </c>
      <c r="Q511">
        <v>7</v>
      </c>
      <c r="R511">
        <v>12</v>
      </c>
      <c r="S511">
        <v>18.75</v>
      </c>
      <c r="T511" s="1" t="s">
        <v>40</v>
      </c>
      <c r="U511" s="1" t="s">
        <v>3063</v>
      </c>
      <c r="V511" s="1">
        <v>3</v>
      </c>
      <c r="W511" t="s">
        <v>3086</v>
      </c>
      <c r="X511" t="s">
        <v>3082</v>
      </c>
      <c r="Y511" t="s">
        <v>3083</v>
      </c>
      <c r="Z511" t="s">
        <v>3103</v>
      </c>
      <c r="AA511">
        <v>4</v>
      </c>
      <c r="AB511" t="s">
        <v>3083</v>
      </c>
      <c r="AC511">
        <v>51.18</v>
      </c>
      <c r="AD511">
        <v>158.1</v>
      </c>
      <c r="AE511">
        <v>25.08</v>
      </c>
      <c r="AF511">
        <v>7.4923000000000002</v>
      </c>
      <c r="AG511">
        <v>0.65455369127516783</v>
      </c>
    </row>
    <row r="512" spans="1:33" x14ac:dyDescent="0.35">
      <c r="A512" s="1" t="s">
        <v>2998</v>
      </c>
      <c r="B512" s="2">
        <v>45571</v>
      </c>
      <c r="C512" s="2">
        <v>45576</v>
      </c>
      <c r="D512" s="2">
        <v>45583</v>
      </c>
      <c r="E512" s="1" t="s">
        <v>2999</v>
      </c>
      <c r="F512">
        <v>14.01</v>
      </c>
      <c r="G512">
        <v>197</v>
      </c>
      <c r="H512">
        <v>17</v>
      </c>
      <c r="I512" s="1" t="s">
        <v>17</v>
      </c>
      <c r="J512">
        <v>8556.41</v>
      </c>
      <c r="K512">
        <v>4561.7</v>
      </c>
      <c r="L512">
        <v>2.8</v>
      </c>
      <c r="M512" s="1" t="s">
        <v>31</v>
      </c>
      <c r="N512" s="1" t="s">
        <v>36</v>
      </c>
      <c r="O512" s="1" t="s">
        <v>34</v>
      </c>
      <c r="P512" s="1" t="s">
        <v>39</v>
      </c>
      <c r="Q512">
        <v>6</v>
      </c>
      <c r="R512">
        <v>7</v>
      </c>
      <c r="S512">
        <v>167.8</v>
      </c>
      <c r="T512" s="1" t="s">
        <v>40</v>
      </c>
      <c r="U512" s="1" t="s">
        <v>3065</v>
      </c>
      <c r="V512" s="1">
        <v>5</v>
      </c>
      <c r="W512" t="s">
        <v>3081</v>
      </c>
      <c r="X512" t="s">
        <v>3091</v>
      </c>
      <c r="Y512" t="s">
        <v>3097</v>
      </c>
      <c r="Z512" t="s">
        <v>3103</v>
      </c>
      <c r="AA512">
        <v>10</v>
      </c>
      <c r="AB512" t="s">
        <v>3097</v>
      </c>
      <c r="AC512">
        <v>18.39</v>
      </c>
      <c r="AD512">
        <v>50.51</v>
      </c>
      <c r="AE512">
        <v>39.44</v>
      </c>
      <c r="AF512">
        <v>6.0556000000000001</v>
      </c>
      <c r="AG512">
        <v>0.6561013986013986</v>
      </c>
    </row>
    <row r="513" spans="1:33" x14ac:dyDescent="0.35">
      <c r="A513" s="1" t="s">
        <v>3026</v>
      </c>
      <c r="B513" s="2">
        <v>44949</v>
      </c>
      <c r="C513" s="2">
        <v>44954</v>
      </c>
      <c r="D513" s="2">
        <v>44966</v>
      </c>
      <c r="E513" s="1" t="s">
        <v>3027</v>
      </c>
      <c r="F513">
        <v>10.33</v>
      </c>
      <c r="G513">
        <v>195</v>
      </c>
      <c r="H513">
        <v>20</v>
      </c>
      <c r="I513" s="1" t="s">
        <v>17</v>
      </c>
      <c r="J513">
        <v>169656.27</v>
      </c>
      <c r="K513">
        <v>96855.96</v>
      </c>
      <c r="L513">
        <v>2.4</v>
      </c>
      <c r="M513" s="1" t="s">
        <v>31</v>
      </c>
      <c r="N513" s="1" t="s">
        <v>24</v>
      </c>
      <c r="O513" s="1" t="s">
        <v>34</v>
      </c>
      <c r="P513" s="1" t="s">
        <v>26</v>
      </c>
      <c r="Q513">
        <v>3</v>
      </c>
      <c r="R513">
        <v>12</v>
      </c>
      <c r="S513">
        <v>1082.57</v>
      </c>
      <c r="T513" s="1" t="s">
        <v>40</v>
      </c>
      <c r="U513" s="1" t="s">
        <v>3063</v>
      </c>
      <c r="V513" s="1">
        <v>3</v>
      </c>
      <c r="W513" t="s">
        <v>3088</v>
      </c>
      <c r="X513" t="s">
        <v>3093</v>
      </c>
      <c r="Y513" t="s">
        <v>3095</v>
      </c>
      <c r="Z513" t="s">
        <v>3103</v>
      </c>
      <c r="AA513">
        <v>1</v>
      </c>
      <c r="AB513" t="s">
        <v>3095</v>
      </c>
      <c r="AC513">
        <v>328.75</v>
      </c>
      <c r="AD513">
        <v>970.26</v>
      </c>
      <c r="AE513">
        <v>4.12</v>
      </c>
      <c r="AF513">
        <v>9.5877999999999997</v>
      </c>
      <c r="AG513">
        <v>0.65455369127516783</v>
      </c>
    </row>
    <row r="514" spans="1:33" x14ac:dyDescent="0.35">
      <c r="A514" s="1" t="s">
        <v>3038</v>
      </c>
      <c r="B514" s="2">
        <v>45389</v>
      </c>
      <c r="C514" s="2">
        <v>45392</v>
      </c>
      <c r="D514" s="2">
        <v>45404</v>
      </c>
      <c r="E514" s="1" t="s">
        <v>3039</v>
      </c>
      <c r="F514">
        <v>6.63</v>
      </c>
      <c r="G514">
        <v>354</v>
      </c>
      <c r="H514">
        <v>19</v>
      </c>
      <c r="I514" s="1" t="s">
        <v>17</v>
      </c>
      <c r="J514">
        <v>101680.88</v>
      </c>
      <c r="K514">
        <v>53880.65</v>
      </c>
      <c r="L514">
        <v>3.6</v>
      </c>
      <c r="M514" s="1" t="s">
        <v>31</v>
      </c>
      <c r="N514" s="1" t="s">
        <v>36</v>
      </c>
      <c r="O514" s="1" t="s">
        <v>25</v>
      </c>
      <c r="P514" s="1" t="s">
        <v>26</v>
      </c>
      <c r="Q514">
        <v>9</v>
      </c>
      <c r="R514">
        <v>12</v>
      </c>
      <c r="S514">
        <v>1017.91</v>
      </c>
      <c r="T514" s="1" t="s">
        <v>40</v>
      </c>
      <c r="U514" s="1" t="s">
        <v>3064</v>
      </c>
      <c r="V514" s="1">
        <v>4</v>
      </c>
      <c r="W514" t="s">
        <v>3081</v>
      </c>
      <c r="X514" t="s">
        <v>3082</v>
      </c>
      <c r="Y514" t="s">
        <v>3083</v>
      </c>
      <c r="Z514" t="s">
        <v>3104</v>
      </c>
      <c r="AA514">
        <v>4</v>
      </c>
      <c r="AB514" t="s">
        <v>3083</v>
      </c>
      <c r="AC514">
        <v>115.37</v>
      </c>
      <c r="AD514">
        <v>307.63</v>
      </c>
      <c r="AE514">
        <v>64.69</v>
      </c>
      <c r="AF514">
        <v>3.5310999999999999</v>
      </c>
      <c r="AG514">
        <v>0.65895364238410592</v>
      </c>
    </row>
    <row r="515" spans="1:33" x14ac:dyDescent="0.35">
      <c r="A515" s="1" t="s">
        <v>66</v>
      </c>
      <c r="B515" s="2">
        <v>45207</v>
      </c>
      <c r="C515" s="2">
        <v>45210</v>
      </c>
      <c r="D515" s="2">
        <v>45222</v>
      </c>
      <c r="E515" s="1" t="s">
        <v>67</v>
      </c>
      <c r="F515">
        <v>13.18</v>
      </c>
      <c r="G515">
        <v>327</v>
      </c>
      <c r="H515">
        <v>15</v>
      </c>
      <c r="I515" s="1" t="s">
        <v>30</v>
      </c>
      <c r="J515">
        <v>63812.52</v>
      </c>
      <c r="K515">
        <v>31703.919999999998</v>
      </c>
      <c r="L515">
        <v>3.7</v>
      </c>
      <c r="M515" s="1" t="s">
        <v>18</v>
      </c>
      <c r="N515" s="1" t="s">
        <v>24</v>
      </c>
      <c r="O515" s="1" t="s">
        <v>20</v>
      </c>
      <c r="P515" s="1" t="s">
        <v>39</v>
      </c>
      <c r="Q515">
        <v>10</v>
      </c>
      <c r="R515">
        <v>12</v>
      </c>
      <c r="S515">
        <v>11.3</v>
      </c>
      <c r="T515" s="1" t="s">
        <v>40</v>
      </c>
      <c r="U515" s="1" t="s">
        <v>3064</v>
      </c>
      <c r="V515" s="1">
        <v>4</v>
      </c>
      <c r="W515" t="s">
        <v>3088</v>
      </c>
      <c r="X515" t="s">
        <v>3091</v>
      </c>
      <c r="Y515" t="s">
        <v>3097</v>
      </c>
      <c r="Z515" t="s">
        <v>3103</v>
      </c>
      <c r="AA515">
        <v>10</v>
      </c>
      <c r="AB515" t="s">
        <v>3097</v>
      </c>
      <c r="AC515">
        <v>86.55</v>
      </c>
      <c r="AD515">
        <v>224.77</v>
      </c>
      <c r="AE515">
        <v>80.72</v>
      </c>
      <c r="AF515">
        <v>1.9275</v>
      </c>
      <c r="AG515">
        <v>0.65895364238410592</v>
      </c>
    </row>
    <row r="516" spans="1:33" x14ac:dyDescent="0.35">
      <c r="A516" s="1" t="s">
        <v>130</v>
      </c>
      <c r="B516" s="2">
        <v>45533</v>
      </c>
      <c r="C516" s="2">
        <v>45534</v>
      </c>
      <c r="D516" s="2">
        <v>45543</v>
      </c>
      <c r="E516" s="1" t="s">
        <v>131</v>
      </c>
      <c r="F516">
        <v>7.81</v>
      </c>
      <c r="G516">
        <v>54</v>
      </c>
      <c r="H516">
        <v>4</v>
      </c>
      <c r="I516" s="1" t="s">
        <v>41</v>
      </c>
      <c r="J516">
        <v>27631.83</v>
      </c>
      <c r="K516">
        <v>10759.51</v>
      </c>
      <c r="L516">
        <v>3.2</v>
      </c>
      <c r="M516" s="1" t="s">
        <v>18</v>
      </c>
      <c r="N516" s="1" t="s">
        <v>42</v>
      </c>
      <c r="O516" s="1" t="s">
        <v>34</v>
      </c>
      <c r="P516" s="1" t="s">
        <v>38</v>
      </c>
      <c r="Q516">
        <v>4</v>
      </c>
      <c r="R516">
        <v>9</v>
      </c>
      <c r="S516">
        <v>274.64</v>
      </c>
      <c r="T516" s="1" t="s">
        <v>40</v>
      </c>
      <c r="U516" s="1" t="s">
        <v>3062</v>
      </c>
      <c r="V516" s="1">
        <v>2</v>
      </c>
      <c r="W516" t="s">
        <v>3081</v>
      </c>
      <c r="X516" t="s">
        <v>3084</v>
      </c>
      <c r="Y516" t="s">
        <v>3089</v>
      </c>
      <c r="Z516" t="s">
        <v>3104</v>
      </c>
      <c r="AA516">
        <v>8</v>
      </c>
      <c r="AB516" t="s">
        <v>3089</v>
      </c>
      <c r="AC516">
        <v>271.13</v>
      </c>
      <c r="AD516">
        <v>555.04999999999995</v>
      </c>
      <c r="AE516">
        <v>90.31</v>
      </c>
      <c r="AF516">
        <v>0.96879999999999999</v>
      </c>
      <c r="AG516">
        <v>0.65900657894736847</v>
      </c>
    </row>
    <row r="517" spans="1:33" x14ac:dyDescent="0.35">
      <c r="A517" s="1" t="s">
        <v>148</v>
      </c>
      <c r="B517" s="2">
        <v>45001</v>
      </c>
      <c r="C517" s="2">
        <v>45002</v>
      </c>
      <c r="D517" s="2">
        <v>45009</v>
      </c>
      <c r="E517" s="1" t="s">
        <v>149</v>
      </c>
      <c r="F517">
        <v>5.09</v>
      </c>
      <c r="G517">
        <v>121</v>
      </c>
      <c r="H517">
        <v>4</v>
      </c>
      <c r="I517" s="1" t="s">
        <v>41</v>
      </c>
      <c r="J517">
        <v>70991.320000000007</v>
      </c>
      <c r="K517">
        <v>43437.69</v>
      </c>
      <c r="L517">
        <v>4.4000000000000004</v>
      </c>
      <c r="M517" s="1" t="s">
        <v>23</v>
      </c>
      <c r="N517" s="1" t="s">
        <v>36</v>
      </c>
      <c r="O517" s="1" t="s">
        <v>34</v>
      </c>
      <c r="P517" s="1" t="s">
        <v>39</v>
      </c>
      <c r="Q517">
        <v>4</v>
      </c>
      <c r="R517">
        <v>7</v>
      </c>
      <c r="S517">
        <v>705.73</v>
      </c>
      <c r="T517" s="1" t="s">
        <v>40</v>
      </c>
      <c r="U517" s="1" t="s">
        <v>3063</v>
      </c>
      <c r="V517" s="1">
        <v>3</v>
      </c>
      <c r="W517" t="s">
        <v>3088</v>
      </c>
      <c r="X517" t="s">
        <v>3093</v>
      </c>
      <c r="Y517" t="s">
        <v>3098</v>
      </c>
      <c r="Z517" t="s">
        <v>3104</v>
      </c>
      <c r="AA517">
        <v>3</v>
      </c>
      <c r="AB517" t="s">
        <v>3098</v>
      </c>
      <c r="AC517">
        <v>186.96</v>
      </c>
      <c r="AD517">
        <v>618.16999999999996</v>
      </c>
      <c r="AE517">
        <v>57.97</v>
      </c>
      <c r="AF517">
        <v>4.2030000000000003</v>
      </c>
      <c r="AG517">
        <v>0.65455369127516783</v>
      </c>
    </row>
    <row r="518" spans="1:33" x14ac:dyDescent="0.35">
      <c r="A518" s="1" t="s">
        <v>178</v>
      </c>
      <c r="B518" s="2">
        <v>44914</v>
      </c>
      <c r="C518" s="2">
        <v>44915</v>
      </c>
      <c r="D518" s="2">
        <v>44922</v>
      </c>
      <c r="E518" s="1" t="s">
        <v>179</v>
      </c>
      <c r="F518">
        <v>4.5999999999999996</v>
      </c>
      <c r="G518">
        <v>243</v>
      </c>
      <c r="H518">
        <v>3</v>
      </c>
      <c r="I518" s="1" t="s">
        <v>41</v>
      </c>
      <c r="J518">
        <v>177793.56</v>
      </c>
      <c r="K518">
        <v>90547.68</v>
      </c>
      <c r="L518">
        <v>5</v>
      </c>
      <c r="M518" s="1" t="s">
        <v>31</v>
      </c>
      <c r="N518" s="1" t="s">
        <v>24</v>
      </c>
      <c r="O518" s="1" t="s">
        <v>28</v>
      </c>
      <c r="P518" s="1" t="s">
        <v>39</v>
      </c>
      <c r="Q518">
        <v>6</v>
      </c>
      <c r="R518">
        <v>7</v>
      </c>
      <c r="S518">
        <v>97.76</v>
      </c>
      <c r="T518" s="1" t="s">
        <v>40</v>
      </c>
      <c r="U518" s="1" t="s">
        <v>3065</v>
      </c>
      <c r="V518" s="1">
        <v>5</v>
      </c>
      <c r="W518" t="s">
        <v>3086</v>
      </c>
      <c r="X518" t="s">
        <v>3091</v>
      </c>
      <c r="Y518" t="s">
        <v>3092</v>
      </c>
      <c r="Z518" t="s">
        <v>3102</v>
      </c>
      <c r="AA518">
        <v>12</v>
      </c>
      <c r="AB518" t="s">
        <v>3092</v>
      </c>
      <c r="AC518">
        <v>304.26</v>
      </c>
      <c r="AD518">
        <v>766.94</v>
      </c>
      <c r="AE518">
        <v>98.65</v>
      </c>
      <c r="AF518">
        <v>0.1348</v>
      </c>
      <c r="AG518">
        <v>0.6561013986013986</v>
      </c>
    </row>
    <row r="519" spans="1:33" x14ac:dyDescent="0.35">
      <c r="A519" s="1" t="s">
        <v>216</v>
      </c>
      <c r="B519" s="2">
        <v>44600</v>
      </c>
      <c r="C519" s="2">
        <v>44604</v>
      </c>
      <c r="D519" s="2">
        <v>44611</v>
      </c>
      <c r="E519" s="1" t="s">
        <v>217</v>
      </c>
      <c r="F519">
        <v>5.36</v>
      </c>
      <c r="G519">
        <v>201</v>
      </c>
      <c r="H519">
        <v>9</v>
      </c>
      <c r="I519" s="1" t="s">
        <v>32</v>
      </c>
      <c r="J519">
        <v>13456.62</v>
      </c>
      <c r="K519">
        <v>6945.99</v>
      </c>
      <c r="L519">
        <v>3.8</v>
      </c>
      <c r="M519" s="1" t="s">
        <v>31</v>
      </c>
      <c r="N519" s="1" t="s">
        <v>42</v>
      </c>
      <c r="O519" s="1" t="s">
        <v>28</v>
      </c>
      <c r="P519" s="1" t="s">
        <v>21</v>
      </c>
      <c r="Q519">
        <v>6</v>
      </c>
      <c r="R519">
        <v>7</v>
      </c>
      <c r="S519">
        <v>202.31</v>
      </c>
      <c r="T519" s="1" t="s">
        <v>40</v>
      </c>
      <c r="U519" s="1" t="s">
        <v>3064</v>
      </c>
      <c r="V519" s="1">
        <v>4</v>
      </c>
      <c r="W519" t="s">
        <v>3086</v>
      </c>
      <c r="X519" t="s">
        <v>3093</v>
      </c>
      <c r="Y519" t="s">
        <v>3094</v>
      </c>
      <c r="Z519" t="s">
        <v>3104</v>
      </c>
      <c r="AA519">
        <v>2</v>
      </c>
      <c r="AB519" t="s">
        <v>3094</v>
      </c>
      <c r="AC519">
        <v>26.2</v>
      </c>
      <c r="AD519">
        <v>70.739999999999995</v>
      </c>
      <c r="AE519">
        <v>63.37</v>
      </c>
      <c r="AF519">
        <v>3.6625999999999999</v>
      </c>
      <c r="AG519">
        <v>0.65895364238410592</v>
      </c>
    </row>
    <row r="520" spans="1:33" x14ac:dyDescent="0.35">
      <c r="A520" s="1" t="s">
        <v>250</v>
      </c>
      <c r="B520" s="2">
        <v>44568</v>
      </c>
      <c r="C520" s="2">
        <v>44572</v>
      </c>
      <c r="D520" s="2">
        <v>44580</v>
      </c>
      <c r="E520" s="1" t="s">
        <v>251</v>
      </c>
      <c r="F520">
        <v>8.52</v>
      </c>
      <c r="G520">
        <v>32</v>
      </c>
      <c r="H520">
        <v>4</v>
      </c>
      <c r="I520" s="1" t="s">
        <v>35</v>
      </c>
      <c r="J520">
        <v>7503.41</v>
      </c>
      <c r="K520">
        <v>3461.11</v>
      </c>
      <c r="L520">
        <v>2.1</v>
      </c>
      <c r="M520" s="1" t="s">
        <v>23</v>
      </c>
      <c r="N520" s="1" t="s">
        <v>33</v>
      </c>
      <c r="O520" s="1" t="s">
        <v>37</v>
      </c>
      <c r="P520" s="1" t="s">
        <v>29</v>
      </c>
      <c r="Q520">
        <v>3</v>
      </c>
      <c r="R520">
        <v>8</v>
      </c>
      <c r="S520">
        <v>518.54999999999995</v>
      </c>
      <c r="T520" s="1" t="s">
        <v>40</v>
      </c>
      <c r="U520" s="1" t="s">
        <v>3062</v>
      </c>
      <c r="V520" s="1">
        <v>2</v>
      </c>
      <c r="W520" t="s">
        <v>3086</v>
      </c>
      <c r="X520" t="s">
        <v>3093</v>
      </c>
      <c r="Y520" t="s">
        <v>3095</v>
      </c>
      <c r="Z520" t="s">
        <v>3104</v>
      </c>
      <c r="AA520">
        <v>1</v>
      </c>
      <c r="AB520" t="s">
        <v>3095</v>
      </c>
      <c r="AC520">
        <v>117.57</v>
      </c>
      <c r="AD520">
        <v>256.32</v>
      </c>
      <c r="AE520">
        <v>50.8</v>
      </c>
      <c r="AF520">
        <v>4.92</v>
      </c>
      <c r="AG520">
        <v>0.65900657894736847</v>
      </c>
    </row>
    <row r="521" spans="1:33" x14ac:dyDescent="0.35">
      <c r="A521" s="1" t="s">
        <v>252</v>
      </c>
      <c r="B521" s="2">
        <v>45218</v>
      </c>
      <c r="C521" s="2">
        <v>45221</v>
      </c>
      <c r="D521" s="2">
        <v>45229</v>
      </c>
      <c r="E521" s="1" t="s">
        <v>253</v>
      </c>
      <c r="F521">
        <v>6.3</v>
      </c>
      <c r="G521">
        <v>324</v>
      </c>
      <c r="H521">
        <v>45</v>
      </c>
      <c r="I521" s="1" t="s">
        <v>32</v>
      </c>
      <c r="J521">
        <v>62651.46</v>
      </c>
      <c r="K521">
        <v>24852.18</v>
      </c>
      <c r="L521">
        <v>1.9</v>
      </c>
      <c r="M521" s="1" t="s">
        <v>23</v>
      </c>
      <c r="N521" s="1" t="s">
        <v>36</v>
      </c>
      <c r="O521" s="1" t="s">
        <v>20</v>
      </c>
      <c r="P521" s="1" t="s">
        <v>21</v>
      </c>
      <c r="Q521">
        <v>7</v>
      </c>
      <c r="R521">
        <v>8</v>
      </c>
      <c r="S521">
        <v>55.07</v>
      </c>
      <c r="T521" s="1" t="s">
        <v>40</v>
      </c>
      <c r="U521" s="1" t="s">
        <v>3062</v>
      </c>
      <c r="V521" s="1">
        <v>2</v>
      </c>
      <c r="W521" t="s">
        <v>3088</v>
      </c>
      <c r="X521" t="s">
        <v>3091</v>
      </c>
      <c r="Y521" t="s">
        <v>3097</v>
      </c>
      <c r="Z521" t="s">
        <v>3104</v>
      </c>
      <c r="AA521">
        <v>10</v>
      </c>
      <c r="AB521" t="s">
        <v>3097</v>
      </c>
      <c r="AC521">
        <v>110.78</v>
      </c>
      <c r="AD521">
        <v>206.37</v>
      </c>
      <c r="AE521">
        <v>92.11</v>
      </c>
      <c r="AF521">
        <v>0.78920000000000001</v>
      </c>
      <c r="AG521">
        <v>0.65900657894736847</v>
      </c>
    </row>
    <row r="522" spans="1:33" x14ac:dyDescent="0.35">
      <c r="A522" s="1" t="s">
        <v>258</v>
      </c>
      <c r="B522" s="2">
        <v>45159</v>
      </c>
      <c r="C522" s="2">
        <v>45163</v>
      </c>
      <c r="D522" s="2">
        <v>45172</v>
      </c>
      <c r="E522" s="1" t="s">
        <v>259</v>
      </c>
      <c r="F522">
        <v>10.19</v>
      </c>
      <c r="G522">
        <v>244</v>
      </c>
      <c r="H522">
        <v>9</v>
      </c>
      <c r="I522" s="1" t="s">
        <v>32</v>
      </c>
      <c r="J522">
        <v>87251.35</v>
      </c>
      <c r="K522">
        <v>43732.78</v>
      </c>
      <c r="L522">
        <v>4.0999999999999996</v>
      </c>
      <c r="M522" s="1" t="s">
        <v>18</v>
      </c>
      <c r="N522" s="1" t="s">
        <v>24</v>
      </c>
      <c r="O522" s="1" t="s">
        <v>34</v>
      </c>
      <c r="P522" s="1" t="s">
        <v>26</v>
      </c>
      <c r="Q522">
        <v>5</v>
      </c>
      <c r="R522">
        <v>9</v>
      </c>
      <c r="S522">
        <v>110.18</v>
      </c>
      <c r="T522" s="1" t="s">
        <v>40</v>
      </c>
      <c r="U522" s="1" t="s">
        <v>3065</v>
      </c>
      <c r="V522" s="1">
        <v>5</v>
      </c>
      <c r="W522" t="s">
        <v>3088</v>
      </c>
      <c r="X522" t="s">
        <v>3084</v>
      </c>
      <c r="Y522" t="s">
        <v>3089</v>
      </c>
      <c r="Z522" t="s">
        <v>3103</v>
      </c>
      <c r="AA522">
        <v>8</v>
      </c>
      <c r="AB522" t="s">
        <v>3089</v>
      </c>
      <c r="AC522">
        <v>151.77000000000001</v>
      </c>
      <c r="AD522">
        <v>398.16</v>
      </c>
      <c r="AE522">
        <v>93.11</v>
      </c>
      <c r="AF522">
        <v>0.68930000000000002</v>
      </c>
      <c r="AG522">
        <v>0.6561013986013986</v>
      </c>
    </row>
    <row r="523" spans="1:33" x14ac:dyDescent="0.35">
      <c r="A523" s="1" t="s">
        <v>274</v>
      </c>
      <c r="B523" s="2">
        <v>45534</v>
      </c>
      <c r="C523" s="2">
        <v>45538</v>
      </c>
      <c r="D523" s="2">
        <v>45547</v>
      </c>
      <c r="E523" s="1" t="s">
        <v>275</v>
      </c>
      <c r="F523">
        <v>8.2799999999999994</v>
      </c>
      <c r="G523">
        <v>430</v>
      </c>
      <c r="H523">
        <v>3</v>
      </c>
      <c r="I523" s="1" t="s">
        <v>41</v>
      </c>
      <c r="J523">
        <v>187148.79</v>
      </c>
      <c r="K523">
        <v>105120.81</v>
      </c>
      <c r="L523">
        <v>5</v>
      </c>
      <c r="M523" s="1" t="s">
        <v>18</v>
      </c>
      <c r="N523" s="1" t="s">
        <v>19</v>
      </c>
      <c r="O523" s="1" t="s">
        <v>20</v>
      </c>
      <c r="P523" s="1" t="s">
        <v>39</v>
      </c>
      <c r="Q523">
        <v>4</v>
      </c>
      <c r="R523">
        <v>9</v>
      </c>
      <c r="S523">
        <v>190.04</v>
      </c>
      <c r="T523" s="1" t="s">
        <v>40</v>
      </c>
      <c r="U523" s="1" t="s">
        <v>3063</v>
      </c>
      <c r="V523" s="1">
        <v>3</v>
      </c>
      <c r="W523" t="s">
        <v>3081</v>
      </c>
      <c r="X523" t="s">
        <v>3084</v>
      </c>
      <c r="Y523" t="s">
        <v>3089</v>
      </c>
      <c r="Z523" t="s">
        <v>3104</v>
      </c>
      <c r="AA523">
        <v>8</v>
      </c>
      <c r="AB523" t="s">
        <v>3089</v>
      </c>
      <c r="AC523">
        <v>157.04</v>
      </c>
      <c r="AD523">
        <v>474.52</v>
      </c>
      <c r="AE523">
        <v>81.28</v>
      </c>
      <c r="AF523">
        <v>1.8722000000000001</v>
      </c>
      <c r="AG523">
        <v>0.65455369127516783</v>
      </c>
    </row>
    <row r="524" spans="1:33" x14ac:dyDescent="0.35">
      <c r="A524" s="1" t="s">
        <v>284</v>
      </c>
      <c r="B524" s="2">
        <v>45165</v>
      </c>
      <c r="C524" s="2">
        <v>45166</v>
      </c>
      <c r="D524" s="2">
        <v>45177</v>
      </c>
      <c r="E524" s="1" t="s">
        <v>285</v>
      </c>
      <c r="F524">
        <v>9.1</v>
      </c>
      <c r="G524">
        <v>62</v>
      </c>
      <c r="H524">
        <v>2</v>
      </c>
      <c r="I524" s="1" t="s">
        <v>30</v>
      </c>
      <c r="J524">
        <v>15491.12</v>
      </c>
      <c r="K524">
        <v>7755.63</v>
      </c>
      <c r="L524">
        <v>4</v>
      </c>
      <c r="M524" s="1" t="s">
        <v>23</v>
      </c>
      <c r="N524" s="1" t="s">
        <v>19</v>
      </c>
      <c r="O524" s="1" t="s">
        <v>20</v>
      </c>
      <c r="P524" s="1" t="s">
        <v>39</v>
      </c>
      <c r="Q524">
        <v>3</v>
      </c>
      <c r="R524">
        <v>11</v>
      </c>
      <c r="S524">
        <v>1309.99</v>
      </c>
      <c r="T524" s="1" t="s">
        <v>40</v>
      </c>
      <c r="U524" s="1" t="s">
        <v>3061</v>
      </c>
      <c r="V524" s="1">
        <v>1</v>
      </c>
      <c r="W524" t="s">
        <v>3088</v>
      </c>
      <c r="X524" t="s">
        <v>3084</v>
      </c>
      <c r="Y524" t="s">
        <v>3089</v>
      </c>
      <c r="Z524" t="s">
        <v>3104</v>
      </c>
      <c r="AA524">
        <v>8</v>
      </c>
      <c r="AB524" t="s">
        <v>3089</v>
      </c>
      <c r="AC524">
        <v>108.27</v>
      </c>
      <c r="AD524">
        <v>274.87</v>
      </c>
      <c r="AE524">
        <v>48.63</v>
      </c>
      <c r="AF524">
        <v>5.1372999999999998</v>
      </c>
      <c r="AG524">
        <v>0.63717096774193549</v>
      </c>
    </row>
    <row r="525" spans="1:33" x14ac:dyDescent="0.35">
      <c r="A525" s="1" t="s">
        <v>308</v>
      </c>
      <c r="B525" s="2">
        <v>44965</v>
      </c>
      <c r="C525" s="2">
        <v>44967</v>
      </c>
      <c r="D525" s="2">
        <v>44977</v>
      </c>
      <c r="E525" s="1" t="s">
        <v>309</v>
      </c>
      <c r="F525">
        <v>4.57</v>
      </c>
      <c r="G525">
        <v>73</v>
      </c>
      <c r="H525">
        <v>7</v>
      </c>
      <c r="I525" s="1" t="s">
        <v>41</v>
      </c>
      <c r="J525">
        <v>25614.720000000001</v>
      </c>
      <c r="K525">
        <v>10908.59</v>
      </c>
      <c r="L525">
        <v>3</v>
      </c>
      <c r="M525" s="1" t="s">
        <v>23</v>
      </c>
      <c r="N525" s="1" t="s">
        <v>42</v>
      </c>
      <c r="O525" s="1" t="s">
        <v>20</v>
      </c>
      <c r="P525" s="1" t="s">
        <v>29</v>
      </c>
      <c r="Q525">
        <v>6</v>
      </c>
      <c r="R525">
        <v>10</v>
      </c>
      <c r="S525">
        <v>1.92</v>
      </c>
      <c r="T525" s="1" t="s">
        <v>40</v>
      </c>
      <c r="U525" s="1" t="s">
        <v>3063</v>
      </c>
      <c r="V525" s="1">
        <v>3</v>
      </c>
      <c r="W525" t="s">
        <v>3088</v>
      </c>
      <c r="X525" t="s">
        <v>3093</v>
      </c>
      <c r="Y525" t="s">
        <v>3094</v>
      </c>
      <c r="Z525" t="s">
        <v>3102</v>
      </c>
      <c r="AA525">
        <v>2</v>
      </c>
      <c r="AB525" t="s">
        <v>3094</v>
      </c>
      <c r="AC525">
        <v>184.01</v>
      </c>
      <c r="AD525">
        <v>367.69</v>
      </c>
      <c r="AE525">
        <v>54.31</v>
      </c>
      <c r="AF525">
        <v>4.5688000000000004</v>
      </c>
      <c r="AG525">
        <v>0.65455369127516783</v>
      </c>
    </row>
    <row r="526" spans="1:33" x14ac:dyDescent="0.35">
      <c r="A526" s="1" t="s">
        <v>348</v>
      </c>
      <c r="B526" s="2">
        <v>44757</v>
      </c>
      <c r="C526" s="2">
        <v>44762</v>
      </c>
      <c r="D526" s="2">
        <v>44774</v>
      </c>
      <c r="E526" s="1" t="s">
        <v>349</v>
      </c>
      <c r="F526">
        <v>7.35</v>
      </c>
      <c r="G526">
        <v>100</v>
      </c>
      <c r="H526">
        <v>3</v>
      </c>
      <c r="I526" s="1" t="s">
        <v>41</v>
      </c>
      <c r="J526">
        <v>48117.78</v>
      </c>
      <c r="K526">
        <v>24229.01</v>
      </c>
      <c r="L526">
        <v>4</v>
      </c>
      <c r="M526" s="1" t="s">
        <v>23</v>
      </c>
      <c r="N526" s="1" t="s">
        <v>24</v>
      </c>
      <c r="O526" s="1" t="s">
        <v>37</v>
      </c>
      <c r="P526" s="1" t="s">
        <v>29</v>
      </c>
      <c r="Q526">
        <v>3</v>
      </c>
      <c r="R526">
        <v>12</v>
      </c>
      <c r="S526">
        <v>95.04</v>
      </c>
      <c r="T526" s="1" t="s">
        <v>40</v>
      </c>
      <c r="U526" s="1" t="s">
        <v>3065</v>
      </c>
      <c r="V526" s="1">
        <v>5</v>
      </c>
      <c r="W526" t="s">
        <v>3086</v>
      </c>
      <c r="X526" t="s">
        <v>3084</v>
      </c>
      <c r="Y526" t="s">
        <v>3087</v>
      </c>
      <c r="Z526" t="s">
        <v>3104</v>
      </c>
      <c r="AA526">
        <v>7</v>
      </c>
      <c r="AB526" t="s">
        <v>3087</v>
      </c>
      <c r="AC526">
        <v>196.67</v>
      </c>
      <c r="AD526">
        <v>519.35</v>
      </c>
      <c r="AE526">
        <v>99.87</v>
      </c>
      <c r="AF526">
        <v>1.2999999999999999E-2</v>
      </c>
      <c r="AG526">
        <v>0.6561013986013986</v>
      </c>
    </row>
    <row r="527" spans="1:33" x14ac:dyDescent="0.35">
      <c r="A527" s="1" t="s">
        <v>352</v>
      </c>
      <c r="B527" s="2">
        <v>45463</v>
      </c>
      <c r="C527" s="2">
        <v>45467</v>
      </c>
      <c r="D527" s="2">
        <v>45480</v>
      </c>
      <c r="E527" s="1" t="s">
        <v>353</v>
      </c>
      <c r="F527">
        <v>5.23</v>
      </c>
      <c r="G527">
        <v>127</v>
      </c>
      <c r="H527">
        <v>6</v>
      </c>
      <c r="I527" s="1" t="s">
        <v>35</v>
      </c>
      <c r="J527">
        <v>7529.59</v>
      </c>
      <c r="K527">
        <v>3882.97</v>
      </c>
      <c r="L527">
        <v>3.7</v>
      </c>
      <c r="M527" s="1" t="s">
        <v>23</v>
      </c>
      <c r="N527" s="1" t="s">
        <v>42</v>
      </c>
      <c r="O527" s="1" t="s">
        <v>25</v>
      </c>
      <c r="P527" s="1" t="s">
        <v>38</v>
      </c>
      <c r="Q527">
        <v>9</v>
      </c>
      <c r="R527">
        <v>13</v>
      </c>
      <c r="S527">
        <v>1027.6600000000001</v>
      </c>
      <c r="T527" s="1" t="s">
        <v>40</v>
      </c>
      <c r="U527" s="1" t="s">
        <v>3063</v>
      </c>
      <c r="V527" s="1">
        <v>3</v>
      </c>
      <c r="W527" t="s">
        <v>3081</v>
      </c>
      <c r="X527" t="s">
        <v>3082</v>
      </c>
      <c r="Y527" t="s">
        <v>3090</v>
      </c>
      <c r="Z527" t="s">
        <v>3104</v>
      </c>
      <c r="AA527">
        <v>6</v>
      </c>
      <c r="AB527" t="s">
        <v>3090</v>
      </c>
      <c r="AC527">
        <v>22.67</v>
      </c>
      <c r="AD527">
        <v>62.56</v>
      </c>
      <c r="AE527">
        <v>48.86</v>
      </c>
      <c r="AF527">
        <v>5.1135999999999999</v>
      </c>
      <c r="AG527">
        <v>0.65455369127516783</v>
      </c>
    </row>
    <row r="528" spans="1:33" x14ac:dyDescent="0.35">
      <c r="A528" s="1" t="s">
        <v>356</v>
      </c>
      <c r="B528" s="2">
        <v>45371</v>
      </c>
      <c r="C528" s="2">
        <v>45374</v>
      </c>
      <c r="D528" s="2">
        <v>45382</v>
      </c>
      <c r="E528" s="1" t="s">
        <v>357</v>
      </c>
      <c r="F528">
        <v>11.33</v>
      </c>
      <c r="G528">
        <v>473</v>
      </c>
      <c r="H528">
        <v>18</v>
      </c>
      <c r="I528" s="1" t="s">
        <v>41</v>
      </c>
      <c r="J528">
        <v>121049.85</v>
      </c>
      <c r="K528">
        <v>51028.31</v>
      </c>
      <c r="L528">
        <v>4.4000000000000004</v>
      </c>
      <c r="M528" s="1" t="s">
        <v>18</v>
      </c>
      <c r="N528" s="1" t="s">
        <v>42</v>
      </c>
      <c r="O528" s="1" t="s">
        <v>25</v>
      </c>
      <c r="P528" s="1" t="s">
        <v>39</v>
      </c>
      <c r="Q528">
        <v>6</v>
      </c>
      <c r="R528">
        <v>8</v>
      </c>
      <c r="S528">
        <v>84.63</v>
      </c>
      <c r="T528" s="1" t="s">
        <v>40</v>
      </c>
      <c r="U528" s="1" t="s">
        <v>3062</v>
      </c>
      <c r="V528" s="1">
        <v>2</v>
      </c>
      <c r="W528" t="s">
        <v>3081</v>
      </c>
      <c r="X528" t="s">
        <v>3093</v>
      </c>
      <c r="Y528" t="s">
        <v>3098</v>
      </c>
      <c r="Z528" t="s">
        <v>3103</v>
      </c>
      <c r="AA528">
        <v>3</v>
      </c>
      <c r="AB528" t="s">
        <v>3098</v>
      </c>
      <c r="AC528">
        <v>132.61000000000001</v>
      </c>
      <c r="AD528">
        <v>288.62</v>
      </c>
      <c r="AE528">
        <v>85.83</v>
      </c>
      <c r="AF528">
        <v>1.4166000000000001</v>
      </c>
      <c r="AG528">
        <v>0.65900657894736847</v>
      </c>
    </row>
    <row r="529" spans="1:33" x14ac:dyDescent="0.35">
      <c r="A529" s="1" t="s">
        <v>366</v>
      </c>
      <c r="B529" s="2">
        <v>45081</v>
      </c>
      <c r="C529" s="2">
        <v>45084</v>
      </c>
      <c r="D529" s="2">
        <v>45091</v>
      </c>
      <c r="E529" s="1" t="s">
        <v>367</v>
      </c>
      <c r="F529">
        <v>12.52</v>
      </c>
      <c r="G529">
        <v>36</v>
      </c>
      <c r="H529">
        <v>2</v>
      </c>
      <c r="I529" s="1" t="s">
        <v>35</v>
      </c>
      <c r="J529">
        <v>7470.09</v>
      </c>
      <c r="K529">
        <v>2418.58</v>
      </c>
      <c r="L529">
        <v>3.5</v>
      </c>
      <c r="M529" s="1" t="s">
        <v>31</v>
      </c>
      <c r="N529" s="1" t="s">
        <v>36</v>
      </c>
      <c r="O529" s="1" t="s">
        <v>34</v>
      </c>
      <c r="P529" s="1" t="s">
        <v>26</v>
      </c>
      <c r="Q529">
        <v>6</v>
      </c>
      <c r="R529">
        <v>7</v>
      </c>
      <c r="S529">
        <v>341.75</v>
      </c>
      <c r="T529" s="1" t="s">
        <v>40</v>
      </c>
      <c r="U529" s="1" t="s">
        <v>3065</v>
      </c>
      <c r="V529" s="1">
        <v>5</v>
      </c>
      <c r="W529" t="s">
        <v>3088</v>
      </c>
      <c r="X529" t="s">
        <v>3082</v>
      </c>
      <c r="Y529" t="s">
        <v>3090</v>
      </c>
      <c r="Z529" t="s">
        <v>3103</v>
      </c>
      <c r="AA529">
        <v>6</v>
      </c>
      <c r="AB529" t="s">
        <v>3090</v>
      </c>
      <c r="AC529">
        <v>128.80000000000001</v>
      </c>
      <c r="AD529">
        <v>237.2</v>
      </c>
      <c r="AE529">
        <v>85.9</v>
      </c>
      <c r="AF529">
        <v>1.41</v>
      </c>
      <c r="AG529">
        <v>0.6561013986013986</v>
      </c>
    </row>
    <row r="530" spans="1:33" x14ac:dyDescent="0.35">
      <c r="A530" s="1" t="s">
        <v>372</v>
      </c>
      <c r="B530" s="2">
        <v>44731</v>
      </c>
      <c r="C530" s="2">
        <v>44733</v>
      </c>
      <c r="D530" s="2">
        <v>44742</v>
      </c>
      <c r="E530" s="1" t="s">
        <v>373</v>
      </c>
      <c r="F530">
        <v>2</v>
      </c>
      <c r="G530">
        <v>254</v>
      </c>
      <c r="H530">
        <v>36</v>
      </c>
      <c r="I530" s="1" t="s">
        <v>32</v>
      </c>
      <c r="J530">
        <v>36668.410000000003</v>
      </c>
      <c r="K530">
        <v>21255.279999999999</v>
      </c>
      <c r="L530">
        <v>2</v>
      </c>
      <c r="M530" s="1" t="s">
        <v>23</v>
      </c>
      <c r="N530" s="1" t="s">
        <v>42</v>
      </c>
      <c r="O530" s="1" t="s">
        <v>37</v>
      </c>
      <c r="P530" s="1" t="s">
        <v>21</v>
      </c>
      <c r="Q530">
        <v>6</v>
      </c>
      <c r="R530">
        <v>9</v>
      </c>
      <c r="S530">
        <v>55.28</v>
      </c>
      <c r="T530" s="1" t="s">
        <v>40</v>
      </c>
      <c r="U530" s="1" t="s">
        <v>3063</v>
      </c>
      <c r="V530" s="1">
        <v>3</v>
      </c>
      <c r="W530" t="s">
        <v>3086</v>
      </c>
      <c r="X530" t="s">
        <v>3082</v>
      </c>
      <c r="Y530" t="s">
        <v>3090</v>
      </c>
      <c r="Z530" t="s">
        <v>3102</v>
      </c>
      <c r="AA530">
        <v>6</v>
      </c>
      <c r="AB530" t="s">
        <v>3090</v>
      </c>
      <c r="AC530">
        <v>52.2</v>
      </c>
      <c r="AD530">
        <v>147.31</v>
      </c>
      <c r="AE530">
        <v>44.19</v>
      </c>
      <c r="AF530">
        <v>5.5807000000000002</v>
      </c>
      <c r="AG530">
        <v>0.65455369127516783</v>
      </c>
    </row>
    <row r="531" spans="1:33" x14ac:dyDescent="0.35">
      <c r="A531" s="1" t="s">
        <v>378</v>
      </c>
      <c r="B531" s="2">
        <v>44986</v>
      </c>
      <c r="C531" s="2">
        <v>44991</v>
      </c>
      <c r="D531" s="2">
        <v>45002</v>
      </c>
      <c r="E531" s="1" t="s">
        <v>379</v>
      </c>
      <c r="F531">
        <v>1.42</v>
      </c>
      <c r="G531">
        <v>71</v>
      </c>
      <c r="H531">
        <v>7</v>
      </c>
      <c r="I531" s="1" t="s">
        <v>35</v>
      </c>
      <c r="J531">
        <v>30661.31</v>
      </c>
      <c r="K531">
        <v>17002.009999999998</v>
      </c>
      <c r="L531">
        <v>2.2999999999999998</v>
      </c>
      <c r="M531" s="1" t="s">
        <v>23</v>
      </c>
      <c r="N531" s="1" t="s">
        <v>36</v>
      </c>
      <c r="O531" s="1" t="s">
        <v>34</v>
      </c>
      <c r="P531" s="1" t="s">
        <v>39</v>
      </c>
      <c r="Q531">
        <v>9</v>
      </c>
      <c r="R531">
        <v>11</v>
      </c>
      <c r="S531">
        <v>159.22999999999999</v>
      </c>
      <c r="T531" s="1" t="s">
        <v>40</v>
      </c>
      <c r="U531" s="1" t="s">
        <v>3061</v>
      </c>
      <c r="V531" s="1">
        <v>1</v>
      </c>
      <c r="W531" t="s">
        <v>3088</v>
      </c>
      <c r="X531" t="s">
        <v>3093</v>
      </c>
      <c r="Y531" t="s">
        <v>3098</v>
      </c>
      <c r="Z531" t="s">
        <v>3102</v>
      </c>
      <c r="AA531">
        <v>3</v>
      </c>
      <c r="AB531" t="s">
        <v>3098</v>
      </c>
      <c r="AC531">
        <v>175.1</v>
      </c>
      <c r="AD531">
        <v>438.07</v>
      </c>
      <c r="AE531">
        <v>48.84</v>
      </c>
      <c r="AF531">
        <v>5.1159999999999997</v>
      </c>
      <c r="AG531">
        <v>0.63717096774193549</v>
      </c>
    </row>
    <row r="532" spans="1:33" x14ac:dyDescent="0.35">
      <c r="A532" s="1" t="s">
        <v>382</v>
      </c>
      <c r="B532" s="2">
        <v>44635</v>
      </c>
      <c r="C532" s="2">
        <v>44636</v>
      </c>
      <c r="D532" s="2">
        <v>44645</v>
      </c>
      <c r="E532" s="1" t="s">
        <v>383</v>
      </c>
      <c r="F532">
        <v>11.75</v>
      </c>
      <c r="G532">
        <v>150</v>
      </c>
      <c r="H532">
        <v>3</v>
      </c>
      <c r="I532" s="1" t="s">
        <v>32</v>
      </c>
      <c r="J532">
        <v>55851.66</v>
      </c>
      <c r="K532">
        <v>20895.89</v>
      </c>
      <c r="L532">
        <v>4.7</v>
      </c>
      <c r="M532" s="1" t="s">
        <v>18</v>
      </c>
      <c r="N532" s="1" t="s">
        <v>36</v>
      </c>
      <c r="O532" s="1" t="s">
        <v>20</v>
      </c>
      <c r="P532" s="1" t="s">
        <v>29</v>
      </c>
      <c r="Q532">
        <v>7</v>
      </c>
      <c r="R532">
        <v>9</v>
      </c>
      <c r="S532">
        <v>180.37</v>
      </c>
      <c r="T532" s="1" t="s">
        <v>40</v>
      </c>
      <c r="U532" s="1" t="s">
        <v>3061</v>
      </c>
      <c r="V532" s="1">
        <v>1</v>
      </c>
      <c r="W532" t="s">
        <v>3086</v>
      </c>
      <c r="X532" t="s">
        <v>3093</v>
      </c>
      <c r="Y532" t="s">
        <v>3098</v>
      </c>
      <c r="Z532" t="s">
        <v>3103</v>
      </c>
      <c r="AA532">
        <v>3</v>
      </c>
      <c r="AB532" t="s">
        <v>3098</v>
      </c>
      <c r="AC532">
        <v>199.8</v>
      </c>
      <c r="AD532">
        <v>421.92</v>
      </c>
      <c r="AE532">
        <v>26.69</v>
      </c>
      <c r="AF532">
        <v>7.3307000000000002</v>
      </c>
      <c r="AG532">
        <v>0.63717096774193549</v>
      </c>
    </row>
    <row r="533" spans="1:33" x14ac:dyDescent="0.35">
      <c r="A533" s="1" t="s">
        <v>404</v>
      </c>
      <c r="B533" s="2">
        <v>45650</v>
      </c>
      <c r="C533" s="2">
        <v>45653</v>
      </c>
      <c r="D533" s="2">
        <v>45665</v>
      </c>
      <c r="E533" s="1" t="s">
        <v>405</v>
      </c>
      <c r="F533">
        <v>1.18</v>
      </c>
      <c r="G533">
        <v>450</v>
      </c>
      <c r="H533">
        <v>7</v>
      </c>
      <c r="I533" s="1" t="s">
        <v>32</v>
      </c>
      <c r="J533">
        <v>308832.76</v>
      </c>
      <c r="K533">
        <v>169893.54</v>
      </c>
      <c r="L533">
        <v>4.5999999999999996</v>
      </c>
      <c r="M533" s="1" t="s">
        <v>18</v>
      </c>
      <c r="N533" s="1" t="s">
        <v>33</v>
      </c>
      <c r="O533" s="1" t="s">
        <v>34</v>
      </c>
      <c r="P533" s="1" t="s">
        <v>26</v>
      </c>
      <c r="Q533">
        <v>11</v>
      </c>
      <c r="R533">
        <v>12</v>
      </c>
      <c r="S533">
        <v>60.76</v>
      </c>
      <c r="T533" s="1" t="s">
        <v>40</v>
      </c>
      <c r="U533" s="1" t="s">
        <v>3065</v>
      </c>
      <c r="V533" s="1">
        <v>5</v>
      </c>
      <c r="W533" t="s">
        <v>3081</v>
      </c>
      <c r="X533" t="s">
        <v>3091</v>
      </c>
      <c r="Y533" t="s">
        <v>3092</v>
      </c>
      <c r="Z533" t="s">
        <v>3102</v>
      </c>
      <c r="AA533">
        <v>12</v>
      </c>
      <c r="AB533" t="s">
        <v>3092</v>
      </c>
      <c r="AC533">
        <v>250.89</v>
      </c>
      <c r="AD533">
        <v>694.49</v>
      </c>
      <c r="AE533">
        <v>99.1</v>
      </c>
      <c r="AF533">
        <v>9.0499999999999997E-2</v>
      </c>
      <c r="AG533">
        <v>0.6561013986013986</v>
      </c>
    </row>
    <row r="534" spans="1:33" x14ac:dyDescent="0.35">
      <c r="A534" s="1" t="s">
        <v>406</v>
      </c>
      <c r="B534" s="2">
        <v>44737</v>
      </c>
      <c r="C534" s="2">
        <v>44738</v>
      </c>
      <c r="D534" s="2">
        <v>44749</v>
      </c>
      <c r="E534" s="1" t="s">
        <v>407</v>
      </c>
      <c r="F534">
        <v>9.2200000000000006</v>
      </c>
      <c r="G534">
        <v>138</v>
      </c>
      <c r="H534">
        <v>2</v>
      </c>
      <c r="I534" s="1" t="s">
        <v>30</v>
      </c>
      <c r="J534">
        <v>109358.78</v>
      </c>
      <c r="K534">
        <v>40269.599999999999</v>
      </c>
      <c r="L534">
        <v>4.5999999999999996</v>
      </c>
      <c r="M534" s="1" t="s">
        <v>31</v>
      </c>
      <c r="N534" s="1" t="s">
        <v>33</v>
      </c>
      <c r="O534" s="1" t="s">
        <v>25</v>
      </c>
      <c r="P534" s="1" t="s">
        <v>39</v>
      </c>
      <c r="Q534">
        <v>3</v>
      </c>
      <c r="R534">
        <v>11</v>
      </c>
      <c r="S534">
        <v>578.74</v>
      </c>
      <c r="T534" s="1" t="s">
        <v>40</v>
      </c>
      <c r="U534" s="1" t="s">
        <v>3064</v>
      </c>
      <c r="V534" s="1">
        <v>4</v>
      </c>
      <c r="W534" t="s">
        <v>3086</v>
      </c>
      <c r="X534" t="s">
        <v>3082</v>
      </c>
      <c r="Y534" t="s">
        <v>3090</v>
      </c>
      <c r="Z534" t="s">
        <v>3104</v>
      </c>
      <c r="AA534">
        <v>6</v>
      </c>
      <c r="AB534" t="s">
        <v>3090</v>
      </c>
      <c r="AC534">
        <v>443.68</v>
      </c>
      <c r="AD534">
        <v>872.94</v>
      </c>
      <c r="AE534">
        <v>2.99</v>
      </c>
      <c r="AF534">
        <v>9.7010000000000005</v>
      </c>
      <c r="AG534">
        <v>0.65895364238410592</v>
      </c>
    </row>
    <row r="535" spans="1:33" x14ac:dyDescent="0.35">
      <c r="A535" s="1" t="s">
        <v>450</v>
      </c>
      <c r="B535" s="2">
        <v>45018</v>
      </c>
      <c r="C535" s="2">
        <v>45021</v>
      </c>
      <c r="D535" s="2">
        <v>45030</v>
      </c>
      <c r="E535" s="1" t="s">
        <v>451</v>
      </c>
      <c r="F535">
        <v>3.7</v>
      </c>
      <c r="G535">
        <v>418</v>
      </c>
      <c r="H535">
        <v>31</v>
      </c>
      <c r="I535" s="1" t="s">
        <v>32</v>
      </c>
      <c r="J535">
        <v>274540.26</v>
      </c>
      <c r="K535">
        <v>105314.23</v>
      </c>
      <c r="L535">
        <v>3.2</v>
      </c>
      <c r="M535" s="1" t="s">
        <v>31</v>
      </c>
      <c r="N535" s="1" t="s">
        <v>33</v>
      </c>
      <c r="O535" s="1" t="s">
        <v>20</v>
      </c>
      <c r="P535" s="1" t="s">
        <v>26</v>
      </c>
      <c r="Q535">
        <v>3</v>
      </c>
      <c r="R535">
        <v>9</v>
      </c>
      <c r="S535">
        <v>54.55</v>
      </c>
      <c r="T535" s="1" t="s">
        <v>40</v>
      </c>
      <c r="U535" s="1" t="s">
        <v>3065</v>
      </c>
      <c r="V535" s="1">
        <v>5</v>
      </c>
      <c r="W535" t="s">
        <v>3088</v>
      </c>
      <c r="X535" t="s">
        <v>3082</v>
      </c>
      <c r="Y535" t="s">
        <v>3083</v>
      </c>
      <c r="Z535" t="s">
        <v>3102</v>
      </c>
      <c r="AA535">
        <v>4</v>
      </c>
      <c r="AB535" t="s">
        <v>3083</v>
      </c>
      <c r="AC535">
        <v>373.43</v>
      </c>
      <c r="AD535">
        <v>682.03</v>
      </c>
      <c r="AE535">
        <v>70.13</v>
      </c>
      <c r="AF535">
        <v>2.9866000000000001</v>
      </c>
      <c r="AG535">
        <v>0.6561013986013986</v>
      </c>
    </row>
    <row r="536" spans="1:33" x14ac:dyDescent="0.35">
      <c r="A536" s="1" t="s">
        <v>454</v>
      </c>
      <c r="B536" s="2">
        <v>45179</v>
      </c>
      <c r="C536" s="2">
        <v>45182</v>
      </c>
      <c r="D536" s="2">
        <v>45195</v>
      </c>
      <c r="E536" s="1" t="s">
        <v>455</v>
      </c>
      <c r="F536">
        <v>5.29</v>
      </c>
      <c r="G536">
        <v>377</v>
      </c>
      <c r="H536">
        <v>51</v>
      </c>
      <c r="I536" s="1" t="s">
        <v>32</v>
      </c>
      <c r="J536">
        <v>147907.17000000001</v>
      </c>
      <c r="K536">
        <v>69679.14</v>
      </c>
      <c r="L536">
        <v>2</v>
      </c>
      <c r="M536" s="1" t="s">
        <v>23</v>
      </c>
      <c r="N536" s="1" t="s">
        <v>19</v>
      </c>
      <c r="O536" s="1" t="s">
        <v>28</v>
      </c>
      <c r="P536" s="1" t="s">
        <v>26</v>
      </c>
      <c r="Q536">
        <v>12</v>
      </c>
      <c r="R536">
        <v>13</v>
      </c>
      <c r="S536">
        <v>73.61</v>
      </c>
      <c r="T536" s="1" t="s">
        <v>40</v>
      </c>
      <c r="U536" s="1" t="s">
        <v>3065</v>
      </c>
      <c r="V536" s="1">
        <v>5</v>
      </c>
      <c r="W536" t="s">
        <v>3088</v>
      </c>
      <c r="X536" t="s">
        <v>3084</v>
      </c>
      <c r="Y536" t="s">
        <v>3085</v>
      </c>
      <c r="Z536" t="s">
        <v>3104</v>
      </c>
      <c r="AA536">
        <v>9</v>
      </c>
      <c r="AB536" t="s">
        <v>3085</v>
      </c>
      <c r="AC536">
        <v>199.13</v>
      </c>
      <c r="AD536">
        <v>414.24</v>
      </c>
      <c r="AE536">
        <v>88.32</v>
      </c>
      <c r="AF536">
        <v>1.1680999999999999</v>
      </c>
      <c r="AG536">
        <v>0.6561013986013986</v>
      </c>
    </row>
    <row r="537" spans="1:33" x14ac:dyDescent="0.35">
      <c r="A537" s="1" t="s">
        <v>456</v>
      </c>
      <c r="B537" s="2">
        <v>44571</v>
      </c>
      <c r="C537" s="2">
        <v>44573</v>
      </c>
      <c r="D537" s="2">
        <v>44577</v>
      </c>
      <c r="E537" s="1" t="s">
        <v>457</v>
      </c>
      <c r="F537">
        <v>10.31</v>
      </c>
      <c r="G537">
        <v>110</v>
      </c>
      <c r="H537">
        <v>6</v>
      </c>
      <c r="I537" s="1" t="s">
        <v>30</v>
      </c>
      <c r="J537">
        <v>47066.26</v>
      </c>
      <c r="K537">
        <v>19732.939999999999</v>
      </c>
      <c r="L537">
        <v>3.6</v>
      </c>
      <c r="M537" s="1" t="s">
        <v>23</v>
      </c>
      <c r="N537" s="1" t="s">
        <v>36</v>
      </c>
      <c r="O537" s="1" t="s">
        <v>25</v>
      </c>
      <c r="P537" s="1" t="s">
        <v>26</v>
      </c>
      <c r="Q537">
        <v>3</v>
      </c>
      <c r="R537">
        <v>4</v>
      </c>
      <c r="S537">
        <v>318.39999999999998</v>
      </c>
      <c r="T537" s="1" t="s">
        <v>40</v>
      </c>
      <c r="U537" s="1" t="s">
        <v>3065</v>
      </c>
      <c r="V537" s="1">
        <v>5</v>
      </c>
      <c r="W537" t="s">
        <v>3086</v>
      </c>
      <c r="X537" t="s">
        <v>3093</v>
      </c>
      <c r="Y537" t="s">
        <v>3095</v>
      </c>
      <c r="Z537" t="s">
        <v>3103</v>
      </c>
      <c r="AA537">
        <v>1</v>
      </c>
      <c r="AB537" t="s">
        <v>3095</v>
      </c>
      <c r="AC537">
        <v>222.09</v>
      </c>
      <c r="AD537">
        <v>477.06</v>
      </c>
      <c r="AE537">
        <v>21.22</v>
      </c>
      <c r="AF537">
        <v>7.8776000000000002</v>
      </c>
      <c r="AG537">
        <v>0.6561013986013986</v>
      </c>
    </row>
    <row r="538" spans="1:33" x14ac:dyDescent="0.35">
      <c r="A538" s="1" t="s">
        <v>476</v>
      </c>
      <c r="B538" s="2">
        <v>45396</v>
      </c>
      <c r="C538" s="2">
        <v>45401</v>
      </c>
      <c r="D538" s="2">
        <v>45413</v>
      </c>
      <c r="E538" s="1" t="s">
        <v>477</v>
      </c>
      <c r="F538">
        <v>14.95</v>
      </c>
      <c r="G538">
        <v>178</v>
      </c>
      <c r="H538">
        <v>23</v>
      </c>
      <c r="I538" s="1" t="s">
        <v>35</v>
      </c>
      <c r="J538">
        <v>16869.28</v>
      </c>
      <c r="K538">
        <v>9397.49</v>
      </c>
      <c r="L538">
        <v>1.9</v>
      </c>
      <c r="M538" s="1" t="s">
        <v>31</v>
      </c>
      <c r="N538" s="1" t="s">
        <v>19</v>
      </c>
      <c r="O538" s="1" t="s">
        <v>28</v>
      </c>
      <c r="P538" s="1" t="s">
        <v>26</v>
      </c>
      <c r="Q538">
        <v>6</v>
      </c>
      <c r="R538">
        <v>12</v>
      </c>
      <c r="S538">
        <v>794.38</v>
      </c>
      <c r="T538" s="1" t="s">
        <v>40</v>
      </c>
      <c r="U538" s="1" t="s">
        <v>3062</v>
      </c>
      <c r="V538" s="1">
        <v>2</v>
      </c>
      <c r="W538" t="s">
        <v>3081</v>
      </c>
      <c r="X538" t="s">
        <v>3082</v>
      </c>
      <c r="Y538" t="s">
        <v>3083</v>
      </c>
      <c r="Z538" t="s">
        <v>3103</v>
      </c>
      <c r="AA538">
        <v>4</v>
      </c>
      <c r="AB538" t="s">
        <v>3083</v>
      </c>
      <c r="AC538">
        <v>38.409999999999997</v>
      </c>
      <c r="AD538">
        <v>111.43</v>
      </c>
      <c r="AE538">
        <v>82.65</v>
      </c>
      <c r="AF538">
        <v>1.7347999999999999</v>
      </c>
      <c r="AG538">
        <v>0.65900657894736847</v>
      </c>
    </row>
    <row r="539" spans="1:33" x14ac:dyDescent="0.35">
      <c r="A539" s="1" t="s">
        <v>488</v>
      </c>
      <c r="B539" s="2">
        <v>45117</v>
      </c>
      <c r="C539" s="2">
        <v>45121</v>
      </c>
      <c r="D539" s="2">
        <v>45127</v>
      </c>
      <c r="E539" s="1" t="s">
        <v>489</v>
      </c>
      <c r="F539">
        <v>11.52</v>
      </c>
      <c r="G539">
        <v>420</v>
      </c>
      <c r="H539">
        <v>8</v>
      </c>
      <c r="I539" s="1" t="s">
        <v>41</v>
      </c>
      <c r="J539">
        <v>185863.74</v>
      </c>
      <c r="K539">
        <v>94098.44</v>
      </c>
      <c r="L539">
        <v>4.4000000000000004</v>
      </c>
      <c r="M539" s="1" t="s">
        <v>23</v>
      </c>
      <c r="N539" s="1" t="s">
        <v>42</v>
      </c>
      <c r="O539" s="1" t="s">
        <v>25</v>
      </c>
      <c r="P539" s="1" t="s">
        <v>26</v>
      </c>
      <c r="Q539">
        <v>3</v>
      </c>
      <c r="R539">
        <v>6</v>
      </c>
      <c r="S539">
        <v>46.75</v>
      </c>
      <c r="T539" s="1" t="s">
        <v>40</v>
      </c>
      <c r="U539" s="1" t="s">
        <v>3063</v>
      </c>
      <c r="V539" s="1">
        <v>3</v>
      </c>
      <c r="W539" t="s">
        <v>3088</v>
      </c>
      <c r="X539" t="s">
        <v>3084</v>
      </c>
      <c r="Y539" t="s">
        <v>3087</v>
      </c>
      <c r="Z539" t="s">
        <v>3103</v>
      </c>
      <c r="AA539">
        <v>7</v>
      </c>
      <c r="AB539" t="s">
        <v>3087</v>
      </c>
      <c r="AC539">
        <v>182.13</v>
      </c>
      <c r="AD539">
        <v>500.15</v>
      </c>
      <c r="AE539">
        <v>85.1</v>
      </c>
      <c r="AF539">
        <v>1.4901</v>
      </c>
      <c r="AG539">
        <v>0.65455369127516783</v>
      </c>
    </row>
    <row r="540" spans="1:33" x14ac:dyDescent="0.35">
      <c r="A540" s="1" t="s">
        <v>506</v>
      </c>
      <c r="B540" s="2">
        <v>45441</v>
      </c>
      <c r="C540" s="2">
        <v>45442</v>
      </c>
      <c r="D540" s="2">
        <v>45451</v>
      </c>
      <c r="E540" s="1" t="s">
        <v>507</v>
      </c>
      <c r="F540">
        <v>0.2</v>
      </c>
      <c r="G540">
        <v>254</v>
      </c>
      <c r="H540">
        <v>33</v>
      </c>
      <c r="I540" s="1" t="s">
        <v>30</v>
      </c>
      <c r="J540">
        <v>6965.96</v>
      </c>
      <c r="K540">
        <v>4041.59</v>
      </c>
      <c r="L540">
        <v>1.8</v>
      </c>
      <c r="M540" s="1" t="s">
        <v>31</v>
      </c>
      <c r="N540" s="1" t="s">
        <v>36</v>
      </c>
      <c r="O540" s="1" t="s">
        <v>20</v>
      </c>
      <c r="P540" s="1" t="s">
        <v>38</v>
      </c>
      <c r="Q540">
        <v>7</v>
      </c>
      <c r="R540">
        <v>9</v>
      </c>
      <c r="S540">
        <v>124.12</v>
      </c>
      <c r="T540" s="1" t="s">
        <v>40</v>
      </c>
      <c r="U540" s="1" t="s">
        <v>3063</v>
      </c>
      <c r="V540" s="1">
        <v>3</v>
      </c>
      <c r="W540" t="s">
        <v>3081</v>
      </c>
      <c r="X540" t="s">
        <v>3082</v>
      </c>
      <c r="Y540" t="s">
        <v>3099</v>
      </c>
      <c r="Z540" t="s">
        <v>3102</v>
      </c>
      <c r="AA540">
        <v>5</v>
      </c>
      <c r="AB540" t="s">
        <v>3099</v>
      </c>
      <c r="AC540">
        <v>9.4499999999999993</v>
      </c>
      <c r="AD540">
        <v>27.48</v>
      </c>
      <c r="AE540">
        <v>99.8</v>
      </c>
      <c r="AF540">
        <v>1.9699999999999999E-2</v>
      </c>
      <c r="AG540">
        <v>0.65455369127516783</v>
      </c>
    </row>
    <row r="541" spans="1:33" x14ac:dyDescent="0.35">
      <c r="A541" s="1" t="s">
        <v>522</v>
      </c>
      <c r="B541" s="2">
        <v>45560</v>
      </c>
      <c r="C541" s="2">
        <v>45564</v>
      </c>
      <c r="D541" s="2">
        <v>45576</v>
      </c>
      <c r="E541" s="1" t="s">
        <v>523</v>
      </c>
      <c r="F541">
        <v>13.01</v>
      </c>
      <c r="G541">
        <v>239</v>
      </c>
      <c r="H541">
        <v>24</v>
      </c>
      <c r="I541" s="1" t="s">
        <v>41</v>
      </c>
      <c r="J541">
        <v>41743.39</v>
      </c>
      <c r="K541">
        <v>13724.88</v>
      </c>
      <c r="L541">
        <v>2.8</v>
      </c>
      <c r="M541" s="1" t="s">
        <v>23</v>
      </c>
      <c r="N541" s="1" t="s">
        <v>42</v>
      </c>
      <c r="O541" s="1" t="s">
        <v>25</v>
      </c>
      <c r="P541" s="1" t="s">
        <v>38</v>
      </c>
      <c r="Q541">
        <v>10</v>
      </c>
      <c r="R541">
        <v>12</v>
      </c>
      <c r="S541">
        <v>291.43</v>
      </c>
      <c r="T541" s="1" t="s">
        <v>40</v>
      </c>
      <c r="U541" s="1" t="s">
        <v>3062</v>
      </c>
      <c r="V541" s="1">
        <v>2</v>
      </c>
      <c r="W541" t="s">
        <v>3081</v>
      </c>
      <c r="X541" t="s">
        <v>3084</v>
      </c>
      <c r="Y541" t="s">
        <v>3085</v>
      </c>
      <c r="Z541" t="s">
        <v>3103</v>
      </c>
      <c r="AA541">
        <v>9</v>
      </c>
      <c r="AB541" t="s">
        <v>3085</v>
      </c>
      <c r="AC541">
        <v>107.02</v>
      </c>
      <c r="AD541">
        <v>200.78</v>
      </c>
      <c r="AE541">
        <v>53.29</v>
      </c>
      <c r="AF541">
        <v>4.6711999999999998</v>
      </c>
      <c r="AG541">
        <v>0.65900657894736847</v>
      </c>
    </row>
    <row r="542" spans="1:33" x14ac:dyDescent="0.35">
      <c r="A542" s="1" t="s">
        <v>528</v>
      </c>
      <c r="B542" s="2">
        <v>45229</v>
      </c>
      <c r="C542" s="2">
        <v>45233</v>
      </c>
      <c r="D542" s="2">
        <v>45244</v>
      </c>
      <c r="E542" s="1" t="s">
        <v>529</v>
      </c>
      <c r="F542">
        <v>13.87</v>
      </c>
      <c r="G542">
        <v>399</v>
      </c>
      <c r="H542">
        <v>47</v>
      </c>
      <c r="I542" s="1" t="s">
        <v>30</v>
      </c>
      <c r="J542">
        <v>21959.79</v>
      </c>
      <c r="K542">
        <v>10844.13</v>
      </c>
      <c r="L542">
        <v>2</v>
      </c>
      <c r="M542" s="1" t="s">
        <v>23</v>
      </c>
      <c r="N542" s="1" t="s">
        <v>24</v>
      </c>
      <c r="O542" s="1" t="s">
        <v>37</v>
      </c>
      <c r="P542" s="1" t="s">
        <v>29</v>
      </c>
      <c r="Q542">
        <v>4</v>
      </c>
      <c r="R542">
        <v>11</v>
      </c>
      <c r="S542">
        <v>251.79</v>
      </c>
      <c r="T542" s="1" t="s">
        <v>40</v>
      </c>
      <c r="U542" s="1" t="s">
        <v>3065</v>
      </c>
      <c r="V542" s="1">
        <v>5</v>
      </c>
      <c r="W542" t="s">
        <v>3088</v>
      </c>
      <c r="X542" t="s">
        <v>3091</v>
      </c>
      <c r="Y542" t="s">
        <v>3097</v>
      </c>
      <c r="Z542" t="s">
        <v>3103</v>
      </c>
      <c r="AA542">
        <v>10</v>
      </c>
      <c r="AB542" t="s">
        <v>3097</v>
      </c>
      <c r="AC542">
        <v>25.34</v>
      </c>
      <c r="AD542">
        <v>63.9</v>
      </c>
      <c r="AE542">
        <v>70.790000000000006</v>
      </c>
      <c r="AF542">
        <v>2.9207000000000001</v>
      </c>
      <c r="AG542">
        <v>0.6561013986013986</v>
      </c>
    </row>
    <row r="543" spans="1:33" x14ac:dyDescent="0.35">
      <c r="A543" s="1" t="s">
        <v>552</v>
      </c>
      <c r="B543" s="2">
        <v>45210</v>
      </c>
      <c r="C543" s="2">
        <v>45211</v>
      </c>
      <c r="D543" s="2">
        <v>45224</v>
      </c>
      <c r="E543" s="1" t="s">
        <v>553</v>
      </c>
      <c r="F543">
        <v>10.050000000000001</v>
      </c>
      <c r="G543">
        <v>223</v>
      </c>
      <c r="H543">
        <v>26</v>
      </c>
      <c r="I543" s="1" t="s">
        <v>32</v>
      </c>
      <c r="J543">
        <v>473354.76</v>
      </c>
      <c r="K543">
        <v>240189.91</v>
      </c>
      <c r="L543">
        <v>2.2999999999999998</v>
      </c>
      <c r="M543" s="1" t="s">
        <v>23</v>
      </c>
      <c r="N543" s="1" t="s">
        <v>42</v>
      </c>
      <c r="O543" s="1" t="s">
        <v>20</v>
      </c>
      <c r="P543" s="1" t="s">
        <v>38</v>
      </c>
      <c r="Q543">
        <v>10</v>
      </c>
      <c r="R543">
        <v>13</v>
      </c>
      <c r="S543">
        <v>33.520000000000003</v>
      </c>
      <c r="T543" s="1" t="s">
        <v>40</v>
      </c>
      <c r="U543" s="1" t="s">
        <v>3064</v>
      </c>
      <c r="V543" s="1">
        <v>4</v>
      </c>
      <c r="W543" t="s">
        <v>3088</v>
      </c>
      <c r="X543" t="s">
        <v>3091</v>
      </c>
      <c r="Y543" t="s">
        <v>3097</v>
      </c>
      <c r="Z543" t="s">
        <v>3103</v>
      </c>
      <c r="AA543">
        <v>10</v>
      </c>
      <c r="AB543" t="s">
        <v>3097</v>
      </c>
      <c r="AC543">
        <v>895.24</v>
      </c>
      <c r="AD543">
        <v>2359.83</v>
      </c>
      <c r="AE543">
        <v>88.05</v>
      </c>
      <c r="AF543">
        <v>1.1951000000000001</v>
      </c>
      <c r="AG543">
        <v>0.65895364238410592</v>
      </c>
    </row>
    <row r="544" spans="1:33" x14ac:dyDescent="0.35">
      <c r="A544" s="1" t="s">
        <v>558</v>
      </c>
      <c r="B544" s="2">
        <v>44957</v>
      </c>
      <c r="C544" s="2">
        <v>44959</v>
      </c>
      <c r="D544" s="2">
        <v>44967</v>
      </c>
      <c r="E544" s="1" t="s">
        <v>559</v>
      </c>
      <c r="F544">
        <v>7.12</v>
      </c>
      <c r="G544">
        <v>191</v>
      </c>
      <c r="H544">
        <v>6</v>
      </c>
      <c r="I544" s="1" t="s">
        <v>30</v>
      </c>
      <c r="J544">
        <v>23079.84</v>
      </c>
      <c r="K544">
        <v>9829.56</v>
      </c>
      <c r="L544">
        <v>4.0999999999999996</v>
      </c>
      <c r="M544" s="1" t="s">
        <v>31</v>
      </c>
      <c r="N544" s="1" t="s">
        <v>19</v>
      </c>
      <c r="O544" s="1" t="s">
        <v>25</v>
      </c>
      <c r="P544" s="1" t="s">
        <v>21</v>
      </c>
      <c r="Q544">
        <v>6</v>
      </c>
      <c r="R544">
        <v>8</v>
      </c>
      <c r="S544">
        <v>143.49</v>
      </c>
      <c r="T544" s="1" t="s">
        <v>40</v>
      </c>
      <c r="U544" s="1" t="s">
        <v>3065</v>
      </c>
      <c r="V544" s="1">
        <v>5</v>
      </c>
      <c r="W544" t="s">
        <v>3088</v>
      </c>
      <c r="X544" t="s">
        <v>3093</v>
      </c>
      <c r="Y544" t="s">
        <v>3095</v>
      </c>
      <c r="Z544" t="s">
        <v>3104</v>
      </c>
      <c r="AA544">
        <v>1</v>
      </c>
      <c r="AB544" t="s">
        <v>3095</v>
      </c>
      <c r="AC544">
        <v>57.9</v>
      </c>
      <c r="AD544">
        <v>130.1</v>
      </c>
      <c r="AE544">
        <v>51.07</v>
      </c>
      <c r="AF544">
        <v>4.8929</v>
      </c>
      <c r="AG544">
        <v>0.6561013986013986</v>
      </c>
    </row>
    <row r="545" spans="1:33" x14ac:dyDescent="0.35">
      <c r="A545" s="1" t="s">
        <v>590</v>
      </c>
      <c r="B545" s="2">
        <v>45410</v>
      </c>
      <c r="C545" s="2">
        <v>45414</v>
      </c>
      <c r="D545" s="2">
        <v>45425</v>
      </c>
      <c r="E545" s="1" t="s">
        <v>591</v>
      </c>
      <c r="F545">
        <v>6.72</v>
      </c>
      <c r="G545">
        <v>378</v>
      </c>
      <c r="H545">
        <v>16</v>
      </c>
      <c r="I545" s="1" t="s">
        <v>32</v>
      </c>
      <c r="J545">
        <v>25330.67</v>
      </c>
      <c r="K545">
        <v>9294.91</v>
      </c>
      <c r="L545">
        <v>4.0999999999999996</v>
      </c>
      <c r="M545" s="1" t="s">
        <v>31</v>
      </c>
      <c r="N545" s="1" t="s">
        <v>42</v>
      </c>
      <c r="O545" s="1" t="s">
        <v>34</v>
      </c>
      <c r="P545" s="1" t="s">
        <v>26</v>
      </c>
      <c r="Q545">
        <v>4</v>
      </c>
      <c r="R545">
        <v>11</v>
      </c>
      <c r="S545">
        <v>604.35</v>
      </c>
      <c r="T545" s="1" t="s">
        <v>40</v>
      </c>
      <c r="U545" s="1" t="s">
        <v>3063</v>
      </c>
      <c r="V545" s="1">
        <v>3</v>
      </c>
      <c r="W545" t="s">
        <v>3081</v>
      </c>
      <c r="X545" t="s">
        <v>3082</v>
      </c>
      <c r="Y545" t="s">
        <v>3083</v>
      </c>
      <c r="Z545" t="s">
        <v>3104</v>
      </c>
      <c r="AA545">
        <v>4</v>
      </c>
      <c r="AB545" t="s">
        <v>3083</v>
      </c>
      <c r="AC545">
        <v>38</v>
      </c>
      <c r="AD545">
        <v>71.84</v>
      </c>
      <c r="AE545">
        <v>78.91</v>
      </c>
      <c r="AF545">
        <v>2.1093999999999999</v>
      </c>
      <c r="AG545">
        <v>0.65455369127516783</v>
      </c>
    </row>
    <row r="546" spans="1:33" x14ac:dyDescent="0.35">
      <c r="A546" s="1" t="s">
        <v>622</v>
      </c>
      <c r="B546" s="2">
        <v>44943</v>
      </c>
      <c r="C546" s="2">
        <v>44947</v>
      </c>
      <c r="D546" s="2">
        <v>44960</v>
      </c>
      <c r="E546" s="1" t="s">
        <v>623</v>
      </c>
      <c r="F546">
        <v>7.17</v>
      </c>
      <c r="G546">
        <v>117</v>
      </c>
      <c r="H546">
        <v>9</v>
      </c>
      <c r="I546" s="1" t="s">
        <v>30</v>
      </c>
      <c r="J546">
        <v>23647.89</v>
      </c>
      <c r="K546">
        <v>10748.82</v>
      </c>
      <c r="L546">
        <v>3.2</v>
      </c>
      <c r="M546" s="1" t="s">
        <v>31</v>
      </c>
      <c r="N546" s="1" t="s">
        <v>36</v>
      </c>
      <c r="O546" s="1" t="s">
        <v>20</v>
      </c>
      <c r="P546" s="1" t="s">
        <v>21</v>
      </c>
      <c r="Q546">
        <v>12</v>
      </c>
      <c r="R546">
        <v>13</v>
      </c>
      <c r="S546">
        <v>57.03</v>
      </c>
      <c r="T546" s="1" t="s">
        <v>40</v>
      </c>
      <c r="U546" s="1" t="s">
        <v>3063</v>
      </c>
      <c r="V546" s="1">
        <v>3</v>
      </c>
      <c r="W546" t="s">
        <v>3088</v>
      </c>
      <c r="X546" t="s">
        <v>3093</v>
      </c>
      <c r="Y546" t="s">
        <v>3095</v>
      </c>
      <c r="Z546" t="s">
        <v>3104</v>
      </c>
      <c r="AA546">
        <v>1</v>
      </c>
      <c r="AB546" t="s">
        <v>3095</v>
      </c>
      <c r="AC546">
        <v>95.35</v>
      </c>
      <c r="AD546">
        <v>217.73</v>
      </c>
      <c r="AE546">
        <v>7.38</v>
      </c>
      <c r="AF546">
        <v>9.2616999999999994</v>
      </c>
      <c r="AG546">
        <v>0.65455369127516783</v>
      </c>
    </row>
    <row r="547" spans="1:33" x14ac:dyDescent="0.35">
      <c r="A547" s="1" t="s">
        <v>672</v>
      </c>
      <c r="B547" s="2">
        <v>45083</v>
      </c>
      <c r="C547" s="2">
        <v>45085</v>
      </c>
      <c r="D547" s="2">
        <v>45098</v>
      </c>
      <c r="E547" s="1" t="s">
        <v>673</v>
      </c>
      <c r="F547">
        <v>2.4700000000000002</v>
      </c>
      <c r="G547">
        <v>377</v>
      </c>
      <c r="H547">
        <v>27</v>
      </c>
      <c r="I547" s="1" t="s">
        <v>41</v>
      </c>
      <c r="J547">
        <v>83726.259999999995</v>
      </c>
      <c r="K547">
        <v>39326.61</v>
      </c>
      <c r="L547">
        <v>3.3</v>
      </c>
      <c r="M547" s="1" t="s">
        <v>31</v>
      </c>
      <c r="N547" s="1" t="s">
        <v>24</v>
      </c>
      <c r="O547" s="1" t="s">
        <v>25</v>
      </c>
      <c r="P547" s="1" t="s">
        <v>38</v>
      </c>
      <c r="Q547">
        <v>11</v>
      </c>
      <c r="R547">
        <v>13</v>
      </c>
      <c r="S547">
        <v>398.63</v>
      </c>
      <c r="T547" s="1" t="s">
        <v>40</v>
      </c>
      <c r="U547" s="1" t="s">
        <v>3062</v>
      </c>
      <c r="V547" s="1">
        <v>2</v>
      </c>
      <c r="W547" t="s">
        <v>3088</v>
      </c>
      <c r="X547" t="s">
        <v>3082</v>
      </c>
      <c r="Y547" t="s">
        <v>3090</v>
      </c>
      <c r="Z547" t="s">
        <v>3102</v>
      </c>
      <c r="AA547">
        <v>6</v>
      </c>
      <c r="AB547" t="s">
        <v>3090</v>
      </c>
      <c r="AC547">
        <v>98.15</v>
      </c>
      <c r="AD547">
        <v>227.71</v>
      </c>
      <c r="AE547">
        <v>22.4</v>
      </c>
      <c r="AF547">
        <v>7.7595000000000001</v>
      </c>
      <c r="AG547">
        <v>0.65900657894736847</v>
      </c>
    </row>
    <row r="548" spans="1:33" x14ac:dyDescent="0.35">
      <c r="A548" s="1" t="s">
        <v>676</v>
      </c>
      <c r="B548" s="2">
        <v>45178</v>
      </c>
      <c r="C548" s="2">
        <v>45179</v>
      </c>
      <c r="D548" s="2">
        <v>45191</v>
      </c>
      <c r="E548" s="1" t="s">
        <v>677</v>
      </c>
      <c r="F548">
        <v>8.4700000000000006</v>
      </c>
      <c r="G548">
        <v>350</v>
      </c>
      <c r="H548">
        <v>15</v>
      </c>
      <c r="I548" s="1" t="s">
        <v>41</v>
      </c>
      <c r="J548">
        <v>796876.66</v>
      </c>
      <c r="K548">
        <v>314148.90999999997</v>
      </c>
      <c r="L548">
        <v>4.3</v>
      </c>
      <c r="M548" s="1" t="s">
        <v>18</v>
      </c>
      <c r="N548" s="1" t="s">
        <v>19</v>
      </c>
      <c r="O548" s="1" t="s">
        <v>25</v>
      </c>
      <c r="P548" s="1" t="s">
        <v>38</v>
      </c>
      <c r="Q548">
        <v>11</v>
      </c>
      <c r="R548">
        <v>12</v>
      </c>
      <c r="S548">
        <v>89.64</v>
      </c>
      <c r="T548" s="1" t="s">
        <v>40</v>
      </c>
      <c r="U548" s="1" t="s">
        <v>3061</v>
      </c>
      <c r="V548" s="1">
        <v>1</v>
      </c>
      <c r="W548" t="s">
        <v>3088</v>
      </c>
      <c r="X548" t="s">
        <v>3084</v>
      </c>
      <c r="Y548" t="s">
        <v>3085</v>
      </c>
      <c r="Z548" t="s">
        <v>3104</v>
      </c>
      <c r="AA548">
        <v>9</v>
      </c>
      <c r="AB548" t="s">
        <v>3085</v>
      </c>
      <c r="AC548">
        <v>1155.53</v>
      </c>
      <c r="AD548">
        <v>2487.48</v>
      </c>
      <c r="AE548">
        <v>56.54</v>
      </c>
      <c r="AF548">
        <v>4.3460000000000001</v>
      </c>
      <c r="AG548">
        <v>0.63717096774193549</v>
      </c>
    </row>
    <row r="549" spans="1:33" x14ac:dyDescent="0.35">
      <c r="A549" s="1" t="s">
        <v>678</v>
      </c>
      <c r="B549" s="2">
        <v>44681</v>
      </c>
      <c r="C549" s="2">
        <v>44685</v>
      </c>
      <c r="D549" s="2">
        <v>44697</v>
      </c>
      <c r="E549" s="1" t="s">
        <v>679</v>
      </c>
      <c r="F549">
        <v>0.16</v>
      </c>
      <c r="G549">
        <v>280</v>
      </c>
      <c r="H549">
        <v>5</v>
      </c>
      <c r="I549" s="1" t="s">
        <v>32</v>
      </c>
      <c r="J549">
        <v>32906.07</v>
      </c>
      <c r="K549">
        <v>12619.59</v>
      </c>
      <c r="L549">
        <v>4.5999999999999996</v>
      </c>
      <c r="M549" s="1" t="s">
        <v>23</v>
      </c>
      <c r="N549" s="1" t="s">
        <v>33</v>
      </c>
      <c r="O549" s="1" t="s">
        <v>25</v>
      </c>
      <c r="P549" s="1" t="s">
        <v>38</v>
      </c>
      <c r="Q549">
        <v>3</v>
      </c>
      <c r="R549">
        <v>12</v>
      </c>
      <c r="S549">
        <v>249.38</v>
      </c>
      <c r="T549" s="1" t="s">
        <v>40</v>
      </c>
      <c r="U549" s="1" t="s">
        <v>3065</v>
      </c>
      <c r="V549" s="1">
        <v>5</v>
      </c>
      <c r="W549" t="s">
        <v>3086</v>
      </c>
      <c r="X549" t="s">
        <v>3082</v>
      </c>
      <c r="Y549" t="s">
        <v>3083</v>
      </c>
      <c r="Z549" t="s">
        <v>3102</v>
      </c>
      <c r="AA549">
        <v>4</v>
      </c>
      <c r="AB549" t="s">
        <v>3083</v>
      </c>
      <c r="AC549">
        <v>59.41</v>
      </c>
      <c r="AD549">
        <v>117.71</v>
      </c>
      <c r="AE549">
        <v>14.05</v>
      </c>
      <c r="AF549">
        <v>8.5947999999999993</v>
      </c>
      <c r="AG549">
        <v>0.6561013986013986</v>
      </c>
    </row>
    <row r="550" spans="1:33" x14ac:dyDescent="0.35">
      <c r="A550" s="1" t="s">
        <v>682</v>
      </c>
      <c r="B550" s="2">
        <v>45169</v>
      </c>
      <c r="C550" s="2">
        <v>45174</v>
      </c>
      <c r="D550" s="2">
        <v>45187</v>
      </c>
      <c r="E550" s="1" t="s">
        <v>683</v>
      </c>
      <c r="F550">
        <v>11.43</v>
      </c>
      <c r="G550">
        <v>205</v>
      </c>
      <c r="H550">
        <v>16</v>
      </c>
      <c r="I550" s="1" t="s">
        <v>41</v>
      </c>
      <c r="J550">
        <v>68033.72</v>
      </c>
      <c r="K550">
        <v>28807.46</v>
      </c>
      <c r="L550">
        <v>3.4</v>
      </c>
      <c r="M550" s="1" t="s">
        <v>31</v>
      </c>
      <c r="N550" s="1" t="s">
        <v>19</v>
      </c>
      <c r="O550" s="1" t="s">
        <v>28</v>
      </c>
      <c r="P550" s="1" t="s">
        <v>21</v>
      </c>
      <c r="Q550">
        <v>3</v>
      </c>
      <c r="R550">
        <v>13</v>
      </c>
      <c r="S550">
        <v>520.05999999999995</v>
      </c>
      <c r="T550" s="1" t="s">
        <v>40</v>
      </c>
      <c r="U550" s="1" t="s">
        <v>3061</v>
      </c>
      <c r="V550" s="1">
        <v>1</v>
      </c>
      <c r="W550" t="s">
        <v>3088</v>
      </c>
      <c r="X550" t="s">
        <v>3084</v>
      </c>
      <c r="Y550" t="s">
        <v>3089</v>
      </c>
      <c r="Z550" t="s">
        <v>3103</v>
      </c>
      <c r="AA550">
        <v>8</v>
      </c>
      <c r="AB550" t="s">
        <v>3089</v>
      </c>
      <c r="AC550">
        <v>167.95</v>
      </c>
      <c r="AD550">
        <v>374.7</v>
      </c>
      <c r="AE550">
        <v>54.83</v>
      </c>
      <c r="AF550">
        <v>4.5167999999999999</v>
      </c>
      <c r="AG550">
        <v>0.63717096774193549</v>
      </c>
    </row>
    <row r="551" spans="1:33" x14ac:dyDescent="0.35">
      <c r="A551" s="1" t="s">
        <v>684</v>
      </c>
      <c r="B551" s="2">
        <v>45589</v>
      </c>
      <c r="C551" s="2">
        <v>45590</v>
      </c>
      <c r="D551" s="2">
        <v>45602</v>
      </c>
      <c r="E551" s="1" t="s">
        <v>685</v>
      </c>
      <c r="F551">
        <v>14.55</v>
      </c>
      <c r="G551">
        <v>393</v>
      </c>
      <c r="H551">
        <v>34</v>
      </c>
      <c r="I551" s="1" t="s">
        <v>41</v>
      </c>
      <c r="J551">
        <v>158214.17000000001</v>
      </c>
      <c r="K551">
        <v>53696.12</v>
      </c>
      <c r="L551">
        <v>2.8</v>
      </c>
      <c r="M551" s="1" t="s">
        <v>23</v>
      </c>
      <c r="N551" s="1" t="s">
        <v>33</v>
      </c>
      <c r="O551" s="1" t="s">
        <v>20</v>
      </c>
      <c r="P551" s="1" t="s">
        <v>39</v>
      </c>
      <c r="Q551">
        <v>3</v>
      </c>
      <c r="R551">
        <v>12</v>
      </c>
      <c r="S551">
        <v>107.78</v>
      </c>
      <c r="T551" s="1" t="s">
        <v>40</v>
      </c>
      <c r="U551" s="1" t="s">
        <v>3061</v>
      </c>
      <c r="V551" s="1">
        <v>1</v>
      </c>
      <c r="W551" t="s">
        <v>3081</v>
      </c>
      <c r="X551" t="s">
        <v>3091</v>
      </c>
      <c r="Y551" t="s">
        <v>3097</v>
      </c>
      <c r="Z551" t="s">
        <v>3103</v>
      </c>
      <c r="AA551">
        <v>10</v>
      </c>
      <c r="AB551" t="s">
        <v>3097</v>
      </c>
      <c r="AC551">
        <v>255.88</v>
      </c>
      <c r="AD551">
        <v>471.13</v>
      </c>
      <c r="AE551">
        <v>42.32</v>
      </c>
      <c r="AF551">
        <v>5.7679</v>
      </c>
      <c r="AG551">
        <v>0.63717096774193549</v>
      </c>
    </row>
    <row r="552" spans="1:33" x14ac:dyDescent="0.35">
      <c r="A552" s="1" t="s">
        <v>744</v>
      </c>
      <c r="B552" s="2">
        <v>44733</v>
      </c>
      <c r="C552" s="2">
        <v>44736</v>
      </c>
      <c r="D552" s="2">
        <v>44742</v>
      </c>
      <c r="E552" s="1" t="s">
        <v>745</v>
      </c>
      <c r="F552">
        <v>2.95</v>
      </c>
      <c r="G552">
        <v>97</v>
      </c>
      <c r="H552">
        <v>14</v>
      </c>
      <c r="I552" s="1" t="s">
        <v>32</v>
      </c>
      <c r="J552">
        <v>18686.490000000002</v>
      </c>
      <c r="K552">
        <v>11651.21</v>
      </c>
      <c r="L552">
        <v>1.7</v>
      </c>
      <c r="M552" s="1" t="s">
        <v>18</v>
      </c>
      <c r="N552" s="1" t="s">
        <v>36</v>
      </c>
      <c r="O552" s="1" t="s">
        <v>28</v>
      </c>
      <c r="P552" s="1" t="s">
        <v>26</v>
      </c>
      <c r="Q552">
        <v>4</v>
      </c>
      <c r="R552">
        <v>6</v>
      </c>
      <c r="S552">
        <v>137.22999999999999</v>
      </c>
      <c r="T552" s="1" t="s">
        <v>40</v>
      </c>
      <c r="U552" s="1" t="s">
        <v>3062</v>
      </c>
      <c r="V552" s="1">
        <v>2</v>
      </c>
      <c r="W552" t="s">
        <v>3086</v>
      </c>
      <c r="X552" t="s">
        <v>3082</v>
      </c>
      <c r="Y552" t="s">
        <v>3090</v>
      </c>
      <c r="Z552" t="s">
        <v>3102</v>
      </c>
      <c r="AA552">
        <v>6</v>
      </c>
      <c r="AB552" t="s">
        <v>3090</v>
      </c>
      <c r="AC552">
        <v>64.5</v>
      </c>
      <c r="AD552">
        <v>198.5</v>
      </c>
      <c r="AE552">
        <v>62.71</v>
      </c>
      <c r="AF552">
        <v>3.7294</v>
      </c>
      <c r="AG552">
        <v>0.65900657894736847</v>
      </c>
    </row>
    <row r="553" spans="1:33" x14ac:dyDescent="0.35">
      <c r="A553" s="1" t="s">
        <v>748</v>
      </c>
      <c r="B553" s="2">
        <v>45416</v>
      </c>
      <c r="C553" s="2">
        <v>45419</v>
      </c>
      <c r="D553" s="2">
        <v>45431</v>
      </c>
      <c r="E553" s="1" t="s">
        <v>749</v>
      </c>
      <c r="F553">
        <v>3.09</v>
      </c>
      <c r="G553">
        <v>330</v>
      </c>
      <c r="H553">
        <v>38</v>
      </c>
      <c r="I553" s="1" t="s">
        <v>41</v>
      </c>
      <c r="J553">
        <v>76365.759999999995</v>
      </c>
      <c r="K553">
        <v>49031.02</v>
      </c>
      <c r="L553">
        <v>2.1</v>
      </c>
      <c r="M553" s="1" t="s">
        <v>23</v>
      </c>
      <c r="N553" s="1" t="s">
        <v>33</v>
      </c>
      <c r="O553" s="1" t="s">
        <v>20</v>
      </c>
      <c r="P553" s="1" t="s">
        <v>39</v>
      </c>
      <c r="Q553">
        <v>4</v>
      </c>
      <c r="R553">
        <v>12</v>
      </c>
      <c r="S553">
        <v>167.13</v>
      </c>
      <c r="T553" s="1" t="s">
        <v>40</v>
      </c>
      <c r="U553" s="1" t="s">
        <v>3061</v>
      </c>
      <c r="V553" s="1">
        <v>1</v>
      </c>
      <c r="W553" t="s">
        <v>3081</v>
      </c>
      <c r="X553" t="s">
        <v>3082</v>
      </c>
      <c r="Y553" t="s">
        <v>3099</v>
      </c>
      <c r="Z553" t="s">
        <v>3102</v>
      </c>
      <c r="AA553">
        <v>5</v>
      </c>
      <c r="AB553" t="s">
        <v>3099</v>
      </c>
      <c r="AC553">
        <v>72.69</v>
      </c>
      <c r="AD553">
        <v>238.79</v>
      </c>
      <c r="AE553">
        <v>91.32</v>
      </c>
      <c r="AF553">
        <v>0.8679</v>
      </c>
      <c r="AG553">
        <v>0.63717096774193549</v>
      </c>
    </row>
    <row r="554" spans="1:33" x14ac:dyDescent="0.35">
      <c r="A554" s="1" t="s">
        <v>764</v>
      </c>
      <c r="B554" s="2">
        <v>44750</v>
      </c>
      <c r="C554" s="2">
        <v>44751</v>
      </c>
      <c r="D554" s="2">
        <v>44761</v>
      </c>
      <c r="E554" s="1" t="s">
        <v>765</v>
      </c>
      <c r="F554">
        <v>2.54</v>
      </c>
      <c r="G554">
        <v>47</v>
      </c>
      <c r="H554">
        <v>7</v>
      </c>
      <c r="I554" s="1" t="s">
        <v>35</v>
      </c>
      <c r="J554">
        <v>8330.32</v>
      </c>
      <c r="K554">
        <v>3899.48</v>
      </c>
      <c r="L554">
        <v>1.9</v>
      </c>
      <c r="M554" s="1" t="s">
        <v>23</v>
      </c>
      <c r="N554" s="1" t="s">
        <v>19</v>
      </c>
      <c r="O554" s="1" t="s">
        <v>28</v>
      </c>
      <c r="P554" s="1" t="s">
        <v>38</v>
      </c>
      <c r="Q554">
        <v>6</v>
      </c>
      <c r="R554">
        <v>10</v>
      </c>
      <c r="S554">
        <v>156.94999999999999</v>
      </c>
      <c r="T554" s="1" t="s">
        <v>40</v>
      </c>
      <c r="U554" s="1" t="s">
        <v>3062</v>
      </c>
      <c r="V554" s="1">
        <v>2</v>
      </c>
      <c r="W554" t="s">
        <v>3086</v>
      </c>
      <c r="X554" t="s">
        <v>3084</v>
      </c>
      <c r="Y554" t="s">
        <v>3087</v>
      </c>
      <c r="Z554" t="s">
        <v>3102</v>
      </c>
      <c r="AA554">
        <v>7</v>
      </c>
      <c r="AB554" t="s">
        <v>3087</v>
      </c>
      <c r="AC554">
        <v>85.78</v>
      </c>
      <c r="AD554">
        <v>181.86</v>
      </c>
      <c r="AE554">
        <v>80.16</v>
      </c>
      <c r="AF554">
        <v>1.9844999999999999</v>
      </c>
      <c r="AG554">
        <v>0.65900657894736847</v>
      </c>
    </row>
    <row r="555" spans="1:33" x14ac:dyDescent="0.35">
      <c r="A555" s="1" t="s">
        <v>766</v>
      </c>
      <c r="B555" s="2">
        <v>44836</v>
      </c>
      <c r="C555" s="2">
        <v>44838</v>
      </c>
      <c r="D555" s="2">
        <v>44843</v>
      </c>
      <c r="E555" s="1" t="s">
        <v>767</v>
      </c>
      <c r="F555">
        <v>1.98</v>
      </c>
      <c r="G555">
        <v>15</v>
      </c>
      <c r="H555">
        <v>1</v>
      </c>
      <c r="I555" s="1" t="s">
        <v>32</v>
      </c>
      <c r="J555">
        <v>5397.03</v>
      </c>
      <c r="K555">
        <v>2727.72</v>
      </c>
      <c r="L555">
        <v>3.4</v>
      </c>
      <c r="M555" s="1" t="s">
        <v>23</v>
      </c>
      <c r="N555" s="1" t="s">
        <v>19</v>
      </c>
      <c r="O555" s="1" t="s">
        <v>28</v>
      </c>
      <c r="P555" s="1" t="s">
        <v>21</v>
      </c>
      <c r="Q555">
        <v>4</v>
      </c>
      <c r="R555">
        <v>5</v>
      </c>
      <c r="S555">
        <v>309.07</v>
      </c>
      <c r="T555" s="1" t="s">
        <v>40</v>
      </c>
      <c r="U555" s="1" t="s">
        <v>3065</v>
      </c>
      <c r="V555" s="1">
        <v>5</v>
      </c>
      <c r="W555" t="s">
        <v>3086</v>
      </c>
      <c r="X555" t="s">
        <v>3091</v>
      </c>
      <c r="Y555" t="s">
        <v>3097</v>
      </c>
      <c r="Z555" t="s">
        <v>3102</v>
      </c>
      <c r="AA555">
        <v>10</v>
      </c>
      <c r="AB555" t="s">
        <v>3097</v>
      </c>
      <c r="AC555">
        <v>148.26</v>
      </c>
      <c r="AD555">
        <v>367.07</v>
      </c>
      <c r="AE555">
        <v>67.94</v>
      </c>
      <c r="AF555">
        <v>3.2058</v>
      </c>
      <c r="AG555">
        <v>0.6561013986013986</v>
      </c>
    </row>
    <row r="556" spans="1:33" x14ac:dyDescent="0.35">
      <c r="A556" s="1" t="s">
        <v>778</v>
      </c>
      <c r="B556" s="2">
        <v>44789</v>
      </c>
      <c r="C556" s="2">
        <v>44791</v>
      </c>
      <c r="D556" s="2">
        <v>44801</v>
      </c>
      <c r="E556" s="1" t="s">
        <v>779</v>
      </c>
      <c r="F556">
        <v>0.45</v>
      </c>
      <c r="G556">
        <v>126</v>
      </c>
      <c r="H556">
        <v>15</v>
      </c>
      <c r="I556" s="1" t="s">
        <v>32</v>
      </c>
      <c r="J556">
        <v>51642.02</v>
      </c>
      <c r="K556">
        <v>26012.21</v>
      </c>
      <c r="L556">
        <v>2.1</v>
      </c>
      <c r="M556" s="1" t="s">
        <v>23</v>
      </c>
      <c r="N556" s="1" t="s">
        <v>33</v>
      </c>
      <c r="O556" s="1" t="s">
        <v>20</v>
      </c>
      <c r="P556" s="1" t="s">
        <v>38</v>
      </c>
      <c r="Q556">
        <v>8</v>
      </c>
      <c r="R556">
        <v>10</v>
      </c>
      <c r="S556">
        <v>29.52</v>
      </c>
      <c r="T556" s="1" t="s">
        <v>40</v>
      </c>
      <c r="U556" s="1" t="s">
        <v>3063</v>
      </c>
      <c r="V556" s="1">
        <v>3</v>
      </c>
      <c r="W556" t="s">
        <v>3086</v>
      </c>
      <c r="X556" t="s">
        <v>3084</v>
      </c>
      <c r="Y556" t="s">
        <v>3089</v>
      </c>
      <c r="Z556" t="s">
        <v>3102</v>
      </c>
      <c r="AA556">
        <v>8</v>
      </c>
      <c r="AB556" t="s">
        <v>3089</v>
      </c>
      <c r="AC556">
        <v>175.07</v>
      </c>
      <c r="AD556">
        <v>411.71</v>
      </c>
      <c r="AE556">
        <v>52.69</v>
      </c>
      <c r="AF556">
        <v>4.7310999999999996</v>
      </c>
      <c r="AG556">
        <v>0.65455369127516783</v>
      </c>
    </row>
    <row r="557" spans="1:33" x14ac:dyDescent="0.35">
      <c r="A557" s="1" t="s">
        <v>794</v>
      </c>
      <c r="B557" s="2">
        <v>45347</v>
      </c>
      <c r="C557" s="2">
        <v>45351</v>
      </c>
      <c r="D557" s="2">
        <v>45362</v>
      </c>
      <c r="E557" s="1" t="s">
        <v>795</v>
      </c>
      <c r="F557">
        <v>13.72</v>
      </c>
      <c r="G557">
        <v>429</v>
      </c>
      <c r="H557">
        <v>17</v>
      </c>
      <c r="I557" s="1" t="s">
        <v>41</v>
      </c>
      <c r="J557">
        <v>427527.89</v>
      </c>
      <c r="K557">
        <v>181649.58</v>
      </c>
      <c r="L557">
        <v>3.9</v>
      </c>
      <c r="M557" s="1" t="s">
        <v>18</v>
      </c>
      <c r="N557" s="1" t="s">
        <v>42</v>
      </c>
      <c r="O557" s="1" t="s">
        <v>28</v>
      </c>
      <c r="P557" s="1" t="s">
        <v>26</v>
      </c>
      <c r="Q557">
        <v>8</v>
      </c>
      <c r="R557">
        <v>11</v>
      </c>
      <c r="S557">
        <v>50.77</v>
      </c>
      <c r="T557" s="1" t="s">
        <v>40</v>
      </c>
      <c r="U557" s="1" t="s">
        <v>3065</v>
      </c>
      <c r="V557" s="1">
        <v>5</v>
      </c>
      <c r="W557" t="s">
        <v>3081</v>
      </c>
      <c r="X557" t="s">
        <v>3093</v>
      </c>
      <c r="Y557" t="s">
        <v>3094</v>
      </c>
      <c r="Z557" t="s">
        <v>3103</v>
      </c>
      <c r="AA557">
        <v>2</v>
      </c>
      <c r="AB557" t="s">
        <v>3094</v>
      </c>
      <c r="AC557">
        <v>503.4</v>
      </c>
      <c r="AD557">
        <v>1155.04</v>
      </c>
      <c r="AE557">
        <v>85.65</v>
      </c>
      <c r="AF557">
        <v>1.4346000000000001</v>
      </c>
      <c r="AG557">
        <v>0.6561013986013986</v>
      </c>
    </row>
    <row r="558" spans="1:33" x14ac:dyDescent="0.35">
      <c r="A558" s="1" t="s">
        <v>796</v>
      </c>
      <c r="B558" s="2">
        <v>44903</v>
      </c>
      <c r="C558" s="2">
        <v>44907</v>
      </c>
      <c r="D558" s="2">
        <v>44918</v>
      </c>
      <c r="E558" s="1" t="s">
        <v>797</v>
      </c>
      <c r="F558">
        <v>8.6300000000000008</v>
      </c>
      <c r="G558">
        <v>311</v>
      </c>
      <c r="H558">
        <v>14</v>
      </c>
      <c r="I558" s="1" t="s">
        <v>30</v>
      </c>
      <c r="J558">
        <v>9041.99</v>
      </c>
      <c r="K558">
        <v>4050.74</v>
      </c>
      <c r="L558">
        <v>4</v>
      </c>
      <c r="M558" s="1" t="s">
        <v>23</v>
      </c>
      <c r="N558" s="1" t="s">
        <v>19</v>
      </c>
      <c r="O558" s="1" t="s">
        <v>20</v>
      </c>
      <c r="P558" s="1" t="s">
        <v>39</v>
      </c>
      <c r="Q558">
        <v>6</v>
      </c>
      <c r="R558">
        <v>11</v>
      </c>
      <c r="S558">
        <v>85.38</v>
      </c>
      <c r="T558" s="1" t="s">
        <v>40</v>
      </c>
      <c r="U558" s="1" t="s">
        <v>3063</v>
      </c>
      <c r="V558" s="1">
        <v>3</v>
      </c>
      <c r="W558" t="s">
        <v>3086</v>
      </c>
      <c r="X558" t="s">
        <v>3091</v>
      </c>
      <c r="Y558" t="s">
        <v>3092</v>
      </c>
      <c r="Z558" t="s">
        <v>3104</v>
      </c>
      <c r="AA558">
        <v>12</v>
      </c>
      <c r="AB558" t="s">
        <v>3092</v>
      </c>
      <c r="AC558">
        <v>14.37</v>
      </c>
      <c r="AD558">
        <v>31.82</v>
      </c>
      <c r="AE558">
        <v>36.369999999999997</v>
      </c>
      <c r="AF558">
        <v>6.3631000000000002</v>
      </c>
      <c r="AG558">
        <v>0.65455369127516783</v>
      </c>
    </row>
    <row r="559" spans="1:33" x14ac:dyDescent="0.35">
      <c r="A559" s="1" t="s">
        <v>800</v>
      </c>
      <c r="B559" s="2">
        <v>44950</v>
      </c>
      <c r="C559" s="2">
        <v>44953</v>
      </c>
      <c r="D559" s="2">
        <v>44963</v>
      </c>
      <c r="E559" s="1" t="s">
        <v>801</v>
      </c>
      <c r="F559">
        <v>1.87</v>
      </c>
      <c r="G559">
        <v>285</v>
      </c>
      <c r="H559">
        <v>13</v>
      </c>
      <c r="I559" s="1" t="s">
        <v>41</v>
      </c>
      <c r="J559">
        <v>56896.17</v>
      </c>
      <c r="K559">
        <v>25541.11</v>
      </c>
      <c r="L559">
        <v>4.0999999999999996</v>
      </c>
      <c r="M559" s="1" t="s">
        <v>23</v>
      </c>
      <c r="N559" s="1" t="s">
        <v>42</v>
      </c>
      <c r="O559" s="1" t="s">
        <v>34</v>
      </c>
      <c r="P559" s="1" t="s">
        <v>26</v>
      </c>
      <c r="Q559">
        <v>9</v>
      </c>
      <c r="R559">
        <v>10</v>
      </c>
      <c r="S559">
        <v>126.64</v>
      </c>
      <c r="T559" s="1" t="s">
        <v>40</v>
      </c>
      <c r="U559" s="1" t="s">
        <v>3061</v>
      </c>
      <c r="V559" s="1">
        <v>1</v>
      </c>
      <c r="W559" t="s">
        <v>3088</v>
      </c>
      <c r="X559" t="s">
        <v>3093</v>
      </c>
      <c r="Y559" t="s">
        <v>3095</v>
      </c>
      <c r="Z559" t="s">
        <v>3102</v>
      </c>
      <c r="AA559">
        <v>1</v>
      </c>
      <c r="AB559" t="s">
        <v>3095</v>
      </c>
      <c r="AC559">
        <v>96.45</v>
      </c>
      <c r="AD559">
        <v>203.44</v>
      </c>
      <c r="AE559">
        <v>67.739999999999995</v>
      </c>
      <c r="AF559">
        <v>3.2263000000000002</v>
      </c>
      <c r="AG559">
        <v>0.63717096774193549</v>
      </c>
    </row>
    <row r="560" spans="1:33" x14ac:dyDescent="0.35">
      <c r="A560" s="1" t="s">
        <v>810</v>
      </c>
      <c r="B560" s="2">
        <v>44585</v>
      </c>
      <c r="C560" s="2">
        <v>44588</v>
      </c>
      <c r="D560" s="2">
        <v>44595</v>
      </c>
      <c r="E560" s="1" t="s">
        <v>811</v>
      </c>
      <c r="F560">
        <v>11.12</v>
      </c>
      <c r="G560">
        <v>479</v>
      </c>
      <c r="H560">
        <v>68</v>
      </c>
      <c r="I560" s="1" t="s">
        <v>30</v>
      </c>
      <c r="J560">
        <v>96590.8</v>
      </c>
      <c r="K560">
        <v>48967.77</v>
      </c>
      <c r="L560">
        <v>1.7</v>
      </c>
      <c r="M560" s="1" t="s">
        <v>23</v>
      </c>
      <c r="N560" s="1" t="s">
        <v>24</v>
      </c>
      <c r="O560" s="1" t="s">
        <v>20</v>
      </c>
      <c r="P560" s="1" t="s">
        <v>39</v>
      </c>
      <c r="Q560">
        <v>5</v>
      </c>
      <c r="R560">
        <v>7</v>
      </c>
      <c r="S560">
        <v>740.14</v>
      </c>
      <c r="T560" s="1" t="s">
        <v>40</v>
      </c>
      <c r="U560" s="1" t="s">
        <v>3061</v>
      </c>
      <c r="V560" s="1">
        <v>1</v>
      </c>
      <c r="W560" t="s">
        <v>3086</v>
      </c>
      <c r="X560" t="s">
        <v>3093</v>
      </c>
      <c r="Y560" t="s">
        <v>3095</v>
      </c>
      <c r="Z560" t="s">
        <v>3103</v>
      </c>
      <c r="AA560">
        <v>1</v>
      </c>
      <c r="AB560" t="s">
        <v>3095</v>
      </c>
      <c r="AC560">
        <v>97.07</v>
      </c>
      <c r="AD560">
        <v>226.88</v>
      </c>
      <c r="AE560">
        <v>46.6</v>
      </c>
      <c r="AF560">
        <v>5.3403999999999998</v>
      </c>
      <c r="AG560">
        <v>0.63717096774193549</v>
      </c>
    </row>
    <row r="561" spans="1:33" x14ac:dyDescent="0.35">
      <c r="A561" s="1" t="s">
        <v>826</v>
      </c>
      <c r="B561" s="2">
        <v>45046</v>
      </c>
      <c r="C561" s="2">
        <v>45051</v>
      </c>
      <c r="D561" s="2">
        <v>45060</v>
      </c>
      <c r="E561" s="1" t="s">
        <v>827</v>
      </c>
      <c r="F561">
        <v>7.01</v>
      </c>
      <c r="G561">
        <v>443</v>
      </c>
      <c r="H561">
        <v>33</v>
      </c>
      <c r="I561" s="1" t="s">
        <v>35</v>
      </c>
      <c r="J561">
        <v>324901.57</v>
      </c>
      <c r="K561">
        <v>156320.57999999999</v>
      </c>
      <c r="L561">
        <v>3.2</v>
      </c>
      <c r="M561" s="1" t="s">
        <v>18</v>
      </c>
      <c r="N561" s="1" t="s">
        <v>33</v>
      </c>
      <c r="O561" s="1" t="s">
        <v>34</v>
      </c>
      <c r="P561" s="1" t="s">
        <v>38</v>
      </c>
      <c r="Q561">
        <v>6</v>
      </c>
      <c r="R561">
        <v>9</v>
      </c>
      <c r="S561">
        <v>279.52999999999997</v>
      </c>
      <c r="T561" s="1" t="s">
        <v>40</v>
      </c>
      <c r="U561" s="1" t="s">
        <v>3063</v>
      </c>
      <c r="V561" s="1">
        <v>3</v>
      </c>
      <c r="W561" t="s">
        <v>3088</v>
      </c>
      <c r="X561" t="s">
        <v>3082</v>
      </c>
      <c r="Y561" t="s">
        <v>3083</v>
      </c>
      <c r="Z561" t="s">
        <v>3104</v>
      </c>
      <c r="AA561">
        <v>4</v>
      </c>
      <c r="AB561" t="s">
        <v>3083</v>
      </c>
      <c r="AC561">
        <v>316.08</v>
      </c>
      <c r="AD561">
        <v>788.7</v>
      </c>
      <c r="AE561">
        <v>11.39</v>
      </c>
      <c r="AF561">
        <v>8.8613999999999997</v>
      </c>
      <c r="AG561">
        <v>0.65455369127516783</v>
      </c>
    </row>
    <row r="562" spans="1:33" x14ac:dyDescent="0.35">
      <c r="A562" s="1" t="s">
        <v>834</v>
      </c>
      <c r="B562" s="2">
        <v>45021</v>
      </c>
      <c r="C562" s="2">
        <v>45023</v>
      </c>
      <c r="D562" s="2">
        <v>45030</v>
      </c>
      <c r="E562" s="1" t="s">
        <v>835</v>
      </c>
      <c r="F562">
        <v>9.27</v>
      </c>
      <c r="G562">
        <v>206</v>
      </c>
      <c r="H562">
        <v>5</v>
      </c>
      <c r="I562" s="1" t="s">
        <v>41</v>
      </c>
      <c r="J562">
        <v>64736</v>
      </c>
      <c r="K562">
        <v>19457.2</v>
      </c>
      <c r="L562">
        <v>4.2</v>
      </c>
      <c r="M562" s="1" t="s">
        <v>23</v>
      </c>
      <c r="N562" s="1" t="s">
        <v>36</v>
      </c>
      <c r="O562" s="1" t="s">
        <v>34</v>
      </c>
      <c r="P562" s="1" t="s">
        <v>21</v>
      </c>
      <c r="Q562">
        <v>3</v>
      </c>
      <c r="R562">
        <v>7</v>
      </c>
      <c r="S562">
        <v>84.63</v>
      </c>
      <c r="T562" s="1" t="s">
        <v>40</v>
      </c>
      <c r="U562" s="1" t="s">
        <v>3063</v>
      </c>
      <c r="V562" s="1">
        <v>3</v>
      </c>
      <c r="W562" t="s">
        <v>3088</v>
      </c>
      <c r="X562" t="s">
        <v>3082</v>
      </c>
      <c r="Y562" t="s">
        <v>3083</v>
      </c>
      <c r="Z562" t="s">
        <v>3104</v>
      </c>
      <c r="AA562">
        <v>4</v>
      </c>
      <c r="AB562" t="s">
        <v>3083</v>
      </c>
      <c r="AC562">
        <v>189.84</v>
      </c>
      <c r="AD562">
        <v>346.36</v>
      </c>
      <c r="AE562">
        <v>83.31</v>
      </c>
      <c r="AF562">
        <v>1.6689000000000001</v>
      </c>
      <c r="AG562">
        <v>0.65455369127516783</v>
      </c>
    </row>
    <row r="563" spans="1:33" x14ac:dyDescent="0.35">
      <c r="A563" s="1" t="s">
        <v>848</v>
      </c>
      <c r="B563" s="2">
        <v>44979</v>
      </c>
      <c r="C563" s="2">
        <v>44983</v>
      </c>
      <c r="D563" s="2">
        <v>44990</v>
      </c>
      <c r="E563" s="1" t="s">
        <v>849</v>
      </c>
      <c r="F563">
        <v>2.88</v>
      </c>
      <c r="G563">
        <v>433</v>
      </c>
      <c r="H563">
        <v>62</v>
      </c>
      <c r="I563" s="1" t="s">
        <v>30</v>
      </c>
      <c r="J563">
        <v>302537.40000000002</v>
      </c>
      <c r="K563">
        <v>144381.41</v>
      </c>
      <c r="L563">
        <v>1.6</v>
      </c>
      <c r="M563" s="1" t="s">
        <v>23</v>
      </c>
      <c r="N563" s="1" t="s">
        <v>19</v>
      </c>
      <c r="O563" s="1" t="s">
        <v>34</v>
      </c>
      <c r="P563" s="1" t="s">
        <v>29</v>
      </c>
      <c r="Q563">
        <v>3</v>
      </c>
      <c r="R563">
        <v>7</v>
      </c>
      <c r="S563">
        <v>173.42</v>
      </c>
      <c r="T563" s="1" t="s">
        <v>40</v>
      </c>
      <c r="U563" s="1" t="s">
        <v>3064</v>
      </c>
      <c r="V563" s="1">
        <v>4</v>
      </c>
      <c r="W563" t="s">
        <v>3088</v>
      </c>
      <c r="X563" t="s">
        <v>3093</v>
      </c>
      <c r="Y563" t="s">
        <v>3094</v>
      </c>
      <c r="Z563" t="s">
        <v>3102</v>
      </c>
      <c r="AA563">
        <v>2</v>
      </c>
      <c r="AB563" t="s">
        <v>3094</v>
      </c>
      <c r="AC563">
        <v>344.75</v>
      </c>
      <c r="AD563">
        <v>719.42</v>
      </c>
      <c r="AE563">
        <v>3</v>
      </c>
      <c r="AF563">
        <v>9.6999999999999993</v>
      </c>
      <c r="AG563">
        <v>0.65895364238410592</v>
      </c>
    </row>
    <row r="564" spans="1:33" x14ac:dyDescent="0.35">
      <c r="A564" s="1" t="s">
        <v>858</v>
      </c>
      <c r="B564" s="2">
        <v>45415</v>
      </c>
      <c r="C564" s="2">
        <v>45418</v>
      </c>
      <c r="D564" s="2">
        <v>45424</v>
      </c>
      <c r="E564" s="1" t="s">
        <v>859</v>
      </c>
      <c r="F564">
        <v>4.92</v>
      </c>
      <c r="G564">
        <v>96</v>
      </c>
      <c r="H564">
        <v>5</v>
      </c>
      <c r="I564" s="1" t="s">
        <v>30</v>
      </c>
      <c r="J564">
        <v>45159.199999999997</v>
      </c>
      <c r="K564">
        <v>16287.13</v>
      </c>
      <c r="L564">
        <v>4</v>
      </c>
      <c r="M564" s="1" t="s">
        <v>31</v>
      </c>
      <c r="N564" s="1" t="s">
        <v>42</v>
      </c>
      <c r="O564" s="1" t="s">
        <v>25</v>
      </c>
      <c r="P564" s="1" t="s">
        <v>29</v>
      </c>
      <c r="Q564">
        <v>3</v>
      </c>
      <c r="R564">
        <v>6</v>
      </c>
      <c r="S564">
        <v>564.89</v>
      </c>
      <c r="T564" s="1" t="s">
        <v>40</v>
      </c>
      <c r="U564" s="1" t="s">
        <v>3064</v>
      </c>
      <c r="V564" s="1">
        <v>4</v>
      </c>
      <c r="W564" t="s">
        <v>3081</v>
      </c>
      <c r="X564" t="s">
        <v>3082</v>
      </c>
      <c r="Y564" t="s">
        <v>3099</v>
      </c>
      <c r="Z564" t="s">
        <v>3102</v>
      </c>
      <c r="AA564">
        <v>5</v>
      </c>
      <c r="AB564" t="s">
        <v>3099</v>
      </c>
      <c r="AC564">
        <v>267.64999999999998</v>
      </c>
      <c r="AD564">
        <v>494.75</v>
      </c>
      <c r="AE564">
        <v>11.74</v>
      </c>
      <c r="AF564">
        <v>8.8261000000000003</v>
      </c>
      <c r="AG564">
        <v>0.65895364238410592</v>
      </c>
    </row>
    <row r="565" spans="1:33" x14ac:dyDescent="0.35">
      <c r="A565" s="1" t="s">
        <v>862</v>
      </c>
      <c r="B565" s="2">
        <v>45304</v>
      </c>
      <c r="C565" s="2">
        <v>45306</v>
      </c>
      <c r="D565" s="2">
        <v>45317</v>
      </c>
      <c r="E565" s="1" t="s">
        <v>863</v>
      </c>
      <c r="F565">
        <v>6.67</v>
      </c>
      <c r="G565">
        <v>243</v>
      </c>
      <c r="H565">
        <v>33</v>
      </c>
      <c r="I565" s="1" t="s">
        <v>41</v>
      </c>
      <c r="J565">
        <v>110502.09</v>
      </c>
      <c r="K565">
        <v>59485.1</v>
      </c>
      <c r="L565">
        <v>1.9</v>
      </c>
      <c r="M565" s="1" t="s">
        <v>23</v>
      </c>
      <c r="N565" s="1" t="s">
        <v>19</v>
      </c>
      <c r="O565" s="1" t="s">
        <v>20</v>
      </c>
      <c r="P565" s="1" t="s">
        <v>26</v>
      </c>
      <c r="Q565">
        <v>8</v>
      </c>
      <c r="R565">
        <v>11</v>
      </c>
      <c r="S565">
        <v>580.22</v>
      </c>
      <c r="T565" s="1" t="s">
        <v>40</v>
      </c>
      <c r="U565" s="1" t="s">
        <v>3065</v>
      </c>
      <c r="V565" s="1">
        <v>5</v>
      </c>
      <c r="W565" t="s">
        <v>3081</v>
      </c>
      <c r="X565" t="s">
        <v>3093</v>
      </c>
      <c r="Y565" t="s">
        <v>3095</v>
      </c>
      <c r="Z565" t="s">
        <v>3104</v>
      </c>
      <c r="AA565">
        <v>1</v>
      </c>
      <c r="AB565" t="s">
        <v>3095</v>
      </c>
      <c r="AC565">
        <v>195.58</v>
      </c>
      <c r="AD565">
        <v>487.24</v>
      </c>
      <c r="AE565">
        <v>64.44</v>
      </c>
      <c r="AF565">
        <v>3.5556999999999999</v>
      </c>
      <c r="AG565">
        <v>0.6561013986013986</v>
      </c>
    </row>
    <row r="566" spans="1:33" x14ac:dyDescent="0.35">
      <c r="A566" s="1" t="s">
        <v>878</v>
      </c>
      <c r="B566" s="2">
        <v>45125</v>
      </c>
      <c r="C566" s="2">
        <v>45127</v>
      </c>
      <c r="D566" s="2">
        <v>45132</v>
      </c>
      <c r="E566" s="1" t="s">
        <v>879</v>
      </c>
      <c r="F566">
        <v>5.94</v>
      </c>
      <c r="G566">
        <v>369</v>
      </c>
      <c r="H566">
        <v>55</v>
      </c>
      <c r="I566" s="1" t="s">
        <v>32</v>
      </c>
      <c r="J566">
        <v>560199.79</v>
      </c>
      <c r="K566">
        <v>326910.64</v>
      </c>
      <c r="L566">
        <v>1.4</v>
      </c>
      <c r="M566" s="1" t="s">
        <v>18</v>
      </c>
      <c r="N566" s="1" t="s">
        <v>24</v>
      </c>
      <c r="O566" s="1" t="s">
        <v>20</v>
      </c>
      <c r="P566" s="1" t="s">
        <v>38</v>
      </c>
      <c r="Q566">
        <v>3</v>
      </c>
      <c r="R566">
        <v>5</v>
      </c>
      <c r="S566">
        <v>213.86</v>
      </c>
      <c r="T566" s="1" t="s">
        <v>40</v>
      </c>
      <c r="U566" s="1" t="s">
        <v>3061</v>
      </c>
      <c r="V566" s="1">
        <v>1</v>
      </c>
      <c r="W566" t="s">
        <v>3088</v>
      </c>
      <c r="X566" t="s">
        <v>3084</v>
      </c>
      <c r="Y566" t="s">
        <v>3087</v>
      </c>
      <c r="Z566" t="s">
        <v>3104</v>
      </c>
      <c r="AA566">
        <v>7</v>
      </c>
      <c r="AB566" t="s">
        <v>3087</v>
      </c>
      <c r="AC566">
        <v>528.87</v>
      </c>
      <c r="AD566">
        <v>1614.03</v>
      </c>
      <c r="AE566">
        <v>72.06</v>
      </c>
      <c r="AF566">
        <v>2.7945000000000002</v>
      </c>
      <c r="AG566">
        <v>0.63717096774193549</v>
      </c>
    </row>
    <row r="567" spans="1:33" x14ac:dyDescent="0.35">
      <c r="A567" s="1" t="s">
        <v>882</v>
      </c>
      <c r="B567" s="2">
        <v>44938</v>
      </c>
      <c r="C567" s="2">
        <v>44943</v>
      </c>
      <c r="D567" s="2">
        <v>44955</v>
      </c>
      <c r="E567" s="1" t="s">
        <v>883</v>
      </c>
      <c r="F567">
        <v>3.99</v>
      </c>
      <c r="G567">
        <v>388</v>
      </c>
      <c r="H567">
        <v>32</v>
      </c>
      <c r="I567" s="1" t="s">
        <v>35</v>
      </c>
      <c r="J567">
        <v>15656.97</v>
      </c>
      <c r="K567">
        <v>7900.5</v>
      </c>
      <c r="L567">
        <v>3.4</v>
      </c>
      <c r="M567" s="1" t="s">
        <v>31</v>
      </c>
      <c r="N567" s="1" t="s">
        <v>33</v>
      </c>
      <c r="O567" s="1" t="s">
        <v>37</v>
      </c>
      <c r="P567" s="1" t="s">
        <v>21</v>
      </c>
      <c r="Q567">
        <v>11</v>
      </c>
      <c r="R567">
        <v>12</v>
      </c>
      <c r="S567">
        <v>474.08</v>
      </c>
      <c r="T567" s="1" t="s">
        <v>40</v>
      </c>
      <c r="U567" s="1" t="s">
        <v>3061</v>
      </c>
      <c r="V567" s="1">
        <v>1</v>
      </c>
      <c r="W567" t="s">
        <v>3088</v>
      </c>
      <c r="X567" t="s">
        <v>3093</v>
      </c>
      <c r="Y567" t="s">
        <v>3095</v>
      </c>
      <c r="Z567" t="s">
        <v>3102</v>
      </c>
      <c r="AA567">
        <v>1</v>
      </c>
      <c r="AB567" t="s">
        <v>3095</v>
      </c>
      <c r="AC567">
        <v>16.95</v>
      </c>
      <c r="AD567">
        <v>42.03</v>
      </c>
      <c r="AE567">
        <v>66.19</v>
      </c>
      <c r="AF567">
        <v>3.3811</v>
      </c>
      <c r="AG567">
        <v>0.63717096774193549</v>
      </c>
    </row>
    <row r="568" spans="1:33" x14ac:dyDescent="0.35">
      <c r="A568" s="1" t="s">
        <v>930</v>
      </c>
      <c r="B568" s="2">
        <v>45620</v>
      </c>
      <c r="C568" s="2">
        <v>45621</v>
      </c>
      <c r="D568" s="2">
        <v>45633</v>
      </c>
      <c r="E568" s="1" t="s">
        <v>931</v>
      </c>
      <c r="F568">
        <v>0.54</v>
      </c>
      <c r="G568">
        <v>343</v>
      </c>
      <c r="H568">
        <v>24</v>
      </c>
      <c r="I568" s="1" t="s">
        <v>30</v>
      </c>
      <c r="J568">
        <v>48500.98</v>
      </c>
      <c r="K568">
        <v>25873.01</v>
      </c>
      <c r="L568">
        <v>3.4</v>
      </c>
      <c r="M568" s="1" t="s">
        <v>18</v>
      </c>
      <c r="N568" s="1" t="s">
        <v>24</v>
      </c>
      <c r="O568" s="1" t="s">
        <v>34</v>
      </c>
      <c r="P568" s="1" t="s">
        <v>29</v>
      </c>
      <c r="Q568">
        <v>8</v>
      </c>
      <c r="R568">
        <v>12</v>
      </c>
      <c r="S568">
        <v>177.71</v>
      </c>
      <c r="T568" s="1" t="s">
        <v>40</v>
      </c>
      <c r="U568" s="1" t="s">
        <v>3063</v>
      </c>
      <c r="V568" s="1">
        <v>3</v>
      </c>
      <c r="W568" t="s">
        <v>3081</v>
      </c>
      <c r="X568" t="s">
        <v>3091</v>
      </c>
      <c r="Y568" t="s">
        <v>3096</v>
      </c>
      <c r="Z568" t="s">
        <v>3102</v>
      </c>
      <c r="AA568">
        <v>11</v>
      </c>
      <c r="AB568" t="s">
        <v>3096</v>
      </c>
      <c r="AC568">
        <v>55.73</v>
      </c>
      <c r="AD568">
        <v>142.16999999999999</v>
      </c>
      <c r="AE568">
        <v>18.04</v>
      </c>
      <c r="AF568">
        <v>8.1963000000000008</v>
      </c>
      <c r="AG568">
        <v>0.65455369127516783</v>
      </c>
    </row>
    <row r="569" spans="1:33" x14ac:dyDescent="0.35">
      <c r="A569" s="1" t="s">
        <v>952</v>
      </c>
      <c r="B569" s="2">
        <v>45387</v>
      </c>
      <c r="C569" s="2">
        <v>45390</v>
      </c>
      <c r="D569" s="2">
        <v>45394</v>
      </c>
      <c r="E569" s="1" t="s">
        <v>953</v>
      </c>
      <c r="F569">
        <v>14.47</v>
      </c>
      <c r="G569">
        <v>236</v>
      </c>
      <c r="H569">
        <v>13</v>
      </c>
      <c r="I569" s="1" t="s">
        <v>32</v>
      </c>
      <c r="J569">
        <v>165513.62</v>
      </c>
      <c r="K569">
        <v>79415.72</v>
      </c>
      <c r="L569">
        <v>4</v>
      </c>
      <c r="M569" s="1" t="s">
        <v>23</v>
      </c>
      <c r="N569" s="1" t="s">
        <v>33</v>
      </c>
      <c r="O569" s="1" t="s">
        <v>34</v>
      </c>
      <c r="P569" s="1" t="s">
        <v>26</v>
      </c>
      <c r="Q569">
        <v>3</v>
      </c>
      <c r="R569">
        <v>4</v>
      </c>
      <c r="S569">
        <v>193.05</v>
      </c>
      <c r="T569" s="1" t="s">
        <v>40</v>
      </c>
      <c r="U569" s="1" t="s">
        <v>3065</v>
      </c>
      <c r="V569" s="1">
        <v>5</v>
      </c>
      <c r="W569" t="s">
        <v>3081</v>
      </c>
      <c r="X569" t="s">
        <v>3082</v>
      </c>
      <c r="Y569" t="s">
        <v>3083</v>
      </c>
      <c r="Z569" t="s">
        <v>3103</v>
      </c>
      <c r="AA569">
        <v>4</v>
      </c>
      <c r="AB569" t="s">
        <v>3083</v>
      </c>
      <c r="AC569">
        <v>319.29000000000002</v>
      </c>
      <c r="AD569">
        <v>819.98</v>
      </c>
      <c r="AE569">
        <v>79.08</v>
      </c>
      <c r="AF569">
        <v>2.0920999999999998</v>
      </c>
      <c r="AG569">
        <v>0.6561013986013986</v>
      </c>
    </row>
    <row r="570" spans="1:33" x14ac:dyDescent="0.35">
      <c r="A570" s="1" t="s">
        <v>956</v>
      </c>
      <c r="B570" s="2">
        <v>45501</v>
      </c>
      <c r="C570" s="2">
        <v>45503</v>
      </c>
      <c r="D570" s="2">
        <v>45514</v>
      </c>
      <c r="E570" s="1" t="s">
        <v>957</v>
      </c>
      <c r="F570">
        <v>4.59</v>
      </c>
      <c r="G570">
        <v>149</v>
      </c>
      <c r="H570">
        <v>5</v>
      </c>
      <c r="I570" s="1" t="s">
        <v>32</v>
      </c>
      <c r="J570">
        <v>38271.14</v>
      </c>
      <c r="K570">
        <v>16132.99</v>
      </c>
      <c r="L570">
        <v>4.5</v>
      </c>
      <c r="M570" s="1" t="s">
        <v>23</v>
      </c>
      <c r="N570" s="1" t="s">
        <v>36</v>
      </c>
      <c r="O570" s="1" t="s">
        <v>37</v>
      </c>
      <c r="P570" s="1" t="s">
        <v>29</v>
      </c>
      <c r="Q570">
        <v>8</v>
      </c>
      <c r="R570">
        <v>11</v>
      </c>
      <c r="S570">
        <v>265.27999999999997</v>
      </c>
      <c r="T570" s="1" t="s">
        <v>40</v>
      </c>
      <c r="U570" s="1" t="s">
        <v>3065</v>
      </c>
      <c r="V570" s="1">
        <v>5</v>
      </c>
      <c r="W570" t="s">
        <v>3081</v>
      </c>
      <c r="X570" t="s">
        <v>3084</v>
      </c>
      <c r="Y570" t="s">
        <v>3087</v>
      </c>
      <c r="Z570" t="s">
        <v>3102</v>
      </c>
      <c r="AA570">
        <v>7</v>
      </c>
      <c r="AB570" t="s">
        <v>3087</v>
      </c>
      <c r="AC570">
        <v>127.16</v>
      </c>
      <c r="AD570">
        <v>269.20999999999998</v>
      </c>
      <c r="AE570">
        <v>3.49</v>
      </c>
      <c r="AF570">
        <v>9.6508000000000003</v>
      </c>
      <c r="AG570">
        <v>0.6561013986013986</v>
      </c>
    </row>
    <row r="571" spans="1:33" x14ac:dyDescent="0.35">
      <c r="A571" s="1" t="s">
        <v>982</v>
      </c>
      <c r="B571" s="2">
        <v>45158</v>
      </c>
      <c r="C571" s="2">
        <v>45161</v>
      </c>
      <c r="D571" s="2">
        <v>45173</v>
      </c>
      <c r="E571" s="1" t="s">
        <v>983</v>
      </c>
      <c r="F571">
        <v>3.83</v>
      </c>
      <c r="G571">
        <v>314</v>
      </c>
      <c r="H571">
        <v>35</v>
      </c>
      <c r="I571" s="1" t="s">
        <v>35</v>
      </c>
      <c r="J571">
        <v>30517.47</v>
      </c>
      <c r="K571">
        <v>16390.080000000002</v>
      </c>
      <c r="L571">
        <v>2.4</v>
      </c>
      <c r="M571" s="1" t="s">
        <v>31</v>
      </c>
      <c r="N571" s="1" t="s">
        <v>33</v>
      </c>
      <c r="O571" s="1" t="s">
        <v>37</v>
      </c>
      <c r="P571" s="1" t="s">
        <v>38</v>
      </c>
      <c r="Q571">
        <v>11</v>
      </c>
      <c r="R571">
        <v>12</v>
      </c>
      <c r="S571">
        <v>119.44</v>
      </c>
      <c r="T571" s="1" t="s">
        <v>40</v>
      </c>
      <c r="U571" s="1" t="s">
        <v>3061</v>
      </c>
      <c r="V571" s="1">
        <v>1</v>
      </c>
      <c r="W571" t="s">
        <v>3088</v>
      </c>
      <c r="X571" t="s">
        <v>3084</v>
      </c>
      <c r="Y571" t="s">
        <v>3089</v>
      </c>
      <c r="Z571" t="s">
        <v>3102</v>
      </c>
      <c r="AA571">
        <v>8</v>
      </c>
      <c r="AB571" t="s">
        <v>3089</v>
      </c>
      <c r="AC571">
        <v>37.51</v>
      </c>
      <c r="AD571">
        <v>101.06</v>
      </c>
      <c r="AE571">
        <v>68.739999999999995</v>
      </c>
      <c r="AF571">
        <v>3.1257000000000001</v>
      </c>
      <c r="AG571">
        <v>0.63717096774193549</v>
      </c>
    </row>
    <row r="572" spans="1:33" x14ac:dyDescent="0.35">
      <c r="A572" s="1" t="s">
        <v>990</v>
      </c>
      <c r="B572" s="2">
        <v>44852</v>
      </c>
      <c r="C572" s="2">
        <v>44853</v>
      </c>
      <c r="D572" s="2">
        <v>44866</v>
      </c>
      <c r="E572" s="1" t="s">
        <v>991</v>
      </c>
      <c r="F572">
        <v>5.29</v>
      </c>
      <c r="G572">
        <v>79</v>
      </c>
      <c r="H572">
        <v>8</v>
      </c>
      <c r="I572" s="1" t="s">
        <v>32</v>
      </c>
      <c r="J572">
        <v>1848.82</v>
      </c>
      <c r="K572">
        <v>699.05</v>
      </c>
      <c r="L572">
        <v>2.8</v>
      </c>
      <c r="M572" s="1" t="s">
        <v>23</v>
      </c>
      <c r="N572" s="1" t="s">
        <v>24</v>
      </c>
      <c r="O572" s="1" t="s">
        <v>20</v>
      </c>
      <c r="P572" s="1" t="s">
        <v>29</v>
      </c>
      <c r="Q572">
        <v>8</v>
      </c>
      <c r="R572">
        <v>13</v>
      </c>
      <c r="S572">
        <v>27.88</v>
      </c>
      <c r="T572" s="1" t="s">
        <v>40</v>
      </c>
      <c r="U572" s="1" t="s">
        <v>3061</v>
      </c>
      <c r="V572" s="1">
        <v>1</v>
      </c>
      <c r="W572" t="s">
        <v>3086</v>
      </c>
      <c r="X572" t="s">
        <v>3091</v>
      </c>
      <c r="Y572" t="s">
        <v>3097</v>
      </c>
      <c r="Z572" t="s">
        <v>3104</v>
      </c>
      <c r="AA572">
        <v>10</v>
      </c>
      <c r="AB572" t="s">
        <v>3097</v>
      </c>
      <c r="AC572">
        <v>13.59</v>
      </c>
      <c r="AD572">
        <v>24.71</v>
      </c>
      <c r="AE572">
        <v>74.180000000000007</v>
      </c>
      <c r="AF572">
        <v>2.5821999999999998</v>
      </c>
      <c r="AG572">
        <v>0.63717096774193549</v>
      </c>
    </row>
    <row r="573" spans="1:33" x14ac:dyDescent="0.35">
      <c r="A573" s="1" t="s">
        <v>1026</v>
      </c>
      <c r="B573" s="2">
        <v>44744</v>
      </c>
      <c r="C573" s="2">
        <v>44749</v>
      </c>
      <c r="D573" s="2">
        <v>44756</v>
      </c>
      <c r="E573" s="1" t="s">
        <v>1027</v>
      </c>
      <c r="F573">
        <v>5.51</v>
      </c>
      <c r="G573">
        <v>440</v>
      </c>
      <c r="H573">
        <v>58</v>
      </c>
      <c r="I573" s="1" t="s">
        <v>41</v>
      </c>
      <c r="J573">
        <v>39966.620000000003</v>
      </c>
      <c r="K573">
        <v>21653.55</v>
      </c>
      <c r="L573">
        <v>2.2000000000000002</v>
      </c>
      <c r="M573" s="1" t="s">
        <v>18</v>
      </c>
      <c r="N573" s="1" t="s">
        <v>36</v>
      </c>
      <c r="O573" s="1" t="s">
        <v>20</v>
      </c>
      <c r="P573" s="1" t="s">
        <v>39</v>
      </c>
      <c r="Q573">
        <v>4</v>
      </c>
      <c r="R573">
        <v>7</v>
      </c>
      <c r="S573">
        <v>442.68</v>
      </c>
      <c r="T573" s="1" t="s">
        <v>40</v>
      </c>
      <c r="U573" s="1" t="s">
        <v>3065</v>
      </c>
      <c r="V573" s="1">
        <v>5</v>
      </c>
      <c r="W573" t="s">
        <v>3086</v>
      </c>
      <c r="X573" t="s">
        <v>3084</v>
      </c>
      <c r="Y573" t="s">
        <v>3087</v>
      </c>
      <c r="Z573" t="s">
        <v>3104</v>
      </c>
      <c r="AA573">
        <v>7</v>
      </c>
      <c r="AB573" t="s">
        <v>3087</v>
      </c>
      <c r="AC573">
        <v>39.57</v>
      </c>
      <c r="AD573">
        <v>96.13</v>
      </c>
      <c r="AE573">
        <v>25.69</v>
      </c>
      <c r="AF573">
        <v>7.4305000000000003</v>
      </c>
      <c r="AG573">
        <v>0.6561013986013986</v>
      </c>
    </row>
    <row r="574" spans="1:33" x14ac:dyDescent="0.35">
      <c r="A574" s="1" t="s">
        <v>1030</v>
      </c>
      <c r="B574" s="2">
        <v>44613</v>
      </c>
      <c r="C574" s="2">
        <v>44615</v>
      </c>
      <c r="D574" s="2">
        <v>44624</v>
      </c>
      <c r="E574" s="1" t="s">
        <v>1031</v>
      </c>
      <c r="F574">
        <v>0.05</v>
      </c>
      <c r="G574">
        <v>329</v>
      </c>
      <c r="H574">
        <v>24</v>
      </c>
      <c r="I574" s="1" t="s">
        <v>30</v>
      </c>
      <c r="J574">
        <v>272515.84000000003</v>
      </c>
      <c r="K574">
        <v>147218.96</v>
      </c>
      <c r="L574">
        <v>3.6</v>
      </c>
      <c r="M574" s="1" t="s">
        <v>18</v>
      </c>
      <c r="N574" s="1" t="s">
        <v>36</v>
      </c>
      <c r="O574" s="1" t="s">
        <v>28</v>
      </c>
      <c r="P574" s="1" t="s">
        <v>29</v>
      </c>
      <c r="Q574">
        <v>7</v>
      </c>
      <c r="R574">
        <v>9</v>
      </c>
      <c r="S574">
        <v>281.45999999999998</v>
      </c>
      <c r="T574" s="1" t="s">
        <v>40</v>
      </c>
      <c r="U574" s="1" t="s">
        <v>3065</v>
      </c>
      <c r="V574" s="1">
        <v>5</v>
      </c>
      <c r="W574" t="s">
        <v>3086</v>
      </c>
      <c r="X574" t="s">
        <v>3093</v>
      </c>
      <c r="Y574" t="s">
        <v>3094</v>
      </c>
      <c r="Z574" t="s">
        <v>3102</v>
      </c>
      <c r="AA574">
        <v>2</v>
      </c>
      <c r="AB574" t="s">
        <v>3094</v>
      </c>
      <c r="AC574">
        <v>321.45999999999998</v>
      </c>
      <c r="AD574">
        <v>828.73</v>
      </c>
      <c r="AE574">
        <v>66.42</v>
      </c>
      <c r="AF574">
        <v>3.3576999999999999</v>
      </c>
      <c r="AG574">
        <v>0.6561013986013986</v>
      </c>
    </row>
    <row r="575" spans="1:33" x14ac:dyDescent="0.35">
      <c r="A575" s="1" t="s">
        <v>1034</v>
      </c>
      <c r="B575" s="2">
        <v>45057</v>
      </c>
      <c r="C575" s="2">
        <v>45061</v>
      </c>
      <c r="D575" s="2">
        <v>45069</v>
      </c>
      <c r="E575" s="1" t="s">
        <v>1035</v>
      </c>
      <c r="F575">
        <v>13.04</v>
      </c>
      <c r="G575">
        <v>355</v>
      </c>
      <c r="H575">
        <v>48</v>
      </c>
      <c r="I575" s="1" t="s">
        <v>41</v>
      </c>
      <c r="J575">
        <v>143280.64000000001</v>
      </c>
      <c r="K575">
        <v>62249.38</v>
      </c>
      <c r="L575">
        <v>1.8</v>
      </c>
      <c r="M575" s="1" t="s">
        <v>23</v>
      </c>
      <c r="N575" s="1" t="s">
        <v>33</v>
      </c>
      <c r="O575" s="1" t="s">
        <v>28</v>
      </c>
      <c r="P575" s="1" t="s">
        <v>38</v>
      </c>
      <c r="Q575">
        <v>4</v>
      </c>
      <c r="R575">
        <v>8</v>
      </c>
      <c r="S575">
        <v>266.39</v>
      </c>
      <c r="T575" s="1" t="s">
        <v>40</v>
      </c>
      <c r="U575" s="1" t="s">
        <v>3062</v>
      </c>
      <c r="V575" s="1">
        <v>2</v>
      </c>
      <c r="W575" t="s">
        <v>3088</v>
      </c>
      <c r="X575" t="s">
        <v>3082</v>
      </c>
      <c r="Y575" t="s">
        <v>3099</v>
      </c>
      <c r="Z575" t="s">
        <v>3103</v>
      </c>
      <c r="AA575">
        <v>5</v>
      </c>
      <c r="AB575" t="s">
        <v>3099</v>
      </c>
      <c r="AC575">
        <v>207.94</v>
      </c>
      <c r="AD575">
        <v>464.13</v>
      </c>
      <c r="AE575">
        <v>79.2</v>
      </c>
      <c r="AF575">
        <v>2.0802</v>
      </c>
      <c r="AG575">
        <v>0.65900657894736847</v>
      </c>
    </row>
    <row r="576" spans="1:33" x14ac:dyDescent="0.35">
      <c r="A576" s="1" t="s">
        <v>1044</v>
      </c>
      <c r="B576" s="2">
        <v>45530</v>
      </c>
      <c r="C576" s="2">
        <v>45534</v>
      </c>
      <c r="D576" s="2">
        <v>45542</v>
      </c>
      <c r="E576" s="1" t="s">
        <v>1045</v>
      </c>
      <c r="F576">
        <v>12.14</v>
      </c>
      <c r="G576">
        <v>110</v>
      </c>
      <c r="H576">
        <v>6</v>
      </c>
      <c r="I576" s="1" t="s">
        <v>30</v>
      </c>
      <c r="J576">
        <v>53351.49</v>
      </c>
      <c r="K576">
        <v>28344.75</v>
      </c>
      <c r="L576">
        <v>4</v>
      </c>
      <c r="M576" s="1" t="s">
        <v>31</v>
      </c>
      <c r="N576" s="1" t="s">
        <v>19</v>
      </c>
      <c r="O576" s="1" t="s">
        <v>28</v>
      </c>
      <c r="P576" s="1" t="s">
        <v>21</v>
      </c>
      <c r="Q576">
        <v>5</v>
      </c>
      <c r="R576">
        <v>8</v>
      </c>
      <c r="S576">
        <v>3.89</v>
      </c>
      <c r="T576" s="1" t="s">
        <v>40</v>
      </c>
      <c r="U576" s="1" t="s">
        <v>3061</v>
      </c>
      <c r="V576" s="1">
        <v>1</v>
      </c>
      <c r="W576" t="s">
        <v>3081</v>
      </c>
      <c r="X576" t="s">
        <v>3084</v>
      </c>
      <c r="Y576" t="s">
        <v>3089</v>
      </c>
      <c r="Z576" t="s">
        <v>3103</v>
      </c>
      <c r="AA576">
        <v>8</v>
      </c>
      <c r="AB576" t="s">
        <v>3089</v>
      </c>
      <c r="AC576">
        <v>184.02</v>
      </c>
      <c r="AD576">
        <v>552.03</v>
      </c>
      <c r="AE576">
        <v>26.24</v>
      </c>
      <c r="AF576">
        <v>7.3758999999999997</v>
      </c>
      <c r="AG576">
        <v>0.63717096774193549</v>
      </c>
    </row>
    <row r="577" spans="1:33" x14ac:dyDescent="0.35">
      <c r="A577" s="1" t="s">
        <v>1070</v>
      </c>
      <c r="B577" s="2">
        <v>44809</v>
      </c>
      <c r="C577" s="2">
        <v>44811</v>
      </c>
      <c r="D577" s="2">
        <v>44819</v>
      </c>
      <c r="E577" s="1" t="s">
        <v>1071</v>
      </c>
      <c r="F577">
        <v>11.75</v>
      </c>
      <c r="G577">
        <v>26</v>
      </c>
      <c r="H577">
        <v>1</v>
      </c>
      <c r="I577" s="1" t="s">
        <v>32</v>
      </c>
      <c r="J577">
        <v>8423.7999999999993</v>
      </c>
      <c r="K577">
        <v>4063.66</v>
      </c>
      <c r="L577">
        <v>4</v>
      </c>
      <c r="M577" s="1" t="s">
        <v>23</v>
      </c>
      <c r="N577" s="1" t="s">
        <v>19</v>
      </c>
      <c r="O577" s="1" t="s">
        <v>37</v>
      </c>
      <c r="P577" s="1" t="s">
        <v>26</v>
      </c>
      <c r="Q577">
        <v>7</v>
      </c>
      <c r="R577">
        <v>8</v>
      </c>
      <c r="S577">
        <v>149.01</v>
      </c>
      <c r="T577" s="1" t="s">
        <v>40</v>
      </c>
      <c r="U577" s="1" t="s">
        <v>3061</v>
      </c>
      <c r="V577" s="1">
        <v>1</v>
      </c>
      <c r="W577" t="s">
        <v>3086</v>
      </c>
      <c r="X577" t="s">
        <v>3084</v>
      </c>
      <c r="Y577" t="s">
        <v>3085</v>
      </c>
      <c r="Z577" t="s">
        <v>3103</v>
      </c>
      <c r="AA577">
        <v>9</v>
      </c>
      <c r="AB577" t="s">
        <v>3085</v>
      </c>
      <c r="AC577">
        <v>144.08000000000001</v>
      </c>
      <c r="AD577">
        <v>367.13</v>
      </c>
      <c r="AE577">
        <v>86.45</v>
      </c>
      <c r="AF577">
        <v>1.3551</v>
      </c>
      <c r="AG577">
        <v>0.63717096774193549</v>
      </c>
    </row>
    <row r="578" spans="1:33" x14ac:dyDescent="0.35">
      <c r="A578" s="1" t="s">
        <v>1092</v>
      </c>
      <c r="B578" s="2">
        <v>45605</v>
      </c>
      <c r="C578" s="2">
        <v>45609</v>
      </c>
      <c r="D578" s="2">
        <v>45615</v>
      </c>
      <c r="E578" s="1" t="s">
        <v>1093</v>
      </c>
      <c r="F578">
        <v>12.75</v>
      </c>
      <c r="G578">
        <v>131</v>
      </c>
      <c r="H578">
        <v>0</v>
      </c>
      <c r="I578" s="1" t="s">
        <v>27</v>
      </c>
      <c r="J578">
        <v>62222.42</v>
      </c>
      <c r="K578">
        <v>26259.25</v>
      </c>
      <c r="L578">
        <v>5</v>
      </c>
      <c r="M578" s="1" t="s">
        <v>18</v>
      </c>
      <c r="N578" s="1" t="s">
        <v>42</v>
      </c>
      <c r="O578" s="1" t="s">
        <v>37</v>
      </c>
      <c r="P578" s="1" t="s">
        <v>29</v>
      </c>
      <c r="Q578">
        <v>4</v>
      </c>
      <c r="R578">
        <v>6</v>
      </c>
      <c r="S578">
        <v>199.23</v>
      </c>
      <c r="T578" s="1" t="s">
        <v>40</v>
      </c>
      <c r="U578" s="1" t="s">
        <v>3062</v>
      </c>
      <c r="V578" s="1">
        <v>2</v>
      </c>
      <c r="W578" t="s">
        <v>3081</v>
      </c>
      <c r="X578" t="s">
        <v>3091</v>
      </c>
      <c r="Y578" t="s">
        <v>3096</v>
      </c>
      <c r="Z578" t="s">
        <v>3103</v>
      </c>
      <c r="AA578">
        <v>11</v>
      </c>
      <c r="AB578" t="s">
        <v>3096</v>
      </c>
      <c r="AC578">
        <v>227.03</v>
      </c>
      <c r="AD578">
        <v>544.39</v>
      </c>
      <c r="AE578">
        <v>12.7</v>
      </c>
      <c r="AF578">
        <v>8.7297999999999991</v>
      </c>
      <c r="AG578">
        <v>0.65900657894736847</v>
      </c>
    </row>
    <row r="579" spans="1:33" x14ac:dyDescent="0.35">
      <c r="A579" s="1" t="s">
        <v>1128</v>
      </c>
      <c r="B579" s="2">
        <v>44838</v>
      </c>
      <c r="C579" s="2">
        <v>44842</v>
      </c>
      <c r="D579" s="2">
        <v>44850</v>
      </c>
      <c r="E579" s="1" t="s">
        <v>1129</v>
      </c>
      <c r="F579">
        <v>14.39</v>
      </c>
      <c r="G579">
        <v>47</v>
      </c>
      <c r="H579">
        <v>3</v>
      </c>
      <c r="I579" s="1" t="s">
        <v>41</v>
      </c>
      <c r="J579">
        <v>44954.45</v>
      </c>
      <c r="K579">
        <v>22392.77</v>
      </c>
      <c r="L579">
        <v>3.3</v>
      </c>
      <c r="M579" s="1" t="s">
        <v>23</v>
      </c>
      <c r="N579" s="1" t="s">
        <v>42</v>
      </c>
      <c r="O579" s="1" t="s">
        <v>25</v>
      </c>
      <c r="P579" s="1" t="s">
        <v>39</v>
      </c>
      <c r="Q579">
        <v>3</v>
      </c>
      <c r="R579">
        <v>8</v>
      </c>
      <c r="S579">
        <v>373.99</v>
      </c>
      <c r="T579" s="1" t="s">
        <v>40</v>
      </c>
      <c r="U579" s="1" t="s">
        <v>3064</v>
      </c>
      <c r="V579" s="1">
        <v>4</v>
      </c>
      <c r="W579" t="s">
        <v>3086</v>
      </c>
      <c r="X579" t="s">
        <v>3091</v>
      </c>
      <c r="Y579" t="s">
        <v>3097</v>
      </c>
      <c r="Z579" t="s">
        <v>3103</v>
      </c>
      <c r="AA579">
        <v>10</v>
      </c>
      <c r="AB579" t="s">
        <v>3097</v>
      </c>
      <c r="AC579">
        <v>431.03</v>
      </c>
      <c r="AD579">
        <v>1117.25</v>
      </c>
      <c r="AE579">
        <v>89.23</v>
      </c>
      <c r="AF579">
        <v>1.0768</v>
      </c>
      <c r="AG579">
        <v>0.65895364238410592</v>
      </c>
    </row>
    <row r="580" spans="1:33" x14ac:dyDescent="0.35">
      <c r="A580" s="1" t="s">
        <v>1184</v>
      </c>
      <c r="B580" s="2">
        <v>44712</v>
      </c>
      <c r="C580" s="2">
        <v>44716</v>
      </c>
      <c r="D580" s="2">
        <v>44729</v>
      </c>
      <c r="E580" s="1" t="s">
        <v>1185</v>
      </c>
      <c r="F580">
        <v>7.82</v>
      </c>
      <c r="G580">
        <v>439</v>
      </c>
      <c r="H580">
        <v>23</v>
      </c>
      <c r="I580" s="1" t="s">
        <v>32</v>
      </c>
      <c r="J580">
        <v>172247.87</v>
      </c>
      <c r="K580">
        <v>64813.24</v>
      </c>
      <c r="L580">
        <v>3.5</v>
      </c>
      <c r="M580" s="1" t="s">
        <v>23</v>
      </c>
      <c r="N580" s="1" t="s">
        <v>36</v>
      </c>
      <c r="O580" s="1" t="s">
        <v>34</v>
      </c>
      <c r="P580" s="1" t="s">
        <v>21</v>
      </c>
      <c r="Q580">
        <v>11</v>
      </c>
      <c r="R580">
        <v>13</v>
      </c>
      <c r="S580">
        <v>177.83</v>
      </c>
      <c r="T580" s="1" t="s">
        <v>40</v>
      </c>
      <c r="U580" s="1" t="s">
        <v>3061</v>
      </c>
      <c r="V580" s="1">
        <v>1</v>
      </c>
      <c r="W580" t="s">
        <v>3086</v>
      </c>
      <c r="X580" t="s">
        <v>3082</v>
      </c>
      <c r="Y580" t="s">
        <v>3099</v>
      </c>
      <c r="Z580" t="s">
        <v>3104</v>
      </c>
      <c r="AA580">
        <v>5</v>
      </c>
      <c r="AB580" t="s">
        <v>3099</v>
      </c>
      <c r="AC580">
        <v>212.71</v>
      </c>
      <c r="AD580">
        <v>425.65</v>
      </c>
      <c r="AE580">
        <v>12.69</v>
      </c>
      <c r="AF580">
        <v>8.7308000000000003</v>
      </c>
      <c r="AG580">
        <v>0.63717096774193549</v>
      </c>
    </row>
    <row r="581" spans="1:33" x14ac:dyDescent="0.35">
      <c r="A581" s="1" t="s">
        <v>1188</v>
      </c>
      <c r="B581" s="2">
        <v>45024</v>
      </c>
      <c r="C581" s="2">
        <v>45029</v>
      </c>
      <c r="D581" s="2">
        <v>45039</v>
      </c>
      <c r="E581" s="1" t="s">
        <v>1189</v>
      </c>
      <c r="F581">
        <v>7.43</v>
      </c>
      <c r="G581">
        <v>485</v>
      </c>
      <c r="H581">
        <v>71</v>
      </c>
      <c r="I581" s="1" t="s">
        <v>32</v>
      </c>
      <c r="J581">
        <v>62199.54</v>
      </c>
      <c r="K581">
        <v>38344.18</v>
      </c>
      <c r="L581">
        <v>1.8</v>
      </c>
      <c r="M581" s="1" t="s">
        <v>23</v>
      </c>
      <c r="N581" s="1" t="s">
        <v>42</v>
      </c>
      <c r="O581" s="1" t="s">
        <v>28</v>
      </c>
      <c r="P581" s="1" t="s">
        <v>26</v>
      </c>
      <c r="Q581">
        <v>6</v>
      </c>
      <c r="R581">
        <v>10</v>
      </c>
      <c r="S581">
        <v>496.2</v>
      </c>
      <c r="T581" s="1" t="s">
        <v>40</v>
      </c>
      <c r="U581" s="1" t="s">
        <v>3062</v>
      </c>
      <c r="V581" s="1">
        <v>2</v>
      </c>
      <c r="W581" t="s">
        <v>3088</v>
      </c>
      <c r="X581" t="s">
        <v>3082</v>
      </c>
      <c r="Y581" t="s">
        <v>3083</v>
      </c>
      <c r="Z581" t="s">
        <v>3104</v>
      </c>
      <c r="AA581">
        <v>4</v>
      </c>
      <c r="AB581" t="s">
        <v>3083</v>
      </c>
      <c r="AC581">
        <v>44.1</v>
      </c>
      <c r="AD581">
        <v>138.54</v>
      </c>
      <c r="AE581">
        <v>74.39</v>
      </c>
      <c r="AF581">
        <v>2.5608</v>
      </c>
      <c r="AG581">
        <v>0.65900657894736847</v>
      </c>
    </row>
    <row r="582" spans="1:33" x14ac:dyDescent="0.35">
      <c r="A582" s="1" t="s">
        <v>1200</v>
      </c>
      <c r="B582" s="2">
        <v>44911</v>
      </c>
      <c r="C582" s="2">
        <v>44916</v>
      </c>
      <c r="D582" s="2">
        <v>44926</v>
      </c>
      <c r="E582" s="1" t="s">
        <v>1201</v>
      </c>
      <c r="F582">
        <v>3.1</v>
      </c>
      <c r="G582">
        <v>19</v>
      </c>
      <c r="H582">
        <v>1</v>
      </c>
      <c r="I582" s="1" t="s">
        <v>35</v>
      </c>
      <c r="J582">
        <v>5563.99</v>
      </c>
      <c r="K582">
        <v>3085.37</v>
      </c>
      <c r="L582">
        <v>3.8</v>
      </c>
      <c r="M582" s="1" t="s">
        <v>23</v>
      </c>
      <c r="N582" s="1" t="s">
        <v>42</v>
      </c>
      <c r="O582" s="1" t="s">
        <v>37</v>
      </c>
      <c r="P582" s="1" t="s">
        <v>29</v>
      </c>
      <c r="Q582">
        <v>6</v>
      </c>
      <c r="R582">
        <v>10</v>
      </c>
      <c r="S582">
        <v>641.38</v>
      </c>
      <c r="T582" s="1" t="s">
        <v>40</v>
      </c>
      <c r="U582" s="1" t="s">
        <v>3061</v>
      </c>
      <c r="V582" s="1">
        <v>1</v>
      </c>
      <c r="W582" t="s">
        <v>3086</v>
      </c>
      <c r="X582" t="s">
        <v>3091</v>
      </c>
      <c r="Y582" t="s">
        <v>3092</v>
      </c>
      <c r="Z582" t="s">
        <v>3102</v>
      </c>
      <c r="AA582">
        <v>12</v>
      </c>
      <c r="AB582" t="s">
        <v>3092</v>
      </c>
      <c r="AC582">
        <v>106.79</v>
      </c>
      <c r="AD582">
        <v>302.20999999999998</v>
      </c>
      <c r="AE582">
        <v>83.02</v>
      </c>
      <c r="AF582">
        <v>1.6975</v>
      </c>
      <c r="AG582">
        <v>0.63717096774193549</v>
      </c>
    </row>
    <row r="583" spans="1:33" x14ac:dyDescent="0.35">
      <c r="A583" s="1" t="s">
        <v>1204</v>
      </c>
      <c r="B583" s="2">
        <v>44845</v>
      </c>
      <c r="C583" s="2">
        <v>44847</v>
      </c>
      <c r="D583" s="2">
        <v>44860</v>
      </c>
      <c r="E583" s="1" t="s">
        <v>1205</v>
      </c>
      <c r="F583">
        <v>10.87</v>
      </c>
      <c r="G583">
        <v>344</v>
      </c>
      <c r="H583">
        <v>41</v>
      </c>
      <c r="I583" s="1" t="s">
        <v>30</v>
      </c>
      <c r="J583">
        <v>161309.10999999999</v>
      </c>
      <c r="K583">
        <v>84741.82</v>
      </c>
      <c r="L583">
        <v>2.4</v>
      </c>
      <c r="M583" s="1" t="s">
        <v>31</v>
      </c>
      <c r="N583" s="1" t="s">
        <v>24</v>
      </c>
      <c r="O583" s="1" t="s">
        <v>20</v>
      </c>
      <c r="P583" s="1" t="s">
        <v>29</v>
      </c>
      <c r="Q583">
        <v>6</v>
      </c>
      <c r="R583">
        <v>13</v>
      </c>
      <c r="S583">
        <v>71.69</v>
      </c>
      <c r="T583" s="1" t="s">
        <v>40</v>
      </c>
      <c r="U583" s="1" t="s">
        <v>3062</v>
      </c>
      <c r="V583" s="1">
        <v>2</v>
      </c>
      <c r="W583" t="s">
        <v>3086</v>
      </c>
      <c r="X583" t="s">
        <v>3091</v>
      </c>
      <c r="Y583" t="s">
        <v>3097</v>
      </c>
      <c r="Z583" t="s">
        <v>3103</v>
      </c>
      <c r="AA583">
        <v>10</v>
      </c>
      <c r="AB583" t="s">
        <v>3097</v>
      </c>
      <c r="AC583">
        <v>199.46</v>
      </c>
      <c r="AD583">
        <v>526.11</v>
      </c>
      <c r="AE583">
        <v>33.369999999999997</v>
      </c>
      <c r="AF583">
        <v>6.6630000000000003</v>
      </c>
      <c r="AG583">
        <v>0.65900657894736847</v>
      </c>
    </row>
    <row r="584" spans="1:33" x14ac:dyDescent="0.35">
      <c r="A584" s="1" t="s">
        <v>1208</v>
      </c>
      <c r="B584" s="2">
        <v>44792</v>
      </c>
      <c r="C584" s="2">
        <v>44795</v>
      </c>
      <c r="D584" s="2">
        <v>44803</v>
      </c>
      <c r="E584" s="1" t="s">
        <v>1209</v>
      </c>
      <c r="F584">
        <v>2.56</v>
      </c>
      <c r="G584">
        <v>208</v>
      </c>
      <c r="H584">
        <v>6</v>
      </c>
      <c r="I584" s="1" t="s">
        <v>32</v>
      </c>
      <c r="J584">
        <v>16811.91</v>
      </c>
      <c r="K584">
        <v>9013.7000000000007</v>
      </c>
      <c r="L584">
        <v>4.4000000000000004</v>
      </c>
      <c r="M584" s="1" t="s">
        <v>23</v>
      </c>
      <c r="N584" s="1" t="s">
        <v>36</v>
      </c>
      <c r="O584" s="1" t="s">
        <v>20</v>
      </c>
      <c r="P584" s="1" t="s">
        <v>21</v>
      </c>
      <c r="Q584">
        <v>5</v>
      </c>
      <c r="R584">
        <v>8</v>
      </c>
      <c r="S584">
        <v>97.2</v>
      </c>
      <c r="T584" s="1" t="s">
        <v>40</v>
      </c>
      <c r="U584" s="1" t="s">
        <v>3063</v>
      </c>
      <c r="V584" s="1">
        <v>3</v>
      </c>
      <c r="W584" t="s">
        <v>3086</v>
      </c>
      <c r="X584" t="s">
        <v>3084</v>
      </c>
      <c r="Y584" t="s">
        <v>3089</v>
      </c>
      <c r="Z584" t="s">
        <v>3102</v>
      </c>
      <c r="AA584">
        <v>8</v>
      </c>
      <c r="AB584" t="s">
        <v>3089</v>
      </c>
      <c r="AC584">
        <v>29.45</v>
      </c>
      <c r="AD584">
        <v>82.95</v>
      </c>
      <c r="AE584">
        <v>55.53</v>
      </c>
      <c r="AF584">
        <v>4.4466999999999999</v>
      </c>
      <c r="AG584">
        <v>0.65455369127516783</v>
      </c>
    </row>
    <row r="585" spans="1:33" x14ac:dyDescent="0.35">
      <c r="A585" s="1" t="s">
        <v>1226</v>
      </c>
      <c r="B585" s="2">
        <v>45041</v>
      </c>
      <c r="C585" s="2">
        <v>45046</v>
      </c>
      <c r="D585" s="2">
        <v>45055</v>
      </c>
      <c r="E585" s="1" t="s">
        <v>1227</v>
      </c>
      <c r="F585">
        <v>11.21</v>
      </c>
      <c r="G585">
        <v>146</v>
      </c>
      <c r="H585">
        <v>6</v>
      </c>
      <c r="I585" s="1" t="s">
        <v>32</v>
      </c>
      <c r="J585">
        <v>84349.86</v>
      </c>
      <c r="K585">
        <v>28853.88</v>
      </c>
      <c r="L585">
        <v>4.2</v>
      </c>
      <c r="M585" s="1" t="s">
        <v>23</v>
      </c>
      <c r="N585" s="1" t="s">
        <v>24</v>
      </c>
      <c r="O585" s="1" t="s">
        <v>20</v>
      </c>
      <c r="P585" s="1" t="s">
        <v>38</v>
      </c>
      <c r="Q585">
        <v>4</v>
      </c>
      <c r="R585">
        <v>9</v>
      </c>
      <c r="S585">
        <v>259.64</v>
      </c>
      <c r="T585" s="1" t="s">
        <v>40</v>
      </c>
      <c r="U585" s="1" t="s">
        <v>3064</v>
      </c>
      <c r="V585" s="1">
        <v>4</v>
      </c>
      <c r="W585" t="s">
        <v>3088</v>
      </c>
      <c r="X585" t="s">
        <v>3082</v>
      </c>
      <c r="Y585" t="s">
        <v>3083</v>
      </c>
      <c r="Z585" t="s">
        <v>3103</v>
      </c>
      <c r="AA585">
        <v>4</v>
      </c>
      <c r="AB585" t="s">
        <v>3083</v>
      </c>
      <c r="AC585">
        <v>324.10000000000002</v>
      </c>
      <c r="AD585">
        <v>650.67999999999995</v>
      </c>
      <c r="AE585">
        <v>0.12</v>
      </c>
      <c r="AF585">
        <v>9.9879999999999995</v>
      </c>
      <c r="AG585">
        <v>0.65895364238410592</v>
      </c>
    </row>
    <row r="586" spans="1:33" x14ac:dyDescent="0.35">
      <c r="A586" s="1" t="s">
        <v>1234</v>
      </c>
      <c r="B586" s="2">
        <v>44910</v>
      </c>
      <c r="C586" s="2">
        <v>44914</v>
      </c>
      <c r="D586" s="2">
        <v>44918</v>
      </c>
      <c r="E586" s="1" t="s">
        <v>1235</v>
      </c>
      <c r="F586">
        <v>12.27</v>
      </c>
      <c r="G586">
        <v>58</v>
      </c>
      <c r="H586">
        <v>1</v>
      </c>
      <c r="I586" s="1" t="s">
        <v>32</v>
      </c>
      <c r="J586">
        <v>107220.48</v>
      </c>
      <c r="K586">
        <v>29731.41</v>
      </c>
      <c r="L586">
        <v>4.3</v>
      </c>
      <c r="M586" s="1" t="s">
        <v>23</v>
      </c>
      <c r="N586" s="1" t="s">
        <v>33</v>
      </c>
      <c r="O586" s="1" t="s">
        <v>37</v>
      </c>
      <c r="P586" s="1" t="s">
        <v>38</v>
      </c>
      <c r="Q586">
        <v>3</v>
      </c>
      <c r="R586">
        <v>4</v>
      </c>
      <c r="S586">
        <v>63.38</v>
      </c>
      <c r="T586" s="1" t="s">
        <v>40</v>
      </c>
      <c r="U586" s="1" t="s">
        <v>3061</v>
      </c>
      <c r="V586" s="1">
        <v>1</v>
      </c>
      <c r="W586" t="s">
        <v>3086</v>
      </c>
      <c r="X586" t="s">
        <v>3091</v>
      </c>
      <c r="Y586" t="s">
        <v>3092</v>
      </c>
      <c r="Z586" t="s">
        <v>3103</v>
      </c>
      <c r="AA586">
        <v>12</v>
      </c>
      <c r="AB586" t="s">
        <v>3092</v>
      </c>
      <c r="AC586">
        <v>1133.73</v>
      </c>
      <c r="AD586">
        <v>2107.1799999999998</v>
      </c>
      <c r="AE586">
        <v>79.31</v>
      </c>
      <c r="AF586">
        <v>2.0688</v>
      </c>
      <c r="AG586">
        <v>0.63717096774193549</v>
      </c>
    </row>
    <row r="587" spans="1:33" x14ac:dyDescent="0.35">
      <c r="A587" s="1" t="s">
        <v>1246</v>
      </c>
      <c r="B587" s="2">
        <v>45113</v>
      </c>
      <c r="C587" s="2">
        <v>45114</v>
      </c>
      <c r="D587" s="2">
        <v>45126</v>
      </c>
      <c r="E587" s="1" t="s">
        <v>1247</v>
      </c>
      <c r="F587">
        <v>6.1</v>
      </c>
      <c r="G587">
        <v>493</v>
      </c>
      <c r="H587">
        <v>73</v>
      </c>
      <c r="I587" s="1" t="s">
        <v>32</v>
      </c>
      <c r="J587">
        <v>168019.35</v>
      </c>
      <c r="K587">
        <v>85558.81</v>
      </c>
      <c r="L587">
        <v>1.3</v>
      </c>
      <c r="M587" s="1" t="s">
        <v>23</v>
      </c>
      <c r="N587" s="1" t="s">
        <v>33</v>
      </c>
      <c r="O587" s="1" t="s">
        <v>28</v>
      </c>
      <c r="P587" s="1" t="s">
        <v>29</v>
      </c>
      <c r="Q587">
        <v>9</v>
      </c>
      <c r="R587">
        <v>12</v>
      </c>
      <c r="S587">
        <v>142.22</v>
      </c>
      <c r="T587" s="1" t="s">
        <v>40</v>
      </c>
      <c r="U587" s="1" t="s">
        <v>3065</v>
      </c>
      <c r="V587" s="1">
        <v>5</v>
      </c>
      <c r="W587" t="s">
        <v>3088</v>
      </c>
      <c r="X587" t="s">
        <v>3084</v>
      </c>
      <c r="Y587" t="s">
        <v>3087</v>
      </c>
      <c r="Z587" t="s">
        <v>3104</v>
      </c>
      <c r="AA587">
        <v>7</v>
      </c>
      <c r="AB587" t="s">
        <v>3087</v>
      </c>
      <c r="AC587">
        <v>156.33000000000001</v>
      </c>
      <c r="AD587">
        <v>362.95</v>
      </c>
      <c r="AE587">
        <v>64.099999999999994</v>
      </c>
      <c r="AF587">
        <v>3.5901999999999998</v>
      </c>
      <c r="AG587">
        <v>0.6561013986013986</v>
      </c>
    </row>
    <row r="588" spans="1:33" x14ac:dyDescent="0.35">
      <c r="A588" s="1" t="s">
        <v>1262</v>
      </c>
      <c r="B588" s="2">
        <v>44854</v>
      </c>
      <c r="C588" s="2">
        <v>44856</v>
      </c>
      <c r="D588" s="2">
        <v>44867</v>
      </c>
      <c r="E588" s="1" t="s">
        <v>1263</v>
      </c>
      <c r="F588">
        <v>6.83</v>
      </c>
      <c r="G588">
        <v>494</v>
      </c>
      <c r="H588">
        <v>26</v>
      </c>
      <c r="I588" s="1" t="s">
        <v>35</v>
      </c>
      <c r="J588">
        <v>286313.81</v>
      </c>
      <c r="K588">
        <v>106621.39</v>
      </c>
      <c r="L588">
        <v>3.6</v>
      </c>
      <c r="M588" s="1" t="s">
        <v>18</v>
      </c>
      <c r="N588" s="1" t="s">
        <v>42</v>
      </c>
      <c r="O588" s="1" t="s">
        <v>28</v>
      </c>
      <c r="P588" s="1" t="s">
        <v>29</v>
      </c>
      <c r="Q588">
        <v>7</v>
      </c>
      <c r="R588">
        <v>11</v>
      </c>
      <c r="S588">
        <v>135.63</v>
      </c>
      <c r="T588" s="1" t="s">
        <v>40</v>
      </c>
      <c r="U588" s="1" t="s">
        <v>3063</v>
      </c>
      <c r="V588" s="1">
        <v>3</v>
      </c>
      <c r="W588" t="s">
        <v>3086</v>
      </c>
      <c r="X588" t="s">
        <v>3091</v>
      </c>
      <c r="Y588" t="s">
        <v>3097</v>
      </c>
      <c r="Z588" t="s">
        <v>3104</v>
      </c>
      <c r="AA588">
        <v>10</v>
      </c>
      <c r="AB588" t="s">
        <v>3097</v>
      </c>
      <c r="AC588">
        <v>322.77999999999997</v>
      </c>
      <c r="AD588">
        <v>622.07000000000005</v>
      </c>
      <c r="AE588">
        <v>61.76</v>
      </c>
      <c r="AF588">
        <v>3.8235000000000001</v>
      </c>
      <c r="AG588">
        <v>0.65455369127516783</v>
      </c>
    </row>
    <row r="589" spans="1:33" x14ac:dyDescent="0.35">
      <c r="A589" s="1" t="s">
        <v>1274</v>
      </c>
      <c r="B589" s="2">
        <v>45442</v>
      </c>
      <c r="C589" s="2">
        <v>45446</v>
      </c>
      <c r="D589" s="2">
        <v>45452</v>
      </c>
      <c r="E589" s="1" t="s">
        <v>1275</v>
      </c>
      <c r="F589">
        <v>10.7</v>
      </c>
      <c r="G589">
        <v>254</v>
      </c>
      <c r="H589">
        <v>21</v>
      </c>
      <c r="I589" s="1" t="s">
        <v>30</v>
      </c>
      <c r="J589">
        <v>128093.19</v>
      </c>
      <c r="K589">
        <v>52669.78</v>
      </c>
      <c r="L589">
        <v>3</v>
      </c>
      <c r="M589" s="1" t="s">
        <v>23</v>
      </c>
      <c r="N589" s="1" t="s">
        <v>42</v>
      </c>
      <c r="O589" s="1" t="s">
        <v>20</v>
      </c>
      <c r="P589" s="1" t="s">
        <v>29</v>
      </c>
      <c r="Q589">
        <v>5</v>
      </c>
      <c r="R589">
        <v>6</v>
      </c>
      <c r="S589">
        <v>9.1</v>
      </c>
      <c r="T589" s="1" t="s">
        <v>40</v>
      </c>
      <c r="U589" s="1" t="s">
        <v>3064</v>
      </c>
      <c r="V589" s="1">
        <v>4</v>
      </c>
      <c r="W589" t="s">
        <v>3081</v>
      </c>
      <c r="X589" t="s">
        <v>3082</v>
      </c>
      <c r="Y589" t="s">
        <v>3099</v>
      </c>
      <c r="Z589" t="s">
        <v>3103</v>
      </c>
      <c r="AA589">
        <v>5</v>
      </c>
      <c r="AB589" t="s">
        <v>3099</v>
      </c>
      <c r="AC589">
        <v>268.73</v>
      </c>
      <c r="AD589">
        <v>564.73</v>
      </c>
      <c r="AE589">
        <v>36.53</v>
      </c>
      <c r="AF589">
        <v>6.3467000000000002</v>
      </c>
      <c r="AG589">
        <v>0.65895364238410592</v>
      </c>
    </row>
    <row r="590" spans="1:33" x14ac:dyDescent="0.35">
      <c r="A590" s="1" t="s">
        <v>1284</v>
      </c>
      <c r="B590" s="2">
        <v>44650</v>
      </c>
      <c r="C590" s="2">
        <v>44654</v>
      </c>
      <c r="D590" s="2">
        <v>44666</v>
      </c>
      <c r="E590" s="1" t="s">
        <v>1285</v>
      </c>
      <c r="F590">
        <v>0.14000000000000001</v>
      </c>
      <c r="G590">
        <v>373</v>
      </c>
      <c r="H590">
        <v>9</v>
      </c>
      <c r="I590" s="1" t="s">
        <v>30</v>
      </c>
      <c r="J590">
        <v>14604.85</v>
      </c>
      <c r="K590">
        <v>5864.36</v>
      </c>
      <c r="L590">
        <v>4.3</v>
      </c>
      <c r="M590" s="1" t="s">
        <v>31</v>
      </c>
      <c r="N590" s="1" t="s">
        <v>42</v>
      </c>
      <c r="O590" s="1" t="s">
        <v>25</v>
      </c>
      <c r="P590" s="1" t="s">
        <v>29</v>
      </c>
      <c r="Q590">
        <v>9</v>
      </c>
      <c r="R590">
        <v>12</v>
      </c>
      <c r="S590">
        <v>263.41000000000003</v>
      </c>
      <c r="T590" s="1" t="s">
        <v>40</v>
      </c>
      <c r="U590" s="1" t="s">
        <v>3065</v>
      </c>
      <c r="V590" s="1">
        <v>5</v>
      </c>
      <c r="W590" t="s">
        <v>3086</v>
      </c>
      <c r="X590" t="s">
        <v>3093</v>
      </c>
      <c r="Y590" t="s">
        <v>3098</v>
      </c>
      <c r="Z590" t="s">
        <v>3102</v>
      </c>
      <c r="AA590">
        <v>3</v>
      </c>
      <c r="AB590" t="s">
        <v>3098</v>
      </c>
      <c r="AC590">
        <v>20</v>
      </c>
      <c r="AD590">
        <v>39.21</v>
      </c>
      <c r="AE590">
        <v>21.25</v>
      </c>
      <c r="AF590">
        <v>7.8754</v>
      </c>
      <c r="AG590">
        <v>0.6561013986013986</v>
      </c>
    </row>
    <row r="591" spans="1:33" x14ac:dyDescent="0.35">
      <c r="A591" s="1" t="s">
        <v>1300</v>
      </c>
      <c r="B591" s="2">
        <v>45517</v>
      </c>
      <c r="C591" s="2">
        <v>45519</v>
      </c>
      <c r="D591" s="2">
        <v>45531</v>
      </c>
      <c r="E591" s="1" t="s">
        <v>1301</v>
      </c>
      <c r="F591">
        <v>6.18</v>
      </c>
      <c r="G591">
        <v>497</v>
      </c>
      <c r="H591">
        <v>57</v>
      </c>
      <c r="I591" s="1" t="s">
        <v>35</v>
      </c>
      <c r="J591">
        <v>28089.03</v>
      </c>
      <c r="K591">
        <v>15291.42</v>
      </c>
      <c r="L591">
        <v>2.6</v>
      </c>
      <c r="M591" s="1" t="s">
        <v>18</v>
      </c>
      <c r="N591" s="1" t="s">
        <v>24</v>
      </c>
      <c r="O591" s="1" t="s">
        <v>37</v>
      </c>
      <c r="P591" s="1" t="s">
        <v>26</v>
      </c>
      <c r="Q591">
        <v>7</v>
      </c>
      <c r="R591">
        <v>12</v>
      </c>
      <c r="S591">
        <v>267.17</v>
      </c>
      <c r="T591" s="1" t="s">
        <v>40</v>
      </c>
      <c r="U591" s="1" t="s">
        <v>3064</v>
      </c>
      <c r="V591" s="1">
        <v>4</v>
      </c>
      <c r="W591" t="s">
        <v>3081</v>
      </c>
      <c r="X591" t="s">
        <v>3084</v>
      </c>
      <c r="Y591" t="s">
        <v>3089</v>
      </c>
      <c r="Z591" t="s">
        <v>3104</v>
      </c>
      <c r="AA591">
        <v>8</v>
      </c>
      <c r="AB591" t="s">
        <v>3089</v>
      </c>
      <c r="AC591">
        <v>23.34</v>
      </c>
      <c r="AD591">
        <v>60.24</v>
      </c>
      <c r="AE591">
        <v>92.59</v>
      </c>
      <c r="AF591">
        <v>0.74129999999999996</v>
      </c>
      <c r="AG591">
        <v>0.65895364238410592</v>
      </c>
    </row>
    <row r="592" spans="1:33" x14ac:dyDescent="0.35">
      <c r="A592" s="1" t="s">
        <v>1302</v>
      </c>
      <c r="B592" s="2">
        <v>45624</v>
      </c>
      <c r="C592" s="2">
        <v>45629</v>
      </c>
      <c r="D592" s="2">
        <v>45642</v>
      </c>
      <c r="E592" s="1" t="s">
        <v>1303</v>
      </c>
      <c r="F592">
        <v>9.86</v>
      </c>
      <c r="G592">
        <v>375</v>
      </c>
      <c r="H592">
        <v>29</v>
      </c>
      <c r="I592" s="1" t="s">
        <v>41</v>
      </c>
      <c r="J592">
        <v>210755.21</v>
      </c>
      <c r="K592">
        <v>104457.25</v>
      </c>
      <c r="L592">
        <v>3.2</v>
      </c>
      <c r="M592" s="1" t="s">
        <v>18</v>
      </c>
      <c r="N592" s="1" t="s">
        <v>42</v>
      </c>
      <c r="O592" s="1" t="s">
        <v>25</v>
      </c>
      <c r="P592" s="1" t="s">
        <v>39</v>
      </c>
      <c r="Q592">
        <v>11</v>
      </c>
      <c r="R592">
        <v>13</v>
      </c>
      <c r="S592">
        <v>203.11</v>
      </c>
      <c r="T592" s="1" t="s">
        <v>40</v>
      </c>
      <c r="U592" s="1" t="s">
        <v>3061</v>
      </c>
      <c r="V592" s="1">
        <v>1</v>
      </c>
      <c r="W592" t="s">
        <v>3081</v>
      </c>
      <c r="X592" t="s">
        <v>3091</v>
      </c>
      <c r="Y592" t="s">
        <v>3096</v>
      </c>
      <c r="Z592" t="s">
        <v>3104</v>
      </c>
      <c r="AA592">
        <v>11</v>
      </c>
      <c r="AB592" t="s">
        <v>3096</v>
      </c>
      <c r="AC592">
        <v>258.49</v>
      </c>
      <c r="AD592">
        <v>623.49</v>
      </c>
      <c r="AE592">
        <v>54.86</v>
      </c>
      <c r="AF592">
        <v>4.5137999999999998</v>
      </c>
      <c r="AG592">
        <v>0.63717096774193549</v>
      </c>
    </row>
    <row r="593" spans="1:33" x14ac:dyDescent="0.35">
      <c r="A593" s="1" t="s">
        <v>1318</v>
      </c>
      <c r="B593" s="2">
        <v>44729</v>
      </c>
      <c r="C593" s="2">
        <v>44731</v>
      </c>
      <c r="D593" s="2">
        <v>44743</v>
      </c>
      <c r="E593" s="1" t="s">
        <v>1319</v>
      </c>
      <c r="F593">
        <v>2.81</v>
      </c>
      <c r="G593">
        <v>196</v>
      </c>
      <c r="H593">
        <v>24</v>
      </c>
      <c r="I593" s="1" t="s">
        <v>41</v>
      </c>
      <c r="J593">
        <v>88721.84</v>
      </c>
      <c r="K593">
        <v>36210.42</v>
      </c>
      <c r="L593">
        <v>2.2999999999999998</v>
      </c>
      <c r="M593" s="1" t="s">
        <v>18</v>
      </c>
      <c r="N593" s="1" t="s">
        <v>33</v>
      </c>
      <c r="O593" s="1" t="s">
        <v>37</v>
      </c>
      <c r="P593" s="1" t="s">
        <v>38</v>
      </c>
      <c r="Q593">
        <v>8</v>
      </c>
      <c r="R593">
        <v>12</v>
      </c>
      <c r="S593">
        <v>221.45</v>
      </c>
      <c r="T593" s="1" t="s">
        <v>40</v>
      </c>
      <c r="U593" s="1" t="s">
        <v>3064</v>
      </c>
      <c r="V593" s="1">
        <v>4</v>
      </c>
      <c r="W593" t="s">
        <v>3086</v>
      </c>
      <c r="X593" t="s">
        <v>3082</v>
      </c>
      <c r="Y593" t="s">
        <v>3090</v>
      </c>
      <c r="Z593" t="s">
        <v>3102</v>
      </c>
      <c r="AA593">
        <v>6</v>
      </c>
      <c r="AB593" t="s">
        <v>3090</v>
      </c>
      <c r="AC593">
        <v>243.4</v>
      </c>
      <c r="AD593">
        <v>465.75</v>
      </c>
      <c r="AE593">
        <v>58.45</v>
      </c>
      <c r="AF593">
        <v>4.1547999999999998</v>
      </c>
      <c r="AG593">
        <v>0.65895364238410592</v>
      </c>
    </row>
    <row r="594" spans="1:33" x14ac:dyDescent="0.35">
      <c r="A594" s="1" t="s">
        <v>1320</v>
      </c>
      <c r="B594" s="2">
        <v>44702</v>
      </c>
      <c r="C594" s="2">
        <v>44705</v>
      </c>
      <c r="D594" s="2">
        <v>44718</v>
      </c>
      <c r="E594" s="1" t="s">
        <v>1321</v>
      </c>
      <c r="F594">
        <v>2.21</v>
      </c>
      <c r="G594">
        <v>39</v>
      </c>
      <c r="H594">
        <v>6</v>
      </c>
      <c r="I594" s="1" t="s">
        <v>30</v>
      </c>
      <c r="J594">
        <v>7151.66</v>
      </c>
      <c r="K594">
        <v>3798.9</v>
      </c>
      <c r="L594">
        <v>1.5</v>
      </c>
      <c r="M594" s="1" t="s">
        <v>18</v>
      </c>
      <c r="N594" s="1" t="s">
        <v>36</v>
      </c>
      <c r="O594" s="1" t="s">
        <v>34</v>
      </c>
      <c r="P594" s="1" t="s">
        <v>21</v>
      </c>
      <c r="Q594">
        <v>12</v>
      </c>
      <c r="R594">
        <v>13</v>
      </c>
      <c r="S594">
        <v>10.91</v>
      </c>
      <c r="T594" s="1" t="s">
        <v>40</v>
      </c>
      <c r="U594" s="1" t="s">
        <v>3063</v>
      </c>
      <c r="V594" s="1">
        <v>3</v>
      </c>
      <c r="W594" t="s">
        <v>3086</v>
      </c>
      <c r="X594" t="s">
        <v>3082</v>
      </c>
      <c r="Y594" t="s">
        <v>3099</v>
      </c>
      <c r="Z594" t="s">
        <v>3102</v>
      </c>
      <c r="AA594">
        <v>5</v>
      </c>
      <c r="AB594" t="s">
        <v>3099</v>
      </c>
      <c r="AC594">
        <v>77.760000000000005</v>
      </c>
      <c r="AD594">
        <v>187.52</v>
      </c>
      <c r="AE594">
        <v>80.16</v>
      </c>
      <c r="AF594">
        <v>1.984</v>
      </c>
      <c r="AG594">
        <v>0.65455369127516783</v>
      </c>
    </row>
    <row r="595" spans="1:33" x14ac:dyDescent="0.35">
      <c r="A595" s="1" t="s">
        <v>1326</v>
      </c>
      <c r="B595" s="2">
        <v>45325</v>
      </c>
      <c r="C595" s="2">
        <v>45326</v>
      </c>
      <c r="D595" s="2">
        <v>45333</v>
      </c>
      <c r="E595" s="1" t="s">
        <v>1327</v>
      </c>
      <c r="F595">
        <v>10.67</v>
      </c>
      <c r="G595">
        <v>278</v>
      </c>
      <c r="H595">
        <v>15</v>
      </c>
      <c r="I595" s="1" t="s">
        <v>41</v>
      </c>
      <c r="J595">
        <v>48102.95</v>
      </c>
      <c r="K595">
        <v>27457.16</v>
      </c>
      <c r="L595">
        <v>3.7</v>
      </c>
      <c r="M595" s="1" t="s">
        <v>31</v>
      </c>
      <c r="N595" s="1" t="s">
        <v>19</v>
      </c>
      <c r="O595" s="1" t="s">
        <v>25</v>
      </c>
      <c r="P595" s="1" t="s">
        <v>26</v>
      </c>
      <c r="Q595">
        <v>3</v>
      </c>
      <c r="R595">
        <v>7</v>
      </c>
      <c r="S595">
        <v>228.25</v>
      </c>
      <c r="T595" s="1" t="s">
        <v>40</v>
      </c>
      <c r="U595" s="1" t="s">
        <v>3064</v>
      </c>
      <c r="V595" s="1">
        <v>4</v>
      </c>
      <c r="W595" t="s">
        <v>3081</v>
      </c>
      <c r="X595" t="s">
        <v>3093</v>
      </c>
      <c r="Y595" t="s">
        <v>3094</v>
      </c>
      <c r="Z595" t="s">
        <v>3103</v>
      </c>
      <c r="AA595">
        <v>2</v>
      </c>
      <c r="AB595" t="s">
        <v>3094</v>
      </c>
      <c r="AC595">
        <v>62.04</v>
      </c>
      <c r="AD595">
        <v>193.7</v>
      </c>
      <c r="AE595">
        <v>37.35</v>
      </c>
      <c r="AF595">
        <v>6.2645999999999997</v>
      </c>
      <c r="AG595">
        <v>0.65895364238410592</v>
      </c>
    </row>
    <row r="596" spans="1:33" x14ac:dyDescent="0.35">
      <c r="A596" s="1" t="s">
        <v>1332</v>
      </c>
      <c r="B596" s="2">
        <v>45194</v>
      </c>
      <c r="C596" s="2">
        <v>45195</v>
      </c>
      <c r="D596" s="2">
        <v>45208</v>
      </c>
      <c r="E596" s="1" t="s">
        <v>1333</v>
      </c>
      <c r="F596">
        <v>13.67</v>
      </c>
      <c r="G596">
        <v>201</v>
      </c>
      <c r="H596">
        <v>2</v>
      </c>
      <c r="I596" s="1" t="s">
        <v>30</v>
      </c>
      <c r="J596">
        <v>85878.42</v>
      </c>
      <c r="K596">
        <v>25412.37</v>
      </c>
      <c r="L596">
        <v>4.5999999999999996</v>
      </c>
      <c r="M596" s="1" t="s">
        <v>18</v>
      </c>
      <c r="N596" s="1" t="s">
        <v>36</v>
      </c>
      <c r="O596" s="1" t="s">
        <v>28</v>
      </c>
      <c r="P596" s="1" t="s">
        <v>26</v>
      </c>
      <c r="Q596">
        <v>12</v>
      </c>
      <c r="R596">
        <v>13</v>
      </c>
      <c r="S596">
        <v>38.11</v>
      </c>
      <c r="T596" s="1" t="s">
        <v>40</v>
      </c>
      <c r="U596" s="1" t="s">
        <v>3063</v>
      </c>
      <c r="V596" s="1">
        <v>3</v>
      </c>
      <c r="W596" t="s">
        <v>3088</v>
      </c>
      <c r="X596" t="s">
        <v>3084</v>
      </c>
      <c r="Y596" t="s">
        <v>3085</v>
      </c>
      <c r="Z596" t="s">
        <v>3103</v>
      </c>
      <c r="AA596">
        <v>9</v>
      </c>
      <c r="AB596" t="s">
        <v>3085</v>
      </c>
      <c r="AC596">
        <v>265.01</v>
      </c>
      <c r="AD596">
        <v>494.91</v>
      </c>
      <c r="AE596">
        <v>56.32</v>
      </c>
      <c r="AF596">
        <v>4.3684000000000003</v>
      </c>
      <c r="AG596">
        <v>0.65455369127516783</v>
      </c>
    </row>
    <row r="597" spans="1:33" x14ac:dyDescent="0.35">
      <c r="A597" s="1" t="s">
        <v>1388</v>
      </c>
      <c r="B597" s="2">
        <v>45403</v>
      </c>
      <c r="C597" s="2">
        <v>45408</v>
      </c>
      <c r="D597" s="2">
        <v>45417</v>
      </c>
      <c r="E597" s="1" t="s">
        <v>1389</v>
      </c>
      <c r="F597">
        <v>6.15</v>
      </c>
      <c r="G597">
        <v>378</v>
      </c>
      <c r="H597">
        <v>15</v>
      </c>
      <c r="I597" s="1" t="s">
        <v>30</v>
      </c>
      <c r="J597">
        <v>61457.41</v>
      </c>
      <c r="K597">
        <v>30144.880000000001</v>
      </c>
      <c r="L597">
        <v>3.9</v>
      </c>
      <c r="M597" s="1" t="s">
        <v>31</v>
      </c>
      <c r="N597" s="1" t="s">
        <v>24</v>
      </c>
      <c r="O597" s="1" t="s">
        <v>34</v>
      </c>
      <c r="P597" s="1" t="s">
        <v>29</v>
      </c>
      <c r="Q597">
        <v>8</v>
      </c>
      <c r="R597">
        <v>9</v>
      </c>
      <c r="S597">
        <v>115.3</v>
      </c>
      <c r="T597" s="1" t="s">
        <v>40</v>
      </c>
      <c r="U597" s="1" t="s">
        <v>3063</v>
      </c>
      <c r="V597" s="1">
        <v>3</v>
      </c>
      <c r="W597" t="s">
        <v>3081</v>
      </c>
      <c r="X597" t="s">
        <v>3082</v>
      </c>
      <c r="Y597" t="s">
        <v>3083</v>
      </c>
      <c r="Z597" t="s">
        <v>3104</v>
      </c>
      <c r="AA597">
        <v>4</v>
      </c>
      <c r="AB597" t="s">
        <v>3083</v>
      </c>
      <c r="AC597">
        <v>69.33</v>
      </c>
      <c r="AD597">
        <v>173.24</v>
      </c>
      <c r="AE597">
        <v>53.05</v>
      </c>
      <c r="AF597">
        <v>4.6947000000000001</v>
      </c>
      <c r="AG597">
        <v>0.65455369127516783</v>
      </c>
    </row>
    <row r="598" spans="1:33" x14ac:dyDescent="0.35">
      <c r="A598" s="1" t="s">
        <v>1424</v>
      </c>
      <c r="B598" s="2">
        <v>44896</v>
      </c>
      <c r="C598" s="2">
        <v>44900</v>
      </c>
      <c r="D598" s="2">
        <v>44908</v>
      </c>
      <c r="E598" s="1" t="s">
        <v>1425</v>
      </c>
      <c r="F598">
        <v>0.6</v>
      </c>
      <c r="G598">
        <v>259</v>
      </c>
      <c r="H598">
        <v>4</v>
      </c>
      <c r="I598" s="1" t="s">
        <v>35</v>
      </c>
      <c r="J598">
        <v>189871.57</v>
      </c>
      <c r="K598">
        <v>104228.45</v>
      </c>
      <c r="L598">
        <v>4.8</v>
      </c>
      <c r="M598" s="1" t="s">
        <v>18</v>
      </c>
      <c r="N598" s="1" t="s">
        <v>24</v>
      </c>
      <c r="O598" s="1" t="s">
        <v>37</v>
      </c>
      <c r="P598" s="1" t="s">
        <v>21</v>
      </c>
      <c r="Q598">
        <v>5</v>
      </c>
      <c r="R598">
        <v>8</v>
      </c>
      <c r="S598">
        <v>110.89</v>
      </c>
      <c r="T598" s="1" t="s">
        <v>40</v>
      </c>
      <c r="U598" s="1" t="s">
        <v>3063</v>
      </c>
      <c r="V598" s="1">
        <v>3</v>
      </c>
      <c r="W598" t="s">
        <v>3086</v>
      </c>
      <c r="X598" t="s">
        <v>3091</v>
      </c>
      <c r="Y598" t="s">
        <v>3092</v>
      </c>
      <c r="Z598" t="s">
        <v>3102</v>
      </c>
      <c r="AA598">
        <v>12</v>
      </c>
      <c r="AB598" t="s">
        <v>3092</v>
      </c>
      <c r="AC598">
        <v>253.95</v>
      </c>
      <c r="AD598">
        <v>737.52</v>
      </c>
      <c r="AE598">
        <v>27.03</v>
      </c>
      <c r="AF598">
        <v>7.2971000000000004</v>
      </c>
      <c r="AG598">
        <v>0.65455369127516783</v>
      </c>
    </row>
    <row r="599" spans="1:33" x14ac:dyDescent="0.35">
      <c r="A599" s="1" t="s">
        <v>1428</v>
      </c>
      <c r="B599" s="2">
        <v>45388</v>
      </c>
      <c r="C599" s="2">
        <v>45390</v>
      </c>
      <c r="D599" s="2">
        <v>45403</v>
      </c>
      <c r="E599" s="1" t="s">
        <v>1429</v>
      </c>
      <c r="F599">
        <v>2.86</v>
      </c>
      <c r="G599">
        <v>15</v>
      </c>
      <c r="H599">
        <v>0</v>
      </c>
      <c r="I599" s="1" t="s">
        <v>27</v>
      </c>
      <c r="J599">
        <v>15353.03</v>
      </c>
      <c r="K599">
        <v>5702.42</v>
      </c>
      <c r="L599">
        <v>4.8</v>
      </c>
      <c r="M599" s="1" t="s">
        <v>18</v>
      </c>
      <c r="N599" s="1" t="s">
        <v>42</v>
      </c>
      <c r="O599" s="1" t="s">
        <v>34</v>
      </c>
      <c r="P599" s="1" t="s">
        <v>38</v>
      </c>
      <c r="Q599">
        <v>10</v>
      </c>
      <c r="R599">
        <v>13</v>
      </c>
      <c r="S599">
        <v>348.29</v>
      </c>
      <c r="T599" s="1" t="s">
        <v>40</v>
      </c>
      <c r="U599" s="1" t="s">
        <v>3062</v>
      </c>
      <c r="V599" s="1">
        <v>2</v>
      </c>
      <c r="W599" t="s">
        <v>3081</v>
      </c>
      <c r="X599" t="s">
        <v>3082</v>
      </c>
      <c r="Y599" t="s">
        <v>3083</v>
      </c>
      <c r="Z599" t="s">
        <v>3102</v>
      </c>
      <c r="AA599">
        <v>4</v>
      </c>
      <c r="AB599" t="s">
        <v>3083</v>
      </c>
      <c r="AC599">
        <v>520.54999999999995</v>
      </c>
      <c r="AD599">
        <v>1053.67</v>
      </c>
      <c r="AE599">
        <v>60.05</v>
      </c>
      <c r="AF599">
        <v>3.9952999999999999</v>
      </c>
      <c r="AG599">
        <v>0.65900657894736847</v>
      </c>
    </row>
    <row r="600" spans="1:33" x14ac:dyDescent="0.35">
      <c r="A600" s="1" t="s">
        <v>1516</v>
      </c>
      <c r="B600" s="2">
        <v>45126</v>
      </c>
      <c r="C600" s="2">
        <v>45130</v>
      </c>
      <c r="D600" s="2">
        <v>45136</v>
      </c>
      <c r="E600" s="1" t="s">
        <v>1517</v>
      </c>
      <c r="F600">
        <v>1</v>
      </c>
      <c r="G600">
        <v>121</v>
      </c>
      <c r="H600">
        <v>10</v>
      </c>
      <c r="I600" s="1" t="s">
        <v>41</v>
      </c>
      <c r="J600">
        <v>25363.14</v>
      </c>
      <c r="K600">
        <v>13045.5</v>
      </c>
      <c r="L600">
        <v>3.3</v>
      </c>
      <c r="M600" s="1" t="s">
        <v>23</v>
      </c>
      <c r="N600" s="1" t="s">
        <v>36</v>
      </c>
      <c r="O600" s="1" t="s">
        <v>28</v>
      </c>
      <c r="P600" s="1" t="s">
        <v>39</v>
      </c>
      <c r="Q600">
        <v>3</v>
      </c>
      <c r="R600">
        <v>6</v>
      </c>
      <c r="S600">
        <v>279.04000000000002</v>
      </c>
      <c r="T600" s="1" t="s">
        <v>40</v>
      </c>
      <c r="U600" s="1" t="s">
        <v>3063</v>
      </c>
      <c r="V600" s="1">
        <v>3</v>
      </c>
      <c r="W600" t="s">
        <v>3088</v>
      </c>
      <c r="X600" t="s">
        <v>3084</v>
      </c>
      <c r="Y600" t="s">
        <v>3087</v>
      </c>
      <c r="Z600" t="s">
        <v>3102</v>
      </c>
      <c r="AA600">
        <v>7</v>
      </c>
      <c r="AB600" t="s">
        <v>3087</v>
      </c>
      <c r="AC600">
        <v>92.69</v>
      </c>
      <c r="AD600">
        <v>211.73</v>
      </c>
      <c r="AE600">
        <v>64.39</v>
      </c>
      <c r="AF600">
        <v>3.5607000000000002</v>
      </c>
      <c r="AG600">
        <v>0.65455369127516783</v>
      </c>
    </row>
    <row r="601" spans="1:33" x14ac:dyDescent="0.35">
      <c r="A601" s="1" t="s">
        <v>1526</v>
      </c>
      <c r="B601" s="2">
        <v>45572</v>
      </c>
      <c r="C601" s="2">
        <v>45573</v>
      </c>
      <c r="D601" s="2">
        <v>45582</v>
      </c>
      <c r="E601" s="1" t="s">
        <v>1527</v>
      </c>
      <c r="F601">
        <v>5.41</v>
      </c>
      <c r="G601">
        <v>306</v>
      </c>
      <c r="H601">
        <v>3</v>
      </c>
      <c r="I601" s="1" t="s">
        <v>30</v>
      </c>
      <c r="J601">
        <v>52739.85</v>
      </c>
      <c r="K601">
        <v>18147.41</v>
      </c>
      <c r="L601">
        <v>4.5</v>
      </c>
      <c r="M601" s="1" t="s">
        <v>31</v>
      </c>
      <c r="N601" s="1" t="s">
        <v>33</v>
      </c>
      <c r="O601" s="1" t="s">
        <v>25</v>
      </c>
      <c r="P601" s="1" t="s">
        <v>21</v>
      </c>
      <c r="Q601">
        <v>7</v>
      </c>
      <c r="R601">
        <v>9</v>
      </c>
      <c r="S601">
        <v>236.18</v>
      </c>
      <c r="T601" s="1" t="s">
        <v>40</v>
      </c>
      <c r="U601" s="1" t="s">
        <v>3064</v>
      </c>
      <c r="V601" s="1">
        <v>4</v>
      </c>
      <c r="W601" t="s">
        <v>3081</v>
      </c>
      <c r="X601" t="s">
        <v>3091</v>
      </c>
      <c r="Y601" t="s">
        <v>3097</v>
      </c>
      <c r="Z601" t="s">
        <v>3104</v>
      </c>
      <c r="AA601">
        <v>10</v>
      </c>
      <c r="AB601" t="s">
        <v>3097</v>
      </c>
      <c r="AC601">
        <v>95.02</v>
      </c>
      <c r="AD601">
        <v>182.21</v>
      </c>
      <c r="AE601">
        <v>50.2</v>
      </c>
      <c r="AF601">
        <v>4.9794999999999998</v>
      </c>
      <c r="AG601">
        <v>0.65895364238410592</v>
      </c>
    </row>
    <row r="602" spans="1:33" x14ac:dyDescent="0.35">
      <c r="A602" s="1" t="s">
        <v>1552</v>
      </c>
      <c r="B602" s="2">
        <v>44648</v>
      </c>
      <c r="C602" s="2">
        <v>44649</v>
      </c>
      <c r="D602" s="2">
        <v>44655</v>
      </c>
      <c r="E602" s="1" t="s">
        <v>1553</v>
      </c>
      <c r="F602">
        <v>0.62</v>
      </c>
      <c r="G602">
        <v>95</v>
      </c>
      <c r="H602">
        <v>8</v>
      </c>
      <c r="I602" s="1" t="s">
        <v>32</v>
      </c>
      <c r="J602">
        <v>78309.2</v>
      </c>
      <c r="K602">
        <v>36063.69</v>
      </c>
      <c r="L602">
        <v>3.1</v>
      </c>
      <c r="M602" s="1" t="s">
        <v>23</v>
      </c>
      <c r="N602" s="1" t="s">
        <v>24</v>
      </c>
      <c r="O602" s="1" t="s">
        <v>20</v>
      </c>
      <c r="P602" s="1" t="s">
        <v>29</v>
      </c>
      <c r="Q602">
        <v>4</v>
      </c>
      <c r="R602">
        <v>6</v>
      </c>
      <c r="S602">
        <v>418.6</v>
      </c>
      <c r="T602" s="1" t="s">
        <v>40</v>
      </c>
      <c r="U602" s="1" t="s">
        <v>3063</v>
      </c>
      <c r="V602" s="1">
        <v>3</v>
      </c>
      <c r="W602" t="s">
        <v>3086</v>
      </c>
      <c r="X602" t="s">
        <v>3093</v>
      </c>
      <c r="Y602" t="s">
        <v>3098</v>
      </c>
      <c r="Z602" t="s">
        <v>3102</v>
      </c>
      <c r="AA602">
        <v>3</v>
      </c>
      <c r="AB602" t="s">
        <v>3098</v>
      </c>
      <c r="AC602">
        <v>395.57</v>
      </c>
      <c r="AD602">
        <v>829.45</v>
      </c>
      <c r="AE602">
        <v>84.41</v>
      </c>
      <c r="AF602">
        <v>1.5587</v>
      </c>
      <c r="AG602">
        <v>0.65455369127516783</v>
      </c>
    </row>
    <row r="603" spans="1:33" x14ac:dyDescent="0.35">
      <c r="A603" s="1" t="s">
        <v>1566</v>
      </c>
      <c r="B603" s="2">
        <v>45321</v>
      </c>
      <c r="C603" s="2">
        <v>45323</v>
      </c>
      <c r="D603" s="2">
        <v>45332</v>
      </c>
      <c r="E603" s="1" t="s">
        <v>1567</v>
      </c>
      <c r="F603">
        <v>1.31</v>
      </c>
      <c r="G603">
        <v>154</v>
      </c>
      <c r="H603">
        <v>15</v>
      </c>
      <c r="I603" s="1" t="s">
        <v>30</v>
      </c>
      <c r="J603">
        <v>10316.58</v>
      </c>
      <c r="K603">
        <v>5103.8</v>
      </c>
      <c r="L603">
        <v>3.1</v>
      </c>
      <c r="M603" s="1" t="s">
        <v>23</v>
      </c>
      <c r="N603" s="1" t="s">
        <v>36</v>
      </c>
      <c r="O603" s="1" t="s">
        <v>20</v>
      </c>
      <c r="P603" s="1" t="s">
        <v>29</v>
      </c>
      <c r="Q603">
        <v>3</v>
      </c>
      <c r="R603">
        <v>9</v>
      </c>
      <c r="S603">
        <v>74.88</v>
      </c>
      <c r="T603" s="1" t="s">
        <v>40</v>
      </c>
      <c r="U603" s="1" t="s">
        <v>3062</v>
      </c>
      <c r="V603" s="1">
        <v>2</v>
      </c>
      <c r="W603" t="s">
        <v>3081</v>
      </c>
      <c r="X603" t="s">
        <v>3093</v>
      </c>
      <c r="Y603" t="s">
        <v>3095</v>
      </c>
      <c r="Z603" t="s">
        <v>3102</v>
      </c>
      <c r="AA603">
        <v>1</v>
      </c>
      <c r="AB603" t="s">
        <v>3095</v>
      </c>
      <c r="AC603">
        <v>30.08</v>
      </c>
      <c r="AD603">
        <v>67.88</v>
      </c>
      <c r="AE603">
        <v>83.71</v>
      </c>
      <c r="AF603">
        <v>1.6291</v>
      </c>
      <c r="AG603">
        <v>0.65900657894736847</v>
      </c>
    </row>
    <row r="604" spans="1:33" x14ac:dyDescent="0.35">
      <c r="A604" s="1" t="s">
        <v>1580</v>
      </c>
      <c r="B604" s="2">
        <v>45561</v>
      </c>
      <c r="C604" s="2">
        <v>45563</v>
      </c>
      <c r="D604" s="2">
        <v>45575</v>
      </c>
      <c r="E604" s="1" t="s">
        <v>1581</v>
      </c>
      <c r="F604">
        <v>11.83</v>
      </c>
      <c r="G604">
        <v>127</v>
      </c>
      <c r="H604">
        <v>12</v>
      </c>
      <c r="I604" s="1" t="s">
        <v>41</v>
      </c>
      <c r="J604">
        <v>17682.11</v>
      </c>
      <c r="K604">
        <v>6881.52</v>
      </c>
      <c r="L604">
        <v>2.8</v>
      </c>
      <c r="M604" s="1" t="s">
        <v>31</v>
      </c>
      <c r="N604" s="1" t="s">
        <v>19</v>
      </c>
      <c r="O604" s="1" t="s">
        <v>34</v>
      </c>
      <c r="P604" s="1" t="s">
        <v>26</v>
      </c>
      <c r="Q604">
        <v>10</v>
      </c>
      <c r="R604">
        <v>12</v>
      </c>
      <c r="S604">
        <v>357.83</v>
      </c>
      <c r="T604" s="1" t="s">
        <v>40</v>
      </c>
      <c r="U604" s="1" t="s">
        <v>3065</v>
      </c>
      <c r="V604" s="1">
        <v>5</v>
      </c>
      <c r="W604" t="s">
        <v>3081</v>
      </c>
      <c r="X604" t="s">
        <v>3084</v>
      </c>
      <c r="Y604" t="s">
        <v>3085</v>
      </c>
      <c r="Z604" t="s">
        <v>3103</v>
      </c>
      <c r="AA604">
        <v>9</v>
      </c>
      <c r="AB604" t="s">
        <v>3085</v>
      </c>
      <c r="AC604">
        <v>80.08</v>
      </c>
      <c r="AD604">
        <v>157.91</v>
      </c>
      <c r="AE604">
        <v>57</v>
      </c>
      <c r="AF604">
        <v>4.2995999999999999</v>
      </c>
      <c r="AG604">
        <v>0.6561013986013986</v>
      </c>
    </row>
    <row r="605" spans="1:33" x14ac:dyDescent="0.35">
      <c r="A605" s="1" t="s">
        <v>1638</v>
      </c>
      <c r="B605" s="2">
        <v>45582</v>
      </c>
      <c r="C605" s="2">
        <v>45587</v>
      </c>
      <c r="D605" s="2">
        <v>45598</v>
      </c>
      <c r="E605" s="1" t="s">
        <v>1639</v>
      </c>
      <c r="F605">
        <v>10.5</v>
      </c>
      <c r="G605">
        <v>353</v>
      </c>
      <c r="H605">
        <v>3</v>
      </c>
      <c r="I605" s="1" t="s">
        <v>41</v>
      </c>
      <c r="J605">
        <v>552611.39</v>
      </c>
      <c r="K605">
        <v>188078.98</v>
      </c>
      <c r="L605">
        <v>5</v>
      </c>
      <c r="M605" s="1" t="s">
        <v>31</v>
      </c>
      <c r="N605" s="1" t="s">
        <v>33</v>
      </c>
      <c r="O605" s="1" t="s">
        <v>28</v>
      </c>
      <c r="P605" s="1" t="s">
        <v>39</v>
      </c>
      <c r="Q605">
        <v>5</v>
      </c>
      <c r="R605">
        <v>11</v>
      </c>
      <c r="S605">
        <v>49.9</v>
      </c>
      <c r="T605" s="1" t="s">
        <v>40</v>
      </c>
      <c r="U605" s="1" t="s">
        <v>3064</v>
      </c>
      <c r="V605" s="1">
        <v>4</v>
      </c>
      <c r="W605" t="s">
        <v>3081</v>
      </c>
      <c r="X605" t="s">
        <v>3091</v>
      </c>
      <c r="Y605" t="s">
        <v>3097</v>
      </c>
      <c r="Z605" t="s">
        <v>3103</v>
      </c>
      <c r="AA605">
        <v>10</v>
      </c>
      <c r="AB605" t="s">
        <v>3097</v>
      </c>
      <c r="AC605">
        <v>915.21</v>
      </c>
      <c r="AD605">
        <v>1749.13</v>
      </c>
      <c r="AE605">
        <v>92.46</v>
      </c>
      <c r="AF605">
        <v>0.75429999999999997</v>
      </c>
      <c r="AG605">
        <v>0.65895364238410592</v>
      </c>
    </row>
    <row r="606" spans="1:33" x14ac:dyDescent="0.35">
      <c r="A606" s="1" t="s">
        <v>1654</v>
      </c>
      <c r="B606" s="2">
        <v>44789</v>
      </c>
      <c r="C606" s="2">
        <v>44792</v>
      </c>
      <c r="D606" s="2">
        <v>44800</v>
      </c>
      <c r="E606" s="1" t="s">
        <v>1655</v>
      </c>
      <c r="F606">
        <v>1.94</v>
      </c>
      <c r="G606">
        <v>207</v>
      </c>
      <c r="H606">
        <v>14</v>
      </c>
      <c r="I606" s="1" t="s">
        <v>41</v>
      </c>
      <c r="J606">
        <v>65517.21</v>
      </c>
      <c r="K606">
        <v>30981.39</v>
      </c>
      <c r="L606">
        <v>3.5</v>
      </c>
      <c r="M606" s="1" t="s">
        <v>23</v>
      </c>
      <c r="N606" s="1" t="s">
        <v>36</v>
      </c>
      <c r="O606" s="1" t="s">
        <v>28</v>
      </c>
      <c r="P606" s="1" t="s">
        <v>26</v>
      </c>
      <c r="Q606">
        <v>5</v>
      </c>
      <c r="R606">
        <v>8</v>
      </c>
      <c r="S606">
        <v>734.79</v>
      </c>
      <c r="T606" s="1" t="s">
        <v>40</v>
      </c>
      <c r="U606" s="1" t="s">
        <v>3063</v>
      </c>
      <c r="V606" s="1">
        <v>3</v>
      </c>
      <c r="W606" t="s">
        <v>3086</v>
      </c>
      <c r="X606" t="s">
        <v>3084</v>
      </c>
      <c r="Y606" t="s">
        <v>3089</v>
      </c>
      <c r="Z606" t="s">
        <v>3102</v>
      </c>
      <c r="AA606">
        <v>8</v>
      </c>
      <c r="AB606" t="s">
        <v>3089</v>
      </c>
      <c r="AC606">
        <v>148.38999999999999</v>
      </c>
      <c r="AD606">
        <v>322.77</v>
      </c>
      <c r="AE606">
        <v>49.92</v>
      </c>
      <c r="AF606">
        <v>5.0083000000000002</v>
      </c>
      <c r="AG606">
        <v>0.65455369127516783</v>
      </c>
    </row>
    <row r="607" spans="1:33" x14ac:dyDescent="0.35">
      <c r="A607" s="1" t="s">
        <v>1658</v>
      </c>
      <c r="B607" s="2">
        <v>45089</v>
      </c>
      <c r="C607" s="2">
        <v>45093</v>
      </c>
      <c r="D607" s="2">
        <v>45104</v>
      </c>
      <c r="E607" s="1" t="s">
        <v>1659</v>
      </c>
      <c r="F607">
        <v>0.84</v>
      </c>
      <c r="G607">
        <v>52</v>
      </c>
      <c r="H607">
        <v>2</v>
      </c>
      <c r="I607" s="1" t="s">
        <v>32</v>
      </c>
      <c r="J607">
        <v>9260.24</v>
      </c>
      <c r="K607">
        <v>4810.51</v>
      </c>
      <c r="L607">
        <v>4</v>
      </c>
      <c r="M607" s="1" t="s">
        <v>18</v>
      </c>
      <c r="N607" s="1" t="s">
        <v>19</v>
      </c>
      <c r="O607" s="1" t="s">
        <v>20</v>
      </c>
      <c r="P607" s="1" t="s">
        <v>38</v>
      </c>
      <c r="Q607">
        <v>10</v>
      </c>
      <c r="R607">
        <v>11</v>
      </c>
      <c r="S607">
        <v>40.33</v>
      </c>
      <c r="T607" s="1" t="s">
        <v>40</v>
      </c>
      <c r="U607" s="1" t="s">
        <v>3061</v>
      </c>
      <c r="V607" s="1">
        <v>1</v>
      </c>
      <c r="W607" t="s">
        <v>3088</v>
      </c>
      <c r="X607" t="s">
        <v>3082</v>
      </c>
      <c r="Y607" t="s">
        <v>3090</v>
      </c>
      <c r="Z607" t="s">
        <v>3102</v>
      </c>
      <c r="AA607">
        <v>6</v>
      </c>
      <c r="AB607" t="s">
        <v>3090</v>
      </c>
      <c r="AC607">
        <v>66.77</v>
      </c>
      <c r="AD607">
        <v>179.59</v>
      </c>
      <c r="AE607">
        <v>56.85</v>
      </c>
      <c r="AF607">
        <v>4.3150000000000004</v>
      </c>
      <c r="AG607">
        <v>0.63717096774193549</v>
      </c>
    </row>
    <row r="608" spans="1:33" x14ac:dyDescent="0.35">
      <c r="A608" s="1" t="s">
        <v>1664</v>
      </c>
      <c r="B608" s="2">
        <v>44742</v>
      </c>
      <c r="C608" s="2">
        <v>44743</v>
      </c>
      <c r="D608" s="2">
        <v>44755</v>
      </c>
      <c r="E608" s="1" t="s">
        <v>1665</v>
      </c>
      <c r="F608">
        <v>12.27</v>
      </c>
      <c r="G608">
        <v>286</v>
      </c>
      <c r="H608">
        <v>31</v>
      </c>
      <c r="I608" s="1" t="s">
        <v>32</v>
      </c>
      <c r="J608">
        <v>93242.36</v>
      </c>
      <c r="K608">
        <v>38443.97</v>
      </c>
      <c r="L608">
        <v>2.2999999999999998</v>
      </c>
      <c r="M608" s="1" t="s">
        <v>23</v>
      </c>
      <c r="N608" s="1" t="s">
        <v>42</v>
      </c>
      <c r="O608" s="1" t="s">
        <v>37</v>
      </c>
      <c r="P608" s="1" t="s">
        <v>29</v>
      </c>
      <c r="Q608">
        <v>9</v>
      </c>
      <c r="R608">
        <v>12</v>
      </c>
      <c r="S608">
        <v>131</v>
      </c>
      <c r="T608" s="1" t="s">
        <v>40</v>
      </c>
      <c r="U608" s="1" t="s">
        <v>3061</v>
      </c>
      <c r="V608" s="1">
        <v>1</v>
      </c>
      <c r="W608" t="s">
        <v>3086</v>
      </c>
      <c r="X608" t="s">
        <v>3082</v>
      </c>
      <c r="Y608" t="s">
        <v>3090</v>
      </c>
      <c r="Z608" t="s">
        <v>3103</v>
      </c>
      <c r="AA608">
        <v>6</v>
      </c>
      <c r="AB608" t="s">
        <v>3090</v>
      </c>
      <c r="AC608">
        <v>178.33</v>
      </c>
      <c r="AD608">
        <v>371.62</v>
      </c>
      <c r="AE608">
        <v>23.58</v>
      </c>
      <c r="AF608">
        <v>7.6424000000000003</v>
      </c>
      <c r="AG608">
        <v>0.63717096774193549</v>
      </c>
    </row>
    <row r="609" spans="1:33" x14ac:dyDescent="0.35">
      <c r="A609" s="1" t="s">
        <v>1676</v>
      </c>
      <c r="B609" s="2">
        <v>45272</v>
      </c>
      <c r="C609" s="2">
        <v>45273</v>
      </c>
      <c r="D609" s="2">
        <v>45283</v>
      </c>
      <c r="E609" s="1" t="s">
        <v>1677</v>
      </c>
      <c r="F609">
        <v>5.42</v>
      </c>
      <c r="G609">
        <v>156</v>
      </c>
      <c r="H609">
        <v>7</v>
      </c>
      <c r="I609" s="1" t="s">
        <v>35</v>
      </c>
      <c r="J609">
        <v>60896.17</v>
      </c>
      <c r="K609">
        <v>36876.93</v>
      </c>
      <c r="L609">
        <v>3.9</v>
      </c>
      <c r="M609" s="1" t="s">
        <v>31</v>
      </c>
      <c r="N609" s="1" t="s">
        <v>19</v>
      </c>
      <c r="O609" s="1" t="s">
        <v>34</v>
      </c>
      <c r="P609" s="1" t="s">
        <v>26</v>
      </c>
      <c r="Q609">
        <v>6</v>
      </c>
      <c r="R609">
        <v>10</v>
      </c>
      <c r="S609">
        <v>34.29</v>
      </c>
      <c r="T609" s="1" t="s">
        <v>40</v>
      </c>
      <c r="U609" s="1" t="s">
        <v>3062</v>
      </c>
      <c r="V609" s="1">
        <v>2</v>
      </c>
      <c r="W609" t="s">
        <v>3088</v>
      </c>
      <c r="X609" t="s">
        <v>3091</v>
      </c>
      <c r="Y609" t="s">
        <v>3092</v>
      </c>
      <c r="Z609" t="s">
        <v>3104</v>
      </c>
      <c r="AA609">
        <v>12</v>
      </c>
      <c r="AB609" t="s">
        <v>3092</v>
      </c>
      <c r="AC609">
        <v>124.42</v>
      </c>
      <c r="AD609">
        <v>412.73</v>
      </c>
      <c r="AE609">
        <v>89.16</v>
      </c>
      <c r="AF609">
        <v>1.0837000000000001</v>
      </c>
      <c r="AG609">
        <v>0.65900657894736847</v>
      </c>
    </row>
    <row r="610" spans="1:33" x14ac:dyDescent="0.35">
      <c r="A610" s="1" t="s">
        <v>1688</v>
      </c>
      <c r="B610" s="2">
        <v>44914</v>
      </c>
      <c r="C610" s="2">
        <v>44915</v>
      </c>
      <c r="D610" s="2">
        <v>44922</v>
      </c>
      <c r="E610" s="1" t="s">
        <v>1689</v>
      </c>
      <c r="F610">
        <v>7.42</v>
      </c>
      <c r="G610">
        <v>327</v>
      </c>
      <c r="H610">
        <v>24</v>
      </c>
      <c r="I610" s="1" t="s">
        <v>35</v>
      </c>
      <c r="J610">
        <v>262306.13</v>
      </c>
      <c r="K610">
        <v>150173.82</v>
      </c>
      <c r="L610">
        <v>3.3</v>
      </c>
      <c r="M610" s="1" t="s">
        <v>18</v>
      </c>
      <c r="N610" s="1" t="s">
        <v>24</v>
      </c>
      <c r="O610" s="1" t="s">
        <v>34</v>
      </c>
      <c r="P610" s="1" t="s">
        <v>38</v>
      </c>
      <c r="Q610">
        <v>4</v>
      </c>
      <c r="R610">
        <v>7</v>
      </c>
      <c r="S610">
        <v>121.87</v>
      </c>
      <c r="T610" s="1" t="s">
        <v>40</v>
      </c>
      <c r="U610" s="1" t="s">
        <v>3061</v>
      </c>
      <c r="V610" s="1">
        <v>1</v>
      </c>
      <c r="W610" t="s">
        <v>3086</v>
      </c>
      <c r="X610" t="s">
        <v>3091</v>
      </c>
      <c r="Y610" t="s">
        <v>3092</v>
      </c>
      <c r="Z610" t="s">
        <v>3104</v>
      </c>
      <c r="AA610">
        <v>12</v>
      </c>
      <c r="AB610" t="s">
        <v>3092</v>
      </c>
      <c r="AC610">
        <v>266.19</v>
      </c>
      <c r="AD610">
        <v>866.45</v>
      </c>
      <c r="AE610">
        <v>84.76</v>
      </c>
      <c r="AF610">
        <v>1.5237000000000001</v>
      </c>
      <c r="AG610">
        <v>0.63717096774193549</v>
      </c>
    </row>
    <row r="611" spans="1:33" x14ac:dyDescent="0.35">
      <c r="A611" s="1" t="s">
        <v>1716</v>
      </c>
      <c r="B611" s="2">
        <v>45244</v>
      </c>
      <c r="C611" s="2">
        <v>45249</v>
      </c>
      <c r="D611" s="2">
        <v>45262</v>
      </c>
      <c r="E611" s="1" t="s">
        <v>1717</v>
      </c>
      <c r="F611">
        <v>12.78</v>
      </c>
      <c r="G611">
        <v>466</v>
      </c>
      <c r="H611">
        <v>68</v>
      </c>
      <c r="I611" s="1" t="s">
        <v>30</v>
      </c>
      <c r="J611">
        <v>286088.65000000002</v>
      </c>
      <c r="K611">
        <v>104458.21</v>
      </c>
      <c r="L611">
        <v>1.8</v>
      </c>
      <c r="M611" s="1" t="s">
        <v>18</v>
      </c>
      <c r="N611" s="1" t="s">
        <v>24</v>
      </c>
      <c r="O611" s="1" t="s">
        <v>34</v>
      </c>
      <c r="P611" s="1" t="s">
        <v>38</v>
      </c>
      <c r="Q611">
        <v>4</v>
      </c>
      <c r="R611">
        <v>13</v>
      </c>
      <c r="S611">
        <v>622.34</v>
      </c>
      <c r="T611" s="1" t="s">
        <v>40</v>
      </c>
      <c r="U611" s="1" t="s">
        <v>3064</v>
      </c>
      <c r="V611" s="1">
        <v>4</v>
      </c>
      <c r="W611" t="s">
        <v>3088</v>
      </c>
      <c r="X611" t="s">
        <v>3091</v>
      </c>
      <c r="Y611" t="s">
        <v>3096</v>
      </c>
      <c r="Z611" t="s">
        <v>3103</v>
      </c>
      <c r="AA611">
        <v>11</v>
      </c>
      <c r="AB611" t="s">
        <v>3096</v>
      </c>
      <c r="AC611">
        <v>370.1</v>
      </c>
      <c r="AD611">
        <v>703.88</v>
      </c>
      <c r="AE611">
        <v>35.020000000000003</v>
      </c>
      <c r="AF611">
        <v>6.4981999999999998</v>
      </c>
      <c r="AG611">
        <v>0.65895364238410592</v>
      </c>
    </row>
    <row r="612" spans="1:33" x14ac:dyDescent="0.35">
      <c r="A612" s="1" t="s">
        <v>1718</v>
      </c>
      <c r="B612" s="2">
        <v>44818</v>
      </c>
      <c r="C612" s="2">
        <v>44821</v>
      </c>
      <c r="D612" s="2">
        <v>44830</v>
      </c>
      <c r="E612" s="1" t="s">
        <v>1719</v>
      </c>
      <c r="F612">
        <v>6.9</v>
      </c>
      <c r="G612">
        <v>452</v>
      </c>
      <c r="H612">
        <v>40</v>
      </c>
      <c r="I612" s="1" t="s">
        <v>41</v>
      </c>
      <c r="J612">
        <v>43945.4</v>
      </c>
      <c r="K612">
        <v>20609.87</v>
      </c>
      <c r="L612">
        <v>2.7</v>
      </c>
      <c r="M612" s="1" t="s">
        <v>31</v>
      </c>
      <c r="N612" s="1" t="s">
        <v>19</v>
      </c>
      <c r="O612" s="1" t="s">
        <v>28</v>
      </c>
      <c r="P612" s="1" t="s">
        <v>38</v>
      </c>
      <c r="Q612">
        <v>6</v>
      </c>
      <c r="R612">
        <v>9</v>
      </c>
      <c r="S612">
        <v>53.84</v>
      </c>
      <c r="T612" s="1" t="s">
        <v>40</v>
      </c>
      <c r="U612" s="1" t="s">
        <v>3065</v>
      </c>
      <c r="V612" s="1">
        <v>5</v>
      </c>
      <c r="W612" t="s">
        <v>3086</v>
      </c>
      <c r="X612" t="s">
        <v>3084</v>
      </c>
      <c r="Y612" t="s">
        <v>3085</v>
      </c>
      <c r="Z612" t="s">
        <v>3104</v>
      </c>
      <c r="AA612">
        <v>9</v>
      </c>
      <c r="AB612" t="s">
        <v>3085</v>
      </c>
      <c r="AC612">
        <v>43.84</v>
      </c>
      <c r="AD612">
        <v>104.43</v>
      </c>
      <c r="AE612">
        <v>86.2</v>
      </c>
      <c r="AF612">
        <v>1.3794999999999999</v>
      </c>
      <c r="AG612">
        <v>0.6561013986013986</v>
      </c>
    </row>
    <row r="613" spans="1:33" x14ac:dyDescent="0.35">
      <c r="A613" s="1" t="s">
        <v>1724</v>
      </c>
      <c r="B613" s="2">
        <v>44664</v>
      </c>
      <c r="C613" s="2">
        <v>44667</v>
      </c>
      <c r="D613" s="2">
        <v>44680</v>
      </c>
      <c r="E613" s="1" t="s">
        <v>1725</v>
      </c>
      <c r="F613">
        <v>5.67</v>
      </c>
      <c r="G613">
        <v>444</v>
      </c>
      <c r="H613">
        <v>13</v>
      </c>
      <c r="I613" s="1" t="s">
        <v>30</v>
      </c>
      <c r="J613">
        <v>297407.77</v>
      </c>
      <c r="K613">
        <v>167136.24</v>
      </c>
      <c r="L613">
        <v>4.0999999999999996</v>
      </c>
      <c r="M613" s="1" t="s">
        <v>31</v>
      </c>
      <c r="N613" s="1" t="s">
        <v>19</v>
      </c>
      <c r="O613" s="1" t="s">
        <v>28</v>
      </c>
      <c r="P613" s="1" t="s">
        <v>29</v>
      </c>
      <c r="Q613">
        <v>10</v>
      </c>
      <c r="R613">
        <v>13</v>
      </c>
      <c r="S613">
        <v>652.13</v>
      </c>
      <c r="T613" s="1" t="s">
        <v>40</v>
      </c>
      <c r="U613" s="1" t="s">
        <v>3065</v>
      </c>
      <c r="V613" s="1">
        <v>5</v>
      </c>
      <c r="W613" t="s">
        <v>3086</v>
      </c>
      <c r="X613" t="s">
        <v>3082</v>
      </c>
      <c r="Y613" t="s">
        <v>3083</v>
      </c>
      <c r="Z613" t="s">
        <v>3104</v>
      </c>
      <c r="AA613">
        <v>4</v>
      </c>
      <c r="AB613" t="s">
        <v>3083</v>
      </c>
      <c r="AC613">
        <v>233.25</v>
      </c>
      <c r="AD613">
        <v>710.1</v>
      </c>
      <c r="AE613">
        <v>99.83</v>
      </c>
      <c r="AF613">
        <v>1.7100000000000001E-2</v>
      </c>
      <c r="AG613">
        <v>0.6561013986013986</v>
      </c>
    </row>
    <row r="614" spans="1:33" x14ac:dyDescent="0.35">
      <c r="A614" s="1" t="s">
        <v>1752</v>
      </c>
      <c r="B614" s="2">
        <v>45653</v>
      </c>
      <c r="C614" s="2">
        <v>45654</v>
      </c>
      <c r="D614" s="2">
        <v>45661</v>
      </c>
      <c r="E614" s="1" t="s">
        <v>1753</v>
      </c>
      <c r="F614">
        <v>11.27</v>
      </c>
      <c r="G614">
        <v>230</v>
      </c>
      <c r="H614">
        <v>10</v>
      </c>
      <c r="I614" s="1" t="s">
        <v>41</v>
      </c>
      <c r="J614">
        <v>33401.61</v>
      </c>
      <c r="K614">
        <v>15796.65</v>
      </c>
      <c r="L614">
        <v>3.9</v>
      </c>
      <c r="M614" s="1" t="s">
        <v>31</v>
      </c>
      <c r="N614" s="1" t="s">
        <v>42</v>
      </c>
      <c r="O614" s="1" t="s">
        <v>37</v>
      </c>
      <c r="P614" s="1" t="s">
        <v>29</v>
      </c>
      <c r="Q614">
        <v>4</v>
      </c>
      <c r="R614">
        <v>7</v>
      </c>
      <c r="S614">
        <v>123.95</v>
      </c>
      <c r="T614" s="1" t="s">
        <v>40</v>
      </c>
      <c r="U614" s="1" t="s">
        <v>3062</v>
      </c>
      <c r="V614" s="1">
        <v>2</v>
      </c>
      <c r="W614" t="s">
        <v>3081</v>
      </c>
      <c r="X614" t="s">
        <v>3091</v>
      </c>
      <c r="Y614" t="s">
        <v>3092</v>
      </c>
      <c r="Z614" t="s">
        <v>3103</v>
      </c>
      <c r="AA614">
        <v>12</v>
      </c>
      <c r="AB614" t="s">
        <v>3092</v>
      </c>
      <c r="AC614">
        <v>64.84</v>
      </c>
      <c r="AD614">
        <v>163.66999999999999</v>
      </c>
      <c r="AE614">
        <v>20.48</v>
      </c>
      <c r="AF614">
        <v>7.9522000000000004</v>
      </c>
      <c r="AG614">
        <v>0.65900657894736847</v>
      </c>
    </row>
    <row r="615" spans="1:33" x14ac:dyDescent="0.35">
      <c r="A615" s="1" t="s">
        <v>1772</v>
      </c>
      <c r="B615" s="2">
        <v>44665</v>
      </c>
      <c r="C615" s="2">
        <v>44667</v>
      </c>
      <c r="D615" s="2">
        <v>44678</v>
      </c>
      <c r="E615" s="1" t="s">
        <v>1773</v>
      </c>
      <c r="F615">
        <v>12.25</v>
      </c>
      <c r="G615">
        <v>10</v>
      </c>
      <c r="H615">
        <v>0</v>
      </c>
      <c r="I615" s="1" t="s">
        <v>27</v>
      </c>
      <c r="J615">
        <v>4071.34</v>
      </c>
      <c r="K615">
        <v>1500.78</v>
      </c>
      <c r="L615">
        <v>4.3</v>
      </c>
      <c r="M615" s="1" t="s">
        <v>31</v>
      </c>
      <c r="N615" s="1" t="s">
        <v>24</v>
      </c>
      <c r="O615" s="1" t="s">
        <v>20</v>
      </c>
      <c r="P615" s="1" t="s">
        <v>38</v>
      </c>
      <c r="Q615">
        <v>7</v>
      </c>
      <c r="R615">
        <v>11</v>
      </c>
      <c r="S615">
        <v>64.290000000000006</v>
      </c>
      <c r="T615" s="1" t="s">
        <v>40</v>
      </c>
      <c r="U615" s="1" t="s">
        <v>3062</v>
      </c>
      <c r="V615" s="1">
        <v>2</v>
      </c>
      <c r="W615" t="s">
        <v>3086</v>
      </c>
      <c r="X615" t="s">
        <v>3082</v>
      </c>
      <c r="Y615" t="s">
        <v>3083</v>
      </c>
      <c r="Z615" t="s">
        <v>3103</v>
      </c>
      <c r="AA615">
        <v>4</v>
      </c>
      <c r="AB615" t="s">
        <v>3083</v>
      </c>
      <c r="AC615">
        <v>208.2</v>
      </c>
      <c r="AD615">
        <v>463.97</v>
      </c>
      <c r="AE615">
        <v>53.78</v>
      </c>
      <c r="AF615">
        <v>4.6223999999999998</v>
      </c>
      <c r="AG615">
        <v>0.65900657894736847</v>
      </c>
    </row>
    <row r="616" spans="1:33" x14ac:dyDescent="0.35">
      <c r="A616" s="1" t="s">
        <v>1818</v>
      </c>
      <c r="B616" s="2">
        <v>45190</v>
      </c>
      <c r="C616" s="2">
        <v>45192</v>
      </c>
      <c r="D616" s="2">
        <v>45197</v>
      </c>
      <c r="E616" s="1" t="s">
        <v>1819</v>
      </c>
      <c r="F616">
        <v>13.44</v>
      </c>
      <c r="G616">
        <v>216</v>
      </c>
      <c r="H616">
        <v>16</v>
      </c>
      <c r="I616" s="1" t="s">
        <v>30</v>
      </c>
      <c r="J616">
        <v>72897.58</v>
      </c>
      <c r="K616">
        <v>25538.799999999999</v>
      </c>
      <c r="L616">
        <v>3.5</v>
      </c>
      <c r="M616" s="1" t="s">
        <v>18</v>
      </c>
      <c r="N616" s="1" t="s">
        <v>42</v>
      </c>
      <c r="O616" s="1" t="s">
        <v>28</v>
      </c>
      <c r="P616" s="1" t="s">
        <v>26</v>
      </c>
      <c r="Q616">
        <v>3</v>
      </c>
      <c r="R616">
        <v>5</v>
      </c>
      <c r="S616">
        <v>599.86</v>
      </c>
      <c r="T616" s="1" t="s">
        <v>40</v>
      </c>
      <c r="U616" s="1" t="s">
        <v>3064</v>
      </c>
      <c r="V616" s="1">
        <v>4</v>
      </c>
      <c r="W616" t="s">
        <v>3088</v>
      </c>
      <c r="X616" t="s">
        <v>3084</v>
      </c>
      <c r="Y616" t="s">
        <v>3085</v>
      </c>
      <c r="Z616" t="s">
        <v>3103</v>
      </c>
      <c r="AA616">
        <v>9</v>
      </c>
      <c r="AB616" t="s">
        <v>3085</v>
      </c>
      <c r="AC616">
        <v>203.99</v>
      </c>
      <c r="AD616">
        <v>389.89</v>
      </c>
      <c r="AE616">
        <v>67.760000000000005</v>
      </c>
      <c r="AF616">
        <v>3.2244000000000002</v>
      </c>
      <c r="AG616">
        <v>0.65895364238410592</v>
      </c>
    </row>
    <row r="617" spans="1:33" x14ac:dyDescent="0.35">
      <c r="A617" s="1" t="s">
        <v>1822</v>
      </c>
      <c r="B617" s="2">
        <v>45415</v>
      </c>
      <c r="C617" s="2">
        <v>45419</v>
      </c>
      <c r="D617" s="2">
        <v>45427</v>
      </c>
      <c r="E617" s="1" t="s">
        <v>1823</v>
      </c>
      <c r="F617">
        <v>0.99</v>
      </c>
      <c r="G617">
        <v>94</v>
      </c>
      <c r="H617">
        <v>6</v>
      </c>
      <c r="I617" s="1" t="s">
        <v>30</v>
      </c>
      <c r="J617">
        <v>63972.18</v>
      </c>
      <c r="K617">
        <v>30392.6</v>
      </c>
      <c r="L617">
        <v>3.2</v>
      </c>
      <c r="M617" s="1" t="s">
        <v>31</v>
      </c>
      <c r="N617" s="1" t="s">
        <v>19</v>
      </c>
      <c r="O617" s="1" t="s">
        <v>28</v>
      </c>
      <c r="P617" s="1" t="s">
        <v>26</v>
      </c>
      <c r="Q617">
        <v>5</v>
      </c>
      <c r="R617">
        <v>8</v>
      </c>
      <c r="S617">
        <v>439.06</v>
      </c>
      <c r="T617" s="1" t="s">
        <v>40</v>
      </c>
      <c r="U617" s="1" t="s">
        <v>3063</v>
      </c>
      <c r="V617" s="1">
        <v>3</v>
      </c>
      <c r="W617" t="s">
        <v>3081</v>
      </c>
      <c r="X617" t="s">
        <v>3082</v>
      </c>
      <c r="Y617" t="s">
        <v>3099</v>
      </c>
      <c r="Z617" t="s">
        <v>3102</v>
      </c>
      <c r="AA617">
        <v>5</v>
      </c>
      <c r="AB617" t="s">
        <v>3099</v>
      </c>
      <c r="AC617">
        <v>316.16000000000003</v>
      </c>
      <c r="AD617">
        <v>687.36</v>
      </c>
      <c r="AE617">
        <v>52.79</v>
      </c>
      <c r="AF617">
        <v>4.7206000000000001</v>
      </c>
      <c r="AG617">
        <v>0.65455369127516783</v>
      </c>
    </row>
    <row r="618" spans="1:33" x14ac:dyDescent="0.35">
      <c r="A618" s="1" t="s">
        <v>1838</v>
      </c>
      <c r="B618" s="2">
        <v>44587</v>
      </c>
      <c r="C618" s="2">
        <v>44589</v>
      </c>
      <c r="D618" s="2">
        <v>44598</v>
      </c>
      <c r="E618" s="1" t="s">
        <v>1839</v>
      </c>
      <c r="F618">
        <v>8.94</v>
      </c>
      <c r="G618">
        <v>487</v>
      </c>
      <c r="H618">
        <v>35</v>
      </c>
      <c r="I618" s="1" t="s">
        <v>35</v>
      </c>
      <c r="J618">
        <v>146431.22</v>
      </c>
      <c r="K618">
        <v>72974.19</v>
      </c>
      <c r="L618">
        <v>3.3</v>
      </c>
      <c r="M618" s="1" t="s">
        <v>23</v>
      </c>
      <c r="N618" s="1" t="s">
        <v>19</v>
      </c>
      <c r="O618" s="1" t="s">
        <v>28</v>
      </c>
      <c r="P618" s="1" t="s">
        <v>38</v>
      </c>
      <c r="Q618">
        <v>3</v>
      </c>
      <c r="R618">
        <v>9</v>
      </c>
      <c r="S618">
        <v>605.98</v>
      </c>
      <c r="T618" s="1" t="s">
        <v>40</v>
      </c>
      <c r="U618" s="1" t="s">
        <v>3065</v>
      </c>
      <c r="V618" s="1">
        <v>5</v>
      </c>
      <c r="W618" t="s">
        <v>3086</v>
      </c>
      <c r="X618" t="s">
        <v>3093</v>
      </c>
      <c r="Y618" t="s">
        <v>3095</v>
      </c>
      <c r="Z618" t="s">
        <v>3104</v>
      </c>
      <c r="AA618">
        <v>1</v>
      </c>
      <c r="AB618" t="s">
        <v>3095</v>
      </c>
      <c r="AC618">
        <v>123.64</v>
      </c>
      <c r="AD618">
        <v>330.2</v>
      </c>
      <c r="AE618">
        <v>45.68</v>
      </c>
      <c r="AF618">
        <v>5.4321999999999999</v>
      </c>
      <c r="AG618">
        <v>0.6561013986013986</v>
      </c>
    </row>
    <row r="619" spans="1:33" x14ac:dyDescent="0.35">
      <c r="A619" s="1" t="s">
        <v>1848</v>
      </c>
      <c r="B619" s="2">
        <v>44604</v>
      </c>
      <c r="C619" s="2">
        <v>44607</v>
      </c>
      <c r="D619" s="2">
        <v>44613</v>
      </c>
      <c r="E619" s="1" t="s">
        <v>1849</v>
      </c>
      <c r="F619">
        <v>2.15</v>
      </c>
      <c r="G619">
        <v>48</v>
      </c>
      <c r="H619">
        <v>6</v>
      </c>
      <c r="I619" s="1" t="s">
        <v>35</v>
      </c>
      <c r="J619">
        <v>12877.22</v>
      </c>
      <c r="K619">
        <v>7430.41</v>
      </c>
      <c r="L619">
        <v>1.8</v>
      </c>
      <c r="M619" s="1" t="s">
        <v>23</v>
      </c>
      <c r="N619" s="1" t="s">
        <v>42</v>
      </c>
      <c r="O619" s="1" t="s">
        <v>28</v>
      </c>
      <c r="P619" s="1" t="s">
        <v>21</v>
      </c>
      <c r="Q619">
        <v>5</v>
      </c>
      <c r="R619">
        <v>6</v>
      </c>
      <c r="S619">
        <v>34.54</v>
      </c>
      <c r="T619" s="1" t="s">
        <v>40</v>
      </c>
      <c r="U619" s="1" t="s">
        <v>3065</v>
      </c>
      <c r="V619" s="1">
        <v>5</v>
      </c>
      <c r="W619" t="s">
        <v>3086</v>
      </c>
      <c r="X619" t="s">
        <v>3093</v>
      </c>
      <c r="Y619" t="s">
        <v>3094</v>
      </c>
      <c r="Z619" t="s">
        <v>3102</v>
      </c>
      <c r="AA619">
        <v>2</v>
      </c>
      <c r="AB619" t="s">
        <v>3094</v>
      </c>
      <c r="AC619">
        <v>95.96</v>
      </c>
      <c r="AD619">
        <v>274.17</v>
      </c>
      <c r="AE619">
        <v>32.369999999999997</v>
      </c>
      <c r="AF619">
        <v>6.7629000000000001</v>
      </c>
      <c r="AG619">
        <v>0.6561013986013986</v>
      </c>
    </row>
    <row r="620" spans="1:33" x14ac:dyDescent="0.35">
      <c r="A620" s="1" t="s">
        <v>1868</v>
      </c>
      <c r="B620" s="2">
        <v>45097</v>
      </c>
      <c r="C620" s="2">
        <v>45100</v>
      </c>
      <c r="D620" s="2">
        <v>45112</v>
      </c>
      <c r="E620" s="1" t="s">
        <v>1869</v>
      </c>
      <c r="F620">
        <v>5.27</v>
      </c>
      <c r="G620">
        <v>213</v>
      </c>
      <c r="H620">
        <v>10</v>
      </c>
      <c r="I620" s="1" t="s">
        <v>30</v>
      </c>
      <c r="J620">
        <v>28853.81</v>
      </c>
      <c r="K620">
        <v>10510.26</v>
      </c>
      <c r="L620">
        <v>4.0999999999999996</v>
      </c>
      <c r="M620" s="1" t="s">
        <v>31</v>
      </c>
      <c r="N620" s="1" t="s">
        <v>24</v>
      </c>
      <c r="O620" s="1" t="s">
        <v>20</v>
      </c>
      <c r="P620" s="1" t="s">
        <v>26</v>
      </c>
      <c r="Q620">
        <v>10</v>
      </c>
      <c r="R620">
        <v>12</v>
      </c>
      <c r="S620">
        <v>277.14999999999998</v>
      </c>
      <c r="T620" s="1" t="s">
        <v>40</v>
      </c>
      <c r="U620" s="1" t="s">
        <v>3062</v>
      </c>
      <c r="V620" s="1">
        <v>2</v>
      </c>
      <c r="W620" t="s">
        <v>3088</v>
      </c>
      <c r="X620" t="s">
        <v>3082</v>
      </c>
      <c r="Y620" t="s">
        <v>3090</v>
      </c>
      <c r="Z620" t="s">
        <v>3104</v>
      </c>
      <c r="AA620">
        <v>6</v>
      </c>
      <c r="AB620" t="s">
        <v>3090</v>
      </c>
      <c r="AC620">
        <v>77.569999999999993</v>
      </c>
      <c r="AD620">
        <v>143</v>
      </c>
      <c r="AE620">
        <v>16.920000000000002</v>
      </c>
      <c r="AF620">
        <v>8.3079999999999998</v>
      </c>
      <c r="AG620">
        <v>0.65900657894736847</v>
      </c>
    </row>
    <row r="621" spans="1:33" x14ac:dyDescent="0.35">
      <c r="A621" s="1" t="s">
        <v>1876</v>
      </c>
      <c r="B621" s="2">
        <v>44680</v>
      </c>
      <c r="C621" s="2">
        <v>44685</v>
      </c>
      <c r="D621" s="2">
        <v>44693</v>
      </c>
      <c r="E621" s="1" t="s">
        <v>1877</v>
      </c>
      <c r="F621">
        <v>10.93</v>
      </c>
      <c r="G621">
        <v>275</v>
      </c>
      <c r="H621">
        <v>4</v>
      </c>
      <c r="I621" s="1" t="s">
        <v>32</v>
      </c>
      <c r="J621">
        <v>99544.63</v>
      </c>
      <c r="K621">
        <v>41446.06</v>
      </c>
      <c r="L621">
        <v>4.5</v>
      </c>
      <c r="M621" s="1" t="s">
        <v>23</v>
      </c>
      <c r="N621" s="1" t="s">
        <v>36</v>
      </c>
      <c r="O621" s="1" t="s">
        <v>25</v>
      </c>
      <c r="P621" s="1" t="s">
        <v>39</v>
      </c>
      <c r="Q621">
        <v>5</v>
      </c>
      <c r="R621">
        <v>8</v>
      </c>
      <c r="S621">
        <v>242.83</v>
      </c>
      <c r="T621" s="1" t="s">
        <v>40</v>
      </c>
      <c r="U621" s="1" t="s">
        <v>3063</v>
      </c>
      <c r="V621" s="1">
        <v>3</v>
      </c>
      <c r="W621" t="s">
        <v>3086</v>
      </c>
      <c r="X621" t="s">
        <v>3082</v>
      </c>
      <c r="Y621" t="s">
        <v>3083</v>
      </c>
      <c r="Z621" t="s">
        <v>3103</v>
      </c>
      <c r="AA621">
        <v>4</v>
      </c>
      <c r="AB621" t="s">
        <v>3083</v>
      </c>
      <c r="AC621">
        <v>185</v>
      </c>
      <c r="AD621">
        <v>406.4</v>
      </c>
      <c r="AE621">
        <v>60.02</v>
      </c>
      <c r="AF621">
        <v>3.9981</v>
      </c>
      <c r="AG621">
        <v>0.65455369127516783</v>
      </c>
    </row>
    <row r="622" spans="1:33" x14ac:dyDescent="0.35">
      <c r="A622" s="1" t="s">
        <v>1914</v>
      </c>
      <c r="B622" s="2">
        <v>45309</v>
      </c>
      <c r="C622" s="2">
        <v>45312</v>
      </c>
      <c r="D622" s="2">
        <v>45320</v>
      </c>
      <c r="E622" s="1" t="s">
        <v>1915</v>
      </c>
      <c r="F622">
        <v>8.7200000000000006</v>
      </c>
      <c r="G622">
        <v>142</v>
      </c>
      <c r="H622">
        <v>4</v>
      </c>
      <c r="I622" s="1" t="s">
        <v>35</v>
      </c>
      <c r="J622">
        <v>33627.99</v>
      </c>
      <c r="K622">
        <v>15186.43</v>
      </c>
      <c r="L622">
        <v>4.5</v>
      </c>
      <c r="M622" s="1" t="s">
        <v>18</v>
      </c>
      <c r="N622" s="1" t="s">
        <v>36</v>
      </c>
      <c r="O622" s="1" t="s">
        <v>34</v>
      </c>
      <c r="P622" s="1" t="s">
        <v>39</v>
      </c>
      <c r="Q622">
        <v>6</v>
      </c>
      <c r="R622">
        <v>8</v>
      </c>
      <c r="S622">
        <v>56.46</v>
      </c>
      <c r="T622" s="1" t="s">
        <v>40</v>
      </c>
      <c r="U622" s="1" t="s">
        <v>3064</v>
      </c>
      <c r="V622" s="1">
        <v>4</v>
      </c>
      <c r="W622" t="s">
        <v>3081</v>
      </c>
      <c r="X622" t="s">
        <v>3093</v>
      </c>
      <c r="Y622" t="s">
        <v>3095</v>
      </c>
      <c r="Z622" t="s">
        <v>3104</v>
      </c>
      <c r="AA622">
        <v>1</v>
      </c>
      <c r="AB622" t="s">
        <v>3095</v>
      </c>
      <c r="AC622">
        <v>114.14</v>
      </c>
      <c r="AD622">
        <v>259.44</v>
      </c>
      <c r="AE622">
        <v>41.69</v>
      </c>
      <c r="AF622">
        <v>5.8308</v>
      </c>
      <c r="AG622">
        <v>0.65895364238410592</v>
      </c>
    </row>
    <row r="623" spans="1:33" x14ac:dyDescent="0.35">
      <c r="A623" s="1" t="s">
        <v>1920</v>
      </c>
      <c r="B623" s="2">
        <v>44623</v>
      </c>
      <c r="C623" s="2">
        <v>44626</v>
      </c>
      <c r="D623" s="2">
        <v>44637</v>
      </c>
      <c r="E623" s="1" t="s">
        <v>1921</v>
      </c>
      <c r="F623">
        <v>14.37</v>
      </c>
      <c r="G623">
        <v>356</v>
      </c>
      <c r="H623">
        <v>5</v>
      </c>
      <c r="I623" s="1" t="s">
        <v>30</v>
      </c>
      <c r="J623">
        <v>31843.88</v>
      </c>
      <c r="K623">
        <v>8936.7999999999993</v>
      </c>
      <c r="L623">
        <v>4.5999999999999996</v>
      </c>
      <c r="M623" s="1" t="s">
        <v>31</v>
      </c>
      <c r="N623" s="1" t="s">
        <v>19</v>
      </c>
      <c r="O623" s="1" t="s">
        <v>37</v>
      </c>
      <c r="P623" s="1" t="s">
        <v>29</v>
      </c>
      <c r="Q623">
        <v>9</v>
      </c>
      <c r="R623">
        <v>11</v>
      </c>
      <c r="S623">
        <v>170.64</v>
      </c>
      <c r="T623" s="1" t="s">
        <v>40</v>
      </c>
      <c r="U623" s="1" t="s">
        <v>3065</v>
      </c>
      <c r="V623" s="1">
        <v>5</v>
      </c>
      <c r="W623" t="s">
        <v>3086</v>
      </c>
      <c r="X623" t="s">
        <v>3093</v>
      </c>
      <c r="Y623" t="s">
        <v>3098</v>
      </c>
      <c r="Z623" t="s">
        <v>3103</v>
      </c>
      <c r="AA623">
        <v>3</v>
      </c>
      <c r="AB623" t="s">
        <v>3098</v>
      </c>
      <c r="AC623">
        <v>56.19</v>
      </c>
      <c r="AD623">
        <v>104.46</v>
      </c>
      <c r="AE623">
        <v>68.2</v>
      </c>
      <c r="AF623">
        <v>3.1798000000000002</v>
      </c>
      <c r="AG623">
        <v>0.6561013986013986</v>
      </c>
    </row>
    <row r="624" spans="1:33" x14ac:dyDescent="0.35">
      <c r="A624" s="1" t="s">
        <v>1928</v>
      </c>
      <c r="B624" s="2">
        <v>44952</v>
      </c>
      <c r="C624" s="2">
        <v>44956</v>
      </c>
      <c r="D624" s="2">
        <v>44965</v>
      </c>
      <c r="E624" s="1" t="s">
        <v>1929</v>
      </c>
      <c r="F624">
        <v>12.05</v>
      </c>
      <c r="G624">
        <v>34</v>
      </c>
      <c r="H624">
        <v>2</v>
      </c>
      <c r="I624" s="1" t="s">
        <v>32</v>
      </c>
      <c r="J624">
        <v>1670.98</v>
      </c>
      <c r="K624">
        <v>560.59</v>
      </c>
      <c r="L624">
        <v>3.4</v>
      </c>
      <c r="M624" s="1" t="s">
        <v>23</v>
      </c>
      <c r="N624" s="1" t="s">
        <v>24</v>
      </c>
      <c r="O624" s="1" t="s">
        <v>37</v>
      </c>
      <c r="P624" s="1" t="s">
        <v>26</v>
      </c>
      <c r="Q624">
        <v>7</v>
      </c>
      <c r="R624">
        <v>9</v>
      </c>
      <c r="S624">
        <v>117.41</v>
      </c>
      <c r="T624" s="1" t="s">
        <v>40</v>
      </c>
      <c r="U624" s="1" t="s">
        <v>3061</v>
      </c>
      <c r="V624" s="1">
        <v>1</v>
      </c>
      <c r="W624" t="s">
        <v>3088</v>
      </c>
      <c r="X624" t="s">
        <v>3093</v>
      </c>
      <c r="Y624" t="s">
        <v>3095</v>
      </c>
      <c r="Z624" t="s">
        <v>3103</v>
      </c>
      <c r="AA624">
        <v>1</v>
      </c>
      <c r="AB624" t="s">
        <v>3095</v>
      </c>
      <c r="AC624">
        <v>30</v>
      </c>
      <c r="AD624">
        <v>55.88</v>
      </c>
      <c r="AE624">
        <v>11.49</v>
      </c>
      <c r="AF624">
        <v>8.8507999999999996</v>
      </c>
      <c r="AG624">
        <v>0.63717096774193549</v>
      </c>
    </row>
    <row r="625" spans="1:33" x14ac:dyDescent="0.35">
      <c r="A625" s="1" t="s">
        <v>1938</v>
      </c>
      <c r="B625" s="2">
        <v>45184</v>
      </c>
      <c r="C625" s="2">
        <v>45187</v>
      </c>
      <c r="D625" s="2">
        <v>45198</v>
      </c>
      <c r="E625" s="1" t="s">
        <v>1939</v>
      </c>
      <c r="F625">
        <v>11.16</v>
      </c>
      <c r="G625">
        <v>50</v>
      </c>
      <c r="H625">
        <v>7</v>
      </c>
      <c r="I625" s="1" t="s">
        <v>35</v>
      </c>
      <c r="J625">
        <v>6484.88</v>
      </c>
      <c r="K625">
        <v>3636.59</v>
      </c>
      <c r="L625">
        <v>1.8</v>
      </c>
      <c r="M625" s="1" t="s">
        <v>18</v>
      </c>
      <c r="N625" s="1" t="s">
        <v>24</v>
      </c>
      <c r="O625" s="1" t="s">
        <v>25</v>
      </c>
      <c r="P625" s="1" t="s">
        <v>21</v>
      </c>
      <c r="Q625">
        <v>10</v>
      </c>
      <c r="R625">
        <v>11</v>
      </c>
      <c r="S625">
        <v>541.66999999999996</v>
      </c>
      <c r="T625" s="1" t="s">
        <v>40</v>
      </c>
      <c r="U625" s="1" t="s">
        <v>3061</v>
      </c>
      <c r="V625" s="1">
        <v>1</v>
      </c>
      <c r="W625" t="s">
        <v>3088</v>
      </c>
      <c r="X625" t="s">
        <v>3084</v>
      </c>
      <c r="Y625" t="s">
        <v>3085</v>
      </c>
      <c r="Z625" t="s">
        <v>3103</v>
      </c>
      <c r="AA625">
        <v>9</v>
      </c>
      <c r="AB625" t="s">
        <v>3085</v>
      </c>
      <c r="AC625">
        <v>49.65</v>
      </c>
      <c r="AD625">
        <v>145.99</v>
      </c>
      <c r="AE625">
        <v>48.19</v>
      </c>
      <c r="AF625">
        <v>5.1806999999999999</v>
      </c>
      <c r="AG625">
        <v>0.63717096774193549</v>
      </c>
    </row>
    <row r="626" spans="1:33" x14ac:dyDescent="0.35">
      <c r="A626" s="1" t="s">
        <v>1940</v>
      </c>
      <c r="B626" s="2">
        <v>44626</v>
      </c>
      <c r="C626" s="2">
        <v>44630</v>
      </c>
      <c r="D626" s="2">
        <v>44638</v>
      </c>
      <c r="E626" s="1" t="s">
        <v>1941</v>
      </c>
      <c r="F626">
        <v>7.74</v>
      </c>
      <c r="G626">
        <v>424</v>
      </c>
      <c r="H626">
        <v>50</v>
      </c>
      <c r="I626" s="1" t="s">
        <v>41</v>
      </c>
      <c r="J626">
        <v>343947.13</v>
      </c>
      <c r="K626">
        <v>198282.59</v>
      </c>
      <c r="L626">
        <v>2</v>
      </c>
      <c r="M626" s="1" t="s">
        <v>31</v>
      </c>
      <c r="N626" s="1" t="s">
        <v>19</v>
      </c>
      <c r="O626" s="1" t="s">
        <v>20</v>
      </c>
      <c r="P626" s="1" t="s">
        <v>38</v>
      </c>
      <c r="Q626">
        <v>7</v>
      </c>
      <c r="R626">
        <v>8</v>
      </c>
      <c r="S626">
        <v>243.16</v>
      </c>
      <c r="T626" s="1" t="s">
        <v>40</v>
      </c>
      <c r="U626" s="1" t="s">
        <v>3064</v>
      </c>
      <c r="V626" s="1">
        <v>4</v>
      </c>
      <c r="W626" t="s">
        <v>3086</v>
      </c>
      <c r="X626" t="s">
        <v>3093</v>
      </c>
      <c r="Y626" t="s">
        <v>3098</v>
      </c>
      <c r="Z626" t="s">
        <v>3104</v>
      </c>
      <c r="AA626">
        <v>3</v>
      </c>
      <c r="AB626" t="s">
        <v>3098</v>
      </c>
      <c r="AC626">
        <v>279.12</v>
      </c>
      <c r="AD626">
        <v>879.25</v>
      </c>
      <c r="AE626">
        <v>51.37</v>
      </c>
      <c r="AF626">
        <v>4.8627000000000002</v>
      </c>
      <c r="AG626">
        <v>0.65895364238410592</v>
      </c>
    </row>
    <row r="627" spans="1:33" x14ac:dyDescent="0.35">
      <c r="A627" s="1" t="s">
        <v>1966</v>
      </c>
      <c r="B627" s="2">
        <v>45062</v>
      </c>
      <c r="C627" s="2">
        <v>45063</v>
      </c>
      <c r="D627" s="2">
        <v>45068</v>
      </c>
      <c r="E627" s="1" t="s">
        <v>1967</v>
      </c>
      <c r="F627">
        <v>3.53</v>
      </c>
      <c r="G627">
        <v>297</v>
      </c>
      <c r="H627">
        <v>2</v>
      </c>
      <c r="I627" s="1" t="s">
        <v>32</v>
      </c>
      <c r="J627">
        <v>36974.879999999997</v>
      </c>
      <c r="K627">
        <v>22529.59</v>
      </c>
      <c r="L627">
        <v>5</v>
      </c>
      <c r="M627" s="1" t="s">
        <v>23</v>
      </c>
      <c r="N627" s="1" t="s">
        <v>19</v>
      </c>
      <c r="O627" s="1" t="s">
        <v>28</v>
      </c>
      <c r="P627" s="1" t="s">
        <v>39</v>
      </c>
      <c r="Q627">
        <v>4</v>
      </c>
      <c r="R627">
        <v>5</v>
      </c>
      <c r="S627">
        <v>51.56</v>
      </c>
      <c r="T627" s="1" t="s">
        <v>40</v>
      </c>
      <c r="U627" s="1" t="s">
        <v>3063</v>
      </c>
      <c r="V627" s="1">
        <v>3</v>
      </c>
      <c r="W627" t="s">
        <v>3088</v>
      </c>
      <c r="X627" t="s">
        <v>3082</v>
      </c>
      <c r="Y627" t="s">
        <v>3099</v>
      </c>
      <c r="Z627" t="s">
        <v>3102</v>
      </c>
      <c r="AA627">
        <v>5</v>
      </c>
      <c r="AB627" t="s">
        <v>3099</v>
      </c>
      <c r="AC627">
        <v>38.94</v>
      </c>
      <c r="AD627">
        <v>129.05000000000001</v>
      </c>
      <c r="AE627">
        <v>57.79</v>
      </c>
      <c r="AF627">
        <v>4.2213000000000003</v>
      </c>
      <c r="AG627">
        <v>0.65455369127516783</v>
      </c>
    </row>
    <row r="628" spans="1:33" x14ac:dyDescent="0.35">
      <c r="A628" s="1" t="s">
        <v>1980</v>
      </c>
      <c r="B628" s="2">
        <v>45254</v>
      </c>
      <c r="C628" s="2">
        <v>45255</v>
      </c>
      <c r="D628" s="2">
        <v>45263</v>
      </c>
      <c r="E628" s="1" t="s">
        <v>1981</v>
      </c>
      <c r="F628">
        <v>14.61</v>
      </c>
      <c r="G628">
        <v>182</v>
      </c>
      <c r="H628">
        <v>13</v>
      </c>
      <c r="I628" s="1" t="s">
        <v>41</v>
      </c>
      <c r="J628">
        <v>20615.11</v>
      </c>
      <c r="K628">
        <v>10325.02</v>
      </c>
      <c r="L628">
        <v>3.1</v>
      </c>
      <c r="M628" s="1" t="s">
        <v>23</v>
      </c>
      <c r="N628" s="1" t="s">
        <v>24</v>
      </c>
      <c r="O628" s="1" t="s">
        <v>37</v>
      </c>
      <c r="P628" s="1" t="s">
        <v>21</v>
      </c>
      <c r="Q628">
        <v>5</v>
      </c>
      <c r="R628">
        <v>8</v>
      </c>
      <c r="S628">
        <v>29.64</v>
      </c>
      <c r="T628" s="1" t="s">
        <v>40</v>
      </c>
      <c r="U628" s="1" t="s">
        <v>3061</v>
      </c>
      <c r="V628" s="1">
        <v>1</v>
      </c>
      <c r="W628" t="s">
        <v>3088</v>
      </c>
      <c r="X628" t="s">
        <v>3091</v>
      </c>
      <c r="Y628" t="s">
        <v>3096</v>
      </c>
      <c r="Z628" t="s">
        <v>3103</v>
      </c>
      <c r="AA628">
        <v>11</v>
      </c>
      <c r="AB628" t="s">
        <v>3096</v>
      </c>
      <c r="AC628">
        <v>47.47</v>
      </c>
      <c r="AD628">
        <v>132.65</v>
      </c>
      <c r="AE628">
        <v>23.08</v>
      </c>
      <c r="AF628">
        <v>7.6923000000000004</v>
      </c>
      <c r="AG628">
        <v>0.63717096774193549</v>
      </c>
    </row>
    <row r="629" spans="1:33" x14ac:dyDescent="0.35">
      <c r="A629" s="1" t="s">
        <v>1990</v>
      </c>
      <c r="B629" s="2">
        <v>44781</v>
      </c>
      <c r="C629" s="2">
        <v>44785</v>
      </c>
      <c r="D629" s="2">
        <v>44796</v>
      </c>
      <c r="E629" s="1" t="s">
        <v>1991</v>
      </c>
      <c r="F629">
        <v>8.58</v>
      </c>
      <c r="G629">
        <v>30</v>
      </c>
      <c r="H629">
        <v>4</v>
      </c>
      <c r="I629" s="1" t="s">
        <v>32</v>
      </c>
      <c r="J629">
        <v>12714.42</v>
      </c>
      <c r="K629">
        <v>5085.45</v>
      </c>
      <c r="L629">
        <v>1.8</v>
      </c>
      <c r="M629" s="1" t="s">
        <v>18</v>
      </c>
      <c r="N629" s="1" t="s">
        <v>42</v>
      </c>
      <c r="O629" s="1" t="s">
        <v>34</v>
      </c>
      <c r="P629" s="1" t="s">
        <v>38</v>
      </c>
      <c r="Q629">
        <v>8</v>
      </c>
      <c r="R629">
        <v>11</v>
      </c>
      <c r="S629">
        <v>616.86</v>
      </c>
      <c r="T629" s="1" t="s">
        <v>40</v>
      </c>
      <c r="U629" s="1" t="s">
        <v>3062</v>
      </c>
      <c r="V629" s="1">
        <v>2</v>
      </c>
      <c r="W629" t="s">
        <v>3086</v>
      </c>
      <c r="X629" t="s">
        <v>3084</v>
      </c>
      <c r="Y629" t="s">
        <v>3089</v>
      </c>
      <c r="Z629" t="s">
        <v>3104</v>
      </c>
      <c r="AA629">
        <v>8</v>
      </c>
      <c r="AB629" t="s">
        <v>3089</v>
      </c>
      <c r="AC629">
        <v>234.74</v>
      </c>
      <c r="AD629">
        <v>463.59</v>
      </c>
      <c r="AE629">
        <v>98.15</v>
      </c>
      <c r="AF629">
        <v>0.1852</v>
      </c>
      <c r="AG629">
        <v>0.65900657894736847</v>
      </c>
    </row>
    <row r="630" spans="1:33" x14ac:dyDescent="0.35">
      <c r="A630" s="1" t="s">
        <v>1994</v>
      </c>
      <c r="B630" s="2">
        <v>45443</v>
      </c>
      <c r="C630" s="2">
        <v>45446</v>
      </c>
      <c r="D630" s="2">
        <v>45455</v>
      </c>
      <c r="E630" s="1" t="s">
        <v>1995</v>
      </c>
      <c r="F630">
        <v>13.73</v>
      </c>
      <c r="G630">
        <v>487</v>
      </c>
      <c r="H630">
        <v>11</v>
      </c>
      <c r="I630" s="1" t="s">
        <v>30</v>
      </c>
      <c r="J630">
        <v>273478.40999999997</v>
      </c>
      <c r="K630">
        <v>111693.89</v>
      </c>
      <c r="L630">
        <v>4.7</v>
      </c>
      <c r="M630" s="1" t="s">
        <v>23</v>
      </c>
      <c r="N630" s="1" t="s">
        <v>33</v>
      </c>
      <c r="O630" s="1" t="s">
        <v>34</v>
      </c>
      <c r="P630" s="1" t="s">
        <v>29</v>
      </c>
      <c r="Q630">
        <v>7</v>
      </c>
      <c r="R630">
        <v>9</v>
      </c>
      <c r="S630">
        <v>449.87</v>
      </c>
      <c r="T630" s="1" t="s">
        <v>40</v>
      </c>
      <c r="U630" s="1" t="s">
        <v>3063</v>
      </c>
      <c r="V630" s="1">
        <v>3</v>
      </c>
      <c r="W630" t="s">
        <v>3081</v>
      </c>
      <c r="X630" t="s">
        <v>3082</v>
      </c>
      <c r="Y630" t="s">
        <v>3099</v>
      </c>
      <c r="Z630" t="s">
        <v>3103</v>
      </c>
      <c r="AA630">
        <v>5</v>
      </c>
      <c r="AB630" t="s">
        <v>3099</v>
      </c>
      <c r="AC630">
        <v>282.43</v>
      </c>
      <c r="AD630">
        <v>650.92999999999995</v>
      </c>
      <c r="AE630">
        <v>4.3099999999999996</v>
      </c>
      <c r="AF630">
        <v>9.5686</v>
      </c>
      <c r="AG630">
        <v>0.65455369127516783</v>
      </c>
    </row>
    <row r="631" spans="1:33" x14ac:dyDescent="0.35">
      <c r="A631" s="1" t="s">
        <v>2000</v>
      </c>
      <c r="B631" s="2">
        <v>44990</v>
      </c>
      <c r="C631" s="2">
        <v>44994</v>
      </c>
      <c r="D631" s="2">
        <v>45002</v>
      </c>
      <c r="E631" s="1" t="s">
        <v>2001</v>
      </c>
      <c r="F631">
        <v>13.24</v>
      </c>
      <c r="G631">
        <v>52</v>
      </c>
      <c r="H631">
        <v>7</v>
      </c>
      <c r="I631" s="1" t="s">
        <v>32</v>
      </c>
      <c r="J631">
        <v>5367.36</v>
      </c>
      <c r="K631">
        <v>2415.4699999999998</v>
      </c>
      <c r="L631">
        <v>1.5</v>
      </c>
      <c r="M631" s="1" t="s">
        <v>31</v>
      </c>
      <c r="N631" s="1" t="s">
        <v>24</v>
      </c>
      <c r="O631" s="1" t="s">
        <v>28</v>
      </c>
      <c r="P631" s="1" t="s">
        <v>29</v>
      </c>
      <c r="Q631">
        <v>3</v>
      </c>
      <c r="R631">
        <v>8</v>
      </c>
      <c r="S631">
        <v>65.430000000000007</v>
      </c>
      <c r="T631" s="1" t="s">
        <v>40</v>
      </c>
      <c r="U631" s="1" t="s">
        <v>3065</v>
      </c>
      <c r="V631" s="1">
        <v>5</v>
      </c>
      <c r="W631" t="s">
        <v>3088</v>
      </c>
      <c r="X631" t="s">
        <v>3093</v>
      </c>
      <c r="Y631" t="s">
        <v>3098</v>
      </c>
      <c r="Z631" t="s">
        <v>3103</v>
      </c>
      <c r="AA631">
        <v>3</v>
      </c>
      <c r="AB631" t="s">
        <v>3098</v>
      </c>
      <c r="AC631">
        <v>53.67</v>
      </c>
      <c r="AD631">
        <v>118.97</v>
      </c>
      <c r="AE631">
        <v>58.73</v>
      </c>
      <c r="AF631">
        <v>4.1273</v>
      </c>
      <c r="AG631">
        <v>0.6561013986013986</v>
      </c>
    </row>
    <row r="632" spans="1:33" x14ac:dyDescent="0.35">
      <c r="A632" s="1" t="s">
        <v>2014</v>
      </c>
      <c r="B632" s="2">
        <v>45258</v>
      </c>
      <c r="C632" s="2">
        <v>45260</v>
      </c>
      <c r="D632" s="2">
        <v>45273</v>
      </c>
      <c r="E632" s="1" t="s">
        <v>2015</v>
      </c>
      <c r="F632">
        <v>3.07</v>
      </c>
      <c r="G632">
        <v>67</v>
      </c>
      <c r="H632">
        <v>0</v>
      </c>
      <c r="I632" s="1" t="s">
        <v>27</v>
      </c>
      <c r="J632">
        <v>6593.02</v>
      </c>
      <c r="K632">
        <v>3336.67</v>
      </c>
      <c r="L632">
        <v>4.8</v>
      </c>
      <c r="M632" s="1" t="s">
        <v>31</v>
      </c>
      <c r="N632" s="1" t="s">
        <v>42</v>
      </c>
      <c r="O632" s="1" t="s">
        <v>37</v>
      </c>
      <c r="P632" s="1" t="s">
        <v>39</v>
      </c>
      <c r="Q632">
        <v>11</v>
      </c>
      <c r="R632">
        <v>13</v>
      </c>
      <c r="S632">
        <v>58.36</v>
      </c>
      <c r="T632" s="1" t="s">
        <v>40</v>
      </c>
      <c r="U632" s="1" t="s">
        <v>3062</v>
      </c>
      <c r="V632" s="1">
        <v>2</v>
      </c>
      <c r="W632" t="s">
        <v>3088</v>
      </c>
      <c r="X632" t="s">
        <v>3091</v>
      </c>
      <c r="Y632" t="s">
        <v>3096</v>
      </c>
      <c r="Z632" t="s">
        <v>3102</v>
      </c>
      <c r="AA632">
        <v>11</v>
      </c>
      <c r="AB632" t="s">
        <v>3096</v>
      </c>
      <c r="AC632">
        <v>40.729999999999997</v>
      </c>
      <c r="AD632">
        <v>101.52</v>
      </c>
      <c r="AE632">
        <v>34.090000000000003</v>
      </c>
      <c r="AF632">
        <v>6.5911</v>
      </c>
      <c r="AG632">
        <v>0.65900657894736847</v>
      </c>
    </row>
    <row r="633" spans="1:33" x14ac:dyDescent="0.35">
      <c r="A633" s="1" t="s">
        <v>2026</v>
      </c>
      <c r="B633" s="2">
        <v>45253</v>
      </c>
      <c r="C633" s="2">
        <v>45255</v>
      </c>
      <c r="D633" s="2">
        <v>45266</v>
      </c>
      <c r="E633" s="1" t="s">
        <v>2027</v>
      </c>
      <c r="F633">
        <v>5.16</v>
      </c>
      <c r="G633">
        <v>185</v>
      </c>
      <c r="H633">
        <v>25</v>
      </c>
      <c r="I633" s="1" t="s">
        <v>35</v>
      </c>
      <c r="J633">
        <v>33738.050000000003</v>
      </c>
      <c r="K633">
        <v>13758.06</v>
      </c>
      <c r="L633">
        <v>1.8</v>
      </c>
      <c r="M633" s="1" t="s">
        <v>31</v>
      </c>
      <c r="N633" s="1" t="s">
        <v>19</v>
      </c>
      <c r="O633" s="1" t="s">
        <v>34</v>
      </c>
      <c r="P633" s="1" t="s">
        <v>21</v>
      </c>
      <c r="Q633">
        <v>9</v>
      </c>
      <c r="R633">
        <v>11</v>
      </c>
      <c r="S633">
        <v>185.87</v>
      </c>
      <c r="T633" s="1" t="s">
        <v>40</v>
      </c>
      <c r="U633" s="1" t="s">
        <v>3064</v>
      </c>
      <c r="V633" s="1">
        <v>4</v>
      </c>
      <c r="W633" t="s">
        <v>3088</v>
      </c>
      <c r="X633" t="s">
        <v>3091</v>
      </c>
      <c r="Y633" t="s">
        <v>3096</v>
      </c>
      <c r="Z633" t="s">
        <v>3104</v>
      </c>
      <c r="AA633">
        <v>11</v>
      </c>
      <c r="AB633" t="s">
        <v>3096</v>
      </c>
      <c r="AC633">
        <v>101.68</v>
      </c>
      <c r="AD633">
        <v>192.29</v>
      </c>
      <c r="AE633">
        <v>55.58</v>
      </c>
      <c r="AF633">
        <v>4.4424999999999999</v>
      </c>
      <c r="AG633">
        <v>0.65895364238410592</v>
      </c>
    </row>
    <row r="634" spans="1:33" x14ac:dyDescent="0.35">
      <c r="A634" s="1" t="s">
        <v>2038</v>
      </c>
      <c r="B634" s="2">
        <v>44613</v>
      </c>
      <c r="C634" s="2">
        <v>44618</v>
      </c>
      <c r="D634" s="2">
        <v>44629</v>
      </c>
      <c r="E634" s="1" t="s">
        <v>2039</v>
      </c>
      <c r="F634">
        <v>8.59</v>
      </c>
      <c r="G634">
        <v>33</v>
      </c>
      <c r="H634">
        <v>5</v>
      </c>
      <c r="I634" s="1" t="s">
        <v>30</v>
      </c>
      <c r="J634">
        <v>1165.5899999999999</v>
      </c>
      <c r="K634">
        <v>655.74</v>
      </c>
      <c r="L634">
        <v>1.9</v>
      </c>
      <c r="M634" s="1" t="s">
        <v>31</v>
      </c>
      <c r="N634" s="1" t="s">
        <v>36</v>
      </c>
      <c r="O634" s="1" t="s">
        <v>37</v>
      </c>
      <c r="P634" s="1" t="s">
        <v>21</v>
      </c>
      <c r="Q634">
        <v>7</v>
      </c>
      <c r="R634">
        <v>11</v>
      </c>
      <c r="S634">
        <v>698.73</v>
      </c>
      <c r="T634" s="1" t="s">
        <v>40</v>
      </c>
      <c r="U634" s="1" t="s">
        <v>3062</v>
      </c>
      <c r="V634" s="1">
        <v>2</v>
      </c>
      <c r="W634" t="s">
        <v>3086</v>
      </c>
      <c r="X634" t="s">
        <v>3093</v>
      </c>
      <c r="Y634" t="s">
        <v>3094</v>
      </c>
      <c r="Z634" t="s">
        <v>3104</v>
      </c>
      <c r="AA634">
        <v>2</v>
      </c>
      <c r="AB634" t="s">
        <v>3094</v>
      </c>
      <c r="AC634">
        <v>13.63</v>
      </c>
      <c r="AD634">
        <v>38.64</v>
      </c>
      <c r="AE634">
        <v>85.75</v>
      </c>
      <c r="AF634">
        <v>1.4248000000000001</v>
      </c>
      <c r="AG634">
        <v>0.65900657894736847</v>
      </c>
    </row>
    <row r="635" spans="1:33" x14ac:dyDescent="0.35">
      <c r="A635" s="1" t="s">
        <v>2042</v>
      </c>
      <c r="B635" s="2">
        <v>45502</v>
      </c>
      <c r="C635" s="2">
        <v>45506</v>
      </c>
      <c r="D635" s="2">
        <v>45514</v>
      </c>
      <c r="E635" s="1" t="s">
        <v>2043</v>
      </c>
      <c r="F635">
        <v>9.8000000000000007</v>
      </c>
      <c r="G635">
        <v>317</v>
      </c>
      <c r="H635">
        <v>22</v>
      </c>
      <c r="I635" s="1" t="s">
        <v>35</v>
      </c>
      <c r="J635">
        <v>137908.82999999999</v>
      </c>
      <c r="K635">
        <v>44490.11</v>
      </c>
      <c r="L635">
        <v>3.5</v>
      </c>
      <c r="M635" s="1" t="s">
        <v>23</v>
      </c>
      <c r="N635" s="1" t="s">
        <v>33</v>
      </c>
      <c r="O635" s="1" t="s">
        <v>25</v>
      </c>
      <c r="P635" s="1" t="s">
        <v>21</v>
      </c>
      <c r="Q635">
        <v>4</v>
      </c>
      <c r="R635">
        <v>8</v>
      </c>
      <c r="S635">
        <v>79.040000000000006</v>
      </c>
      <c r="T635" s="1" t="s">
        <v>40</v>
      </c>
      <c r="U635" s="1" t="s">
        <v>3065</v>
      </c>
      <c r="V635" s="1">
        <v>5</v>
      </c>
      <c r="W635" t="s">
        <v>3081</v>
      </c>
      <c r="X635" t="s">
        <v>3084</v>
      </c>
      <c r="Y635" t="s">
        <v>3087</v>
      </c>
      <c r="Z635" t="s">
        <v>3104</v>
      </c>
      <c r="AA635">
        <v>7</v>
      </c>
      <c r="AB635" t="s">
        <v>3087</v>
      </c>
      <c r="AC635">
        <v>265.25</v>
      </c>
      <c r="AD635">
        <v>482.31</v>
      </c>
      <c r="AE635">
        <v>28.36</v>
      </c>
      <c r="AF635">
        <v>7.1635999999999997</v>
      </c>
      <c r="AG635">
        <v>0.6561013986013986</v>
      </c>
    </row>
    <row r="636" spans="1:33" x14ac:dyDescent="0.35">
      <c r="A636" s="1" t="s">
        <v>2054</v>
      </c>
      <c r="B636" s="2">
        <v>45219</v>
      </c>
      <c r="C636" s="2">
        <v>45223</v>
      </c>
      <c r="D636" s="2">
        <v>45231</v>
      </c>
      <c r="E636" s="1" t="s">
        <v>2055</v>
      </c>
      <c r="F636">
        <v>5.0199999999999996</v>
      </c>
      <c r="G636">
        <v>325</v>
      </c>
      <c r="H636">
        <v>6</v>
      </c>
      <c r="I636" s="1" t="s">
        <v>30</v>
      </c>
      <c r="J636">
        <v>26201.18</v>
      </c>
      <c r="K636">
        <v>14157.8</v>
      </c>
      <c r="L636">
        <v>4.5</v>
      </c>
      <c r="M636" s="1" t="s">
        <v>18</v>
      </c>
      <c r="N636" s="1" t="s">
        <v>33</v>
      </c>
      <c r="O636" s="1" t="s">
        <v>25</v>
      </c>
      <c r="P636" s="1" t="s">
        <v>29</v>
      </c>
      <c r="Q636">
        <v>7</v>
      </c>
      <c r="R636">
        <v>8</v>
      </c>
      <c r="S636">
        <v>30.76</v>
      </c>
      <c r="T636" s="1" t="s">
        <v>40</v>
      </c>
      <c r="U636" s="1" t="s">
        <v>3062</v>
      </c>
      <c r="V636" s="1">
        <v>2</v>
      </c>
      <c r="W636" t="s">
        <v>3088</v>
      </c>
      <c r="X636" t="s">
        <v>3091</v>
      </c>
      <c r="Y636" t="s">
        <v>3097</v>
      </c>
      <c r="Z636" t="s">
        <v>3104</v>
      </c>
      <c r="AA636">
        <v>10</v>
      </c>
      <c r="AB636" t="s">
        <v>3097</v>
      </c>
      <c r="AC636">
        <v>29.54</v>
      </c>
      <c r="AD636">
        <v>84.88</v>
      </c>
      <c r="AE636">
        <v>91.12</v>
      </c>
      <c r="AF636">
        <v>0.88829999999999998</v>
      </c>
      <c r="AG636">
        <v>0.65900657894736847</v>
      </c>
    </row>
    <row r="637" spans="1:33" x14ac:dyDescent="0.35">
      <c r="A637" s="1" t="s">
        <v>2084</v>
      </c>
      <c r="B637" s="2">
        <v>45607</v>
      </c>
      <c r="C637" s="2">
        <v>45609</v>
      </c>
      <c r="D637" s="2">
        <v>45614</v>
      </c>
      <c r="E637" s="1" t="s">
        <v>2085</v>
      </c>
      <c r="F637">
        <v>12.81</v>
      </c>
      <c r="G637">
        <v>70</v>
      </c>
      <c r="H637">
        <v>6</v>
      </c>
      <c r="I637" s="1" t="s">
        <v>41</v>
      </c>
      <c r="J637">
        <v>8177.2</v>
      </c>
      <c r="K637">
        <v>4424.93</v>
      </c>
      <c r="L637">
        <v>2.9</v>
      </c>
      <c r="M637" s="1" t="s">
        <v>23</v>
      </c>
      <c r="N637" s="1" t="s">
        <v>19</v>
      </c>
      <c r="O637" s="1" t="s">
        <v>28</v>
      </c>
      <c r="P637" s="1" t="s">
        <v>26</v>
      </c>
      <c r="Q637">
        <v>3</v>
      </c>
      <c r="R637">
        <v>5</v>
      </c>
      <c r="S637">
        <v>166.12</v>
      </c>
      <c r="T637" s="1" t="s">
        <v>40</v>
      </c>
      <c r="U637" s="1" t="s">
        <v>3065</v>
      </c>
      <c r="V637" s="1">
        <v>5</v>
      </c>
      <c r="W637" t="s">
        <v>3081</v>
      </c>
      <c r="X637" t="s">
        <v>3091</v>
      </c>
      <c r="Y637" t="s">
        <v>3096</v>
      </c>
      <c r="Z637" t="s">
        <v>3103</v>
      </c>
      <c r="AA637">
        <v>11</v>
      </c>
      <c r="AB637" t="s">
        <v>3096</v>
      </c>
      <c r="AC637">
        <v>47.13</v>
      </c>
      <c r="AD637">
        <v>133.97999999999999</v>
      </c>
      <c r="AE637">
        <v>85.94</v>
      </c>
      <c r="AF637">
        <v>1.4061999999999999</v>
      </c>
      <c r="AG637">
        <v>0.6561013986013986</v>
      </c>
    </row>
    <row r="638" spans="1:33" x14ac:dyDescent="0.35">
      <c r="A638" s="1" t="s">
        <v>2122</v>
      </c>
      <c r="B638" s="2">
        <v>45575</v>
      </c>
      <c r="C638" s="2">
        <v>45578</v>
      </c>
      <c r="D638" s="2">
        <v>45591</v>
      </c>
      <c r="E638" s="1" t="s">
        <v>2123</v>
      </c>
      <c r="F638">
        <v>14.08</v>
      </c>
      <c r="G638">
        <v>152</v>
      </c>
      <c r="H638">
        <v>2</v>
      </c>
      <c r="I638" s="1" t="s">
        <v>41</v>
      </c>
      <c r="J638">
        <v>53895.35</v>
      </c>
      <c r="K638">
        <v>20904.91</v>
      </c>
      <c r="L638">
        <v>5</v>
      </c>
      <c r="M638" s="1" t="s">
        <v>18</v>
      </c>
      <c r="N638" s="1" t="s">
        <v>19</v>
      </c>
      <c r="O638" s="1" t="s">
        <v>34</v>
      </c>
      <c r="P638" s="1" t="s">
        <v>38</v>
      </c>
      <c r="Q638">
        <v>8</v>
      </c>
      <c r="R638">
        <v>13</v>
      </c>
      <c r="S638">
        <v>123.84</v>
      </c>
      <c r="T638" s="1" t="s">
        <v>40</v>
      </c>
      <c r="U638" s="1" t="s">
        <v>3064</v>
      </c>
      <c r="V638" s="1">
        <v>4</v>
      </c>
      <c r="W638" t="s">
        <v>3081</v>
      </c>
      <c r="X638" t="s">
        <v>3091</v>
      </c>
      <c r="Y638" t="s">
        <v>3097</v>
      </c>
      <c r="Z638" t="s">
        <v>3103</v>
      </c>
      <c r="AA638">
        <v>10</v>
      </c>
      <c r="AB638" t="s">
        <v>3097</v>
      </c>
      <c r="AC638">
        <v>176.82</v>
      </c>
      <c r="AD638">
        <v>412.68</v>
      </c>
      <c r="AE638">
        <v>59.74</v>
      </c>
      <c r="AF638">
        <v>4.0262000000000002</v>
      </c>
      <c r="AG638">
        <v>0.65895364238410592</v>
      </c>
    </row>
    <row r="639" spans="1:33" x14ac:dyDescent="0.35">
      <c r="A639" s="1" t="s">
        <v>2148</v>
      </c>
      <c r="B639" s="2">
        <v>44790</v>
      </c>
      <c r="C639" s="2">
        <v>44791</v>
      </c>
      <c r="D639" s="2">
        <v>44803</v>
      </c>
      <c r="E639" s="1" t="s">
        <v>2149</v>
      </c>
      <c r="F639">
        <v>10.119999999999999</v>
      </c>
      <c r="G639">
        <v>35</v>
      </c>
      <c r="H639">
        <v>4</v>
      </c>
      <c r="I639" s="1" t="s">
        <v>30</v>
      </c>
      <c r="J639">
        <v>5429.34</v>
      </c>
      <c r="K639">
        <v>2632.17</v>
      </c>
      <c r="L639">
        <v>2.1</v>
      </c>
      <c r="M639" s="1" t="s">
        <v>31</v>
      </c>
      <c r="N639" s="1" t="s">
        <v>19</v>
      </c>
      <c r="O639" s="1" t="s">
        <v>25</v>
      </c>
      <c r="P639" s="1" t="s">
        <v>39</v>
      </c>
      <c r="Q639">
        <v>3</v>
      </c>
      <c r="R639">
        <v>12</v>
      </c>
      <c r="S639">
        <v>52.71</v>
      </c>
      <c r="T639" s="1" t="s">
        <v>40</v>
      </c>
      <c r="U639" s="1" t="s">
        <v>3064</v>
      </c>
      <c r="V639" s="1">
        <v>4</v>
      </c>
      <c r="W639" t="s">
        <v>3086</v>
      </c>
      <c r="X639" t="s">
        <v>3084</v>
      </c>
      <c r="Y639" t="s">
        <v>3089</v>
      </c>
      <c r="Z639" t="s">
        <v>3103</v>
      </c>
      <c r="AA639">
        <v>8</v>
      </c>
      <c r="AB639" t="s">
        <v>3089</v>
      </c>
      <c r="AC639">
        <v>76.22</v>
      </c>
      <c r="AD639">
        <v>172.59</v>
      </c>
      <c r="AE639">
        <v>35.1</v>
      </c>
      <c r="AF639">
        <v>6.4898999999999996</v>
      </c>
      <c r="AG639">
        <v>0.65895364238410592</v>
      </c>
    </row>
    <row r="640" spans="1:33" x14ac:dyDescent="0.35">
      <c r="A640" s="1" t="s">
        <v>2150</v>
      </c>
      <c r="B640" s="2">
        <v>45524</v>
      </c>
      <c r="C640" s="2">
        <v>45527</v>
      </c>
      <c r="D640" s="2">
        <v>45539</v>
      </c>
      <c r="E640" s="1" t="s">
        <v>2151</v>
      </c>
      <c r="F640">
        <v>7.53</v>
      </c>
      <c r="G640">
        <v>470</v>
      </c>
      <c r="H640">
        <v>17</v>
      </c>
      <c r="I640" s="1" t="s">
        <v>30</v>
      </c>
      <c r="J640">
        <v>116275.29</v>
      </c>
      <c r="K640">
        <v>47870.36</v>
      </c>
      <c r="L640">
        <v>4</v>
      </c>
      <c r="M640" s="1" t="s">
        <v>23</v>
      </c>
      <c r="N640" s="1" t="s">
        <v>19</v>
      </c>
      <c r="O640" s="1" t="s">
        <v>28</v>
      </c>
      <c r="P640" s="1" t="s">
        <v>39</v>
      </c>
      <c r="Q640">
        <v>8</v>
      </c>
      <c r="R640">
        <v>12</v>
      </c>
      <c r="S640">
        <v>31.74</v>
      </c>
      <c r="T640" s="1" t="s">
        <v>40</v>
      </c>
      <c r="U640" s="1" t="s">
        <v>3062</v>
      </c>
      <c r="V640" s="1">
        <v>2</v>
      </c>
      <c r="W640" t="s">
        <v>3081</v>
      </c>
      <c r="X640" t="s">
        <v>3084</v>
      </c>
      <c r="Y640" t="s">
        <v>3089</v>
      </c>
      <c r="Z640" t="s">
        <v>3104</v>
      </c>
      <c r="AA640">
        <v>8</v>
      </c>
      <c r="AB640" t="s">
        <v>3089</v>
      </c>
      <c r="AC640">
        <v>130.47</v>
      </c>
      <c r="AD640">
        <v>267.54000000000002</v>
      </c>
      <c r="AE640">
        <v>77.81</v>
      </c>
      <c r="AF640">
        <v>2.2193999999999998</v>
      </c>
      <c r="AG640">
        <v>0.65900657894736847</v>
      </c>
    </row>
    <row r="641" spans="1:33" x14ac:dyDescent="0.35">
      <c r="A641" s="1" t="s">
        <v>2160</v>
      </c>
      <c r="B641" s="2">
        <v>44669</v>
      </c>
      <c r="C641" s="2">
        <v>44674</v>
      </c>
      <c r="D641" s="2">
        <v>44687</v>
      </c>
      <c r="E641" s="1" t="s">
        <v>2161</v>
      </c>
      <c r="F641">
        <v>11.26</v>
      </c>
      <c r="G641">
        <v>439</v>
      </c>
      <c r="H641">
        <v>8</v>
      </c>
      <c r="I641" s="1" t="s">
        <v>35</v>
      </c>
      <c r="J641">
        <v>397913.16</v>
      </c>
      <c r="K641">
        <v>182972.06</v>
      </c>
      <c r="L641">
        <v>4.8</v>
      </c>
      <c r="M641" s="1" t="s">
        <v>23</v>
      </c>
      <c r="N641" s="1" t="s">
        <v>42</v>
      </c>
      <c r="O641" s="1" t="s">
        <v>25</v>
      </c>
      <c r="P641" s="1" t="s">
        <v>29</v>
      </c>
      <c r="Q641">
        <v>8</v>
      </c>
      <c r="R641">
        <v>13</v>
      </c>
      <c r="S641">
        <v>26.35</v>
      </c>
      <c r="T641" s="1" t="s">
        <v>40</v>
      </c>
      <c r="U641" s="1" t="s">
        <v>3065</v>
      </c>
      <c r="V641" s="1">
        <v>5</v>
      </c>
      <c r="W641" t="s">
        <v>3086</v>
      </c>
      <c r="X641" t="s">
        <v>3082</v>
      </c>
      <c r="Y641" t="s">
        <v>3083</v>
      </c>
      <c r="Z641" t="s">
        <v>3103</v>
      </c>
      <c r="AA641">
        <v>4</v>
      </c>
      <c r="AB641" t="s">
        <v>3083</v>
      </c>
      <c r="AC641">
        <v>406.38</v>
      </c>
      <c r="AD641">
        <v>1021.42</v>
      </c>
      <c r="AE641">
        <v>62.17</v>
      </c>
      <c r="AF641">
        <v>3.7827000000000002</v>
      </c>
      <c r="AG641">
        <v>0.6561013986013986</v>
      </c>
    </row>
    <row r="642" spans="1:33" x14ac:dyDescent="0.35">
      <c r="A642" s="1" t="s">
        <v>2166</v>
      </c>
      <c r="B642" s="2">
        <v>45326</v>
      </c>
      <c r="C642" s="2">
        <v>45331</v>
      </c>
      <c r="D642" s="2">
        <v>45338</v>
      </c>
      <c r="E642" s="1" t="s">
        <v>2167</v>
      </c>
      <c r="F642">
        <v>3.94</v>
      </c>
      <c r="G642">
        <v>360</v>
      </c>
      <c r="H642">
        <v>48</v>
      </c>
      <c r="I642" s="1" t="s">
        <v>35</v>
      </c>
      <c r="J642">
        <v>123269.57</v>
      </c>
      <c r="K642">
        <v>63340.18</v>
      </c>
      <c r="L642">
        <v>2.1</v>
      </c>
      <c r="M642" s="1" t="s">
        <v>23</v>
      </c>
      <c r="N642" s="1" t="s">
        <v>42</v>
      </c>
      <c r="O642" s="1" t="s">
        <v>37</v>
      </c>
      <c r="P642" s="1" t="s">
        <v>38</v>
      </c>
      <c r="Q642">
        <v>3</v>
      </c>
      <c r="R642">
        <v>7</v>
      </c>
      <c r="S642">
        <v>373.97</v>
      </c>
      <c r="T642" s="1" t="s">
        <v>40</v>
      </c>
      <c r="U642" s="1" t="s">
        <v>3064</v>
      </c>
      <c r="V642" s="1">
        <v>4</v>
      </c>
      <c r="W642" t="s">
        <v>3081</v>
      </c>
      <c r="X642" t="s">
        <v>3093</v>
      </c>
      <c r="Y642" t="s">
        <v>3094</v>
      </c>
      <c r="Z642" t="s">
        <v>3102</v>
      </c>
      <c r="AA642">
        <v>2</v>
      </c>
      <c r="AB642" t="s">
        <v>3094</v>
      </c>
      <c r="AC642">
        <v>144.66999999999999</v>
      </c>
      <c r="AD642">
        <v>356.46</v>
      </c>
      <c r="AE642">
        <v>6.96</v>
      </c>
      <c r="AF642">
        <v>9.3041</v>
      </c>
      <c r="AG642">
        <v>0.65895364238410592</v>
      </c>
    </row>
    <row r="643" spans="1:33" x14ac:dyDescent="0.35">
      <c r="A643" s="1" t="s">
        <v>2184</v>
      </c>
      <c r="B643" s="2">
        <v>45312</v>
      </c>
      <c r="C643" s="2">
        <v>45313</v>
      </c>
      <c r="D643" s="2">
        <v>45325</v>
      </c>
      <c r="E643" s="1" t="s">
        <v>2185</v>
      </c>
      <c r="F643">
        <v>9.6999999999999993</v>
      </c>
      <c r="G643">
        <v>68</v>
      </c>
      <c r="H643">
        <v>0</v>
      </c>
      <c r="I643" s="1" t="s">
        <v>27</v>
      </c>
      <c r="J643">
        <v>11568.51</v>
      </c>
      <c r="K643">
        <v>3912.39</v>
      </c>
      <c r="L643">
        <v>4.9000000000000004</v>
      </c>
      <c r="M643" s="1" t="s">
        <v>18</v>
      </c>
      <c r="N643" s="1" t="s">
        <v>36</v>
      </c>
      <c r="O643" s="1" t="s">
        <v>28</v>
      </c>
      <c r="P643" s="1" t="s">
        <v>39</v>
      </c>
      <c r="Q643">
        <v>9</v>
      </c>
      <c r="R643">
        <v>12</v>
      </c>
      <c r="S643">
        <v>393.12</v>
      </c>
      <c r="T643" s="1" t="s">
        <v>40</v>
      </c>
      <c r="U643" s="1" t="s">
        <v>3061</v>
      </c>
      <c r="V643" s="1">
        <v>1</v>
      </c>
      <c r="W643" t="s">
        <v>3081</v>
      </c>
      <c r="X643" t="s">
        <v>3093</v>
      </c>
      <c r="Y643" t="s">
        <v>3095</v>
      </c>
      <c r="Z643" t="s">
        <v>3104</v>
      </c>
      <c r="AA643">
        <v>1</v>
      </c>
      <c r="AB643" t="s">
        <v>3095</v>
      </c>
      <c r="AC643">
        <v>98.98</v>
      </c>
      <c r="AD643">
        <v>188.4</v>
      </c>
      <c r="AE643">
        <v>6.67</v>
      </c>
      <c r="AF643">
        <v>9.3325999999999993</v>
      </c>
      <c r="AG643">
        <v>0.63717096774193549</v>
      </c>
    </row>
    <row r="644" spans="1:33" x14ac:dyDescent="0.35">
      <c r="A644" s="1" t="s">
        <v>2190</v>
      </c>
      <c r="B644" s="2">
        <v>45631</v>
      </c>
      <c r="C644" s="2">
        <v>45634</v>
      </c>
      <c r="D644" s="2">
        <v>45645</v>
      </c>
      <c r="E644" s="1" t="s">
        <v>2191</v>
      </c>
      <c r="F644">
        <v>2.66</v>
      </c>
      <c r="G644">
        <v>64</v>
      </c>
      <c r="H644">
        <v>3</v>
      </c>
      <c r="I644" s="1" t="s">
        <v>30</v>
      </c>
      <c r="J644">
        <v>52933.02</v>
      </c>
      <c r="K644">
        <v>30040</v>
      </c>
      <c r="L644">
        <v>3.7</v>
      </c>
      <c r="M644" s="1" t="s">
        <v>23</v>
      </c>
      <c r="N644" s="1" t="s">
        <v>33</v>
      </c>
      <c r="O644" s="1" t="s">
        <v>20</v>
      </c>
      <c r="P644" s="1" t="s">
        <v>29</v>
      </c>
      <c r="Q644">
        <v>8</v>
      </c>
      <c r="R644">
        <v>11</v>
      </c>
      <c r="S644">
        <v>125.7</v>
      </c>
      <c r="T644" s="1" t="s">
        <v>40</v>
      </c>
      <c r="U644" s="1" t="s">
        <v>3063</v>
      </c>
      <c r="V644" s="1">
        <v>3</v>
      </c>
      <c r="W644" t="s">
        <v>3081</v>
      </c>
      <c r="X644" t="s">
        <v>3091</v>
      </c>
      <c r="Y644" t="s">
        <v>3092</v>
      </c>
      <c r="Z644" t="s">
        <v>3102</v>
      </c>
      <c r="AA644">
        <v>12</v>
      </c>
      <c r="AB644" t="s">
        <v>3092</v>
      </c>
      <c r="AC644">
        <v>288.52</v>
      </c>
      <c r="AD644">
        <v>849.68</v>
      </c>
      <c r="AE644">
        <v>32.450000000000003</v>
      </c>
      <c r="AF644">
        <v>6.7549000000000001</v>
      </c>
      <c r="AG644">
        <v>0.65455369127516783</v>
      </c>
    </row>
    <row r="645" spans="1:33" x14ac:dyDescent="0.35">
      <c r="A645" s="1" t="s">
        <v>2196</v>
      </c>
      <c r="B645" s="2">
        <v>44890</v>
      </c>
      <c r="C645" s="2">
        <v>44895</v>
      </c>
      <c r="D645" s="2">
        <v>44907</v>
      </c>
      <c r="E645" s="1" t="s">
        <v>2197</v>
      </c>
      <c r="F645">
        <v>0.99</v>
      </c>
      <c r="G645">
        <v>137</v>
      </c>
      <c r="H645">
        <v>7</v>
      </c>
      <c r="I645" s="1" t="s">
        <v>32</v>
      </c>
      <c r="J645">
        <v>38391.24</v>
      </c>
      <c r="K645">
        <v>17177.62</v>
      </c>
      <c r="L645">
        <v>3.8</v>
      </c>
      <c r="M645" s="1" t="s">
        <v>18</v>
      </c>
      <c r="N645" s="1" t="s">
        <v>42</v>
      </c>
      <c r="O645" s="1" t="s">
        <v>28</v>
      </c>
      <c r="P645" s="1" t="s">
        <v>29</v>
      </c>
      <c r="Q645">
        <v>9</v>
      </c>
      <c r="R645">
        <v>12</v>
      </c>
      <c r="S645">
        <v>578.09</v>
      </c>
      <c r="T645" s="1" t="s">
        <v>40</v>
      </c>
      <c r="U645" s="1" t="s">
        <v>3065</v>
      </c>
      <c r="V645" s="1">
        <v>5</v>
      </c>
      <c r="W645" t="s">
        <v>3086</v>
      </c>
      <c r="X645" t="s">
        <v>3091</v>
      </c>
      <c r="Y645" t="s">
        <v>3096</v>
      </c>
      <c r="Z645" t="s">
        <v>3102</v>
      </c>
      <c r="AA645">
        <v>11</v>
      </c>
      <c r="AB645" t="s">
        <v>3096</v>
      </c>
      <c r="AC645">
        <v>133.65</v>
      </c>
      <c r="AD645">
        <v>283.02999999999997</v>
      </c>
      <c r="AE645">
        <v>66.5</v>
      </c>
      <c r="AF645">
        <v>3.3496999999999999</v>
      </c>
      <c r="AG645">
        <v>0.6561013986013986</v>
      </c>
    </row>
    <row r="646" spans="1:33" x14ac:dyDescent="0.35">
      <c r="A646" s="1" t="s">
        <v>2198</v>
      </c>
      <c r="B646" s="2">
        <v>44953</v>
      </c>
      <c r="C646" s="2">
        <v>44955</v>
      </c>
      <c r="D646" s="2">
        <v>44966</v>
      </c>
      <c r="E646" s="1" t="s">
        <v>2199</v>
      </c>
      <c r="F646">
        <v>11.2</v>
      </c>
      <c r="G646">
        <v>401</v>
      </c>
      <c r="H646">
        <v>24</v>
      </c>
      <c r="I646" s="1" t="s">
        <v>32</v>
      </c>
      <c r="J646">
        <v>251875.29</v>
      </c>
      <c r="K646">
        <v>115740.04</v>
      </c>
      <c r="L646">
        <v>3.5</v>
      </c>
      <c r="M646" s="1" t="s">
        <v>31</v>
      </c>
      <c r="N646" s="1" t="s">
        <v>42</v>
      </c>
      <c r="O646" s="1" t="s">
        <v>37</v>
      </c>
      <c r="P646" s="1" t="s">
        <v>21</v>
      </c>
      <c r="Q646">
        <v>9</v>
      </c>
      <c r="R646">
        <v>11</v>
      </c>
      <c r="S646">
        <v>564.42999999999995</v>
      </c>
      <c r="T646" s="1" t="s">
        <v>40</v>
      </c>
      <c r="U646" s="1" t="s">
        <v>3064</v>
      </c>
      <c r="V646" s="1">
        <v>4</v>
      </c>
      <c r="W646" t="s">
        <v>3088</v>
      </c>
      <c r="X646" t="s">
        <v>3093</v>
      </c>
      <c r="Y646" t="s">
        <v>3095</v>
      </c>
      <c r="Z646" t="s">
        <v>3103</v>
      </c>
      <c r="AA646">
        <v>1</v>
      </c>
      <c r="AB646" t="s">
        <v>3095</v>
      </c>
      <c r="AC646">
        <v>287.61</v>
      </c>
      <c r="AD646">
        <v>707.34</v>
      </c>
      <c r="AE646">
        <v>41.5</v>
      </c>
      <c r="AF646">
        <v>5.8502000000000001</v>
      </c>
      <c r="AG646">
        <v>0.65895364238410592</v>
      </c>
    </row>
    <row r="647" spans="1:33" x14ac:dyDescent="0.35">
      <c r="A647" s="1" t="s">
        <v>2200</v>
      </c>
      <c r="B647" s="2">
        <v>44687</v>
      </c>
      <c r="C647" s="2">
        <v>44688</v>
      </c>
      <c r="D647" s="2">
        <v>44698</v>
      </c>
      <c r="E647" s="1" t="s">
        <v>2201</v>
      </c>
      <c r="F647">
        <v>1.32</v>
      </c>
      <c r="G647">
        <v>255</v>
      </c>
      <c r="H647">
        <v>19</v>
      </c>
      <c r="I647" s="1" t="s">
        <v>30</v>
      </c>
      <c r="J647">
        <v>64914.02</v>
      </c>
      <c r="K647">
        <v>25856.98</v>
      </c>
      <c r="L647">
        <v>3.2</v>
      </c>
      <c r="M647" s="1" t="s">
        <v>31</v>
      </c>
      <c r="N647" s="1" t="s">
        <v>24</v>
      </c>
      <c r="O647" s="1" t="s">
        <v>28</v>
      </c>
      <c r="P647" s="1" t="s">
        <v>29</v>
      </c>
      <c r="Q647">
        <v>6</v>
      </c>
      <c r="R647">
        <v>10</v>
      </c>
      <c r="S647">
        <v>754.54</v>
      </c>
      <c r="T647" s="1" t="s">
        <v>40</v>
      </c>
      <c r="U647" s="1" t="s">
        <v>3065</v>
      </c>
      <c r="V647" s="1">
        <v>5</v>
      </c>
      <c r="W647" t="s">
        <v>3086</v>
      </c>
      <c r="X647" t="s">
        <v>3082</v>
      </c>
      <c r="Y647" t="s">
        <v>3099</v>
      </c>
      <c r="Z647" t="s">
        <v>3102</v>
      </c>
      <c r="AA647">
        <v>5</v>
      </c>
      <c r="AB647" t="s">
        <v>3099</v>
      </c>
      <c r="AC647">
        <v>137.99</v>
      </c>
      <c r="AD647">
        <v>257.97000000000003</v>
      </c>
      <c r="AE647">
        <v>77.33</v>
      </c>
      <c r="AF647">
        <v>2.2673999999999999</v>
      </c>
      <c r="AG647">
        <v>0.6561013986013986</v>
      </c>
    </row>
    <row r="648" spans="1:33" x14ac:dyDescent="0.35">
      <c r="A648" s="1" t="s">
        <v>2214</v>
      </c>
      <c r="B648" s="2">
        <v>45004</v>
      </c>
      <c r="C648" s="2">
        <v>45005</v>
      </c>
      <c r="D648" s="2">
        <v>45018</v>
      </c>
      <c r="E648" s="1" t="s">
        <v>2215</v>
      </c>
      <c r="F648">
        <v>3.39</v>
      </c>
      <c r="G648">
        <v>344</v>
      </c>
      <c r="H648">
        <v>26</v>
      </c>
      <c r="I648" s="1" t="s">
        <v>30</v>
      </c>
      <c r="J648">
        <v>94085</v>
      </c>
      <c r="K648">
        <v>45178.15</v>
      </c>
      <c r="L648">
        <v>3.4</v>
      </c>
      <c r="M648" s="1" t="s">
        <v>18</v>
      </c>
      <c r="N648" s="1" t="s">
        <v>33</v>
      </c>
      <c r="O648" s="1" t="s">
        <v>34</v>
      </c>
      <c r="P648" s="1" t="s">
        <v>21</v>
      </c>
      <c r="Q648">
        <v>5</v>
      </c>
      <c r="R648">
        <v>13</v>
      </c>
      <c r="S648">
        <v>155.13</v>
      </c>
      <c r="T648" s="1" t="s">
        <v>40</v>
      </c>
      <c r="U648" s="1" t="s">
        <v>3062</v>
      </c>
      <c r="V648" s="1">
        <v>2</v>
      </c>
      <c r="W648" t="s">
        <v>3088</v>
      </c>
      <c r="X648" t="s">
        <v>3093</v>
      </c>
      <c r="Y648" t="s">
        <v>3098</v>
      </c>
      <c r="Z648" t="s">
        <v>3102</v>
      </c>
      <c r="AA648">
        <v>3</v>
      </c>
      <c r="AB648" t="s">
        <v>3098</v>
      </c>
      <c r="AC648">
        <v>121.25</v>
      </c>
      <c r="AD648">
        <v>283.10000000000002</v>
      </c>
      <c r="AE648">
        <v>99.14</v>
      </c>
      <c r="AF648">
        <v>8.5800000000000001E-2</v>
      </c>
      <c r="AG648">
        <v>0.65900657894736847</v>
      </c>
    </row>
    <row r="649" spans="1:33" x14ac:dyDescent="0.35">
      <c r="A649" s="1" t="s">
        <v>2216</v>
      </c>
      <c r="B649" s="2">
        <v>45484</v>
      </c>
      <c r="C649" s="2">
        <v>45488</v>
      </c>
      <c r="D649" s="2">
        <v>45499</v>
      </c>
      <c r="E649" s="1" t="s">
        <v>2217</v>
      </c>
      <c r="F649">
        <v>5.45</v>
      </c>
      <c r="G649">
        <v>405</v>
      </c>
      <c r="H649">
        <v>53</v>
      </c>
      <c r="I649" s="1" t="s">
        <v>32</v>
      </c>
      <c r="J649">
        <v>421741.03</v>
      </c>
      <c r="K649">
        <v>226541.97</v>
      </c>
      <c r="L649">
        <v>2</v>
      </c>
      <c r="M649" s="1" t="s">
        <v>18</v>
      </c>
      <c r="N649" s="1" t="s">
        <v>24</v>
      </c>
      <c r="O649" s="1" t="s">
        <v>25</v>
      </c>
      <c r="P649" s="1" t="s">
        <v>29</v>
      </c>
      <c r="Q649">
        <v>5</v>
      </c>
      <c r="R649">
        <v>11</v>
      </c>
      <c r="S649">
        <v>413.25</v>
      </c>
      <c r="T649" s="1" t="s">
        <v>40</v>
      </c>
      <c r="U649" s="1" t="s">
        <v>3064</v>
      </c>
      <c r="V649" s="1">
        <v>4</v>
      </c>
      <c r="W649" t="s">
        <v>3081</v>
      </c>
      <c r="X649" t="s">
        <v>3084</v>
      </c>
      <c r="Y649" t="s">
        <v>3087</v>
      </c>
      <c r="Z649" t="s">
        <v>3104</v>
      </c>
      <c r="AA649">
        <v>7</v>
      </c>
      <c r="AB649" t="s">
        <v>3087</v>
      </c>
      <c r="AC649">
        <v>434.73</v>
      </c>
      <c r="AD649">
        <v>1101.3599999999999</v>
      </c>
      <c r="AE649">
        <v>89.99</v>
      </c>
      <c r="AF649">
        <v>1.0007999999999999</v>
      </c>
      <c r="AG649">
        <v>0.65895364238410592</v>
      </c>
    </row>
    <row r="650" spans="1:33" x14ac:dyDescent="0.35">
      <c r="A650" s="1" t="s">
        <v>2222</v>
      </c>
      <c r="B650" s="2">
        <v>45249</v>
      </c>
      <c r="C650" s="2">
        <v>45252</v>
      </c>
      <c r="D650" s="2">
        <v>45264</v>
      </c>
      <c r="E650" s="1" t="s">
        <v>2223</v>
      </c>
      <c r="F650">
        <v>4.16</v>
      </c>
      <c r="G650">
        <v>80</v>
      </c>
      <c r="H650">
        <v>1</v>
      </c>
      <c r="I650" s="1" t="s">
        <v>35</v>
      </c>
      <c r="J650">
        <v>40807.910000000003</v>
      </c>
      <c r="K650">
        <v>13900.86</v>
      </c>
      <c r="L650">
        <v>4.7</v>
      </c>
      <c r="M650" s="1" t="s">
        <v>23</v>
      </c>
      <c r="N650" s="1" t="s">
        <v>42</v>
      </c>
      <c r="O650" s="1" t="s">
        <v>34</v>
      </c>
      <c r="P650" s="1" t="s">
        <v>29</v>
      </c>
      <c r="Q650">
        <v>10</v>
      </c>
      <c r="R650">
        <v>12</v>
      </c>
      <c r="S650">
        <v>194.23</v>
      </c>
      <c r="T650" s="1" t="s">
        <v>40</v>
      </c>
      <c r="U650" s="1" t="s">
        <v>3065</v>
      </c>
      <c r="V650" s="1">
        <v>5</v>
      </c>
      <c r="W650" t="s">
        <v>3088</v>
      </c>
      <c r="X650" t="s">
        <v>3091</v>
      </c>
      <c r="Y650" t="s">
        <v>3096</v>
      </c>
      <c r="Z650" t="s">
        <v>3102</v>
      </c>
      <c r="AA650">
        <v>11</v>
      </c>
      <c r="AB650" t="s">
        <v>3096</v>
      </c>
      <c r="AC650">
        <v>288.94</v>
      </c>
      <c r="AD650">
        <v>532.24</v>
      </c>
      <c r="AE650">
        <v>85.1</v>
      </c>
      <c r="AF650">
        <v>1.4898</v>
      </c>
      <c r="AG650">
        <v>0.6561013986013986</v>
      </c>
    </row>
    <row r="651" spans="1:33" x14ac:dyDescent="0.35">
      <c r="A651" s="1" t="s">
        <v>2254</v>
      </c>
      <c r="B651" s="2">
        <v>44666</v>
      </c>
      <c r="C651" s="2">
        <v>44667</v>
      </c>
      <c r="D651" s="2">
        <v>44673</v>
      </c>
      <c r="E651" s="1" t="s">
        <v>2255</v>
      </c>
      <c r="F651">
        <v>11.05</v>
      </c>
      <c r="G651">
        <v>418</v>
      </c>
      <c r="H651">
        <v>48</v>
      </c>
      <c r="I651" s="1" t="s">
        <v>41</v>
      </c>
      <c r="J651">
        <v>46208.67</v>
      </c>
      <c r="K651">
        <v>25750.98</v>
      </c>
      <c r="L651">
        <v>2.2999999999999998</v>
      </c>
      <c r="M651" s="1" t="s">
        <v>31</v>
      </c>
      <c r="N651" s="1" t="s">
        <v>19</v>
      </c>
      <c r="O651" s="1" t="s">
        <v>25</v>
      </c>
      <c r="P651" s="1" t="s">
        <v>39</v>
      </c>
      <c r="Q651">
        <v>4</v>
      </c>
      <c r="R651">
        <v>6</v>
      </c>
      <c r="S651">
        <v>569.15</v>
      </c>
      <c r="T651" s="1" t="s">
        <v>40</v>
      </c>
      <c r="U651" s="1" t="s">
        <v>3062</v>
      </c>
      <c r="V651" s="1">
        <v>2</v>
      </c>
      <c r="W651" t="s">
        <v>3086</v>
      </c>
      <c r="X651" t="s">
        <v>3082</v>
      </c>
      <c r="Y651" t="s">
        <v>3083</v>
      </c>
      <c r="Z651" t="s">
        <v>3103</v>
      </c>
      <c r="AA651">
        <v>4</v>
      </c>
      <c r="AB651" t="s">
        <v>3083</v>
      </c>
      <c r="AC651">
        <v>45.3</v>
      </c>
      <c r="AD651">
        <v>124.28</v>
      </c>
      <c r="AE651">
        <v>88.78</v>
      </c>
      <c r="AF651">
        <v>1.1225000000000001</v>
      </c>
      <c r="AG651">
        <v>0.65900657894736847</v>
      </c>
    </row>
    <row r="652" spans="1:33" x14ac:dyDescent="0.35">
      <c r="A652" s="1" t="s">
        <v>2284</v>
      </c>
      <c r="B652" s="2">
        <v>45016</v>
      </c>
      <c r="C652" s="2">
        <v>45021</v>
      </c>
      <c r="D652" s="2">
        <v>45030</v>
      </c>
      <c r="E652" s="1" t="s">
        <v>2285</v>
      </c>
      <c r="F652">
        <v>12.68</v>
      </c>
      <c r="G652">
        <v>33</v>
      </c>
      <c r="H652">
        <v>3</v>
      </c>
      <c r="I652" s="1" t="s">
        <v>41</v>
      </c>
      <c r="J652">
        <v>19471.57</v>
      </c>
      <c r="K652">
        <v>9320.93</v>
      </c>
      <c r="L652">
        <v>3.2</v>
      </c>
      <c r="M652" s="1" t="s">
        <v>23</v>
      </c>
      <c r="N652" s="1" t="s">
        <v>42</v>
      </c>
      <c r="O652" s="1" t="s">
        <v>37</v>
      </c>
      <c r="P652" s="1" t="s">
        <v>26</v>
      </c>
      <c r="Q652">
        <v>8</v>
      </c>
      <c r="R652">
        <v>9</v>
      </c>
      <c r="S652">
        <v>39.840000000000003</v>
      </c>
      <c r="T652" s="1" t="s">
        <v>40</v>
      </c>
      <c r="U652" s="1" t="s">
        <v>3065</v>
      </c>
      <c r="V652" s="1">
        <v>5</v>
      </c>
      <c r="W652" t="s">
        <v>3088</v>
      </c>
      <c r="X652" t="s">
        <v>3093</v>
      </c>
      <c r="Y652" t="s">
        <v>3098</v>
      </c>
      <c r="Z652" t="s">
        <v>3103</v>
      </c>
      <c r="AA652">
        <v>3</v>
      </c>
      <c r="AB652" t="s">
        <v>3098</v>
      </c>
      <c r="AC652">
        <v>279.94</v>
      </c>
      <c r="AD652">
        <v>675.73</v>
      </c>
      <c r="AE652">
        <v>15.3</v>
      </c>
      <c r="AF652">
        <v>8.4704999999999995</v>
      </c>
      <c r="AG652">
        <v>0.6561013986013986</v>
      </c>
    </row>
    <row r="653" spans="1:33" x14ac:dyDescent="0.35">
      <c r="A653" s="1" t="s">
        <v>2318</v>
      </c>
      <c r="B653" s="2">
        <v>44954</v>
      </c>
      <c r="C653" s="2">
        <v>44956</v>
      </c>
      <c r="D653" s="2">
        <v>44966</v>
      </c>
      <c r="E653" s="1" t="s">
        <v>2319</v>
      </c>
      <c r="F653">
        <v>14.68</v>
      </c>
      <c r="G653">
        <v>113</v>
      </c>
      <c r="H653">
        <v>11</v>
      </c>
      <c r="I653" s="1" t="s">
        <v>30</v>
      </c>
      <c r="J653">
        <v>62105.46</v>
      </c>
      <c r="K653">
        <v>30846.65</v>
      </c>
      <c r="L653">
        <v>2.8</v>
      </c>
      <c r="M653" s="1" t="s">
        <v>31</v>
      </c>
      <c r="N653" s="1" t="s">
        <v>33</v>
      </c>
      <c r="O653" s="1" t="s">
        <v>28</v>
      </c>
      <c r="P653" s="1" t="s">
        <v>26</v>
      </c>
      <c r="Q653">
        <v>4</v>
      </c>
      <c r="R653">
        <v>10</v>
      </c>
      <c r="S653">
        <v>153.75</v>
      </c>
      <c r="T653" s="1" t="s">
        <v>40</v>
      </c>
      <c r="U653" s="1" t="s">
        <v>3063</v>
      </c>
      <c r="V653" s="1">
        <v>3</v>
      </c>
      <c r="W653" t="s">
        <v>3088</v>
      </c>
      <c r="X653" t="s">
        <v>3093</v>
      </c>
      <c r="Y653" t="s">
        <v>3095</v>
      </c>
      <c r="Z653" t="s">
        <v>3103</v>
      </c>
      <c r="AA653">
        <v>1</v>
      </c>
      <c r="AB653" t="s">
        <v>3095</v>
      </c>
      <c r="AC653">
        <v>251.66</v>
      </c>
      <c r="AD653">
        <v>644.16999999999996</v>
      </c>
      <c r="AE653">
        <v>95.31</v>
      </c>
      <c r="AF653">
        <v>0.46899999999999997</v>
      </c>
      <c r="AG653">
        <v>0.65455369127516783</v>
      </c>
    </row>
    <row r="654" spans="1:33" x14ac:dyDescent="0.35">
      <c r="A654" s="1" t="s">
        <v>2328</v>
      </c>
      <c r="B654" s="2">
        <v>45308</v>
      </c>
      <c r="C654" s="2">
        <v>45309</v>
      </c>
      <c r="D654" s="2">
        <v>45319</v>
      </c>
      <c r="E654" s="1" t="s">
        <v>2329</v>
      </c>
      <c r="F654">
        <v>8.92</v>
      </c>
      <c r="G654">
        <v>87</v>
      </c>
      <c r="H654">
        <v>10</v>
      </c>
      <c r="I654" s="1" t="s">
        <v>32</v>
      </c>
      <c r="J654">
        <v>44993.83</v>
      </c>
      <c r="K654">
        <v>16106.75</v>
      </c>
      <c r="L654">
        <v>2.2999999999999998</v>
      </c>
      <c r="M654" s="1" t="s">
        <v>18</v>
      </c>
      <c r="N654" s="1" t="s">
        <v>24</v>
      </c>
      <c r="O654" s="1" t="s">
        <v>25</v>
      </c>
      <c r="P654" s="1" t="s">
        <v>21</v>
      </c>
      <c r="Q654">
        <v>3</v>
      </c>
      <c r="R654">
        <v>10</v>
      </c>
      <c r="S654">
        <v>466.75</v>
      </c>
      <c r="T654" s="1" t="s">
        <v>40</v>
      </c>
      <c r="U654" s="1" t="s">
        <v>3061</v>
      </c>
      <c r="V654" s="1">
        <v>1</v>
      </c>
      <c r="W654" t="s">
        <v>3081</v>
      </c>
      <c r="X654" t="s">
        <v>3093</v>
      </c>
      <c r="Y654" t="s">
        <v>3095</v>
      </c>
      <c r="Z654" t="s">
        <v>3104</v>
      </c>
      <c r="AA654">
        <v>1</v>
      </c>
      <c r="AB654" t="s">
        <v>3095</v>
      </c>
      <c r="AC654">
        <v>310.88</v>
      </c>
      <c r="AD654">
        <v>567.82000000000005</v>
      </c>
      <c r="AE654">
        <v>79.45</v>
      </c>
      <c r="AF654">
        <v>2.0552999999999999</v>
      </c>
      <c r="AG654">
        <v>0.63717096774193549</v>
      </c>
    </row>
    <row r="655" spans="1:33" x14ac:dyDescent="0.35">
      <c r="A655" s="1" t="s">
        <v>2330</v>
      </c>
      <c r="B655" s="2">
        <v>45154</v>
      </c>
      <c r="C655" s="2">
        <v>45155</v>
      </c>
      <c r="D655" s="2">
        <v>45166</v>
      </c>
      <c r="E655" s="1" t="s">
        <v>2331</v>
      </c>
      <c r="F655">
        <v>13.73</v>
      </c>
      <c r="G655">
        <v>150</v>
      </c>
      <c r="H655">
        <v>4</v>
      </c>
      <c r="I655" s="1" t="s">
        <v>32</v>
      </c>
      <c r="J655">
        <v>224125.58</v>
      </c>
      <c r="K655">
        <v>84741.05</v>
      </c>
      <c r="L655">
        <v>4.7</v>
      </c>
      <c r="M655" s="1" t="s">
        <v>18</v>
      </c>
      <c r="N655" s="1" t="s">
        <v>19</v>
      </c>
      <c r="O655" s="1" t="s">
        <v>34</v>
      </c>
      <c r="P655" s="1" t="s">
        <v>39</v>
      </c>
      <c r="Q655">
        <v>3</v>
      </c>
      <c r="R655">
        <v>11</v>
      </c>
      <c r="S655">
        <v>63.84</v>
      </c>
      <c r="T655" s="1" t="s">
        <v>40</v>
      </c>
      <c r="U655" s="1" t="s">
        <v>3063</v>
      </c>
      <c r="V655" s="1">
        <v>3</v>
      </c>
      <c r="W655" t="s">
        <v>3088</v>
      </c>
      <c r="X655" t="s">
        <v>3084</v>
      </c>
      <c r="Y655" t="s">
        <v>3089</v>
      </c>
      <c r="Z655" t="s">
        <v>3103</v>
      </c>
      <c r="AA655">
        <v>8</v>
      </c>
      <c r="AB655" t="s">
        <v>3089</v>
      </c>
      <c r="AC655">
        <v>831.88</v>
      </c>
      <c r="AD655">
        <v>1731.97</v>
      </c>
      <c r="AE655">
        <v>2.1</v>
      </c>
      <c r="AF655">
        <v>9.7896999999999998</v>
      </c>
      <c r="AG655">
        <v>0.65455369127516783</v>
      </c>
    </row>
    <row r="656" spans="1:33" x14ac:dyDescent="0.35">
      <c r="A656" s="1" t="s">
        <v>2334</v>
      </c>
      <c r="B656" s="2">
        <v>45390</v>
      </c>
      <c r="C656" s="2">
        <v>45391</v>
      </c>
      <c r="D656" s="2">
        <v>45403</v>
      </c>
      <c r="E656" s="1" t="s">
        <v>2335</v>
      </c>
      <c r="F656">
        <v>10.93</v>
      </c>
      <c r="G656">
        <v>315</v>
      </c>
      <c r="H656">
        <v>1</v>
      </c>
      <c r="I656" s="1" t="s">
        <v>32</v>
      </c>
      <c r="J656">
        <v>230104.28</v>
      </c>
      <c r="K656">
        <v>73228.789999999994</v>
      </c>
      <c r="L656">
        <v>5</v>
      </c>
      <c r="M656" s="1" t="s">
        <v>18</v>
      </c>
      <c r="N656" s="1" t="s">
        <v>19</v>
      </c>
      <c r="O656" s="1" t="s">
        <v>28</v>
      </c>
      <c r="P656" s="1" t="s">
        <v>26</v>
      </c>
      <c r="Q656">
        <v>6</v>
      </c>
      <c r="R656">
        <v>12</v>
      </c>
      <c r="S656">
        <v>490.6</v>
      </c>
      <c r="T656" s="1" t="s">
        <v>40</v>
      </c>
      <c r="U656" s="1" t="s">
        <v>3063</v>
      </c>
      <c r="V656" s="1">
        <v>3</v>
      </c>
      <c r="W656" t="s">
        <v>3081</v>
      </c>
      <c r="X656" t="s">
        <v>3082</v>
      </c>
      <c r="Y656" t="s">
        <v>3083</v>
      </c>
      <c r="Z656" t="s">
        <v>3103</v>
      </c>
      <c r="AA656">
        <v>4</v>
      </c>
      <c r="AB656" t="s">
        <v>3083</v>
      </c>
      <c r="AC656">
        <v>433.65</v>
      </c>
      <c r="AD656">
        <v>820.13</v>
      </c>
      <c r="AE656">
        <v>46.96</v>
      </c>
      <c r="AF656">
        <v>5.3034999999999997</v>
      </c>
      <c r="AG656">
        <v>0.65455369127516783</v>
      </c>
    </row>
    <row r="657" spans="1:33" x14ac:dyDescent="0.35">
      <c r="A657" s="1" t="s">
        <v>2346</v>
      </c>
      <c r="B657" s="2">
        <v>44778</v>
      </c>
      <c r="C657" s="2">
        <v>44779</v>
      </c>
      <c r="D657" s="2">
        <v>44792</v>
      </c>
      <c r="E657" s="1" t="s">
        <v>2347</v>
      </c>
      <c r="F657">
        <v>7.48</v>
      </c>
      <c r="G657">
        <v>384</v>
      </c>
      <c r="H657">
        <v>37</v>
      </c>
      <c r="I657" s="1" t="s">
        <v>32</v>
      </c>
      <c r="J657">
        <v>80932.06</v>
      </c>
      <c r="K657">
        <v>47166.98</v>
      </c>
      <c r="L657">
        <v>2.6</v>
      </c>
      <c r="M657" s="1" t="s">
        <v>31</v>
      </c>
      <c r="N657" s="1" t="s">
        <v>36</v>
      </c>
      <c r="O657" s="1" t="s">
        <v>20</v>
      </c>
      <c r="P657" s="1" t="s">
        <v>21</v>
      </c>
      <c r="Q657">
        <v>11</v>
      </c>
      <c r="R657">
        <v>13</v>
      </c>
      <c r="S657">
        <v>21.22</v>
      </c>
      <c r="T657" s="1" t="s">
        <v>40</v>
      </c>
      <c r="U657" s="1" t="s">
        <v>3061</v>
      </c>
      <c r="V657" s="1">
        <v>1</v>
      </c>
      <c r="W657" t="s">
        <v>3086</v>
      </c>
      <c r="X657" t="s">
        <v>3084</v>
      </c>
      <c r="Y657" t="s">
        <v>3089</v>
      </c>
      <c r="Z657" t="s">
        <v>3104</v>
      </c>
      <c r="AA657">
        <v>8</v>
      </c>
      <c r="AB657" t="s">
        <v>3089</v>
      </c>
      <c r="AC657">
        <v>71.650000000000006</v>
      </c>
      <c r="AD657">
        <v>227.8</v>
      </c>
      <c r="AE657">
        <v>45.89</v>
      </c>
      <c r="AF657">
        <v>5.4114000000000004</v>
      </c>
      <c r="AG657">
        <v>0.63717096774193549</v>
      </c>
    </row>
    <row r="658" spans="1:33" x14ac:dyDescent="0.35">
      <c r="A658" s="1" t="s">
        <v>2376</v>
      </c>
      <c r="B658" s="2">
        <v>45303</v>
      </c>
      <c r="C658" s="2">
        <v>45308</v>
      </c>
      <c r="D658" s="2">
        <v>45321</v>
      </c>
      <c r="E658" s="1" t="s">
        <v>2377</v>
      </c>
      <c r="F658">
        <v>7.82</v>
      </c>
      <c r="G658">
        <v>213</v>
      </c>
      <c r="H658">
        <v>4</v>
      </c>
      <c r="I658" s="1" t="s">
        <v>41</v>
      </c>
      <c r="J658">
        <v>35202.410000000003</v>
      </c>
      <c r="K658">
        <v>15286.4</v>
      </c>
      <c r="L658">
        <v>4.4000000000000004</v>
      </c>
      <c r="M658" s="1" t="s">
        <v>31</v>
      </c>
      <c r="N658" s="1" t="s">
        <v>42</v>
      </c>
      <c r="O658" s="1" t="s">
        <v>28</v>
      </c>
      <c r="P658" s="1" t="s">
        <v>38</v>
      </c>
      <c r="Q658">
        <v>5</v>
      </c>
      <c r="R658">
        <v>13</v>
      </c>
      <c r="S658">
        <v>611.21</v>
      </c>
      <c r="T658" s="1" t="s">
        <v>40</v>
      </c>
      <c r="U658" s="1" t="s">
        <v>3064</v>
      </c>
      <c r="V658" s="1">
        <v>4</v>
      </c>
      <c r="W658" t="s">
        <v>3081</v>
      </c>
      <c r="X658" t="s">
        <v>3093</v>
      </c>
      <c r="Y658" t="s">
        <v>3095</v>
      </c>
      <c r="Z658" t="s">
        <v>3104</v>
      </c>
      <c r="AA658">
        <v>1</v>
      </c>
      <c r="AB658" t="s">
        <v>3095</v>
      </c>
      <c r="AC658">
        <v>75.08</v>
      </c>
      <c r="AD658">
        <v>179.29</v>
      </c>
      <c r="AE658">
        <v>33.880000000000003</v>
      </c>
      <c r="AF658">
        <v>6.6116999999999999</v>
      </c>
      <c r="AG658">
        <v>0.65895364238410592</v>
      </c>
    </row>
    <row r="659" spans="1:33" x14ac:dyDescent="0.35">
      <c r="A659" s="1" t="s">
        <v>2390</v>
      </c>
      <c r="B659" s="2">
        <v>45048</v>
      </c>
      <c r="C659" s="2">
        <v>45050</v>
      </c>
      <c r="D659" s="2">
        <v>45060</v>
      </c>
      <c r="E659" s="1" t="s">
        <v>2391</v>
      </c>
      <c r="F659">
        <v>9.11</v>
      </c>
      <c r="G659">
        <v>247</v>
      </c>
      <c r="H659">
        <v>3</v>
      </c>
      <c r="I659" s="1" t="s">
        <v>32</v>
      </c>
      <c r="J659">
        <v>78644</v>
      </c>
      <c r="K659">
        <v>37379.360000000001</v>
      </c>
      <c r="L659">
        <v>5</v>
      </c>
      <c r="M659" s="1" t="s">
        <v>23</v>
      </c>
      <c r="N659" s="1" t="s">
        <v>42</v>
      </c>
      <c r="O659" s="1" t="s">
        <v>20</v>
      </c>
      <c r="P659" s="1" t="s">
        <v>38</v>
      </c>
      <c r="Q659">
        <v>4</v>
      </c>
      <c r="R659">
        <v>10</v>
      </c>
      <c r="S659">
        <v>155.84</v>
      </c>
      <c r="T659" s="1" t="s">
        <v>40</v>
      </c>
      <c r="U659" s="1" t="s">
        <v>3061</v>
      </c>
      <c r="V659" s="1">
        <v>1</v>
      </c>
      <c r="W659" t="s">
        <v>3088</v>
      </c>
      <c r="X659" t="s">
        <v>3082</v>
      </c>
      <c r="Y659" t="s">
        <v>3099</v>
      </c>
      <c r="Z659" t="s">
        <v>3104</v>
      </c>
      <c r="AA659">
        <v>5</v>
      </c>
      <c r="AB659" t="s">
        <v>3099</v>
      </c>
      <c r="AC659">
        <v>130.44</v>
      </c>
      <c r="AD659">
        <v>350.31</v>
      </c>
      <c r="AE659">
        <v>52.18</v>
      </c>
      <c r="AF659">
        <v>4.7819000000000003</v>
      </c>
      <c r="AG659">
        <v>0.63717096774193549</v>
      </c>
    </row>
    <row r="660" spans="1:33" x14ac:dyDescent="0.35">
      <c r="A660" s="1" t="s">
        <v>2412</v>
      </c>
      <c r="B660" s="2">
        <v>45162</v>
      </c>
      <c r="C660" s="2">
        <v>45167</v>
      </c>
      <c r="D660" s="2">
        <v>45175</v>
      </c>
      <c r="E660" s="1" t="s">
        <v>2413</v>
      </c>
      <c r="F660">
        <v>5.34</v>
      </c>
      <c r="G660">
        <v>47</v>
      </c>
      <c r="H660">
        <v>3</v>
      </c>
      <c r="I660" s="1" t="s">
        <v>30</v>
      </c>
      <c r="J660">
        <v>22750.95</v>
      </c>
      <c r="K660">
        <v>12992.72</v>
      </c>
      <c r="L660">
        <v>3.2</v>
      </c>
      <c r="M660" s="1" t="s">
        <v>31</v>
      </c>
      <c r="N660" s="1" t="s">
        <v>24</v>
      </c>
      <c r="O660" s="1" t="s">
        <v>37</v>
      </c>
      <c r="P660" s="1" t="s">
        <v>38</v>
      </c>
      <c r="Q660">
        <v>5</v>
      </c>
      <c r="R660">
        <v>8</v>
      </c>
      <c r="S660">
        <v>266.04000000000002</v>
      </c>
      <c r="T660" s="1" t="s">
        <v>40</v>
      </c>
      <c r="U660" s="1" t="s">
        <v>3064</v>
      </c>
      <c r="V660" s="1">
        <v>4</v>
      </c>
      <c r="W660" t="s">
        <v>3088</v>
      </c>
      <c r="X660" t="s">
        <v>3084</v>
      </c>
      <c r="Y660" t="s">
        <v>3089</v>
      </c>
      <c r="Z660" t="s">
        <v>3104</v>
      </c>
      <c r="AA660">
        <v>8</v>
      </c>
      <c r="AB660" t="s">
        <v>3089</v>
      </c>
      <c r="AC660">
        <v>159.72999999999999</v>
      </c>
      <c r="AD660">
        <v>511.37</v>
      </c>
      <c r="AE660">
        <v>43.98</v>
      </c>
      <c r="AF660">
        <v>5.6014999999999997</v>
      </c>
      <c r="AG660">
        <v>0.65895364238410592</v>
      </c>
    </row>
    <row r="661" spans="1:33" x14ac:dyDescent="0.35">
      <c r="A661" s="1" t="s">
        <v>2434</v>
      </c>
      <c r="B661" s="2">
        <v>44947</v>
      </c>
      <c r="C661" s="2">
        <v>44951</v>
      </c>
      <c r="D661" s="2">
        <v>44963</v>
      </c>
      <c r="E661" s="1" t="s">
        <v>2435</v>
      </c>
      <c r="F661">
        <v>0.11</v>
      </c>
      <c r="G661">
        <v>471</v>
      </c>
      <c r="H661">
        <v>17</v>
      </c>
      <c r="I661" s="1" t="s">
        <v>35</v>
      </c>
      <c r="J661">
        <v>74717.23</v>
      </c>
      <c r="K661">
        <v>43208.13</v>
      </c>
      <c r="L661">
        <v>3.9</v>
      </c>
      <c r="M661" s="1" t="s">
        <v>18</v>
      </c>
      <c r="N661" s="1" t="s">
        <v>19</v>
      </c>
      <c r="O661" s="1" t="s">
        <v>28</v>
      </c>
      <c r="P661" s="1" t="s">
        <v>21</v>
      </c>
      <c r="Q661">
        <v>11</v>
      </c>
      <c r="R661">
        <v>12</v>
      </c>
      <c r="S661">
        <v>498.33</v>
      </c>
      <c r="T661" s="1" t="s">
        <v>40</v>
      </c>
      <c r="U661" s="1" t="s">
        <v>3063</v>
      </c>
      <c r="V661" s="1">
        <v>3</v>
      </c>
      <c r="W661" t="s">
        <v>3088</v>
      </c>
      <c r="X661" t="s">
        <v>3093</v>
      </c>
      <c r="Y661" t="s">
        <v>3095</v>
      </c>
      <c r="Z661" t="s">
        <v>3102</v>
      </c>
      <c r="AA661">
        <v>1</v>
      </c>
      <c r="AB661" t="s">
        <v>3095</v>
      </c>
      <c r="AC661">
        <v>51.3</v>
      </c>
      <c r="AD661">
        <v>158.81</v>
      </c>
      <c r="AE661">
        <v>85.87</v>
      </c>
      <c r="AF661">
        <v>1.4134</v>
      </c>
      <c r="AG661">
        <v>0.65455369127516783</v>
      </c>
    </row>
    <row r="662" spans="1:33" x14ac:dyDescent="0.35">
      <c r="A662" s="1" t="s">
        <v>2488</v>
      </c>
      <c r="B662" s="2">
        <v>45153</v>
      </c>
      <c r="C662" s="2">
        <v>45157</v>
      </c>
      <c r="D662" s="2">
        <v>45170</v>
      </c>
      <c r="E662" s="1" t="s">
        <v>2489</v>
      </c>
      <c r="F662">
        <v>13.41</v>
      </c>
      <c r="G662">
        <v>290</v>
      </c>
      <c r="H662">
        <v>12</v>
      </c>
      <c r="I662" s="1" t="s">
        <v>35</v>
      </c>
      <c r="J662">
        <v>325025.52</v>
      </c>
      <c r="K662">
        <v>107382.44</v>
      </c>
      <c r="L662">
        <v>4.2</v>
      </c>
      <c r="M662" s="1" t="s">
        <v>31</v>
      </c>
      <c r="N662" s="1" t="s">
        <v>19</v>
      </c>
      <c r="O662" s="1" t="s">
        <v>34</v>
      </c>
      <c r="P662" s="1" t="s">
        <v>38</v>
      </c>
      <c r="Q662">
        <v>11</v>
      </c>
      <c r="R662">
        <v>13</v>
      </c>
      <c r="S662">
        <v>95.16</v>
      </c>
      <c r="T662" s="1" t="s">
        <v>40</v>
      </c>
      <c r="U662" s="1" t="s">
        <v>3064</v>
      </c>
      <c r="V662" s="1">
        <v>4</v>
      </c>
      <c r="W662" t="s">
        <v>3088</v>
      </c>
      <c r="X662" t="s">
        <v>3084</v>
      </c>
      <c r="Y662" t="s">
        <v>3089</v>
      </c>
      <c r="Z662" t="s">
        <v>3103</v>
      </c>
      <c r="AA662">
        <v>8</v>
      </c>
      <c r="AB662" t="s">
        <v>3089</v>
      </c>
      <c r="AC662">
        <v>642.59</v>
      </c>
      <c r="AD662">
        <v>1294.3499999999999</v>
      </c>
      <c r="AE662">
        <v>12.32</v>
      </c>
      <c r="AF662">
        <v>8.7678999999999991</v>
      </c>
      <c r="AG662">
        <v>0.65895364238410592</v>
      </c>
    </row>
    <row r="663" spans="1:33" x14ac:dyDescent="0.35">
      <c r="A663" s="1" t="s">
        <v>2532</v>
      </c>
      <c r="B663" s="2">
        <v>45490</v>
      </c>
      <c r="C663" s="2">
        <v>45495</v>
      </c>
      <c r="D663" s="2">
        <v>45506</v>
      </c>
      <c r="E663" s="1" t="s">
        <v>2533</v>
      </c>
      <c r="F663">
        <v>8.17</v>
      </c>
      <c r="G663">
        <v>31</v>
      </c>
      <c r="H663">
        <v>3</v>
      </c>
      <c r="I663" s="1" t="s">
        <v>41</v>
      </c>
      <c r="J663">
        <v>17457.57</v>
      </c>
      <c r="K663">
        <v>8027.2</v>
      </c>
      <c r="L663">
        <v>2.7</v>
      </c>
      <c r="M663" s="1" t="s">
        <v>23</v>
      </c>
      <c r="N663" s="1" t="s">
        <v>24</v>
      </c>
      <c r="O663" s="1" t="s">
        <v>20</v>
      </c>
      <c r="P663" s="1" t="s">
        <v>39</v>
      </c>
      <c r="Q663">
        <v>8</v>
      </c>
      <c r="R663">
        <v>11</v>
      </c>
      <c r="S663">
        <v>263.81</v>
      </c>
      <c r="T663" s="1" t="s">
        <v>40</v>
      </c>
      <c r="U663" s="1" t="s">
        <v>3061</v>
      </c>
      <c r="V663" s="1">
        <v>1</v>
      </c>
      <c r="W663" t="s">
        <v>3081</v>
      </c>
      <c r="X663" t="s">
        <v>3084</v>
      </c>
      <c r="Y663" t="s">
        <v>3087</v>
      </c>
      <c r="Z663" t="s">
        <v>3104</v>
      </c>
      <c r="AA663">
        <v>7</v>
      </c>
      <c r="AB663" t="s">
        <v>3087</v>
      </c>
      <c r="AC663">
        <v>286.92</v>
      </c>
      <c r="AD663">
        <v>613.25</v>
      </c>
      <c r="AE663">
        <v>85.52</v>
      </c>
      <c r="AF663">
        <v>1.4481999999999999</v>
      </c>
      <c r="AG663">
        <v>0.63717096774193549</v>
      </c>
    </row>
    <row r="664" spans="1:33" x14ac:dyDescent="0.35">
      <c r="A664" s="1" t="s">
        <v>2558</v>
      </c>
      <c r="B664" s="2">
        <v>45049</v>
      </c>
      <c r="C664" s="2">
        <v>45051</v>
      </c>
      <c r="D664" s="2">
        <v>45062</v>
      </c>
      <c r="E664" s="1" t="s">
        <v>2559</v>
      </c>
      <c r="F664">
        <v>7.64</v>
      </c>
      <c r="G664">
        <v>69</v>
      </c>
      <c r="H664">
        <v>0</v>
      </c>
      <c r="I664" s="1" t="s">
        <v>27</v>
      </c>
      <c r="J664">
        <v>24414.99</v>
      </c>
      <c r="K664">
        <v>7691.4</v>
      </c>
      <c r="L664">
        <v>4.8</v>
      </c>
      <c r="M664" s="1" t="s">
        <v>23</v>
      </c>
      <c r="N664" s="1" t="s">
        <v>42</v>
      </c>
      <c r="O664" s="1" t="s">
        <v>25</v>
      </c>
      <c r="P664" s="1" t="s">
        <v>38</v>
      </c>
      <c r="Q664">
        <v>7</v>
      </c>
      <c r="R664">
        <v>11</v>
      </c>
      <c r="S664">
        <v>30.89</v>
      </c>
      <c r="T664" s="1" t="s">
        <v>40</v>
      </c>
      <c r="U664" s="1" t="s">
        <v>3061</v>
      </c>
      <c r="V664" s="1">
        <v>1</v>
      </c>
      <c r="W664" t="s">
        <v>3088</v>
      </c>
      <c r="X664" t="s">
        <v>3082</v>
      </c>
      <c r="Y664" t="s">
        <v>3099</v>
      </c>
      <c r="Z664" t="s">
        <v>3104</v>
      </c>
      <c r="AA664">
        <v>5</v>
      </c>
      <c r="AB664" t="s">
        <v>3099</v>
      </c>
      <c r="AC664">
        <v>199.91</v>
      </c>
      <c r="AD664">
        <v>383.11</v>
      </c>
      <c r="AE664">
        <v>29.58</v>
      </c>
      <c r="AF664">
        <v>7.0422000000000002</v>
      </c>
      <c r="AG664">
        <v>0.63717096774193549</v>
      </c>
    </row>
    <row r="665" spans="1:33" x14ac:dyDescent="0.35">
      <c r="A665" s="1" t="s">
        <v>2562</v>
      </c>
      <c r="B665" s="2">
        <v>45345</v>
      </c>
      <c r="C665" s="2">
        <v>45348</v>
      </c>
      <c r="D665" s="2">
        <v>45359</v>
      </c>
      <c r="E665" s="1" t="s">
        <v>2563</v>
      </c>
      <c r="F665">
        <v>10.52</v>
      </c>
      <c r="G665">
        <v>222</v>
      </c>
      <c r="H665">
        <v>27</v>
      </c>
      <c r="I665" s="1" t="s">
        <v>41</v>
      </c>
      <c r="J665">
        <v>35650.93</v>
      </c>
      <c r="K665">
        <v>20350.060000000001</v>
      </c>
      <c r="L665">
        <v>2.4</v>
      </c>
      <c r="M665" s="1" t="s">
        <v>31</v>
      </c>
      <c r="N665" s="1" t="s">
        <v>42</v>
      </c>
      <c r="O665" s="1" t="s">
        <v>25</v>
      </c>
      <c r="P665" s="1" t="s">
        <v>39</v>
      </c>
      <c r="Q665">
        <v>5</v>
      </c>
      <c r="R665">
        <v>11</v>
      </c>
      <c r="S665">
        <v>203.86</v>
      </c>
      <c r="T665" s="1" t="s">
        <v>40</v>
      </c>
      <c r="U665" s="1" t="s">
        <v>3064</v>
      </c>
      <c r="V665" s="1">
        <v>4</v>
      </c>
      <c r="W665" t="s">
        <v>3081</v>
      </c>
      <c r="X665" t="s">
        <v>3093</v>
      </c>
      <c r="Y665" t="s">
        <v>3094</v>
      </c>
      <c r="Z665" t="s">
        <v>3103</v>
      </c>
      <c r="AA665">
        <v>2</v>
      </c>
      <c r="AB665" t="s">
        <v>3094</v>
      </c>
      <c r="AC665">
        <v>63.84</v>
      </c>
      <c r="AD665">
        <v>179.47</v>
      </c>
      <c r="AE665">
        <v>1.8</v>
      </c>
      <c r="AF665">
        <v>9.82</v>
      </c>
      <c r="AG665">
        <v>0.65895364238410592</v>
      </c>
    </row>
    <row r="666" spans="1:33" x14ac:dyDescent="0.35">
      <c r="A666" s="1" t="s">
        <v>2568</v>
      </c>
      <c r="B666" s="2">
        <v>45423</v>
      </c>
      <c r="C666" s="2">
        <v>45425</v>
      </c>
      <c r="D666" s="2">
        <v>45433</v>
      </c>
      <c r="E666" s="1" t="s">
        <v>2569</v>
      </c>
      <c r="F666">
        <v>0.56000000000000005</v>
      </c>
      <c r="G666">
        <v>338</v>
      </c>
      <c r="H666">
        <v>36</v>
      </c>
      <c r="I666" s="1" t="s">
        <v>35</v>
      </c>
      <c r="J666">
        <v>344277.97</v>
      </c>
      <c r="K666">
        <v>140902.32999999999</v>
      </c>
      <c r="L666">
        <v>2.8</v>
      </c>
      <c r="M666" s="1" t="s">
        <v>31</v>
      </c>
      <c r="N666" s="1" t="s">
        <v>42</v>
      </c>
      <c r="O666" s="1" t="s">
        <v>37</v>
      </c>
      <c r="P666" s="1" t="s">
        <v>21</v>
      </c>
      <c r="Q666">
        <v>3</v>
      </c>
      <c r="R666">
        <v>8</v>
      </c>
      <c r="S666">
        <v>129.02000000000001</v>
      </c>
      <c r="T666" s="1" t="s">
        <v>40</v>
      </c>
      <c r="U666" s="1" t="s">
        <v>3062</v>
      </c>
      <c r="V666" s="1">
        <v>2</v>
      </c>
      <c r="W666" t="s">
        <v>3081</v>
      </c>
      <c r="X666" t="s">
        <v>3082</v>
      </c>
      <c r="Y666" t="s">
        <v>3099</v>
      </c>
      <c r="Z666" t="s">
        <v>3102</v>
      </c>
      <c r="AA666">
        <v>5</v>
      </c>
      <c r="AB666" t="s">
        <v>3099</v>
      </c>
      <c r="AC666">
        <v>548.03</v>
      </c>
      <c r="AD666">
        <v>1024.31</v>
      </c>
      <c r="AE666">
        <v>40.6</v>
      </c>
      <c r="AF666">
        <v>5.9402999999999997</v>
      </c>
      <c r="AG666">
        <v>0.65900657894736847</v>
      </c>
    </row>
    <row r="667" spans="1:33" x14ac:dyDescent="0.35">
      <c r="A667" s="1" t="s">
        <v>2604</v>
      </c>
      <c r="B667" s="2">
        <v>45613</v>
      </c>
      <c r="C667" s="2">
        <v>45615</v>
      </c>
      <c r="D667" s="2">
        <v>45628</v>
      </c>
      <c r="E667" s="1" t="s">
        <v>2605</v>
      </c>
      <c r="F667">
        <v>7.5</v>
      </c>
      <c r="G667">
        <v>197</v>
      </c>
      <c r="H667">
        <v>23</v>
      </c>
      <c r="I667" s="1" t="s">
        <v>30</v>
      </c>
      <c r="J667">
        <v>12088.81</v>
      </c>
      <c r="K667">
        <v>6353.28</v>
      </c>
      <c r="L667">
        <v>2</v>
      </c>
      <c r="M667" s="1" t="s">
        <v>31</v>
      </c>
      <c r="N667" s="1" t="s">
        <v>33</v>
      </c>
      <c r="O667" s="1" t="s">
        <v>34</v>
      </c>
      <c r="P667" s="1" t="s">
        <v>26</v>
      </c>
      <c r="Q667">
        <v>5</v>
      </c>
      <c r="R667">
        <v>13</v>
      </c>
      <c r="S667">
        <v>55.41</v>
      </c>
      <c r="T667" s="1" t="s">
        <v>40</v>
      </c>
      <c r="U667" s="1" t="s">
        <v>3065</v>
      </c>
      <c r="V667" s="1">
        <v>5</v>
      </c>
      <c r="W667" t="s">
        <v>3081</v>
      </c>
      <c r="X667" t="s">
        <v>3091</v>
      </c>
      <c r="Y667" t="s">
        <v>3096</v>
      </c>
      <c r="Z667" t="s">
        <v>3104</v>
      </c>
      <c r="AA667">
        <v>11</v>
      </c>
      <c r="AB667" t="s">
        <v>3096</v>
      </c>
      <c r="AC667">
        <v>26.71</v>
      </c>
      <c r="AD667">
        <v>66.34</v>
      </c>
      <c r="AE667">
        <v>0.85</v>
      </c>
      <c r="AF667">
        <v>9.9154</v>
      </c>
      <c r="AG667">
        <v>0.6561013986013986</v>
      </c>
    </row>
    <row r="668" spans="1:33" x14ac:dyDescent="0.35">
      <c r="A668" s="1" t="s">
        <v>2658</v>
      </c>
      <c r="B668" s="2">
        <v>44745</v>
      </c>
      <c r="C668" s="2">
        <v>44748</v>
      </c>
      <c r="D668" s="2">
        <v>44761</v>
      </c>
      <c r="E668" s="1" t="s">
        <v>2659</v>
      </c>
      <c r="F668">
        <v>0.74</v>
      </c>
      <c r="G668">
        <v>62</v>
      </c>
      <c r="H668">
        <v>0</v>
      </c>
      <c r="I668" s="1" t="s">
        <v>27</v>
      </c>
      <c r="J668">
        <v>25354.36</v>
      </c>
      <c r="K668">
        <v>13186.68</v>
      </c>
      <c r="L668">
        <v>5</v>
      </c>
      <c r="M668" s="1" t="s">
        <v>23</v>
      </c>
      <c r="N668" s="1" t="s">
        <v>33</v>
      </c>
      <c r="O668" s="1" t="s">
        <v>28</v>
      </c>
      <c r="P668" s="1" t="s">
        <v>38</v>
      </c>
      <c r="Q668">
        <v>3</v>
      </c>
      <c r="R668">
        <v>13</v>
      </c>
      <c r="S668">
        <v>379.27</v>
      </c>
      <c r="T668" s="1" t="s">
        <v>40</v>
      </c>
      <c r="U668" s="1" t="s">
        <v>3065</v>
      </c>
      <c r="V668" s="1">
        <v>5</v>
      </c>
      <c r="W668" t="s">
        <v>3086</v>
      </c>
      <c r="X668" t="s">
        <v>3084</v>
      </c>
      <c r="Y668" t="s">
        <v>3087</v>
      </c>
      <c r="Z668" t="s">
        <v>3102</v>
      </c>
      <c r="AA668">
        <v>7</v>
      </c>
      <c r="AB668" t="s">
        <v>3087</v>
      </c>
      <c r="AC668">
        <v>147.18</v>
      </c>
      <c r="AD668">
        <v>411.99</v>
      </c>
      <c r="AE668">
        <v>13.19</v>
      </c>
      <c r="AF668">
        <v>8.6806000000000001</v>
      </c>
      <c r="AG668">
        <v>0.6561013986013986</v>
      </c>
    </row>
    <row r="669" spans="1:33" x14ac:dyDescent="0.35">
      <c r="A669" s="1" t="s">
        <v>2660</v>
      </c>
      <c r="B669" s="2">
        <v>45414</v>
      </c>
      <c r="C669" s="2">
        <v>45417</v>
      </c>
      <c r="D669" s="2">
        <v>45423</v>
      </c>
      <c r="E669" s="1" t="s">
        <v>2661</v>
      </c>
      <c r="F669">
        <v>5.92</v>
      </c>
      <c r="G669">
        <v>184</v>
      </c>
      <c r="H669">
        <v>3</v>
      </c>
      <c r="I669" s="1" t="s">
        <v>30</v>
      </c>
      <c r="J669">
        <v>82244.960000000006</v>
      </c>
      <c r="K669">
        <v>32614.9</v>
      </c>
      <c r="L669">
        <v>4.7</v>
      </c>
      <c r="M669" s="1" t="s">
        <v>23</v>
      </c>
      <c r="N669" s="1" t="s">
        <v>36</v>
      </c>
      <c r="O669" s="1" t="s">
        <v>25</v>
      </c>
      <c r="P669" s="1" t="s">
        <v>29</v>
      </c>
      <c r="Q669">
        <v>5</v>
      </c>
      <c r="R669">
        <v>6</v>
      </c>
      <c r="S669">
        <v>88.41</v>
      </c>
      <c r="T669" s="1" t="s">
        <v>40</v>
      </c>
      <c r="U669" s="1" t="s">
        <v>3062</v>
      </c>
      <c r="V669" s="1">
        <v>2</v>
      </c>
      <c r="W669" t="s">
        <v>3081</v>
      </c>
      <c r="X669" t="s">
        <v>3082</v>
      </c>
      <c r="Y669" t="s">
        <v>3099</v>
      </c>
      <c r="Z669" t="s">
        <v>3104</v>
      </c>
      <c r="AA669">
        <v>5</v>
      </c>
      <c r="AB669" t="s">
        <v>3099</v>
      </c>
      <c r="AC669">
        <v>228.76</v>
      </c>
      <c r="AD669">
        <v>475.11</v>
      </c>
      <c r="AE669">
        <v>80.22</v>
      </c>
      <c r="AF669">
        <v>1.9775</v>
      </c>
      <c r="AG669">
        <v>0.65900657894736847</v>
      </c>
    </row>
    <row r="670" spans="1:33" x14ac:dyDescent="0.35">
      <c r="A670" s="1" t="s">
        <v>2662</v>
      </c>
      <c r="B670" s="2">
        <v>45272</v>
      </c>
      <c r="C670" s="2">
        <v>45275</v>
      </c>
      <c r="D670" s="2">
        <v>45287</v>
      </c>
      <c r="E670" s="1" t="s">
        <v>2663</v>
      </c>
      <c r="F670">
        <v>5.99</v>
      </c>
      <c r="G670">
        <v>339</v>
      </c>
      <c r="H670">
        <v>8</v>
      </c>
      <c r="I670" s="1" t="s">
        <v>30</v>
      </c>
      <c r="J670">
        <v>104601.71</v>
      </c>
      <c r="K670">
        <v>57857.2</v>
      </c>
      <c r="L670">
        <v>4.5</v>
      </c>
      <c r="M670" s="1" t="s">
        <v>23</v>
      </c>
      <c r="N670" s="1" t="s">
        <v>24</v>
      </c>
      <c r="O670" s="1" t="s">
        <v>37</v>
      </c>
      <c r="P670" s="1" t="s">
        <v>38</v>
      </c>
      <c r="Q670">
        <v>11</v>
      </c>
      <c r="R670">
        <v>12</v>
      </c>
      <c r="S670">
        <v>286.10000000000002</v>
      </c>
      <c r="T670" s="1" t="s">
        <v>40</v>
      </c>
      <c r="U670" s="1" t="s">
        <v>3064</v>
      </c>
      <c r="V670" s="1">
        <v>4</v>
      </c>
      <c r="W670" t="s">
        <v>3088</v>
      </c>
      <c r="X670" t="s">
        <v>3091</v>
      </c>
      <c r="Y670" t="s">
        <v>3092</v>
      </c>
      <c r="Z670" t="s">
        <v>3104</v>
      </c>
      <c r="AA670">
        <v>12</v>
      </c>
      <c r="AB670" t="s">
        <v>3092</v>
      </c>
      <c r="AC670">
        <v>103.3</v>
      </c>
      <c r="AD670">
        <v>328.22</v>
      </c>
      <c r="AE670">
        <v>74.099999999999994</v>
      </c>
      <c r="AF670">
        <v>2.5899000000000001</v>
      </c>
      <c r="AG670">
        <v>0.65895364238410592</v>
      </c>
    </row>
    <row r="671" spans="1:33" x14ac:dyDescent="0.35">
      <c r="A671" s="1" t="s">
        <v>2672</v>
      </c>
      <c r="B671" s="2">
        <v>44761</v>
      </c>
      <c r="C671" s="2">
        <v>44764</v>
      </c>
      <c r="D671" s="2">
        <v>44777</v>
      </c>
      <c r="E671" s="1" t="s">
        <v>2673</v>
      </c>
      <c r="F671">
        <v>3.12</v>
      </c>
      <c r="G671">
        <v>32</v>
      </c>
      <c r="H671">
        <v>0</v>
      </c>
      <c r="I671" s="1" t="s">
        <v>27</v>
      </c>
      <c r="J671">
        <v>11057.96</v>
      </c>
      <c r="K671">
        <v>6255.16</v>
      </c>
      <c r="L671">
        <v>5</v>
      </c>
      <c r="M671" s="1" t="s">
        <v>23</v>
      </c>
      <c r="N671" s="1" t="s">
        <v>24</v>
      </c>
      <c r="O671" s="1" t="s">
        <v>34</v>
      </c>
      <c r="P671" s="1" t="s">
        <v>38</v>
      </c>
      <c r="Q671">
        <v>9</v>
      </c>
      <c r="R671">
        <v>13</v>
      </c>
      <c r="S671">
        <v>300.2</v>
      </c>
      <c r="T671" s="1" t="s">
        <v>40</v>
      </c>
      <c r="U671" s="1" t="s">
        <v>3065</v>
      </c>
      <c r="V671" s="1">
        <v>5</v>
      </c>
      <c r="W671" t="s">
        <v>3086</v>
      </c>
      <c r="X671" t="s">
        <v>3084</v>
      </c>
      <c r="Y671" t="s">
        <v>3087</v>
      </c>
      <c r="Z671" t="s">
        <v>3102</v>
      </c>
      <c r="AA671">
        <v>7</v>
      </c>
      <c r="AB671" t="s">
        <v>3087</v>
      </c>
      <c r="AC671">
        <v>108.62</v>
      </c>
      <c r="AD671">
        <v>356.69</v>
      </c>
      <c r="AE671">
        <v>26.97</v>
      </c>
      <c r="AF671">
        <v>7.3032000000000004</v>
      </c>
      <c r="AG671">
        <v>0.6561013986013986</v>
      </c>
    </row>
    <row r="672" spans="1:33" x14ac:dyDescent="0.35">
      <c r="A672" s="1" t="s">
        <v>2696</v>
      </c>
      <c r="B672" s="2">
        <v>44933</v>
      </c>
      <c r="C672" s="2">
        <v>44938</v>
      </c>
      <c r="D672" s="2">
        <v>44950</v>
      </c>
      <c r="E672" s="1" t="s">
        <v>2697</v>
      </c>
      <c r="F672">
        <v>4.0599999999999996</v>
      </c>
      <c r="G672">
        <v>447</v>
      </c>
      <c r="H672">
        <v>52</v>
      </c>
      <c r="I672" s="1" t="s">
        <v>30</v>
      </c>
      <c r="J672">
        <v>203910.45</v>
      </c>
      <c r="K672">
        <v>82807.16</v>
      </c>
      <c r="L672">
        <v>2.6</v>
      </c>
      <c r="M672" s="1" t="s">
        <v>31</v>
      </c>
      <c r="N672" s="1" t="s">
        <v>19</v>
      </c>
      <c r="O672" s="1" t="s">
        <v>28</v>
      </c>
      <c r="P672" s="1" t="s">
        <v>26</v>
      </c>
      <c r="Q672">
        <v>6</v>
      </c>
      <c r="R672">
        <v>12</v>
      </c>
      <c r="S672">
        <v>238.86</v>
      </c>
      <c r="T672" s="1" t="s">
        <v>40</v>
      </c>
      <c r="U672" s="1" t="s">
        <v>3062</v>
      </c>
      <c r="V672" s="1">
        <v>2</v>
      </c>
      <c r="W672" t="s">
        <v>3088</v>
      </c>
      <c r="X672" t="s">
        <v>3093</v>
      </c>
      <c r="Y672" t="s">
        <v>3095</v>
      </c>
      <c r="Z672" t="s">
        <v>3102</v>
      </c>
      <c r="AA672">
        <v>1</v>
      </c>
      <c r="AB672" t="s">
        <v>3095</v>
      </c>
      <c r="AC672">
        <v>260.13</v>
      </c>
      <c r="AD672">
        <v>475.48</v>
      </c>
      <c r="AE672">
        <v>34.369999999999997</v>
      </c>
      <c r="AF672">
        <v>6.5632000000000001</v>
      </c>
      <c r="AG672">
        <v>0.65900657894736847</v>
      </c>
    </row>
    <row r="673" spans="1:33" x14ac:dyDescent="0.35">
      <c r="A673" s="1" t="s">
        <v>2702</v>
      </c>
      <c r="B673" s="2">
        <v>45216</v>
      </c>
      <c r="C673" s="2">
        <v>45220</v>
      </c>
      <c r="D673" s="2">
        <v>45233</v>
      </c>
      <c r="E673" s="1" t="s">
        <v>2703</v>
      </c>
      <c r="F673">
        <v>8.64</v>
      </c>
      <c r="G673">
        <v>194</v>
      </c>
      <c r="H673">
        <v>29</v>
      </c>
      <c r="I673" s="1" t="s">
        <v>30</v>
      </c>
      <c r="J673">
        <v>68862.44</v>
      </c>
      <c r="K673">
        <v>42697.09</v>
      </c>
      <c r="L673">
        <v>1.6</v>
      </c>
      <c r="M673" s="1" t="s">
        <v>18</v>
      </c>
      <c r="N673" s="1" t="s">
        <v>19</v>
      </c>
      <c r="O673" s="1" t="s">
        <v>25</v>
      </c>
      <c r="P673" s="1" t="s">
        <v>39</v>
      </c>
      <c r="Q673">
        <v>3</v>
      </c>
      <c r="R673">
        <v>13</v>
      </c>
      <c r="S673">
        <v>605.08000000000004</v>
      </c>
      <c r="T673" s="1" t="s">
        <v>40</v>
      </c>
      <c r="U673" s="1" t="s">
        <v>3065</v>
      </c>
      <c r="V673" s="1">
        <v>5</v>
      </c>
      <c r="W673" t="s">
        <v>3088</v>
      </c>
      <c r="X673" t="s">
        <v>3091</v>
      </c>
      <c r="Y673" t="s">
        <v>3097</v>
      </c>
      <c r="Z673" t="s">
        <v>3104</v>
      </c>
      <c r="AA673">
        <v>10</v>
      </c>
      <c r="AB673" t="s">
        <v>3097</v>
      </c>
      <c r="AC673">
        <v>125.19</v>
      </c>
      <c r="AD673">
        <v>388.53</v>
      </c>
      <c r="AE673">
        <v>73.099999999999994</v>
      </c>
      <c r="AF673">
        <v>2.6901000000000002</v>
      </c>
      <c r="AG673">
        <v>0.6561013986013986</v>
      </c>
    </row>
    <row r="674" spans="1:33" x14ac:dyDescent="0.35">
      <c r="A674" s="1" t="s">
        <v>2706</v>
      </c>
      <c r="B674" s="2">
        <v>45596</v>
      </c>
      <c r="C674" s="2">
        <v>45599</v>
      </c>
      <c r="D674" s="2">
        <v>45608</v>
      </c>
      <c r="E674" s="1" t="s">
        <v>2707</v>
      </c>
      <c r="F674">
        <v>5.09</v>
      </c>
      <c r="G674">
        <v>264</v>
      </c>
      <c r="H674">
        <v>35</v>
      </c>
      <c r="I674" s="1" t="s">
        <v>41</v>
      </c>
      <c r="J674">
        <v>172544.79</v>
      </c>
      <c r="K674">
        <v>79040.05</v>
      </c>
      <c r="L674">
        <v>1.7</v>
      </c>
      <c r="M674" s="1" t="s">
        <v>23</v>
      </c>
      <c r="N674" s="1" t="s">
        <v>33</v>
      </c>
      <c r="O674" s="1" t="s">
        <v>25</v>
      </c>
      <c r="P674" s="1" t="s">
        <v>39</v>
      </c>
      <c r="Q674">
        <v>4</v>
      </c>
      <c r="R674">
        <v>9</v>
      </c>
      <c r="S674">
        <v>214.11</v>
      </c>
      <c r="T674" s="1" t="s">
        <v>40</v>
      </c>
      <c r="U674" s="1" t="s">
        <v>3062</v>
      </c>
      <c r="V674" s="1">
        <v>2</v>
      </c>
      <c r="W674" t="s">
        <v>3081</v>
      </c>
      <c r="X674" t="s">
        <v>3091</v>
      </c>
      <c r="Y674" t="s">
        <v>3097</v>
      </c>
      <c r="Z674" t="s">
        <v>3104</v>
      </c>
      <c r="AA674">
        <v>10</v>
      </c>
      <c r="AB674" t="s">
        <v>3097</v>
      </c>
      <c r="AC674">
        <v>348.04</v>
      </c>
      <c r="AD674">
        <v>688.63</v>
      </c>
      <c r="AE674">
        <v>2.84</v>
      </c>
      <c r="AF674">
        <v>9.7158999999999995</v>
      </c>
      <c r="AG674">
        <v>0.65900657894736847</v>
      </c>
    </row>
    <row r="675" spans="1:33" x14ac:dyDescent="0.35">
      <c r="A675" s="1" t="s">
        <v>2734</v>
      </c>
      <c r="B675" s="2">
        <v>45520</v>
      </c>
      <c r="C675" s="2">
        <v>45522</v>
      </c>
      <c r="D675" s="2">
        <v>45532</v>
      </c>
      <c r="E675" s="1" t="s">
        <v>2735</v>
      </c>
      <c r="F675">
        <v>2.78</v>
      </c>
      <c r="G675">
        <v>74</v>
      </c>
      <c r="H675">
        <v>5</v>
      </c>
      <c r="I675" s="1" t="s">
        <v>41</v>
      </c>
      <c r="J675">
        <v>17382.82</v>
      </c>
      <c r="K675">
        <v>8742.57</v>
      </c>
      <c r="L675">
        <v>3.3</v>
      </c>
      <c r="M675" s="1" t="s">
        <v>18</v>
      </c>
      <c r="N675" s="1" t="s">
        <v>24</v>
      </c>
      <c r="O675" s="1" t="s">
        <v>25</v>
      </c>
      <c r="P675" s="1" t="s">
        <v>38</v>
      </c>
      <c r="Q675">
        <v>9</v>
      </c>
      <c r="R675">
        <v>10</v>
      </c>
      <c r="S675">
        <v>212.22</v>
      </c>
      <c r="T675" s="1" t="s">
        <v>40</v>
      </c>
      <c r="U675" s="1" t="s">
        <v>3064</v>
      </c>
      <c r="V675" s="1">
        <v>4</v>
      </c>
      <c r="W675" t="s">
        <v>3081</v>
      </c>
      <c r="X675" t="s">
        <v>3084</v>
      </c>
      <c r="Y675" t="s">
        <v>3089</v>
      </c>
      <c r="Z675" t="s">
        <v>3102</v>
      </c>
      <c r="AA675">
        <v>8</v>
      </c>
      <c r="AB675" t="s">
        <v>3089</v>
      </c>
      <c r="AC675">
        <v>94.99</v>
      </c>
      <c r="AD675">
        <v>241.62</v>
      </c>
      <c r="AE675">
        <v>69.3</v>
      </c>
      <c r="AF675">
        <v>3.0701000000000001</v>
      </c>
      <c r="AG675">
        <v>0.65895364238410592</v>
      </c>
    </row>
    <row r="676" spans="1:33" x14ac:dyDescent="0.35">
      <c r="A676" s="1" t="s">
        <v>2758</v>
      </c>
      <c r="B676" s="2">
        <v>45364</v>
      </c>
      <c r="C676" s="2">
        <v>45366</v>
      </c>
      <c r="D676" s="2">
        <v>45373</v>
      </c>
      <c r="E676" s="1" t="s">
        <v>2759</v>
      </c>
      <c r="F676">
        <v>5.0199999999999996</v>
      </c>
      <c r="G676">
        <v>190</v>
      </c>
      <c r="H676">
        <v>2</v>
      </c>
      <c r="I676" s="1" t="s">
        <v>35</v>
      </c>
      <c r="J676">
        <v>20962.47</v>
      </c>
      <c r="K676">
        <v>10712.65</v>
      </c>
      <c r="L676">
        <v>4.9000000000000004</v>
      </c>
      <c r="M676" s="1" t="s">
        <v>18</v>
      </c>
      <c r="N676" s="1" t="s">
        <v>24</v>
      </c>
      <c r="O676" s="1" t="s">
        <v>20</v>
      </c>
      <c r="P676" s="1" t="s">
        <v>38</v>
      </c>
      <c r="Q676">
        <v>3</v>
      </c>
      <c r="R676">
        <v>7</v>
      </c>
      <c r="S676">
        <v>41.53</v>
      </c>
      <c r="T676" s="1" t="s">
        <v>40</v>
      </c>
      <c r="U676" s="1" t="s">
        <v>3063</v>
      </c>
      <c r="V676" s="1">
        <v>3</v>
      </c>
      <c r="W676" t="s">
        <v>3081</v>
      </c>
      <c r="X676" t="s">
        <v>3093</v>
      </c>
      <c r="Y676" t="s">
        <v>3098</v>
      </c>
      <c r="Z676" t="s">
        <v>3104</v>
      </c>
      <c r="AA676">
        <v>3</v>
      </c>
      <c r="AB676" t="s">
        <v>3098</v>
      </c>
      <c r="AC676">
        <v>41.14</v>
      </c>
      <c r="AD676">
        <v>116.16</v>
      </c>
      <c r="AE676">
        <v>88.39</v>
      </c>
      <c r="AF676">
        <v>1.1613</v>
      </c>
      <c r="AG676">
        <v>0.65455369127516783</v>
      </c>
    </row>
    <row r="677" spans="1:33" x14ac:dyDescent="0.35">
      <c r="A677" s="1" t="s">
        <v>2804</v>
      </c>
      <c r="B677" s="2">
        <v>44900</v>
      </c>
      <c r="C677" s="2">
        <v>44902</v>
      </c>
      <c r="D677" s="2">
        <v>44913</v>
      </c>
      <c r="E677" s="1" t="s">
        <v>2805</v>
      </c>
      <c r="F677">
        <v>9.76</v>
      </c>
      <c r="G677">
        <v>311</v>
      </c>
      <c r="H677">
        <v>29</v>
      </c>
      <c r="I677" s="1" t="s">
        <v>35</v>
      </c>
      <c r="J677">
        <v>62410.15</v>
      </c>
      <c r="K677">
        <v>36224.160000000003</v>
      </c>
      <c r="L677">
        <v>3.1</v>
      </c>
      <c r="M677" s="1" t="s">
        <v>23</v>
      </c>
      <c r="N677" s="1" t="s">
        <v>19</v>
      </c>
      <c r="O677" s="1" t="s">
        <v>25</v>
      </c>
      <c r="P677" s="1" t="s">
        <v>26</v>
      </c>
      <c r="Q677">
        <v>7</v>
      </c>
      <c r="R677">
        <v>11</v>
      </c>
      <c r="S677">
        <v>444.05</v>
      </c>
      <c r="T677" s="1" t="s">
        <v>40</v>
      </c>
      <c r="U677" s="1" t="s">
        <v>3064</v>
      </c>
      <c r="V677" s="1">
        <v>4</v>
      </c>
      <c r="W677" t="s">
        <v>3086</v>
      </c>
      <c r="X677" t="s">
        <v>3091</v>
      </c>
      <c r="Y677" t="s">
        <v>3092</v>
      </c>
      <c r="Z677" t="s">
        <v>3104</v>
      </c>
      <c r="AA677">
        <v>12</v>
      </c>
      <c r="AB677" t="s">
        <v>3092</v>
      </c>
      <c r="AC677">
        <v>72.94</v>
      </c>
      <c r="AD677">
        <v>222.38</v>
      </c>
      <c r="AE677">
        <v>75.45</v>
      </c>
      <c r="AF677">
        <v>2.4548000000000001</v>
      </c>
      <c r="AG677">
        <v>0.65895364238410592</v>
      </c>
    </row>
    <row r="678" spans="1:33" x14ac:dyDescent="0.35">
      <c r="A678" s="1" t="s">
        <v>2832</v>
      </c>
      <c r="B678" s="2">
        <v>45178</v>
      </c>
      <c r="C678" s="2">
        <v>45181</v>
      </c>
      <c r="D678" s="2">
        <v>45186</v>
      </c>
      <c r="E678" s="1" t="s">
        <v>2833</v>
      </c>
      <c r="F678">
        <v>14.74</v>
      </c>
      <c r="G678">
        <v>440</v>
      </c>
      <c r="H678">
        <v>5</v>
      </c>
      <c r="I678" s="1" t="s">
        <v>32</v>
      </c>
      <c r="J678">
        <v>49477.74</v>
      </c>
      <c r="K678">
        <v>17927.47</v>
      </c>
      <c r="L678">
        <v>4.7</v>
      </c>
      <c r="M678" s="1" t="s">
        <v>23</v>
      </c>
      <c r="N678" s="1" t="s">
        <v>33</v>
      </c>
      <c r="O678" s="1" t="s">
        <v>34</v>
      </c>
      <c r="P678" s="1" t="s">
        <v>39</v>
      </c>
      <c r="Q678">
        <v>4</v>
      </c>
      <c r="R678">
        <v>5</v>
      </c>
      <c r="S678">
        <v>36.99</v>
      </c>
      <c r="T678" s="1" t="s">
        <v>40</v>
      </c>
      <c r="U678" s="1" t="s">
        <v>3065</v>
      </c>
      <c r="V678" s="1">
        <v>5</v>
      </c>
      <c r="W678" t="s">
        <v>3088</v>
      </c>
      <c r="X678" t="s">
        <v>3084</v>
      </c>
      <c r="Y678" t="s">
        <v>3085</v>
      </c>
      <c r="Z678" t="s">
        <v>3103</v>
      </c>
      <c r="AA678">
        <v>9</v>
      </c>
      <c r="AB678" t="s">
        <v>3085</v>
      </c>
      <c r="AC678">
        <v>63.43</v>
      </c>
      <c r="AD678">
        <v>131.88999999999999</v>
      </c>
      <c r="AE678">
        <v>22.12</v>
      </c>
      <c r="AF678">
        <v>7.7882999999999996</v>
      </c>
      <c r="AG678">
        <v>0.6561013986013986</v>
      </c>
    </row>
    <row r="679" spans="1:33" x14ac:dyDescent="0.35">
      <c r="A679" s="1" t="s">
        <v>2848</v>
      </c>
      <c r="B679" s="2">
        <v>45476</v>
      </c>
      <c r="C679" s="2">
        <v>45481</v>
      </c>
      <c r="D679" s="2">
        <v>45491</v>
      </c>
      <c r="E679" s="1" t="s">
        <v>2849</v>
      </c>
      <c r="F679">
        <v>5.36</v>
      </c>
      <c r="G679">
        <v>350</v>
      </c>
      <c r="H679">
        <v>32</v>
      </c>
      <c r="I679" s="1" t="s">
        <v>35</v>
      </c>
      <c r="J679">
        <v>55545.64</v>
      </c>
      <c r="K679">
        <v>20160.54</v>
      </c>
      <c r="L679">
        <v>3</v>
      </c>
      <c r="M679" s="1" t="s">
        <v>31</v>
      </c>
      <c r="N679" s="1" t="s">
        <v>33</v>
      </c>
      <c r="O679" s="1" t="s">
        <v>28</v>
      </c>
      <c r="P679" s="1" t="s">
        <v>21</v>
      </c>
      <c r="Q679">
        <v>4</v>
      </c>
      <c r="R679">
        <v>10</v>
      </c>
      <c r="S679">
        <v>194.66</v>
      </c>
      <c r="T679" s="1" t="s">
        <v>40</v>
      </c>
      <c r="U679" s="1" t="s">
        <v>3062</v>
      </c>
      <c r="V679" s="1">
        <v>2</v>
      </c>
      <c r="W679" t="s">
        <v>3081</v>
      </c>
      <c r="X679" t="s">
        <v>3084</v>
      </c>
      <c r="Y679" t="s">
        <v>3087</v>
      </c>
      <c r="Z679" t="s">
        <v>3104</v>
      </c>
      <c r="AA679">
        <v>7</v>
      </c>
      <c r="AB679" t="s">
        <v>3087</v>
      </c>
      <c r="AC679">
        <v>92.06</v>
      </c>
      <c r="AD679">
        <v>167.69</v>
      </c>
      <c r="AE679">
        <v>76.44</v>
      </c>
      <c r="AF679">
        <v>2.3555000000000001</v>
      </c>
      <c r="AG679">
        <v>0.65900657894736847</v>
      </c>
    </row>
    <row r="680" spans="1:33" x14ac:dyDescent="0.35">
      <c r="A680" s="1" t="s">
        <v>2866</v>
      </c>
      <c r="B680" s="2">
        <v>45146</v>
      </c>
      <c r="C680" s="2">
        <v>45151</v>
      </c>
      <c r="D680" s="2">
        <v>45161</v>
      </c>
      <c r="E680" s="1" t="s">
        <v>2867</v>
      </c>
      <c r="F680">
        <v>7.8</v>
      </c>
      <c r="G680">
        <v>377</v>
      </c>
      <c r="H680">
        <v>20</v>
      </c>
      <c r="I680" s="1" t="s">
        <v>32</v>
      </c>
      <c r="J680">
        <v>68441.259999999995</v>
      </c>
      <c r="K680">
        <v>29800.17</v>
      </c>
      <c r="L680">
        <v>3.9</v>
      </c>
      <c r="M680" s="1" t="s">
        <v>18</v>
      </c>
      <c r="N680" s="1" t="s">
        <v>19</v>
      </c>
      <c r="O680" s="1" t="s">
        <v>25</v>
      </c>
      <c r="P680" s="1" t="s">
        <v>21</v>
      </c>
      <c r="Q680">
        <v>6</v>
      </c>
      <c r="R680">
        <v>10</v>
      </c>
      <c r="S680">
        <v>136.05000000000001</v>
      </c>
      <c r="T680" s="1" t="s">
        <v>40</v>
      </c>
      <c r="U680" s="1" t="s">
        <v>3063</v>
      </c>
      <c r="V680" s="1">
        <v>3</v>
      </c>
      <c r="W680" t="s">
        <v>3088</v>
      </c>
      <c r="X680" t="s">
        <v>3084</v>
      </c>
      <c r="Y680" t="s">
        <v>3089</v>
      </c>
      <c r="Z680" t="s">
        <v>3104</v>
      </c>
      <c r="AA680">
        <v>8</v>
      </c>
      <c r="AB680" t="s">
        <v>3089</v>
      </c>
      <c r="AC680">
        <v>87.15</v>
      </c>
      <c r="AD680">
        <v>196.9</v>
      </c>
      <c r="AE680">
        <v>4.13</v>
      </c>
      <c r="AF680">
        <v>9.5874000000000006</v>
      </c>
      <c r="AG680">
        <v>0.65455369127516783</v>
      </c>
    </row>
    <row r="681" spans="1:33" x14ac:dyDescent="0.35">
      <c r="A681" s="1" t="s">
        <v>2872</v>
      </c>
      <c r="B681" s="2">
        <v>44649</v>
      </c>
      <c r="C681" s="2">
        <v>44651</v>
      </c>
      <c r="D681" s="2">
        <v>44660</v>
      </c>
      <c r="E681" s="1" t="s">
        <v>2873</v>
      </c>
      <c r="F681">
        <v>5.7</v>
      </c>
      <c r="G681">
        <v>106</v>
      </c>
      <c r="H681">
        <v>5</v>
      </c>
      <c r="I681" s="1" t="s">
        <v>32</v>
      </c>
      <c r="J681">
        <v>23270.22</v>
      </c>
      <c r="K681">
        <v>13590.8</v>
      </c>
      <c r="L681">
        <v>3.6</v>
      </c>
      <c r="M681" s="1" t="s">
        <v>23</v>
      </c>
      <c r="N681" s="1" t="s">
        <v>42</v>
      </c>
      <c r="O681" s="1" t="s">
        <v>28</v>
      </c>
      <c r="P681" s="1" t="s">
        <v>26</v>
      </c>
      <c r="Q681">
        <v>5</v>
      </c>
      <c r="R681">
        <v>9</v>
      </c>
      <c r="S681">
        <v>262.83</v>
      </c>
      <c r="T681" s="1" t="s">
        <v>40</v>
      </c>
      <c r="U681" s="1" t="s">
        <v>3063</v>
      </c>
      <c r="V681" s="1">
        <v>3</v>
      </c>
      <c r="W681" t="s">
        <v>3086</v>
      </c>
      <c r="X681" t="s">
        <v>3093</v>
      </c>
      <c r="Y681" t="s">
        <v>3098</v>
      </c>
      <c r="Z681" t="s">
        <v>3104</v>
      </c>
      <c r="AA681">
        <v>3</v>
      </c>
      <c r="AB681" t="s">
        <v>3098</v>
      </c>
      <c r="AC681">
        <v>75.099999999999994</v>
      </c>
      <c r="AD681">
        <v>232.8</v>
      </c>
      <c r="AE681">
        <v>10.52</v>
      </c>
      <c r="AF681">
        <v>8.9476999999999993</v>
      </c>
      <c r="AG681">
        <v>0.65455369127516783</v>
      </c>
    </row>
    <row r="682" spans="1:33" x14ac:dyDescent="0.35">
      <c r="A682" s="1" t="s">
        <v>2876</v>
      </c>
      <c r="B682" s="2">
        <v>45582</v>
      </c>
      <c r="C682" s="2">
        <v>45586</v>
      </c>
      <c r="D682" s="2">
        <v>45594</v>
      </c>
      <c r="E682" s="1" t="s">
        <v>2877</v>
      </c>
      <c r="F682">
        <v>6.86</v>
      </c>
      <c r="G682">
        <v>366</v>
      </c>
      <c r="H682">
        <v>48</v>
      </c>
      <c r="I682" s="1" t="s">
        <v>32</v>
      </c>
      <c r="J682">
        <v>134690</v>
      </c>
      <c r="K682">
        <v>74479.600000000006</v>
      </c>
      <c r="L682">
        <v>1.9</v>
      </c>
      <c r="M682" s="1" t="s">
        <v>18</v>
      </c>
      <c r="N682" s="1" t="s">
        <v>24</v>
      </c>
      <c r="O682" s="1" t="s">
        <v>28</v>
      </c>
      <c r="P682" s="1" t="s">
        <v>21</v>
      </c>
      <c r="Q682">
        <v>4</v>
      </c>
      <c r="R682">
        <v>8</v>
      </c>
      <c r="S682">
        <v>117.15</v>
      </c>
      <c r="T682" s="1" t="s">
        <v>40</v>
      </c>
      <c r="U682" s="1" t="s">
        <v>3065</v>
      </c>
      <c r="V682" s="1">
        <v>5</v>
      </c>
      <c r="W682" t="s">
        <v>3081</v>
      </c>
      <c r="X682" t="s">
        <v>3091</v>
      </c>
      <c r="Y682" t="s">
        <v>3097</v>
      </c>
      <c r="Z682" t="s">
        <v>3104</v>
      </c>
      <c r="AA682">
        <v>10</v>
      </c>
      <c r="AB682" t="s">
        <v>3097</v>
      </c>
      <c r="AC682">
        <v>142.75</v>
      </c>
      <c r="AD682">
        <v>395.11</v>
      </c>
      <c r="AE682">
        <v>65.41</v>
      </c>
      <c r="AF682">
        <v>3.4586000000000001</v>
      </c>
      <c r="AG682">
        <v>0.6561013986013986</v>
      </c>
    </row>
    <row r="683" spans="1:33" x14ac:dyDescent="0.35">
      <c r="A683" s="1" t="s">
        <v>2880</v>
      </c>
      <c r="B683" s="2">
        <v>44828</v>
      </c>
      <c r="C683" s="2">
        <v>44830</v>
      </c>
      <c r="D683" s="2">
        <v>44840</v>
      </c>
      <c r="E683" s="1" t="s">
        <v>2881</v>
      </c>
      <c r="F683">
        <v>1.7</v>
      </c>
      <c r="G683">
        <v>266</v>
      </c>
      <c r="H683">
        <v>3</v>
      </c>
      <c r="I683" s="1" t="s">
        <v>32</v>
      </c>
      <c r="J683">
        <v>133136.75</v>
      </c>
      <c r="K683">
        <v>70789.94</v>
      </c>
      <c r="L683">
        <v>5</v>
      </c>
      <c r="M683" s="1" t="s">
        <v>18</v>
      </c>
      <c r="N683" s="1" t="s">
        <v>19</v>
      </c>
      <c r="O683" s="1" t="s">
        <v>20</v>
      </c>
      <c r="P683" s="1" t="s">
        <v>26</v>
      </c>
      <c r="Q683">
        <v>7</v>
      </c>
      <c r="R683">
        <v>10</v>
      </c>
      <c r="S683">
        <v>178.11</v>
      </c>
      <c r="T683" s="1" t="s">
        <v>40</v>
      </c>
      <c r="U683" s="1" t="s">
        <v>3064</v>
      </c>
      <c r="V683" s="1">
        <v>4</v>
      </c>
      <c r="W683" t="s">
        <v>3086</v>
      </c>
      <c r="X683" t="s">
        <v>3084</v>
      </c>
      <c r="Y683" t="s">
        <v>3085</v>
      </c>
      <c r="Z683" t="s">
        <v>3102</v>
      </c>
      <c r="AA683">
        <v>9</v>
      </c>
      <c r="AB683" t="s">
        <v>3085</v>
      </c>
      <c r="AC683">
        <v>191.5</v>
      </c>
      <c r="AD683">
        <v>509.17</v>
      </c>
      <c r="AE683">
        <v>78.28</v>
      </c>
      <c r="AF683">
        <v>2.1722999999999999</v>
      </c>
      <c r="AG683">
        <v>0.65895364238410592</v>
      </c>
    </row>
    <row r="684" spans="1:33" x14ac:dyDescent="0.35">
      <c r="A684" s="1" t="s">
        <v>2898</v>
      </c>
      <c r="B684" s="2">
        <v>45215</v>
      </c>
      <c r="C684" s="2">
        <v>45220</v>
      </c>
      <c r="D684" s="2">
        <v>45228</v>
      </c>
      <c r="E684" s="1" t="s">
        <v>2899</v>
      </c>
      <c r="F684">
        <v>4.3600000000000003</v>
      </c>
      <c r="G684">
        <v>320</v>
      </c>
      <c r="H684">
        <v>12</v>
      </c>
      <c r="I684" s="1" t="s">
        <v>41</v>
      </c>
      <c r="J684">
        <v>50712.15</v>
      </c>
      <c r="K684">
        <v>28265.73</v>
      </c>
      <c r="L684">
        <v>4</v>
      </c>
      <c r="M684" s="1" t="s">
        <v>18</v>
      </c>
      <c r="N684" s="1" t="s">
        <v>36</v>
      </c>
      <c r="O684" s="1" t="s">
        <v>25</v>
      </c>
      <c r="P684" s="1" t="s">
        <v>38</v>
      </c>
      <c r="Q684">
        <v>5</v>
      </c>
      <c r="R684">
        <v>8</v>
      </c>
      <c r="S684">
        <v>108.2</v>
      </c>
      <c r="T684" s="1" t="s">
        <v>40</v>
      </c>
      <c r="U684" s="1" t="s">
        <v>3061</v>
      </c>
      <c r="V684" s="1">
        <v>1</v>
      </c>
      <c r="W684" t="s">
        <v>3088</v>
      </c>
      <c r="X684" t="s">
        <v>3091</v>
      </c>
      <c r="Y684" t="s">
        <v>3097</v>
      </c>
      <c r="Z684" t="s">
        <v>3102</v>
      </c>
      <c r="AA684">
        <v>10</v>
      </c>
      <c r="AB684" t="s">
        <v>3097</v>
      </c>
      <c r="AC684">
        <v>53.12</v>
      </c>
      <c r="AD684">
        <v>165.7</v>
      </c>
      <c r="AE684">
        <v>78.3</v>
      </c>
      <c r="AF684">
        <v>2.1705000000000001</v>
      </c>
      <c r="AG684">
        <v>0.63717096774193549</v>
      </c>
    </row>
    <row r="685" spans="1:33" x14ac:dyDescent="0.35">
      <c r="A685" s="1" t="s">
        <v>2902</v>
      </c>
      <c r="B685" s="2">
        <v>45085</v>
      </c>
      <c r="C685" s="2">
        <v>45089</v>
      </c>
      <c r="D685" s="2">
        <v>45094</v>
      </c>
      <c r="E685" s="1" t="s">
        <v>2903</v>
      </c>
      <c r="F685">
        <v>9.25</v>
      </c>
      <c r="G685">
        <v>399</v>
      </c>
      <c r="H685">
        <v>58</v>
      </c>
      <c r="I685" s="1" t="s">
        <v>30</v>
      </c>
      <c r="J685">
        <v>28666.86</v>
      </c>
      <c r="K685">
        <v>12217.69</v>
      </c>
      <c r="L685">
        <v>1.3</v>
      </c>
      <c r="M685" s="1" t="s">
        <v>18</v>
      </c>
      <c r="N685" s="1" t="s">
        <v>33</v>
      </c>
      <c r="O685" s="1" t="s">
        <v>20</v>
      </c>
      <c r="P685" s="1" t="s">
        <v>38</v>
      </c>
      <c r="Q685">
        <v>3</v>
      </c>
      <c r="R685">
        <v>5</v>
      </c>
      <c r="S685">
        <v>56.48</v>
      </c>
      <c r="T685" s="1" t="s">
        <v>40</v>
      </c>
      <c r="U685" s="1" t="s">
        <v>3061</v>
      </c>
      <c r="V685" s="1">
        <v>1</v>
      </c>
      <c r="W685" t="s">
        <v>3088</v>
      </c>
      <c r="X685" t="s">
        <v>3082</v>
      </c>
      <c r="Y685" t="s">
        <v>3090</v>
      </c>
      <c r="Z685" t="s">
        <v>3104</v>
      </c>
      <c r="AA685">
        <v>6</v>
      </c>
      <c r="AB685" t="s">
        <v>3090</v>
      </c>
      <c r="AC685">
        <v>38.15</v>
      </c>
      <c r="AD685">
        <v>79.17</v>
      </c>
      <c r="AE685">
        <v>49.38</v>
      </c>
      <c r="AF685">
        <v>5.0625</v>
      </c>
      <c r="AG685">
        <v>0.63717096774193549</v>
      </c>
    </row>
    <row r="686" spans="1:33" x14ac:dyDescent="0.35">
      <c r="A686" s="1" t="s">
        <v>2904</v>
      </c>
      <c r="B686" s="2">
        <v>45475</v>
      </c>
      <c r="C686" s="2">
        <v>45480</v>
      </c>
      <c r="D686" s="2">
        <v>45489</v>
      </c>
      <c r="E686" s="1" t="s">
        <v>2905</v>
      </c>
      <c r="F686">
        <v>9.06</v>
      </c>
      <c r="G686">
        <v>269</v>
      </c>
      <c r="H686">
        <v>11</v>
      </c>
      <c r="I686" s="1" t="s">
        <v>30</v>
      </c>
      <c r="J686">
        <v>20000.830000000002</v>
      </c>
      <c r="K686">
        <v>7420.05</v>
      </c>
      <c r="L686">
        <v>4.0999999999999996</v>
      </c>
      <c r="M686" s="1" t="s">
        <v>18</v>
      </c>
      <c r="N686" s="1" t="s">
        <v>42</v>
      </c>
      <c r="O686" s="1" t="s">
        <v>37</v>
      </c>
      <c r="P686" s="1" t="s">
        <v>38</v>
      </c>
      <c r="Q686">
        <v>6</v>
      </c>
      <c r="R686">
        <v>9</v>
      </c>
      <c r="S686">
        <v>163.95</v>
      </c>
      <c r="T686" s="1" t="s">
        <v>40</v>
      </c>
      <c r="U686" s="1" t="s">
        <v>3065</v>
      </c>
      <c r="V686" s="1">
        <v>5</v>
      </c>
      <c r="W686" t="s">
        <v>3081</v>
      </c>
      <c r="X686" t="s">
        <v>3084</v>
      </c>
      <c r="Y686" t="s">
        <v>3087</v>
      </c>
      <c r="Z686" t="s">
        <v>3104</v>
      </c>
      <c r="AA686">
        <v>7</v>
      </c>
      <c r="AB686" t="s">
        <v>3087</v>
      </c>
      <c r="AC686">
        <v>39.46</v>
      </c>
      <c r="AD686">
        <v>81.760000000000005</v>
      </c>
      <c r="AE686">
        <v>85.7</v>
      </c>
      <c r="AF686">
        <v>1.4305000000000001</v>
      </c>
      <c r="AG686">
        <v>0.6561013986013986</v>
      </c>
    </row>
    <row r="687" spans="1:33" x14ac:dyDescent="0.35">
      <c r="A687" s="1" t="s">
        <v>2934</v>
      </c>
      <c r="B687" s="2">
        <v>44783</v>
      </c>
      <c r="C687" s="2">
        <v>44786</v>
      </c>
      <c r="D687" s="2">
        <v>44798</v>
      </c>
      <c r="E687" s="1" t="s">
        <v>2935</v>
      </c>
      <c r="F687">
        <v>9.52</v>
      </c>
      <c r="G687">
        <v>231</v>
      </c>
      <c r="H687">
        <v>10</v>
      </c>
      <c r="I687" s="1" t="s">
        <v>41</v>
      </c>
      <c r="J687">
        <v>207010.68</v>
      </c>
      <c r="K687">
        <v>97821.21</v>
      </c>
      <c r="L687">
        <v>4.0999999999999996</v>
      </c>
      <c r="M687" s="1" t="s">
        <v>23</v>
      </c>
      <c r="N687" s="1" t="s">
        <v>33</v>
      </c>
      <c r="O687" s="1" t="s">
        <v>34</v>
      </c>
      <c r="P687" s="1" t="s">
        <v>29</v>
      </c>
      <c r="Q687">
        <v>3</v>
      </c>
      <c r="R687">
        <v>12</v>
      </c>
      <c r="S687">
        <v>34.26</v>
      </c>
      <c r="T687" s="1" t="s">
        <v>40</v>
      </c>
      <c r="U687" s="1" t="s">
        <v>3063</v>
      </c>
      <c r="V687" s="1">
        <v>3</v>
      </c>
      <c r="W687" t="s">
        <v>3086</v>
      </c>
      <c r="X687" t="s">
        <v>3084</v>
      </c>
      <c r="Y687" t="s">
        <v>3089</v>
      </c>
      <c r="Z687" t="s">
        <v>3104</v>
      </c>
      <c r="AA687">
        <v>8</v>
      </c>
      <c r="AB687" t="s">
        <v>3089</v>
      </c>
      <c r="AC687">
        <v>400.4</v>
      </c>
      <c r="AD687">
        <v>990.44</v>
      </c>
      <c r="AE687">
        <v>57.26</v>
      </c>
      <c r="AF687">
        <v>4.2736999999999998</v>
      </c>
      <c r="AG687">
        <v>0.65455369127516783</v>
      </c>
    </row>
    <row r="688" spans="1:33" x14ac:dyDescent="0.35">
      <c r="A688" s="1" t="s">
        <v>2958</v>
      </c>
      <c r="B688" s="2">
        <v>45159</v>
      </c>
      <c r="C688" s="2">
        <v>45164</v>
      </c>
      <c r="D688" s="2">
        <v>45176</v>
      </c>
      <c r="E688" s="1" t="s">
        <v>2959</v>
      </c>
      <c r="F688">
        <v>10.69</v>
      </c>
      <c r="G688">
        <v>349</v>
      </c>
      <c r="H688">
        <v>43</v>
      </c>
      <c r="I688" s="1" t="s">
        <v>30</v>
      </c>
      <c r="J688">
        <v>21241.8</v>
      </c>
      <c r="K688">
        <v>7842.02</v>
      </c>
      <c r="L688">
        <v>2.1</v>
      </c>
      <c r="M688" s="1" t="s">
        <v>18</v>
      </c>
      <c r="N688" s="1" t="s">
        <v>42</v>
      </c>
      <c r="O688" s="1" t="s">
        <v>20</v>
      </c>
      <c r="P688" s="1" t="s">
        <v>38</v>
      </c>
      <c r="Q688">
        <v>9</v>
      </c>
      <c r="R688">
        <v>12</v>
      </c>
      <c r="S688">
        <v>107.04</v>
      </c>
      <c r="T688" s="1" t="s">
        <v>40</v>
      </c>
      <c r="U688" s="1" t="s">
        <v>3064</v>
      </c>
      <c r="V688" s="1">
        <v>4</v>
      </c>
      <c r="W688" t="s">
        <v>3088</v>
      </c>
      <c r="X688" t="s">
        <v>3084</v>
      </c>
      <c r="Y688" t="s">
        <v>3089</v>
      </c>
      <c r="Z688" t="s">
        <v>3103</v>
      </c>
      <c r="AA688">
        <v>8</v>
      </c>
      <c r="AB688" t="s">
        <v>3089</v>
      </c>
      <c r="AC688">
        <v>35.46</v>
      </c>
      <c r="AD688">
        <v>68.150000000000006</v>
      </c>
      <c r="AE688">
        <v>82.34</v>
      </c>
      <c r="AF688">
        <v>1.7657</v>
      </c>
      <c r="AG688">
        <v>0.65895364238410592</v>
      </c>
    </row>
    <row r="689" spans="1:33" x14ac:dyDescent="0.35">
      <c r="A689" s="1" t="s">
        <v>2978</v>
      </c>
      <c r="B689" s="2">
        <v>44784</v>
      </c>
      <c r="C689" s="2">
        <v>44788</v>
      </c>
      <c r="D689" s="2">
        <v>44794</v>
      </c>
      <c r="E689" s="1" t="s">
        <v>2979</v>
      </c>
      <c r="F689">
        <v>5.25</v>
      </c>
      <c r="G689">
        <v>182</v>
      </c>
      <c r="H689">
        <v>3</v>
      </c>
      <c r="I689" s="1" t="s">
        <v>32</v>
      </c>
      <c r="J689">
        <v>30934.91</v>
      </c>
      <c r="K689">
        <v>17318.009999999998</v>
      </c>
      <c r="L689">
        <v>4.7</v>
      </c>
      <c r="M689" s="1" t="s">
        <v>31</v>
      </c>
      <c r="N689" s="1" t="s">
        <v>36</v>
      </c>
      <c r="O689" s="1" t="s">
        <v>25</v>
      </c>
      <c r="P689" s="1" t="s">
        <v>29</v>
      </c>
      <c r="Q689">
        <v>3</v>
      </c>
      <c r="R689">
        <v>6</v>
      </c>
      <c r="S689">
        <v>45.69</v>
      </c>
      <c r="T689" s="1" t="s">
        <v>40</v>
      </c>
      <c r="U689" s="1" t="s">
        <v>3061</v>
      </c>
      <c r="V689" s="1">
        <v>1</v>
      </c>
      <c r="W689" t="s">
        <v>3086</v>
      </c>
      <c r="X689" t="s">
        <v>3084</v>
      </c>
      <c r="Y689" t="s">
        <v>3089</v>
      </c>
      <c r="Z689" t="s">
        <v>3104</v>
      </c>
      <c r="AA689">
        <v>8</v>
      </c>
      <c r="AB689" t="s">
        <v>3089</v>
      </c>
      <c r="AC689">
        <v>58.79</v>
      </c>
      <c r="AD689">
        <v>179.39</v>
      </c>
      <c r="AE689">
        <v>45.19</v>
      </c>
      <c r="AF689">
        <v>5.4808000000000003</v>
      </c>
      <c r="AG689">
        <v>0.63717096774193549</v>
      </c>
    </row>
    <row r="690" spans="1:33" x14ac:dyDescent="0.35">
      <c r="A690" s="1" t="s">
        <v>3012</v>
      </c>
      <c r="B690" s="2">
        <v>44734</v>
      </c>
      <c r="C690" s="2">
        <v>44736</v>
      </c>
      <c r="D690" s="2">
        <v>44748</v>
      </c>
      <c r="E690" s="1" t="s">
        <v>3013</v>
      </c>
      <c r="F690">
        <v>7.25</v>
      </c>
      <c r="G690">
        <v>39</v>
      </c>
      <c r="H690">
        <v>3</v>
      </c>
      <c r="I690" s="1" t="s">
        <v>32</v>
      </c>
      <c r="J690">
        <v>37213.910000000003</v>
      </c>
      <c r="K690">
        <v>19636.84</v>
      </c>
      <c r="L690">
        <v>3.4</v>
      </c>
      <c r="M690" s="1" t="s">
        <v>23</v>
      </c>
      <c r="N690" s="1" t="s">
        <v>36</v>
      </c>
      <c r="O690" s="1" t="s">
        <v>25</v>
      </c>
      <c r="P690" s="1" t="s">
        <v>29</v>
      </c>
      <c r="Q690">
        <v>10</v>
      </c>
      <c r="R690">
        <v>12</v>
      </c>
      <c r="S690">
        <v>1348.12</v>
      </c>
      <c r="T690" s="1" t="s">
        <v>40</v>
      </c>
      <c r="U690" s="1" t="s">
        <v>3062</v>
      </c>
      <c r="V690" s="1">
        <v>2</v>
      </c>
      <c r="W690" t="s">
        <v>3086</v>
      </c>
      <c r="X690" t="s">
        <v>3082</v>
      </c>
      <c r="Y690" t="s">
        <v>3090</v>
      </c>
      <c r="Z690" t="s">
        <v>3104</v>
      </c>
      <c r="AA690">
        <v>6</v>
      </c>
      <c r="AB690" t="s">
        <v>3090</v>
      </c>
      <c r="AC690">
        <v>384.88</v>
      </c>
      <c r="AD690">
        <v>1028.79</v>
      </c>
      <c r="AE690">
        <v>93.16</v>
      </c>
      <c r="AF690">
        <v>0.68440000000000001</v>
      </c>
      <c r="AG690">
        <v>0.65900657894736847</v>
      </c>
    </row>
    <row r="691" spans="1:33" x14ac:dyDescent="0.35">
      <c r="A691" s="1" t="s">
        <v>3042</v>
      </c>
      <c r="B691" s="2">
        <v>45461</v>
      </c>
      <c r="C691" s="2">
        <v>45464</v>
      </c>
      <c r="D691" s="2">
        <v>45470</v>
      </c>
      <c r="E691" s="1" t="s">
        <v>3043</v>
      </c>
      <c r="F691">
        <v>8.57</v>
      </c>
      <c r="G691">
        <v>413</v>
      </c>
      <c r="H691">
        <v>13</v>
      </c>
      <c r="I691" s="1" t="s">
        <v>41</v>
      </c>
      <c r="J691">
        <v>678667.31</v>
      </c>
      <c r="K691">
        <v>364131.25</v>
      </c>
      <c r="L691">
        <v>4.2</v>
      </c>
      <c r="M691" s="1" t="s">
        <v>23</v>
      </c>
      <c r="N691" s="1" t="s">
        <v>36</v>
      </c>
      <c r="O691" s="1" t="s">
        <v>20</v>
      </c>
      <c r="P691" s="1" t="s">
        <v>26</v>
      </c>
      <c r="Q691">
        <v>4</v>
      </c>
      <c r="R691">
        <v>6</v>
      </c>
      <c r="S691">
        <v>336.44</v>
      </c>
      <c r="T691" s="1" t="s">
        <v>40</v>
      </c>
      <c r="U691" s="1" t="s">
        <v>3063</v>
      </c>
      <c r="V691" s="1">
        <v>3</v>
      </c>
      <c r="W691" t="s">
        <v>3081</v>
      </c>
      <c r="X691" t="s">
        <v>3082</v>
      </c>
      <c r="Y691" t="s">
        <v>3090</v>
      </c>
      <c r="Z691" t="s">
        <v>3104</v>
      </c>
      <c r="AA691">
        <v>6</v>
      </c>
      <c r="AB691" t="s">
        <v>3090</v>
      </c>
      <c r="AC691">
        <v>633.64</v>
      </c>
      <c r="AD691">
        <v>1797.29</v>
      </c>
      <c r="AE691">
        <v>82.48</v>
      </c>
      <c r="AF691">
        <v>1.7515000000000001</v>
      </c>
      <c r="AG691">
        <v>0.65455369127516783</v>
      </c>
    </row>
    <row r="692" spans="1:33" x14ac:dyDescent="0.35">
      <c r="A692" s="1" t="s">
        <v>3046</v>
      </c>
      <c r="B692" s="2">
        <v>44752</v>
      </c>
      <c r="C692" s="2">
        <v>44756</v>
      </c>
      <c r="D692" s="2">
        <v>44765</v>
      </c>
      <c r="E692" s="1" t="s">
        <v>3047</v>
      </c>
      <c r="F692">
        <v>10.96</v>
      </c>
      <c r="G692">
        <v>91</v>
      </c>
      <c r="H692">
        <v>11</v>
      </c>
      <c r="I692" s="1" t="s">
        <v>41</v>
      </c>
      <c r="J692">
        <v>11520.33</v>
      </c>
      <c r="K692">
        <v>6205.9</v>
      </c>
      <c r="L692">
        <v>2.5</v>
      </c>
      <c r="M692" s="1" t="s">
        <v>31</v>
      </c>
      <c r="N692" s="1" t="s">
        <v>24</v>
      </c>
      <c r="O692" s="1" t="s">
        <v>20</v>
      </c>
      <c r="P692" s="1" t="s">
        <v>39</v>
      </c>
      <c r="Q692">
        <v>6</v>
      </c>
      <c r="R692">
        <v>9</v>
      </c>
      <c r="S692">
        <v>197.87</v>
      </c>
      <c r="T692" s="1" t="s">
        <v>40</v>
      </c>
      <c r="U692" s="1" t="s">
        <v>3063</v>
      </c>
      <c r="V692" s="1">
        <v>3</v>
      </c>
      <c r="W692" t="s">
        <v>3086</v>
      </c>
      <c r="X692" t="s">
        <v>3084</v>
      </c>
      <c r="Y692" t="s">
        <v>3087</v>
      </c>
      <c r="Z692" t="s">
        <v>3103</v>
      </c>
      <c r="AA692">
        <v>7</v>
      </c>
      <c r="AB692" t="s">
        <v>3087</v>
      </c>
      <c r="AC692">
        <v>54.91</v>
      </c>
      <c r="AD692">
        <v>142.18</v>
      </c>
      <c r="AE692">
        <v>27.82</v>
      </c>
      <c r="AF692">
        <v>7.2178000000000004</v>
      </c>
      <c r="AG692">
        <v>0.65455369127516783</v>
      </c>
    </row>
    <row r="693" spans="1:33" x14ac:dyDescent="0.35">
      <c r="A693" s="1" t="s">
        <v>52</v>
      </c>
      <c r="B693" s="2">
        <v>44959</v>
      </c>
      <c r="C693" s="2">
        <v>44961</v>
      </c>
      <c r="D693" s="2">
        <v>44971</v>
      </c>
      <c r="E693" s="1" t="s">
        <v>53</v>
      </c>
      <c r="F693">
        <v>14.9</v>
      </c>
      <c r="G693">
        <v>240</v>
      </c>
      <c r="H693">
        <v>0</v>
      </c>
      <c r="I693" s="1" t="s">
        <v>27</v>
      </c>
      <c r="J693">
        <v>381332.42</v>
      </c>
      <c r="K693">
        <v>110579.18</v>
      </c>
      <c r="L693">
        <v>4.7</v>
      </c>
      <c r="M693" s="1" t="s">
        <v>23</v>
      </c>
      <c r="N693" s="1" t="s">
        <v>24</v>
      </c>
      <c r="O693" s="1" t="s">
        <v>28</v>
      </c>
      <c r="P693" s="1" t="s">
        <v>29</v>
      </c>
      <c r="Q693">
        <v>24</v>
      </c>
      <c r="R693">
        <v>10</v>
      </c>
      <c r="S693">
        <v>327.91</v>
      </c>
      <c r="T693" s="1" t="s">
        <v>22</v>
      </c>
      <c r="U693" s="1" t="s">
        <v>3063</v>
      </c>
      <c r="V693" s="1">
        <v>3</v>
      </c>
      <c r="W693" t="s">
        <v>3088</v>
      </c>
      <c r="X693" t="s">
        <v>3093</v>
      </c>
      <c r="Y693" t="s">
        <v>3094</v>
      </c>
      <c r="Z693" t="s">
        <v>3103</v>
      </c>
      <c r="AA693">
        <v>2</v>
      </c>
      <c r="AB693" t="s">
        <v>3094</v>
      </c>
      <c r="AC693">
        <v>969.25</v>
      </c>
      <c r="AD693">
        <v>1867.08</v>
      </c>
      <c r="AE693">
        <v>14.26</v>
      </c>
      <c r="AF693">
        <v>8.5741999999999994</v>
      </c>
      <c r="AG693">
        <v>0.65455369127516783</v>
      </c>
    </row>
    <row r="694" spans="1:33" x14ac:dyDescent="0.35">
      <c r="A694" s="1" t="s">
        <v>146</v>
      </c>
      <c r="B694" s="2">
        <v>44664</v>
      </c>
      <c r="C694" s="2">
        <v>44665</v>
      </c>
      <c r="D694" s="2">
        <v>44673</v>
      </c>
      <c r="E694" s="1" t="s">
        <v>147</v>
      </c>
      <c r="F694">
        <v>1.1200000000000001</v>
      </c>
      <c r="G694">
        <v>23</v>
      </c>
      <c r="H694">
        <v>0</v>
      </c>
      <c r="I694" s="1" t="s">
        <v>27</v>
      </c>
      <c r="J694">
        <v>16154.84</v>
      </c>
      <c r="K694">
        <v>8793.0400000000009</v>
      </c>
      <c r="L694">
        <v>4.9000000000000004</v>
      </c>
      <c r="M694" s="1" t="s">
        <v>18</v>
      </c>
      <c r="N694" s="1" t="s">
        <v>42</v>
      </c>
      <c r="O694" s="1" t="s">
        <v>20</v>
      </c>
      <c r="P694" s="1" t="s">
        <v>29</v>
      </c>
      <c r="Q694">
        <v>15</v>
      </c>
      <c r="R694">
        <v>8</v>
      </c>
      <c r="S694">
        <v>79.150000000000006</v>
      </c>
      <c r="T694" s="1" t="s">
        <v>22</v>
      </c>
      <c r="U694" s="1" t="s">
        <v>3065</v>
      </c>
      <c r="V694" s="1">
        <v>5</v>
      </c>
      <c r="W694" t="s">
        <v>3086</v>
      </c>
      <c r="X694" t="s">
        <v>3082</v>
      </c>
      <c r="Y694" t="s">
        <v>3083</v>
      </c>
      <c r="Z694" t="s">
        <v>3102</v>
      </c>
      <c r="AA694">
        <v>4</v>
      </c>
      <c r="AB694" t="s">
        <v>3083</v>
      </c>
      <c r="AC694">
        <v>249.84</v>
      </c>
      <c r="AD694">
        <v>710.34</v>
      </c>
      <c r="AE694">
        <v>48.56</v>
      </c>
      <c r="AF694">
        <v>5.1440000000000001</v>
      </c>
      <c r="AG694">
        <v>0.6561013986013986</v>
      </c>
    </row>
    <row r="695" spans="1:33" x14ac:dyDescent="0.35">
      <c r="A695" s="1" t="s">
        <v>396</v>
      </c>
      <c r="B695" s="2">
        <v>44779</v>
      </c>
      <c r="C695" s="2">
        <v>44784</v>
      </c>
      <c r="D695" s="2">
        <v>44788</v>
      </c>
      <c r="E695" s="1" t="s">
        <v>397</v>
      </c>
      <c r="F695">
        <v>5.76</v>
      </c>
      <c r="G695">
        <v>23</v>
      </c>
      <c r="H695">
        <v>0</v>
      </c>
      <c r="I695" s="1" t="s">
        <v>27</v>
      </c>
      <c r="J695">
        <v>18101.830000000002</v>
      </c>
      <c r="K695">
        <v>8468.89</v>
      </c>
      <c r="L695">
        <v>4.4000000000000004</v>
      </c>
      <c r="M695" s="1" t="s">
        <v>31</v>
      </c>
      <c r="N695" s="1" t="s">
        <v>36</v>
      </c>
      <c r="O695" s="1" t="s">
        <v>34</v>
      </c>
      <c r="P695" s="1" t="s">
        <v>29</v>
      </c>
      <c r="Q695">
        <v>16</v>
      </c>
      <c r="R695">
        <v>4</v>
      </c>
      <c r="S695">
        <v>132.65</v>
      </c>
      <c r="T695" s="1" t="s">
        <v>22</v>
      </c>
      <c r="U695" s="1" t="s">
        <v>3062</v>
      </c>
      <c r="V695" s="1">
        <v>2</v>
      </c>
      <c r="W695" t="s">
        <v>3086</v>
      </c>
      <c r="X695" t="s">
        <v>3084</v>
      </c>
      <c r="Y695" t="s">
        <v>3089</v>
      </c>
      <c r="Z695" t="s">
        <v>3104</v>
      </c>
      <c r="AA695">
        <v>8</v>
      </c>
      <c r="AB695" t="s">
        <v>3089</v>
      </c>
      <c r="AC695">
        <v>340.12</v>
      </c>
      <c r="AD695">
        <v>835.14</v>
      </c>
      <c r="AE695">
        <v>20.57</v>
      </c>
      <c r="AF695">
        <v>7.9425999999999997</v>
      </c>
      <c r="AG695">
        <v>0.65900657894736847</v>
      </c>
    </row>
    <row r="696" spans="1:33" x14ac:dyDescent="0.35">
      <c r="A696" s="1" t="s">
        <v>806</v>
      </c>
      <c r="B696" s="2">
        <v>45423</v>
      </c>
      <c r="C696" s="2">
        <v>45425</v>
      </c>
      <c r="D696" s="2">
        <v>45429</v>
      </c>
      <c r="E696" s="1" t="s">
        <v>807</v>
      </c>
      <c r="F696">
        <v>7.42</v>
      </c>
      <c r="G696">
        <v>12</v>
      </c>
      <c r="H696">
        <v>0</v>
      </c>
      <c r="I696" s="1" t="s">
        <v>27</v>
      </c>
      <c r="J696">
        <v>2685.41</v>
      </c>
      <c r="K696">
        <v>1403.01</v>
      </c>
      <c r="L696">
        <v>4.8</v>
      </c>
      <c r="M696" s="1" t="s">
        <v>31</v>
      </c>
      <c r="N696" s="1" t="s">
        <v>42</v>
      </c>
      <c r="O696" s="1" t="s">
        <v>25</v>
      </c>
      <c r="P696" s="1" t="s">
        <v>21</v>
      </c>
      <c r="Q696">
        <v>19</v>
      </c>
      <c r="R696">
        <v>4</v>
      </c>
      <c r="S696">
        <v>89.93</v>
      </c>
      <c r="T696" s="1" t="s">
        <v>22</v>
      </c>
      <c r="U696" s="1" t="s">
        <v>3063</v>
      </c>
      <c r="V696" s="1">
        <v>3</v>
      </c>
      <c r="W696" t="s">
        <v>3081</v>
      </c>
      <c r="X696" t="s">
        <v>3082</v>
      </c>
      <c r="Y696" t="s">
        <v>3099</v>
      </c>
      <c r="Z696" t="s">
        <v>3104</v>
      </c>
      <c r="AA696">
        <v>5</v>
      </c>
      <c r="AB696" t="s">
        <v>3099</v>
      </c>
      <c r="AC696">
        <v>82.25</v>
      </c>
      <c r="AD696">
        <v>241.72</v>
      </c>
      <c r="AE696">
        <v>68.849999999999994</v>
      </c>
      <c r="AF696">
        <v>3.1150000000000002</v>
      </c>
      <c r="AG696">
        <v>0.65455369127516783</v>
      </c>
    </row>
    <row r="697" spans="1:33" x14ac:dyDescent="0.35">
      <c r="A697" s="1" t="s">
        <v>936</v>
      </c>
      <c r="B697" s="2">
        <v>45348</v>
      </c>
      <c r="C697" s="2">
        <v>45350</v>
      </c>
      <c r="D697" s="2">
        <v>45361</v>
      </c>
      <c r="E697" s="1" t="s">
        <v>937</v>
      </c>
      <c r="F697">
        <v>5.18</v>
      </c>
      <c r="G697">
        <v>65</v>
      </c>
      <c r="H697">
        <v>0</v>
      </c>
      <c r="I697" s="1" t="s">
        <v>27</v>
      </c>
      <c r="J697">
        <v>32771.5</v>
      </c>
      <c r="K697">
        <v>12933.88</v>
      </c>
      <c r="L697">
        <v>5</v>
      </c>
      <c r="M697" s="1" t="s">
        <v>23</v>
      </c>
      <c r="N697" s="1" t="s">
        <v>19</v>
      </c>
      <c r="O697" s="1" t="s">
        <v>25</v>
      </c>
      <c r="P697" s="1" t="s">
        <v>39</v>
      </c>
      <c r="Q697">
        <v>18</v>
      </c>
      <c r="R697">
        <v>11</v>
      </c>
      <c r="S697">
        <v>20.16</v>
      </c>
      <c r="T697" s="1" t="s">
        <v>22</v>
      </c>
      <c r="U697" s="1" t="s">
        <v>3061</v>
      </c>
      <c r="V697" s="1">
        <v>1</v>
      </c>
      <c r="W697" t="s">
        <v>3081</v>
      </c>
      <c r="X697" t="s">
        <v>3093</v>
      </c>
      <c r="Y697" t="s">
        <v>3094</v>
      </c>
      <c r="Z697" t="s">
        <v>3104</v>
      </c>
      <c r="AA697">
        <v>2</v>
      </c>
      <c r="AB697" t="s">
        <v>3094</v>
      </c>
      <c r="AC697">
        <v>264.86</v>
      </c>
      <c r="AD697">
        <v>531.72</v>
      </c>
      <c r="AE697">
        <v>12.97</v>
      </c>
      <c r="AF697">
        <v>8.7027999999999999</v>
      </c>
      <c r="AG697">
        <v>0.63717096774193549</v>
      </c>
    </row>
    <row r="698" spans="1:33" x14ac:dyDescent="0.35">
      <c r="A698" s="1" t="s">
        <v>1014</v>
      </c>
      <c r="B698" s="2">
        <v>45029</v>
      </c>
      <c r="C698" s="2">
        <v>45031</v>
      </c>
      <c r="D698" s="2">
        <v>45042</v>
      </c>
      <c r="E698" s="1" t="s">
        <v>1015</v>
      </c>
      <c r="F698">
        <v>5.62</v>
      </c>
      <c r="G698">
        <v>14</v>
      </c>
      <c r="H698">
        <v>0</v>
      </c>
      <c r="I698" s="1" t="s">
        <v>27</v>
      </c>
      <c r="J698">
        <v>2301.08</v>
      </c>
      <c r="K698">
        <v>1196.49</v>
      </c>
      <c r="L698">
        <v>4.9000000000000004</v>
      </c>
      <c r="M698" s="1" t="s">
        <v>23</v>
      </c>
      <c r="N698" s="1" t="s">
        <v>42</v>
      </c>
      <c r="O698" s="1" t="s">
        <v>37</v>
      </c>
      <c r="P698" s="1" t="s">
        <v>39</v>
      </c>
      <c r="Q698">
        <v>20</v>
      </c>
      <c r="R698">
        <v>11</v>
      </c>
      <c r="S698">
        <v>409.92</v>
      </c>
      <c r="T698" s="1" t="s">
        <v>22</v>
      </c>
      <c r="U698" s="1" t="s">
        <v>3065</v>
      </c>
      <c r="V698" s="1">
        <v>5</v>
      </c>
      <c r="W698" t="s">
        <v>3088</v>
      </c>
      <c r="X698" t="s">
        <v>3082</v>
      </c>
      <c r="Y698" t="s">
        <v>3083</v>
      </c>
      <c r="Z698" t="s">
        <v>3104</v>
      </c>
      <c r="AA698">
        <v>4</v>
      </c>
      <c r="AB698" t="s">
        <v>3083</v>
      </c>
      <c r="AC698">
        <v>65.75</v>
      </c>
      <c r="AD698">
        <v>174.15</v>
      </c>
      <c r="AE698">
        <v>69.59</v>
      </c>
      <c r="AF698">
        <v>3.0415000000000001</v>
      </c>
      <c r="AG698">
        <v>0.6561013986013986</v>
      </c>
    </row>
    <row r="699" spans="1:33" x14ac:dyDescent="0.35">
      <c r="A699" s="1" t="s">
        <v>1098</v>
      </c>
      <c r="B699" s="2">
        <v>44608</v>
      </c>
      <c r="C699" s="2">
        <v>44611</v>
      </c>
      <c r="D699" s="2">
        <v>44619</v>
      </c>
      <c r="E699" s="1" t="s">
        <v>1099</v>
      </c>
      <c r="F699">
        <v>0.09</v>
      </c>
      <c r="G699">
        <v>162</v>
      </c>
      <c r="H699">
        <v>0</v>
      </c>
      <c r="I699" s="1" t="s">
        <v>27</v>
      </c>
      <c r="J699">
        <v>146016.76999999999</v>
      </c>
      <c r="K699">
        <v>48829.64</v>
      </c>
      <c r="L699">
        <v>5</v>
      </c>
      <c r="M699" s="1" t="s">
        <v>31</v>
      </c>
      <c r="N699" s="1" t="s">
        <v>36</v>
      </c>
      <c r="O699" s="1" t="s">
        <v>28</v>
      </c>
      <c r="P699" s="1" t="s">
        <v>38</v>
      </c>
      <c r="Q699">
        <v>20</v>
      </c>
      <c r="R699">
        <v>8</v>
      </c>
      <c r="S699">
        <v>247.54</v>
      </c>
      <c r="T699" s="1" t="s">
        <v>22</v>
      </c>
      <c r="U699" s="1" t="s">
        <v>3062</v>
      </c>
      <c r="V699" s="1">
        <v>2</v>
      </c>
      <c r="W699" t="s">
        <v>3086</v>
      </c>
      <c r="X699" t="s">
        <v>3093</v>
      </c>
      <c r="Y699" t="s">
        <v>3094</v>
      </c>
      <c r="Z699" t="s">
        <v>3102</v>
      </c>
      <c r="AA699">
        <v>2</v>
      </c>
      <c r="AB699" t="s">
        <v>3094</v>
      </c>
      <c r="AC699">
        <v>491.76</v>
      </c>
      <c r="AD699">
        <v>902.15</v>
      </c>
      <c r="AE699">
        <v>57.21</v>
      </c>
      <c r="AF699">
        <v>4.2786999999999997</v>
      </c>
      <c r="AG699">
        <v>0.65900657894736847</v>
      </c>
    </row>
    <row r="700" spans="1:33" x14ac:dyDescent="0.35">
      <c r="A700" s="1" t="s">
        <v>1224</v>
      </c>
      <c r="B700" s="2">
        <v>44961</v>
      </c>
      <c r="C700" s="2">
        <v>44962</v>
      </c>
      <c r="D700" s="2">
        <v>44964</v>
      </c>
      <c r="E700" s="1" t="s">
        <v>1225</v>
      </c>
      <c r="F700">
        <v>13.65</v>
      </c>
      <c r="G700">
        <v>28</v>
      </c>
      <c r="H700">
        <v>0</v>
      </c>
      <c r="I700" s="1" t="s">
        <v>27</v>
      </c>
      <c r="J700">
        <v>6276.85</v>
      </c>
      <c r="K700">
        <v>2744.4</v>
      </c>
      <c r="L700">
        <v>4.9000000000000004</v>
      </c>
      <c r="M700" s="1" t="s">
        <v>18</v>
      </c>
      <c r="N700" s="1" t="s">
        <v>33</v>
      </c>
      <c r="O700" s="1" t="s">
        <v>20</v>
      </c>
      <c r="P700" s="1" t="s">
        <v>21</v>
      </c>
      <c r="Q700">
        <v>8</v>
      </c>
      <c r="R700">
        <v>2</v>
      </c>
      <c r="S700">
        <v>20.41</v>
      </c>
      <c r="T700" s="1" t="s">
        <v>22</v>
      </c>
      <c r="U700" s="1" t="s">
        <v>3061</v>
      </c>
      <c r="V700" s="1">
        <v>1</v>
      </c>
      <c r="W700" t="s">
        <v>3088</v>
      </c>
      <c r="X700" t="s">
        <v>3093</v>
      </c>
      <c r="Y700" t="s">
        <v>3094</v>
      </c>
      <c r="Z700" t="s">
        <v>3103</v>
      </c>
      <c r="AA700">
        <v>2</v>
      </c>
      <c r="AB700" t="s">
        <v>3094</v>
      </c>
      <c r="AC700">
        <v>101.5</v>
      </c>
      <c r="AD700">
        <v>259.61</v>
      </c>
      <c r="AE700">
        <v>38.06</v>
      </c>
      <c r="AF700">
        <v>6.1936</v>
      </c>
      <c r="AG700">
        <v>0.63717096774193549</v>
      </c>
    </row>
    <row r="701" spans="1:33" x14ac:dyDescent="0.35">
      <c r="A701" s="1" t="s">
        <v>1254</v>
      </c>
      <c r="B701" s="2">
        <v>44786</v>
      </c>
      <c r="C701" s="2">
        <v>44788</v>
      </c>
      <c r="D701" s="2">
        <v>44791</v>
      </c>
      <c r="E701" s="1" t="s">
        <v>1255</v>
      </c>
      <c r="F701">
        <v>13.08</v>
      </c>
      <c r="G701">
        <v>237</v>
      </c>
      <c r="H701">
        <v>0</v>
      </c>
      <c r="I701" s="1" t="s">
        <v>27</v>
      </c>
      <c r="J701">
        <v>106557.83</v>
      </c>
      <c r="K701">
        <v>46455.29</v>
      </c>
      <c r="L701">
        <v>5</v>
      </c>
      <c r="M701" s="1" t="s">
        <v>23</v>
      </c>
      <c r="N701" s="1" t="s">
        <v>24</v>
      </c>
      <c r="O701" s="1" t="s">
        <v>37</v>
      </c>
      <c r="P701" s="1" t="s">
        <v>21</v>
      </c>
      <c r="Q701">
        <v>22</v>
      </c>
      <c r="R701">
        <v>3</v>
      </c>
      <c r="S701">
        <v>139.03</v>
      </c>
      <c r="T701" s="1" t="s">
        <v>22</v>
      </c>
      <c r="U701" s="1" t="s">
        <v>3065</v>
      </c>
      <c r="V701" s="1">
        <v>5</v>
      </c>
      <c r="W701" t="s">
        <v>3086</v>
      </c>
      <c r="X701" t="s">
        <v>3084</v>
      </c>
      <c r="Y701" t="s">
        <v>3089</v>
      </c>
      <c r="Z701" t="s">
        <v>3103</v>
      </c>
      <c r="AA701">
        <v>8</v>
      </c>
      <c r="AB701" t="s">
        <v>3089</v>
      </c>
      <c r="AC701">
        <v>204.14</v>
      </c>
      <c r="AD701">
        <v>517.27</v>
      </c>
      <c r="AE701">
        <v>63.36</v>
      </c>
      <c r="AF701">
        <v>3.6635</v>
      </c>
      <c r="AG701">
        <v>0.6561013986013986</v>
      </c>
    </row>
    <row r="702" spans="1:33" x14ac:dyDescent="0.35">
      <c r="A702" s="1" t="s">
        <v>1412</v>
      </c>
      <c r="B702" s="2">
        <v>44800</v>
      </c>
      <c r="C702" s="2">
        <v>44803</v>
      </c>
      <c r="D702" s="2">
        <v>44811</v>
      </c>
      <c r="E702" s="1" t="s">
        <v>1413</v>
      </c>
      <c r="F702">
        <v>5.39</v>
      </c>
      <c r="G702">
        <v>246</v>
      </c>
      <c r="H702">
        <v>0</v>
      </c>
      <c r="I702" s="1" t="s">
        <v>27</v>
      </c>
      <c r="J702">
        <v>119118.97</v>
      </c>
      <c r="K702">
        <v>37949.589999999997</v>
      </c>
      <c r="L702">
        <v>5</v>
      </c>
      <c r="M702" s="1" t="s">
        <v>23</v>
      </c>
      <c r="N702" s="1" t="s">
        <v>36</v>
      </c>
      <c r="O702" s="1" t="s">
        <v>20</v>
      </c>
      <c r="P702" s="1" t="s">
        <v>38</v>
      </c>
      <c r="Q702">
        <v>22</v>
      </c>
      <c r="R702">
        <v>8</v>
      </c>
      <c r="S702">
        <v>31.02</v>
      </c>
      <c r="T702" s="1" t="s">
        <v>22</v>
      </c>
      <c r="U702" s="1" t="s">
        <v>3062</v>
      </c>
      <c r="V702" s="1">
        <v>2</v>
      </c>
      <c r="W702" t="s">
        <v>3086</v>
      </c>
      <c r="X702" t="s">
        <v>3084</v>
      </c>
      <c r="Y702" t="s">
        <v>3089</v>
      </c>
      <c r="Z702" t="s">
        <v>3104</v>
      </c>
      <c r="AA702">
        <v>8</v>
      </c>
      <c r="AB702" t="s">
        <v>3089</v>
      </c>
      <c r="AC702">
        <v>271.85000000000002</v>
      </c>
      <c r="AD702">
        <v>511.81</v>
      </c>
      <c r="AE702">
        <v>26.08</v>
      </c>
      <c r="AF702">
        <v>7.3921000000000001</v>
      </c>
      <c r="AG702">
        <v>0.65900657894736847</v>
      </c>
    </row>
    <row r="703" spans="1:33" x14ac:dyDescent="0.35">
      <c r="A703" s="1" t="s">
        <v>1448</v>
      </c>
      <c r="B703" s="2">
        <v>45552</v>
      </c>
      <c r="C703" s="2">
        <v>45553</v>
      </c>
      <c r="D703" s="2">
        <v>45563</v>
      </c>
      <c r="E703" s="1" t="s">
        <v>1449</v>
      </c>
      <c r="F703">
        <v>9.7200000000000006</v>
      </c>
      <c r="G703">
        <v>12</v>
      </c>
      <c r="H703">
        <v>0</v>
      </c>
      <c r="I703" s="1" t="s">
        <v>27</v>
      </c>
      <c r="J703">
        <v>11901.68</v>
      </c>
      <c r="K703">
        <v>4972.97</v>
      </c>
      <c r="L703">
        <v>4.8</v>
      </c>
      <c r="M703" s="1" t="s">
        <v>31</v>
      </c>
      <c r="N703" s="1" t="s">
        <v>42</v>
      </c>
      <c r="O703" s="1" t="s">
        <v>34</v>
      </c>
      <c r="P703" s="1" t="s">
        <v>26</v>
      </c>
      <c r="Q703">
        <v>24</v>
      </c>
      <c r="R703">
        <v>10</v>
      </c>
      <c r="S703">
        <v>19.36</v>
      </c>
      <c r="T703" s="1" t="s">
        <v>22</v>
      </c>
      <c r="U703" s="1" t="s">
        <v>3062</v>
      </c>
      <c r="V703" s="1">
        <v>2</v>
      </c>
      <c r="W703" t="s">
        <v>3081</v>
      </c>
      <c r="X703" t="s">
        <v>3084</v>
      </c>
      <c r="Y703" t="s">
        <v>3085</v>
      </c>
      <c r="Z703" t="s">
        <v>3104</v>
      </c>
      <c r="AA703">
        <v>9</v>
      </c>
      <c r="AB703" t="s">
        <v>3085</v>
      </c>
      <c r="AC703">
        <v>488.13</v>
      </c>
      <c r="AD703">
        <v>1098.5899999999999</v>
      </c>
      <c r="AE703">
        <v>74.37</v>
      </c>
      <c r="AF703">
        <v>2.5632999999999999</v>
      </c>
      <c r="AG703">
        <v>0.65900657894736847</v>
      </c>
    </row>
    <row r="704" spans="1:33" x14ac:dyDescent="0.35">
      <c r="A704" s="1" t="s">
        <v>1492</v>
      </c>
      <c r="B704" s="2">
        <v>45181</v>
      </c>
      <c r="C704" s="2">
        <v>45186</v>
      </c>
      <c r="D704" s="2">
        <v>45193</v>
      </c>
      <c r="E704" s="1" t="s">
        <v>1493</v>
      </c>
      <c r="F704">
        <v>13.23</v>
      </c>
      <c r="G704">
        <v>15</v>
      </c>
      <c r="H704">
        <v>0</v>
      </c>
      <c r="I704" s="1" t="s">
        <v>27</v>
      </c>
      <c r="J704">
        <v>2311.94</v>
      </c>
      <c r="K704">
        <v>1040.03</v>
      </c>
      <c r="L704">
        <v>4.8</v>
      </c>
      <c r="M704" s="1" t="s">
        <v>23</v>
      </c>
      <c r="N704" s="1" t="s">
        <v>24</v>
      </c>
      <c r="O704" s="1" t="s">
        <v>28</v>
      </c>
      <c r="P704" s="1" t="s">
        <v>21</v>
      </c>
      <c r="Q704">
        <v>7</v>
      </c>
      <c r="R704">
        <v>7</v>
      </c>
      <c r="S704">
        <v>155.63999999999999</v>
      </c>
      <c r="T704" s="1" t="s">
        <v>22</v>
      </c>
      <c r="U704" s="1" t="s">
        <v>3064</v>
      </c>
      <c r="V704" s="1">
        <v>4</v>
      </c>
      <c r="W704" t="s">
        <v>3088</v>
      </c>
      <c r="X704" t="s">
        <v>3084</v>
      </c>
      <c r="Y704" t="s">
        <v>3085</v>
      </c>
      <c r="Z704" t="s">
        <v>3103</v>
      </c>
      <c r="AA704">
        <v>9</v>
      </c>
      <c r="AB704" t="s">
        <v>3085</v>
      </c>
      <c r="AC704">
        <v>67.84</v>
      </c>
      <c r="AD704">
        <v>177.63</v>
      </c>
      <c r="AE704">
        <v>33.409999999999997</v>
      </c>
      <c r="AF704">
        <v>6.6590999999999996</v>
      </c>
      <c r="AG704">
        <v>0.65895364238410592</v>
      </c>
    </row>
    <row r="705" spans="1:33" x14ac:dyDescent="0.35">
      <c r="A705" s="1" t="s">
        <v>1532</v>
      </c>
      <c r="B705" s="2">
        <v>45110</v>
      </c>
      <c r="C705" s="2">
        <v>45111</v>
      </c>
      <c r="D705" s="2">
        <v>45122</v>
      </c>
      <c r="E705" s="1" t="s">
        <v>1533</v>
      </c>
      <c r="F705">
        <v>8.7200000000000006</v>
      </c>
      <c r="G705">
        <v>22</v>
      </c>
      <c r="H705">
        <v>0</v>
      </c>
      <c r="I705" s="1" t="s">
        <v>27</v>
      </c>
      <c r="J705">
        <v>9832.9599999999991</v>
      </c>
      <c r="K705">
        <v>4508.17</v>
      </c>
      <c r="L705">
        <v>4.9000000000000004</v>
      </c>
      <c r="M705" s="1" t="s">
        <v>23</v>
      </c>
      <c r="N705" s="1" t="s">
        <v>36</v>
      </c>
      <c r="O705" s="1" t="s">
        <v>34</v>
      </c>
      <c r="P705" s="1" t="s">
        <v>26</v>
      </c>
      <c r="Q705">
        <v>23</v>
      </c>
      <c r="R705">
        <v>11</v>
      </c>
      <c r="S705">
        <v>14.01</v>
      </c>
      <c r="T705" s="1" t="s">
        <v>22</v>
      </c>
      <c r="U705" s="1" t="s">
        <v>3061</v>
      </c>
      <c r="V705" s="1">
        <v>1</v>
      </c>
      <c r="W705" t="s">
        <v>3088</v>
      </c>
      <c r="X705" t="s">
        <v>3084</v>
      </c>
      <c r="Y705" t="s">
        <v>3087</v>
      </c>
      <c r="Z705" t="s">
        <v>3104</v>
      </c>
      <c r="AA705">
        <v>7</v>
      </c>
      <c r="AB705" t="s">
        <v>3087</v>
      </c>
      <c r="AC705">
        <v>201.81</v>
      </c>
      <c r="AD705">
        <v>489.65</v>
      </c>
      <c r="AE705">
        <v>23.98</v>
      </c>
      <c r="AF705">
        <v>7.6022999999999996</v>
      </c>
      <c r="AG705">
        <v>0.63717096774193549</v>
      </c>
    </row>
    <row r="706" spans="1:33" x14ac:dyDescent="0.35">
      <c r="A706" s="1" t="s">
        <v>1684</v>
      </c>
      <c r="B706" s="2">
        <v>45320</v>
      </c>
      <c r="C706" s="2">
        <v>45321</v>
      </c>
      <c r="D706" s="2">
        <v>45328</v>
      </c>
      <c r="E706" s="1" t="s">
        <v>1685</v>
      </c>
      <c r="F706">
        <v>10.1</v>
      </c>
      <c r="G706">
        <v>169</v>
      </c>
      <c r="H706">
        <v>0</v>
      </c>
      <c r="I706" s="1" t="s">
        <v>27</v>
      </c>
      <c r="J706">
        <v>45523.09</v>
      </c>
      <c r="K706">
        <v>17692.27</v>
      </c>
      <c r="L706">
        <v>4.9000000000000004</v>
      </c>
      <c r="M706" s="1" t="s">
        <v>31</v>
      </c>
      <c r="N706" s="1" t="s">
        <v>42</v>
      </c>
      <c r="O706" s="1" t="s">
        <v>20</v>
      </c>
      <c r="P706" s="1" t="s">
        <v>39</v>
      </c>
      <c r="Q706">
        <v>9</v>
      </c>
      <c r="R706">
        <v>7</v>
      </c>
      <c r="S706">
        <v>259.12</v>
      </c>
      <c r="T706" s="1" t="s">
        <v>22</v>
      </c>
      <c r="U706" s="1" t="s">
        <v>3064</v>
      </c>
      <c r="V706" s="1">
        <v>4</v>
      </c>
      <c r="W706" t="s">
        <v>3081</v>
      </c>
      <c r="X706" t="s">
        <v>3093</v>
      </c>
      <c r="Y706" t="s">
        <v>3095</v>
      </c>
      <c r="Z706" t="s">
        <v>3103</v>
      </c>
      <c r="AA706">
        <v>1</v>
      </c>
      <c r="AB706" t="s">
        <v>3095</v>
      </c>
      <c r="AC706">
        <v>143.13</v>
      </c>
      <c r="AD706">
        <v>299.63</v>
      </c>
      <c r="AE706">
        <v>58.56</v>
      </c>
      <c r="AF706">
        <v>4.1440000000000001</v>
      </c>
      <c r="AG706">
        <v>0.65895364238410592</v>
      </c>
    </row>
    <row r="707" spans="1:33" x14ac:dyDescent="0.35">
      <c r="A707" s="1" t="s">
        <v>1860</v>
      </c>
      <c r="B707" s="2">
        <v>44762</v>
      </c>
      <c r="C707" s="2">
        <v>44767</v>
      </c>
      <c r="D707" s="2">
        <v>44772</v>
      </c>
      <c r="E707" s="1" t="s">
        <v>1861</v>
      </c>
      <c r="F707">
        <v>11.95</v>
      </c>
      <c r="G707">
        <v>47</v>
      </c>
      <c r="H707">
        <v>0</v>
      </c>
      <c r="I707" s="1" t="s">
        <v>27</v>
      </c>
      <c r="J707">
        <v>32494.32</v>
      </c>
      <c r="K707">
        <v>18347.810000000001</v>
      </c>
      <c r="L707">
        <v>5</v>
      </c>
      <c r="M707" s="1" t="s">
        <v>31</v>
      </c>
      <c r="N707" s="1" t="s">
        <v>42</v>
      </c>
      <c r="O707" s="1" t="s">
        <v>20</v>
      </c>
      <c r="P707" s="1" t="s">
        <v>39</v>
      </c>
      <c r="Q707">
        <v>15</v>
      </c>
      <c r="R707">
        <v>5</v>
      </c>
      <c r="S707">
        <v>25.03</v>
      </c>
      <c r="T707" s="1" t="s">
        <v>22</v>
      </c>
      <c r="U707" s="1" t="s">
        <v>3062</v>
      </c>
      <c r="V707" s="1">
        <v>2</v>
      </c>
      <c r="W707" t="s">
        <v>3086</v>
      </c>
      <c r="X707" t="s">
        <v>3084</v>
      </c>
      <c r="Y707" t="s">
        <v>3087</v>
      </c>
      <c r="Z707" t="s">
        <v>3103</v>
      </c>
      <c r="AA707">
        <v>7</v>
      </c>
      <c r="AB707" t="s">
        <v>3087</v>
      </c>
      <c r="AC707">
        <v>245.68</v>
      </c>
      <c r="AD707">
        <v>785.2</v>
      </c>
      <c r="AE707">
        <v>70.430000000000007</v>
      </c>
      <c r="AF707">
        <v>2.9571999999999998</v>
      </c>
      <c r="AG707">
        <v>0.65900657894736847</v>
      </c>
    </row>
    <row r="708" spans="1:33" x14ac:dyDescent="0.35">
      <c r="A708" s="1" t="s">
        <v>2132</v>
      </c>
      <c r="B708" s="2">
        <v>44607</v>
      </c>
      <c r="C708" s="2">
        <v>44608</v>
      </c>
      <c r="D708" s="2">
        <v>44612</v>
      </c>
      <c r="E708" s="1" t="s">
        <v>2133</v>
      </c>
      <c r="F708">
        <v>14.89</v>
      </c>
      <c r="G708">
        <v>37</v>
      </c>
      <c r="H708">
        <v>0</v>
      </c>
      <c r="I708" s="1" t="s">
        <v>27</v>
      </c>
      <c r="J708">
        <v>7558.71</v>
      </c>
      <c r="K708">
        <v>3901.3</v>
      </c>
      <c r="L708">
        <v>4.5999999999999996</v>
      </c>
      <c r="M708" s="1" t="s">
        <v>23</v>
      </c>
      <c r="N708" s="1" t="s">
        <v>24</v>
      </c>
      <c r="O708" s="1" t="s">
        <v>25</v>
      </c>
      <c r="P708" s="1" t="s">
        <v>29</v>
      </c>
      <c r="Q708">
        <v>17</v>
      </c>
      <c r="R708">
        <v>4</v>
      </c>
      <c r="S708">
        <v>48.41</v>
      </c>
      <c r="T708" s="1" t="s">
        <v>22</v>
      </c>
      <c r="U708" s="1" t="s">
        <v>3061</v>
      </c>
      <c r="V708" s="1">
        <v>1</v>
      </c>
      <c r="W708" t="s">
        <v>3086</v>
      </c>
      <c r="X708" t="s">
        <v>3093</v>
      </c>
      <c r="Y708" t="s">
        <v>3094</v>
      </c>
      <c r="Z708" t="s">
        <v>3103</v>
      </c>
      <c r="AA708">
        <v>2</v>
      </c>
      <c r="AB708" t="s">
        <v>3094</v>
      </c>
      <c r="AC708">
        <v>78.42</v>
      </c>
      <c r="AD708">
        <v>240.03</v>
      </c>
      <c r="AE708">
        <v>72</v>
      </c>
      <c r="AF708">
        <v>2.8003</v>
      </c>
      <c r="AG708">
        <v>0.63717096774193549</v>
      </c>
    </row>
    <row r="709" spans="1:33" x14ac:dyDescent="0.35">
      <c r="A709" s="1" t="s">
        <v>2168</v>
      </c>
      <c r="B709" s="2">
        <v>44754</v>
      </c>
      <c r="C709" s="2">
        <v>44756</v>
      </c>
      <c r="D709" s="2">
        <v>44757</v>
      </c>
      <c r="E709" s="1" t="s">
        <v>2169</v>
      </c>
      <c r="F709">
        <v>13.47</v>
      </c>
      <c r="G709">
        <v>78</v>
      </c>
      <c r="H709">
        <v>0</v>
      </c>
      <c r="I709" s="1" t="s">
        <v>27</v>
      </c>
      <c r="J709">
        <v>12693.48</v>
      </c>
      <c r="K709">
        <v>6971.11</v>
      </c>
      <c r="L709">
        <v>5</v>
      </c>
      <c r="M709" s="1" t="s">
        <v>18</v>
      </c>
      <c r="N709" s="1" t="s">
        <v>33</v>
      </c>
      <c r="O709" s="1" t="s">
        <v>25</v>
      </c>
      <c r="P709" s="1" t="s">
        <v>29</v>
      </c>
      <c r="Q709">
        <v>13</v>
      </c>
      <c r="R709">
        <v>1</v>
      </c>
      <c r="S709">
        <v>23.01</v>
      </c>
      <c r="T709" s="1" t="s">
        <v>22</v>
      </c>
      <c r="U709" s="1" t="s">
        <v>3064</v>
      </c>
      <c r="V709" s="1">
        <v>4</v>
      </c>
      <c r="W709" t="s">
        <v>3086</v>
      </c>
      <c r="X709" t="s">
        <v>3084</v>
      </c>
      <c r="Y709" t="s">
        <v>3087</v>
      </c>
      <c r="Z709" t="s">
        <v>3103</v>
      </c>
      <c r="AA709">
        <v>7</v>
      </c>
      <c r="AB709" t="s">
        <v>3087</v>
      </c>
      <c r="AC709">
        <v>57.09</v>
      </c>
      <c r="AD709">
        <v>188.07</v>
      </c>
      <c r="AE709">
        <v>2.97</v>
      </c>
      <c r="AF709">
        <v>9.7028999999999996</v>
      </c>
      <c r="AG709">
        <v>0.65895364238410592</v>
      </c>
    </row>
    <row r="710" spans="1:33" x14ac:dyDescent="0.35">
      <c r="A710" s="1" t="s">
        <v>2206</v>
      </c>
      <c r="B710" s="2">
        <v>44748</v>
      </c>
      <c r="C710" s="2">
        <v>44750</v>
      </c>
      <c r="D710" s="2">
        <v>44751</v>
      </c>
      <c r="E710" s="1" t="s">
        <v>2207</v>
      </c>
      <c r="F710">
        <v>0.16</v>
      </c>
      <c r="G710">
        <v>42</v>
      </c>
      <c r="H710">
        <v>0</v>
      </c>
      <c r="I710" s="1" t="s">
        <v>27</v>
      </c>
      <c r="J710">
        <v>2686.63</v>
      </c>
      <c r="K710">
        <v>946.71</v>
      </c>
      <c r="L710">
        <v>4.5999999999999996</v>
      </c>
      <c r="M710" s="1" t="s">
        <v>31</v>
      </c>
      <c r="N710" s="1" t="s">
        <v>42</v>
      </c>
      <c r="O710" s="1" t="s">
        <v>34</v>
      </c>
      <c r="P710" s="1" t="s">
        <v>29</v>
      </c>
      <c r="Q710">
        <v>12</v>
      </c>
      <c r="R710">
        <v>1</v>
      </c>
      <c r="S710">
        <v>3.19</v>
      </c>
      <c r="T710" s="1" t="s">
        <v>22</v>
      </c>
      <c r="U710" s="1" t="s">
        <v>3064</v>
      </c>
      <c r="V710" s="1">
        <v>4</v>
      </c>
      <c r="W710" t="s">
        <v>3086</v>
      </c>
      <c r="X710" t="s">
        <v>3084</v>
      </c>
      <c r="Y710" t="s">
        <v>3087</v>
      </c>
      <c r="Z710" t="s">
        <v>3102</v>
      </c>
      <c r="AA710">
        <v>7</v>
      </c>
      <c r="AB710" t="s">
        <v>3087</v>
      </c>
      <c r="AC710">
        <v>35.03</v>
      </c>
      <c r="AD710">
        <v>64.069999999999993</v>
      </c>
      <c r="AE710">
        <v>41.86</v>
      </c>
      <c r="AF710">
        <v>5.8136999999999999</v>
      </c>
      <c r="AG710">
        <v>0.65895364238410592</v>
      </c>
    </row>
    <row r="711" spans="1:33" x14ac:dyDescent="0.35">
      <c r="A711" s="1" t="s">
        <v>2340</v>
      </c>
      <c r="B711" s="2">
        <v>45260</v>
      </c>
      <c r="C711" s="2">
        <v>45263</v>
      </c>
      <c r="D711" s="2">
        <v>45270</v>
      </c>
      <c r="E711" s="1" t="s">
        <v>2341</v>
      </c>
      <c r="F711">
        <v>12.45</v>
      </c>
      <c r="G711">
        <v>417</v>
      </c>
      <c r="H711">
        <v>0</v>
      </c>
      <c r="I711" s="1" t="s">
        <v>27</v>
      </c>
      <c r="J711">
        <v>253995.89</v>
      </c>
      <c r="K711">
        <v>128224.4</v>
      </c>
      <c r="L711">
        <v>5</v>
      </c>
      <c r="M711" s="1" t="s">
        <v>23</v>
      </c>
      <c r="N711" s="1" t="s">
        <v>36</v>
      </c>
      <c r="O711" s="1" t="s">
        <v>25</v>
      </c>
      <c r="P711" s="1" t="s">
        <v>29</v>
      </c>
      <c r="Q711">
        <v>15</v>
      </c>
      <c r="R711">
        <v>7</v>
      </c>
      <c r="S711">
        <v>548.21</v>
      </c>
      <c r="T711" s="1" t="s">
        <v>22</v>
      </c>
      <c r="U711" s="1" t="s">
        <v>3062</v>
      </c>
      <c r="V711" s="1">
        <v>2</v>
      </c>
      <c r="W711" t="s">
        <v>3088</v>
      </c>
      <c r="X711" t="s">
        <v>3091</v>
      </c>
      <c r="Y711" t="s">
        <v>3096</v>
      </c>
      <c r="Z711" t="s">
        <v>3103</v>
      </c>
      <c r="AA711">
        <v>11</v>
      </c>
      <c r="AB711" t="s">
        <v>3096</v>
      </c>
      <c r="AC711">
        <v>240.7</v>
      </c>
      <c r="AD711">
        <v>695.72</v>
      </c>
      <c r="AE711">
        <v>70.459999999999994</v>
      </c>
      <c r="AF711">
        <v>2.9537</v>
      </c>
      <c r="AG711">
        <v>0.65900657894736847</v>
      </c>
    </row>
    <row r="712" spans="1:33" x14ac:dyDescent="0.35">
      <c r="A712" s="1" t="s">
        <v>2358</v>
      </c>
      <c r="B712" s="2">
        <v>44948</v>
      </c>
      <c r="C712" s="2">
        <v>44952</v>
      </c>
      <c r="D712" s="2">
        <v>44958</v>
      </c>
      <c r="E712" s="1" t="s">
        <v>2359</v>
      </c>
      <c r="F712">
        <v>10.85</v>
      </c>
      <c r="G712">
        <v>19</v>
      </c>
      <c r="H712">
        <v>0</v>
      </c>
      <c r="I712" s="1" t="s">
        <v>27</v>
      </c>
      <c r="J712">
        <v>13708.67</v>
      </c>
      <c r="K712">
        <v>5526.31</v>
      </c>
      <c r="L712">
        <v>4.5</v>
      </c>
      <c r="M712" s="1" t="s">
        <v>31</v>
      </c>
      <c r="N712" s="1" t="s">
        <v>24</v>
      </c>
      <c r="O712" s="1" t="s">
        <v>25</v>
      </c>
      <c r="P712" s="1" t="s">
        <v>39</v>
      </c>
      <c r="Q712">
        <v>10</v>
      </c>
      <c r="R712">
        <v>6</v>
      </c>
      <c r="S712">
        <v>392.57</v>
      </c>
      <c r="T712" s="1" t="s">
        <v>22</v>
      </c>
      <c r="U712" s="1" t="s">
        <v>3061</v>
      </c>
      <c r="V712" s="1">
        <v>1</v>
      </c>
      <c r="W712" t="s">
        <v>3088</v>
      </c>
      <c r="X712" t="s">
        <v>3093</v>
      </c>
      <c r="Y712" t="s">
        <v>3095</v>
      </c>
      <c r="Z712" t="s">
        <v>3103</v>
      </c>
      <c r="AA712">
        <v>1</v>
      </c>
      <c r="AB712" t="s">
        <v>3095</v>
      </c>
      <c r="AC712">
        <v>372.93</v>
      </c>
      <c r="AD712">
        <v>809.32</v>
      </c>
      <c r="AE712">
        <v>80.22</v>
      </c>
      <c r="AF712">
        <v>1.9783999999999999</v>
      </c>
      <c r="AG712">
        <v>0.63717096774193549</v>
      </c>
    </row>
    <row r="713" spans="1:33" x14ac:dyDescent="0.35">
      <c r="A713" s="1" t="s">
        <v>2372</v>
      </c>
      <c r="B713" s="2">
        <v>45133</v>
      </c>
      <c r="C713" s="2">
        <v>45136</v>
      </c>
      <c r="D713" s="2">
        <v>45147</v>
      </c>
      <c r="E713" s="1" t="s">
        <v>2373</v>
      </c>
      <c r="F713">
        <v>13.89</v>
      </c>
      <c r="G713">
        <v>186</v>
      </c>
      <c r="H713">
        <v>0</v>
      </c>
      <c r="I713" s="1" t="s">
        <v>27</v>
      </c>
      <c r="J713">
        <v>18234.740000000002</v>
      </c>
      <c r="K713">
        <v>5768.21</v>
      </c>
      <c r="L713">
        <v>5</v>
      </c>
      <c r="M713" s="1" t="s">
        <v>18</v>
      </c>
      <c r="N713" s="1" t="s">
        <v>36</v>
      </c>
      <c r="O713" s="1" t="s">
        <v>20</v>
      </c>
      <c r="P713" s="1" t="s">
        <v>38</v>
      </c>
      <c r="Q713">
        <v>13</v>
      </c>
      <c r="R713">
        <v>11</v>
      </c>
      <c r="S713">
        <v>1358.16</v>
      </c>
      <c r="T713" s="1" t="s">
        <v>22</v>
      </c>
      <c r="U713" s="1" t="s">
        <v>3062</v>
      </c>
      <c r="V713" s="1">
        <v>2</v>
      </c>
      <c r="W713" t="s">
        <v>3088</v>
      </c>
      <c r="X713" t="s">
        <v>3084</v>
      </c>
      <c r="Y713" t="s">
        <v>3087</v>
      </c>
      <c r="Z713" t="s">
        <v>3103</v>
      </c>
      <c r="AA713">
        <v>7</v>
      </c>
      <c r="AB713" t="s">
        <v>3087</v>
      </c>
      <c r="AC713">
        <v>55.26</v>
      </c>
      <c r="AD713">
        <v>113.85</v>
      </c>
      <c r="AE713">
        <v>90.66</v>
      </c>
      <c r="AF713">
        <v>0.93359999999999999</v>
      </c>
      <c r="AG713">
        <v>0.65900657894736847</v>
      </c>
    </row>
    <row r="714" spans="1:33" x14ac:dyDescent="0.35">
      <c r="A714" s="1" t="s">
        <v>2378</v>
      </c>
      <c r="B714" s="2">
        <v>45614</v>
      </c>
      <c r="C714" s="2">
        <v>45617</v>
      </c>
      <c r="D714" s="2">
        <v>45624</v>
      </c>
      <c r="E714" s="1" t="s">
        <v>2379</v>
      </c>
      <c r="F714">
        <v>6.47</v>
      </c>
      <c r="G714">
        <v>240</v>
      </c>
      <c r="H714">
        <v>0</v>
      </c>
      <c r="I714" s="1" t="s">
        <v>27</v>
      </c>
      <c r="J714">
        <v>382911.07</v>
      </c>
      <c r="K714">
        <v>141555.96</v>
      </c>
      <c r="L714">
        <v>5</v>
      </c>
      <c r="M714" s="1" t="s">
        <v>23</v>
      </c>
      <c r="N714" s="1" t="s">
        <v>33</v>
      </c>
      <c r="O714" s="1" t="s">
        <v>25</v>
      </c>
      <c r="P714" s="1" t="s">
        <v>29</v>
      </c>
      <c r="Q714">
        <v>14</v>
      </c>
      <c r="R714">
        <v>7</v>
      </c>
      <c r="S714">
        <v>95.18</v>
      </c>
      <c r="T714" s="1" t="s">
        <v>22</v>
      </c>
      <c r="U714" s="1" t="s">
        <v>3061</v>
      </c>
      <c r="V714" s="1">
        <v>1</v>
      </c>
      <c r="W714" t="s">
        <v>3081</v>
      </c>
      <c r="X714" t="s">
        <v>3091</v>
      </c>
      <c r="Y714" t="s">
        <v>3096</v>
      </c>
      <c r="Z714" t="s">
        <v>3104</v>
      </c>
      <c r="AA714">
        <v>11</v>
      </c>
      <c r="AB714" t="s">
        <v>3096</v>
      </c>
      <c r="AC714">
        <v>846.1</v>
      </c>
      <c r="AD714">
        <v>1705.83</v>
      </c>
      <c r="AE714">
        <v>73.03</v>
      </c>
      <c r="AF714">
        <v>2.6970999999999998</v>
      </c>
      <c r="AG714">
        <v>0.63717096774193549</v>
      </c>
    </row>
    <row r="715" spans="1:33" x14ac:dyDescent="0.35">
      <c r="A715" s="1" t="s">
        <v>2396</v>
      </c>
      <c r="B715" s="2">
        <v>45506</v>
      </c>
      <c r="C715" s="2">
        <v>45509</v>
      </c>
      <c r="D715" s="2">
        <v>45514</v>
      </c>
      <c r="E715" s="1" t="s">
        <v>2397</v>
      </c>
      <c r="F715">
        <v>7.52</v>
      </c>
      <c r="G715">
        <v>18</v>
      </c>
      <c r="H715">
        <v>0</v>
      </c>
      <c r="I715" s="1" t="s">
        <v>27</v>
      </c>
      <c r="J715">
        <v>17817.14</v>
      </c>
      <c r="K715">
        <v>9319.6299999999992</v>
      </c>
      <c r="L715">
        <v>5</v>
      </c>
      <c r="M715" s="1" t="s">
        <v>18</v>
      </c>
      <c r="N715" s="1" t="s">
        <v>19</v>
      </c>
      <c r="O715" s="1" t="s">
        <v>20</v>
      </c>
      <c r="P715" s="1" t="s">
        <v>29</v>
      </c>
      <c r="Q715">
        <v>18</v>
      </c>
      <c r="R715">
        <v>5</v>
      </c>
      <c r="S715">
        <v>57.69</v>
      </c>
      <c r="T715" s="1" t="s">
        <v>22</v>
      </c>
      <c r="U715" s="1" t="s">
        <v>3064</v>
      </c>
      <c r="V715" s="1">
        <v>4</v>
      </c>
      <c r="W715" t="s">
        <v>3081</v>
      </c>
      <c r="X715" t="s">
        <v>3084</v>
      </c>
      <c r="Y715" t="s">
        <v>3089</v>
      </c>
      <c r="Z715" t="s">
        <v>3104</v>
      </c>
      <c r="AA715">
        <v>8</v>
      </c>
      <c r="AB715" t="s">
        <v>3089</v>
      </c>
      <c r="AC715">
        <v>373.1</v>
      </c>
      <c r="AD715">
        <v>1070.33</v>
      </c>
      <c r="AE715">
        <v>44.85</v>
      </c>
      <c r="AF715">
        <v>5.5151000000000003</v>
      </c>
      <c r="AG715">
        <v>0.65895364238410592</v>
      </c>
    </row>
    <row r="716" spans="1:33" x14ac:dyDescent="0.35">
      <c r="A716" s="1" t="s">
        <v>2506</v>
      </c>
      <c r="B716" s="2">
        <v>45517</v>
      </c>
      <c r="C716" s="2">
        <v>45519</v>
      </c>
      <c r="D716" s="2">
        <v>45527</v>
      </c>
      <c r="E716" s="1" t="s">
        <v>2507</v>
      </c>
      <c r="F716">
        <v>3.57</v>
      </c>
      <c r="G716">
        <v>139</v>
      </c>
      <c r="H716">
        <v>0</v>
      </c>
      <c r="I716" s="1" t="s">
        <v>27</v>
      </c>
      <c r="J716">
        <v>221530.81</v>
      </c>
      <c r="K716">
        <v>110361.78</v>
      </c>
      <c r="L716">
        <v>4.8</v>
      </c>
      <c r="M716" s="1" t="s">
        <v>18</v>
      </c>
      <c r="N716" s="1" t="s">
        <v>24</v>
      </c>
      <c r="O716" s="1" t="s">
        <v>25</v>
      </c>
      <c r="P716" s="1" t="s">
        <v>26</v>
      </c>
      <c r="Q716">
        <v>15</v>
      </c>
      <c r="R716">
        <v>8</v>
      </c>
      <c r="S716">
        <v>286.20999999999998</v>
      </c>
      <c r="T716" s="1" t="s">
        <v>22</v>
      </c>
      <c r="U716" s="1" t="s">
        <v>3065</v>
      </c>
      <c r="V716" s="1">
        <v>5</v>
      </c>
      <c r="W716" t="s">
        <v>3081</v>
      </c>
      <c r="X716" t="s">
        <v>3084</v>
      </c>
      <c r="Y716" t="s">
        <v>3089</v>
      </c>
      <c r="Z716" t="s">
        <v>3102</v>
      </c>
      <c r="AA716">
        <v>8</v>
      </c>
      <c r="AB716" t="s">
        <v>3089</v>
      </c>
      <c r="AC716">
        <v>656.34</v>
      </c>
      <c r="AD716">
        <v>1652.75</v>
      </c>
      <c r="AE716">
        <v>16.8</v>
      </c>
      <c r="AF716">
        <v>8.32</v>
      </c>
      <c r="AG716">
        <v>0.6561013986013986</v>
      </c>
    </row>
    <row r="717" spans="1:33" x14ac:dyDescent="0.35">
      <c r="A717" s="1" t="s">
        <v>2512</v>
      </c>
      <c r="B717" s="2">
        <v>45291</v>
      </c>
      <c r="C717" s="2">
        <v>45293</v>
      </c>
      <c r="D717" s="2">
        <v>45296</v>
      </c>
      <c r="E717" s="1" t="s">
        <v>2513</v>
      </c>
      <c r="F717">
        <v>13.41</v>
      </c>
      <c r="G717">
        <v>42</v>
      </c>
      <c r="H717">
        <v>0</v>
      </c>
      <c r="I717" s="1" t="s">
        <v>27</v>
      </c>
      <c r="J717">
        <v>14377.28</v>
      </c>
      <c r="K717">
        <v>5639.24</v>
      </c>
      <c r="L717">
        <v>4.7</v>
      </c>
      <c r="M717" s="1" t="s">
        <v>31</v>
      </c>
      <c r="N717" s="1" t="s">
        <v>36</v>
      </c>
      <c r="O717" s="1" t="s">
        <v>28</v>
      </c>
      <c r="P717" s="1" t="s">
        <v>26</v>
      </c>
      <c r="Q717">
        <v>6</v>
      </c>
      <c r="R717">
        <v>3</v>
      </c>
      <c r="S717">
        <v>12.41</v>
      </c>
      <c r="T717" s="1" t="s">
        <v>22</v>
      </c>
      <c r="U717" s="1" t="s">
        <v>3062</v>
      </c>
      <c r="V717" s="1">
        <v>2</v>
      </c>
      <c r="W717" t="s">
        <v>3088</v>
      </c>
      <c r="X717" t="s">
        <v>3091</v>
      </c>
      <c r="Y717" t="s">
        <v>3092</v>
      </c>
      <c r="Z717" t="s">
        <v>3103</v>
      </c>
      <c r="AA717">
        <v>12</v>
      </c>
      <c r="AB717" t="s">
        <v>3092</v>
      </c>
      <c r="AC717">
        <v>177.24</v>
      </c>
      <c r="AD717">
        <v>395.33</v>
      </c>
      <c r="AE717">
        <v>87.18</v>
      </c>
      <c r="AF717">
        <v>1.2818000000000001</v>
      </c>
      <c r="AG717">
        <v>0.65900657894736847</v>
      </c>
    </row>
    <row r="718" spans="1:33" x14ac:dyDescent="0.35">
      <c r="A718" s="1" t="s">
        <v>2526</v>
      </c>
      <c r="B718" s="2">
        <v>45656</v>
      </c>
      <c r="C718" s="2">
        <v>45660</v>
      </c>
      <c r="D718" s="2">
        <v>45664</v>
      </c>
      <c r="E718" s="1" t="s">
        <v>2527</v>
      </c>
      <c r="F718">
        <v>0.17</v>
      </c>
      <c r="G718">
        <v>10</v>
      </c>
      <c r="H718">
        <v>0</v>
      </c>
      <c r="I718" s="1" t="s">
        <v>27</v>
      </c>
      <c r="J718">
        <v>8341.89</v>
      </c>
      <c r="K718">
        <v>4658.3999999999996</v>
      </c>
      <c r="L718">
        <v>3.8</v>
      </c>
      <c r="M718" s="1" t="s">
        <v>23</v>
      </c>
      <c r="N718" s="1" t="s">
        <v>33</v>
      </c>
      <c r="O718" s="1" t="s">
        <v>25</v>
      </c>
      <c r="P718" s="1" t="s">
        <v>29</v>
      </c>
      <c r="Q718">
        <v>5</v>
      </c>
      <c r="R718">
        <v>4</v>
      </c>
      <c r="S718">
        <v>124.81</v>
      </c>
      <c r="T718" s="1" t="s">
        <v>22</v>
      </c>
      <c r="U718" s="1" t="s">
        <v>3063</v>
      </c>
      <c r="V718" s="1">
        <v>3</v>
      </c>
      <c r="W718" t="s">
        <v>3081</v>
      </c>
      <c r="X718" t="s">
        <v>3091</v>
      </c>
      <c r="Y718" t="s">
        <v>3092</v>
      </c>
      <c r="Z718" t="s">
        <v>3102</v>
      </c>
      <c r="AA718">
        <v>12</v>
      </c>
      <c r="AB718" t="s">
        <v>3092</v>
      </c>
      <c r="AC718">
        <v>284.93</v>
      </c>
      <c r="AD718">
        <v>835.61</v>
      </c>
      <c r="AE718">
        <v>7.27</v>
      </c>
      <c r="AF718">
        <v>9.2731999999999992</v>
      </c>
      <c r="AG718">
        <v>0.65455369127516783</v>
      </c>
    </row>
    <row r="719" spans="1:33" x14ac:dyDescent="0.35">
      <c r="A719" s="1" t="s">
        <v>2578</v>
      </c>
      <c r="B719" s="2">
        <v>44991</v>
      </c>
      <c r="C719" s="2">
        <v>44996</v>
      </c>
      <c r="D719" s="2">
        <v>45000</v>
      </c>
      <c r="E719" s="1" t="s">
        <v>2579</v>
      </c>
      <c r="F719">
        <v>11.06</v>
      </c>
      <c r="G719">
        <v>20</v>
      </c>
      <c r="H719">
        <v>0</v>
      </c>
      <c r="I719" s="1" t="s">
        <v>27</v>
      </c>
      <c r="J719">
        <v>1362.74</v>
      </c>
      <c r="K719">
        <v>529.09</v>
      </c>
      <c r="L719">
        <v>4.9000000000000004</v>
      </c>
      <c r="M719" s="1" t="s">
        <v>18</v>
      </c>
      <c r="N719" s="1" t="s">
        <v>42</v>
      </c>
      <c r="O719" s="1" t="s">
        <v>34</v>
      </c>
      <c r="P719" s="1" t="s">
        <v>26</v>
      </c>
      <c r="Q719">
        <v>23</v>
      </c>
      <c r="R719">
        <v>4</v>
      </c>
      <c r="S719">
        <v>93.82</v>
      </c>
      <c r="T719" s="1" t="s">
        <v>22</v>
      </c>
      <c r="U719" s="1" t="s">
        <v>3063</v>
      </c>
      <c r="V719" s="1">
        <v>3</v>
      </c>
      <c r="W719" t="s">
        <v>3088</v>
      </c>
      <c r="X719" t="s">
        <v>3093</v>
      </c>
      <c r="Y719" t="s">
        <v>3098</v>
      </c>
      <c r="Z719" t="s">
        <v>3103</v>
      </c>
      <c r="AA719">
        <v>3</v>
      </c>
      <c r="AB719" t="s">
        <v>3098</v>
      </c>
      <c r="AC719">
        <v>35.549999999999997</v>
      </c>
      <c r="AD719">
        <v>76.61</v>
      </c>
      <c r="AE719">
        <v>94.8</v>
      </c>
      <c r="AF719">
        <v>0.51990000000000003</v>
      </c>
      <c r="AG719">
        <v>0.65455369127516783</v>
      </c>
    </row>
    <row r="720" spans="1:33" x14ac:dyDescent="0.35">
      <c r="A720" s="1" t="s">
        <v>2606</v>
      </c>
      <c r="B720" s="2">
        <v>45199</v>
      </c>
      <c r="C720" s="2">
        <v>45204</v>
      </c>
      <c r="D720" s="2">
        <v>45211</v>
      </c>
      <c r="E720" s="1" t="s">
        <v>2607</v>
      </c>
      <c r="F720">
        <v>3.06</v>
      </c>
      <c r="G720">
        <v>41</v>
      </c>
      <c r="H720">
        <v>0</v>
      </c>
      <c r="I720" s="1" t="s">
        <v>27</v>
      </c>
      <c r="J720">
        <v>3267.07</v>
      </c>
      <c r="K720">
        <v>1852.63</v>
      </c>
      <c r="L720">
        <v>5</v>
      </c>
      <c r="M720" s="1" t="s">
        <v>31</v>
      </c>
      <c r="N720" s="1" t="s">
        <v>36</v>
      </c>
      <c r="O720" s="1" t="s">
        <v>20</v>
      </c>
      <c r="P720" s="1" t="s">
        <v>29</v>
      </c>
      <c r="Q720">
        <v>12</v>
      </c>
      <c r="R720">
        <v>7</v>
      </c>
      <c r="S720">
        <v>125.93</v>
      </c>
      <c r="T720" s="1" t="s">
        <v>22</v>
      </c>
      <c r="U720" s="1" t="s">
        <v>3065</v>
      </c>
      <c r="V720" s="1">
        <v>5</v>
      </c>
      <c r="W720" t="s">
        <v>3088</v>
      </c>
      <c r="X720" t="s">
        <v>3084</v>
      </c>
      <c r="Y720" t="s">
        <v>3085</v>
      </c>
      <c r="Z720" t="s">
        <v>3102</v>
      </c>
      <c r="AA720">
        <v>9</v>
      </c>
      <c r="AB720" t="s">
        <v>3085</v>
      </c>
      <c r="AC720">
        <v>26.53</v>
      </c>
      <c r="AD720">
        <v>82.2</v>
      </c>
      <c r="AE720">
        <v>77.540000000000006</v>
      </c>
      <c r="AF720">
        <v>2.2456</v>
      </c>
      <c r="AG720">
        <v>0.6561013986013986</v>
      </c>
    </row>
    <row r="721" spans="1:33" x14ac:dyDescent="0.35">
      <c r="A721" s="1" t="s">
        <v>2774</v>
      </c>
      <c r="B721" s="2">
        <v>45432</v>
      </c>
      <c r="C721" s="2">
        <v>45434</v>
      </c>
      <c r="D721" s="2">
        <v>45445</v>
      </c>
      <c r="E721" s="1" t="s">
        <v>2775</v>
      </c>
      <c r="F721">
        <v>7.02</v>
      </c>
      <c r="G721">
        <v>126</v>
      </c>
      <c r="H721">
        <v>0</v>
      </c>
      <c r="I721" s="1" t="s">
        <v>27</v>
      </c>
      <c r="J721">
        <v>103431.29</v>
      </c>
      <c r="K721">
        <v>38143.19</v>
      </c>
      <c r="L721">
        <v>4.9000000000000004</v>
      </c>
      <c r="M721" s="1" t="s">
        <v>18</v>
      </c>
      <c r="N721" s="1" t="s">
        <v>19</v>
      </c>
      <c r="O721" s="1" t="s">
        <v>34</v>
      </c>
      <c r="P721" s="1" t="s">
        <v>26</v>
      </c>
      <c r="Q721">
        <v>18</v>
      </c>
      <c r="R721">
        <v>11</v>
      </c>
      <c r="S721">
        <v>74.64</v>
      </c>
      <c r="T721" s="1" t="s">
        <v>22</v>
      </c>
      <c r="U721" s="1" t="s">
        <v>3065</v>
      </c>
      <c r="V721" s="1">
        <v>5</v>
      </c>
      <c r="W721" t="s">
        <v>3081</v>
      </c>
      <c r="X721" t="s">
        <v>3082</v>
      </c>
      <c r="Y721" t="s">
        <v>3099</v>
      </c>
      <c r="Z721" t="s">
        <v>3104</v>
      </c>
      <c r="AA721">
        <v>5</v>
      </c>
      <c r="AB721" t="s">
        <v>3099</v>
      </c>
      <c r="AC721">
        <v>444.28</v>
      </c>
      <c r="AD721">
        <v>882.86</v>
      </c>
      <c r="AE721">
        <v>0.97</v>
      </c>
      <c r="AF721">
        <v>9.9030000000000005</v>
      </c>
      <c r="AG721">
        <v>0.6561013986013986</v>
      </c>
    </row>
    <row r="722" spans="1:33" x14ac:dyDescent="0.35">
      <c r="A722" s="1" t="s">
        <v>2844</v>
      </c>
      <c r="B722" s="2">
        <v>45531</v>
      </c>
      <c r="C722" s="2">
        <v>45534</v>
      </c>
      <c r="D722" s="2">
        <v>45537</v>
      </c>
      <c r="E722" s="1" t="s">
        <v>2845</v>
      </c>
      <c r="F722">
        <v>13.31</v>
      </c>
      <c r="G722">
        <v>81</v>
      </c>
      <c r="H722">
        <v>0</v>
      </c>
      <c r="I722" s="1" t="s">
        <v>27</v>
      </c>
      <c r="J722">
        <v>15734.65</v>
      </c>
      <c r="K722">
        <v>6007.93</v>
      </c>
      <c r="L722">
        <v>4.8</v>
      </c>
      <c r="M722" s="1" t="s">
        <v>23</v>
      </c>
      <c r="N722" s="1" t="s">
        <v>33</v>
      </c>
      <c r="O722" s="1" t="s">
        <v>25</v>
      </c>
      <c r="P722" s="1" t="s">
        <v>26</v>
      </c>
      <c r="Q722">
        <v>12</v>
      </c>
      <c r="R722">
        <v>3</v>
      </c>
      <c r="S722">
        <v>60.62</v>
      </c>
      <c r="T722" s="1" t="s">
        <v>22</v>
      </c>
      <c r="U722" s="1" t="s">
        <v>3061</v>
      </c>
      <c r="V722" s="1">
        <v>1</v>
      </c>
      <c r="W722" t="s">
        <v>3081</v>
      </c>
      <c r="X722" t="s">
        <v>3084</v>
      </c>
      <c r="Y722" t="s">
        <v>3089</v>
      </c>
      <c r="Z722" t="s">
        <v>3103</v>
      </c>
      <c r="AA722">
        <v>8</v>
      </c>
      <c r="AB722" t="s">
        <v>3089</v>
      </c>
      <c r="AC722">
        <v>102.6</v>
      </c>
      <c r="AD722">
        <v>224.08</v>
      </c>
      <c r="AE722">
        <v>27.84</v>
      </c>
      <c r="AF722">
        <v>7.2163000000000004</v>
      </c>
      <c r="AG722">
        <v>0.63717096774193549</v>
      </c>
    </row>
    <row r="723" spans="1:33" x14ac:dyDescent="0.35">
      <c r="A723" s="1" t="s">
        <v>2970</v>
      </c>
      <c r="B723" s="2">
        <v>45104</v>
      </c>
      <c r="C723" s="2">
        <v>45108</v>
      </c>
      <c r="D723" s="2">
        <v>45121</v>
      </c>
      <c r="E723" s="1" t="s">
        <v>2971</v>
      </c>
      <c r="F723">
        <v>14.76</v>
      </c>
      <c r="G723">
        <v>13</v>
      </c>
      <c r="H723">
        <v>0</v>
      </c>
      <c r="I723" s="1" t="s">
        <v>27</v>
      </c>
      <c r="J723">
        <v>2145.4299999999998</v>
      </c>
      <c r="K723">
        <v>1056.77</v>
      </c>
      <c r="L723">
        <v>4.8</v>
      </c>
      <c r="M723" s="1" t="s">
        <v>31</v>
      </c>
      <c r="N723" s="1" t="s">
        <v>24</v>
      </c>
      <c r="O723" s="1" t="s">
        <v>34</v>
      </c>
      <c r="P723" s="1" t="s">
        <v>29</v>
      </c>
      <c r="Q723">
        <v>19</v>
      </c>
      <c r="R723">
        <v>13</v>
      </c>
      <c r="S723">
        <v>854.97</v>
      </c>
      <c r="T723" s="1" t="s">
        <v>22</v>
      </c>
      <c r="U723" s="1" t="s">
        <v>3064</v>
      </c>
      <c r="V723" s="1">
        <v>4</v>
      </c>
      <c r="W723" t="s">
        <v>3088</v>
      </c>
      <c r="X723" t="s">
        <v>3082</v>
      </c>
      <c r="Y723" t="s">
        <v>3090</v>
      </c>
      <c r="Z723" t="s">
        <v>3103</v>
      </c>
      <c r="AA723">
        <v>6</v>
      </c>
      <c r="AB723" t="s">
        <v>3090</v>
      </c>
      <c r="AC723">
        <v>67.239999999999995</v>
      </c>
      <c r="AD723">
        <v>193.61</v>
      </c>
      <c r="AE723">
        <v>96.69</v>
      </c>
      <c r="AF723">
        <v>0.33110000000000001</v>
      </c>
      <c r="AG723">
        <v>0.65895364238410592</v>
      </c>
    </row>
    <row r="724" spans="1:33" x14ac:dyDescent="0.35">
      <c r="A724" s="1" t="s">
        <v>2980</v>
      </c>
      <c r="B724" s="2">
        <v>45489</v>
      </c>
      <c r="C724" s="2">
        <v>45491</v>
      </c>
      <c r="D724" s="2">
        <v>45492</v>
      </c>
      <c r="E724" s="1" t="s">
        <v>2981</v>
      </c>
      <c r="F724">
        <v>8.2100000000000009</v>
      </c>
      <c r="G724">
        <v>83</v>
      </c>
      <c r="H724">
        <v>0</v>
      </c>
      <c r="I724" s="1" t="s">
        <v>27</v>
      </c>
      <c r="J724">
        <v>38277.22</v>
      </c>
      <c r="K724">
        <v>12335.81</v>
      </c>
      <c r="L724">
        <v>4.9000000000000004</v>
      </c>
      <c r="M724" s="1" t="s">
        <v>31</v>
      </c>
      <c r="N724" s="1" t="s">
        <v>24</v>
      </c>
      <c r="O724" s="1" t="s">
        <v>37</v>
      </c>
      <c r="P724" s="1" t="s">
        <v>29</v>
      </c>
      <c r="Q724">
        <v>6</v>
      </c>
      <c r="R724">
        <v>1</v>
      </c>
      <c r="S724">
        <v>20.88</v>
      </c>
      <c r="T724" s="1" t="s">
        <v>22</v>
      </c>
      <c r="U724" s="1" t="s">
        <v>3061</v>
      </c>
      <c r="V724" s="1">
        <v>1</v>
      </c>
      <c r="W724" t="s">
        <v>3081</v>
      </c>
      <c r="X724" t="s">
        <v>3084</v>
      </c>
      <c r="Y724" t="s">
        <v>3087</v>
      </c>
      <c r="Z724" t="s">
        <v>3104</v>
      </c>
      <c r="AA724">
        <v>7</v>
      </c>
      <c r="AB724" t="s">
        <v>3087</v>
      </c>
      <c r="AC724">
        <v>266.43</v>
      </c>
      <c r="AD724">
        <v>502.42</v>
      </c>
      <c r="AE724">
        <v>1.74</v>
      </c>
      <c r="AF724">
        <v>9.8264999999999993</v>
      </c>
      <c r="AG724">
        <v>0.63717096774193549</v>
      </c>
    </row>
    <row r="725" spans="1:33" x14ac:dyDescent="0.35">
      <c r="A725" s="1" t="s">
        <v>60</v>
      </c>
      <c r="B725" s="2">
        <v>44862</v>
      </c>
      <c r="C725" s="2">
        <v>44865</v>
      </c>
      <c r="D725" s="2">
        <v>44869</v>
      </c>
      <c r="E725" s="1" t="s">
        <v>61</v>
      </c>
      <c r="F725">
        <v>14.16</v>
      </c>
      <c r="G725">
        <v>486</v>
      </c>
      <c r="H725">
        <v>55</v>
      </c>
      <c r="I725" s="1" t="s">
        <v>35</v>
      </c>
      <c r="J725">
        <v>128809.24</v>
      </c>
      <c r="K725">
        <v>52291.17</v>
      </c>
      <c r="L725">
        <v>2.2000000000000002</v>
      </c>
      <c r="M725" s="1" t="s">
        <v>18</v>
      </c>
      <c r="N725" s="1" t="s">
        <v>24</v>
      </c>
      <c r="O725" s="1" t="s">
        <v>20</v>
      </c>
      <c r="P725" s="1" t="s">
        <v>29</v>
      </c>
      <c r="Q725">
        <v>17</v>
      </c>
      <c r="R725">
        <v>4</v>
      </c>
      <c r="S725">
        <v>366.95</v>
      </c>
      <c r="T725" s="1" t="s">
        <v>22</v>
      </c>
      <c r="U725" s="1" t="s">
        <v>3061</v>
      </c>
      <c r="V725" s="1">
        <v>1</v>
      </c>
      <c r="W725" t="s">
        <v>3086</v>
      </c>
      <c r="X725" t="s">
        <v>3091</v>
      </c>
      <c r="Y725" t="s">
        <v>3097</v>
      </c>
      <c r="Z725" t="s">
        <v>3103</v>
      </c>
      <c r="AA725">
        <v>10</v>
      </c>
      <c r="AB725" t="s">
        <v>3097</v>
      </c>
      <c r="AC725">
        <v>147.65</v>
      </c>
      <c r="AD725">
        <v>308.76</v>
      </c>
      <c r="AE725">
        <v>63.3</v>
      </c>
      <c r="AF725">
        <v>3.6698</v>
      </c>
      <c r="AG725">
        <v>0.63717096774193549</v>
      </c>
    </row>
    <row r="726" spans="1:33" x14ac:dyDescent="0.35">
      <c r="A726" s="1" t="s">
        <v>62</v>
      </c>
      <c r="B726" s="2">
        <v>45066</v>
      </c>
      <c r="C726" s="2">
        <v>45069</v>
      </c>
      <c r="D726" s="2">
        <v>45075</v>
      </c>
      <c r="E726" s="1" t="s">
        <v>63</v>
      </c>
      <c r="F726">
        <v>5.77</v>
      </c>
      <c r="G726">
        <v>482</v>
      </c>
      <c r="H726">
        <v>14</v>
      </c>
      <c r="I726" s="1" t="s">
        <v>35</v>
      </c>
      <c r="J726">
        <v>431206.66</v>
      </c>
      <c r="K726">
        <v>220608.62</v>
      </c>
      <c r="L726">
        <v>4.2</v>
      </c>
      <c r="M726" s="1" t="s">
        <v>18</v>
      </c>
      <c r="N726" s="1" t="s">
        <v>36</v>
      </c>
      <c r="O726" s="1" t="s">
        <v>37</v>
      </c>
      <c r="P726" s="1" t="s">
        <v>38</v>
      </c>
      <c r="Q726">
        <v>6</v>
      </c>
      <c r="R726">
        <v>6</v>
      </c>
      <c r="S726">
        <v>222.01</v>
      </c>
      <c r="T726" s="1" t="s">
        <v>22</v>
      </c>
      <c r="U726" s="1" t="s">
        <v>3061</v>
      </c>
      <c r="V726" s="1">
        <v>1</v>
      </c>
      <c r="W726" t="s">
        <v>3088</v>
      </c>
      <c r="X726" t="s">
        <v>3082</v>
      </c>
      <c r="Y726" t="s">
        <v>3099</v>
      </c>
      <c r="Z726" t="s">
        <v>3104</v>
      </c>
      <c r="AA726">
        <v>5</v>
      </c>
      <c r="AB726" t="s">
        <v>3099</v>
      </c>
      <c r="AC726">
        <v>339.43</v>
      </c>
      <c r="AD726">
        <v>949.4</v>
      </c>
      <c r="AE726">
        <v>65.44</v>
      </c>
      <c r="AF726">
        <v>3.456</v>
      </c>
      <c r="AG726">
        <v>0.63717096774193549</v>
      </c>
    </row>
    <row r="727" spans="1:33" x14ac:dyDescent="0.35">
      <c r="A727" s="1" t="s">
        <v>76</v>
      </c>
      <c r="B727" s="2">
        <v>45113</v>
      </c>
      <c r="C727" s="2">
        <v>45115</v>
      </c>
      <c r="D727" s="2">
        <v>45120</v>
      </c>
      <c r="E727" s="1" t="s">
        <v>77</v>
      </c>
      <c r="F727">
        <v>9.93</v>
      </c>
      <c r="G727">
        <v>133</v>
      </c>
      <c r="H727">
        <v>16</v>
      </c>
      <c r="I727" s="1" t="s">
        <v>35</v>
      </c>
      <c r="J727">
        <v>90238.94</v>
      </c>
      <c r="K727">
        <v>47933.760000000002</v>
      </c>
      <c r="L727">
        <v>2.4</v>
      </c>
      <c r="M727" s="1" t="s">
        <v>31</v>
      </c>
      <c r="N727" s="1" t="s">
        <v>33</v>
      </c>
      <c r="O727" s="1" t="s">
        <v>37</v>
      </c>
      <c r="P727" s="1" t="s">
        <v>38</v>
      </c>
      <c r="Q727">
        <v>15</v>
      </c>
      <c r="R727">
        <v>5</v>
      </c>
      <c r="S727">
        <v>157.77000000000001</v>
      </c>
      <c r="T727" s="1" t="s">
        <v>22</v>
      </c>
      <c r="U727" s="1" t="s">
        <v>3062</v>
      </c>
      <c r="V727" s="1">
        <v>2</v>
      </c>
      <c r="W727" t="s">
        <v>3088</v>
      </c>
      <c r="X727" t="s">
        <v>3084</v>
      </c>
      <c r="Y727" t="s">
        <v>3087</v>
      </c>
      <c r="Z727" t="s">
        <v>3104</v>
      </c>
      <c r="AA727">
        <v>7</v>
      </c>
      <c r="AB727" t="s">
        <v>3087</v>
      </c>
      <c r="AC727">
        <v>269.02999999999997</v>
      </c>
      <c r="AD727">
        <v>753.29</v>
      </c>
      <c r="AE727">
        <v>82.18</v>
      </c>
      <c r="AF727">
        <v>1.7815000000000001</v>
      </c>
      <c r="AG727">
        <v>0.65900657894736847</v>
      </c>
    </row>
    <row r="728" spans="1:33" x14ac:dyDescent="0.35">
      <c r="A728" s="1" t="s">
        <v>134</v>
      </c>
      <c r="B728" s="2">
        <v>45046</v>
      </c>
      <c r="C728" s="2">
        <v>45051</v>
      </c>
      <c r="D728" s="2">
        <v>45061</v>
      </c>
      <c r="E728" s="1" t="s">
        <v>135</v>
      </c>
      <c r="F728">
        <v>6.33</v>
      </c>
      <c r="G728">
        <v>272</v>
      </c>
      <c r="H728">
        <v>3</v>
      </c>
      <c r="I728" s="1" t="s">
        <v>35</v>
      </c>
      <c r="J728">
        <v>165453.14000000001</v>
      </c>
      <c r="K728">
        <v>78332.800000000003</v>
      </c>
      <c r="L728">
        <v>4.5</v>
      </c>
      <c r="M728" s="1" t="s">
        <v>18</v>
      </c>
      <c r="N728" s="1" t="s">
        <v>24</v>
      </c>
      <c r="O728" s="1" t="s">
        <v>28</v>
      </c>
      <c r="P728" s="1" t="s">
        <v>21</v>
      </c>
      <c r="Q728">
        <v>11</v>
      </c>
      <c r="R728">
        <v>10</v>
      </c>
      <c r="S728">
        <v>101.07</v>
      </c>
      <c r="T728" s="1" t="s">
        <v>22</v>
      </c>
      <c r="U728" s="1" t="s">
        <v>3062</v>
      </c>
      <c r="V728" s="1">
        <v>2</v>
      </c>
      <c r="W728" t="s">
        <v>3088</v>
      </c>
      <c r="X728" t="s">
        <v>3082</v>
      </c>
      <c r="Y728" t="s">
        <v>3083</v>
      </c>
      <c r="Z728" t="s">
        <v>3104</v>
      </c>
      <c r="AA728">
        <v>4</v>
      </c>
      <c r="AB728" t="s">
        <v>3083</v>
      </c>
      <c r="AC728">
        <v>256.20999999999998</v>
      </c>
      <c r="AD728">
        <v>649.39</v>
      </c>
      <c r="AE728">
        <v>89.87</v>
      </c>
      <c r="AF728">
        <v>1.0127999999999999</v>
      </c>
      <c r="AG728">
        <v>0.65900657894736847</v>
      </c>
    </row>
    <row r="729" spans="1:33" x14ac:dyDescent="0.35">
      <c r="A729" s="1" t="s">
        <v>136</v>
      </c>
      <c r="B729" s="2">
        <v>44943</v>
      </c>
      <c r="C729" s="2">
        <v>44944</v>
      </c>
      <c r="D729" s="2">
        <v>44951</v>
      </c>
      <c r="E729" s="1" t="s">
        <v>137</v>
      </c>
      <c r="F729">
        <v>8.49</v>
      </c>
      <c r="G729">
        <v>348</v>
      </c>
      <c r="H729">
        <v>50</v>
      </c>
      <c r="I729" s="1" t="s">
        <v>35</v>
      </c>
      <c r="J729">
        <v>129964.59</v>
      </c>
      <c r="K729">
        <v>62935.14</v>
      </c>
      <c r="L729">
        <v>1.6</v>
      </c>
      <c r="M729" s="1" t="s">
        <v>18</v>
      </c>
      <c r="N729" s="1" t="s">
        <v>19</v>
      </c>
      <c r="O729" s="1" t="s">
        <v>25</v>
      </c>
      <c r="P729" s="1" t="s">
        <v>26</v>
      </c>
      <c r="Q729">
        <v>11</v>
      </c>
      <c r="R729">
        <v>7</v>
      </c>
      <c r="S729">
        <v>208.4</v>
      </c>
      <c r="T729" s="1" t="s">
        <v>22</v>
      </c>
      <c r="U729" s="1" t="s">
        <v>3063</v>
      </c>
      <c r="V729" s="1">
        <v>3</v>
      </c>
      <c r="W729" t="s">
        <v>3088</v>
      </c>
      <c r="X729" t="s">
        <v>3093</v>
      </c>
      <c r="Y729" t="s">
        <v>3095</v>
      </c>
      <c r="Z729" t="s">
        <v>3104</v>
      </c>
      <c r="AA729">
        <v>1</v>
      </c>
      <c r="AB729" t="s">
        <v>3095</v>
      </c>
      <c r="AC729">
        <v>185.68</v>
      </c>
      <c r="AD729">
        <v>408.11</v>
      </c>
      <c r="AE729">
        <v>15.47</v>
      </c>
      <c r="AF729">
        <v>8.4525000000000006</v>
      </c>
      <c r="AG729">
        <v>0.65455369127516783</v>
      </c>
    </row>
    <row r="730" spans="1:33" x14ac:dyDescent="0.35">
      <c r="A730" s="1" t="s">
        <v>140</v>
      </c>
      <c r="B730" s="2">
        <v>45128</v>
      </c>
      <c r="C730" s="2">
        <v>45133</v>
      </c>
      <c r="D730" s="2">
        <v>45139</v>
      </c>
      <c r="E730" s="1" t="s">
        <v>141</v>
      </c>
      <c r="F730">
        <v>0.38</v>
      </c>
      <c r="G730">
        <v>266</v>
      </c>
      <c r="H730">
        <v>24</v>
      </c>
      <c r="I730" s="1" t="s">
        <v>35</v>
      </c>
      <c r="J730">
        <v>122480.66</v>
      </c>
      <c r="K730">
        <v>59404.76</v>
      </c>
      <c r="L730">
        <v>2.9</v>
      </c>
      <c r="M730" s="1" t="s">
        <v>31</v>
      </c>
      <c r="N730" s="1" t="s">
        <v>36</v>
      </c>
      <c r="O730" s="1" t="s">
        <v>20</v>
      </c>
      <c r="P730" s="1" t="s">
        <v>38</v>
      </c>
      <c r="Q730">
        <v>7</v>
      </c>
      <c r="R730">
        <v>6</v>
      </c>
      <c r="S730">
        <v>64.45</v>
      </c>
      <c r="T730" s="1" t="s">
        <v>22</v>
      </c>
      <c r="U730" s="1" t="s">
        <v>3061</v>
      </c>
      <c r="V730" s="1">
        <v>1</v>
      </c>
      <c r="W730" t="s">
        <v>3088</v>
      </c>
      <c r="X730" t="s">
        <v>3084</v>
      </c>
      <c r="Y730" t="s">
        <v>3087</v>
      </c>
      <c r="Z730" t="s">
        <v>3102</v>
      </c>
      <c r="AA730">
        <v>7</v>
      </c>
      <c r="AB730" t="s">
        <v>3087</v>
      </c>
      <c r="AC730">
        <v>199.91</v>
      </c>
      <c r="AD730">
        <v>462.21</v>
      </c>
      <c r="AE730">
        <v>47.38</v>
      </c>
      <c r="AF730">
        <v>5.2621000000000002</v>
      </c>
      <c r="AG730">
        <v>0.63717096774193549</v>
      </c>
    </row>
    <row r="731" spans="1:33" x14ac:dyDescent="0.35">
      <c r="A731" s="1" t="s">
        <v>156</v>
      </c>
      <c r="B731" s="2">
        <v>44692</v>
      </c>
      <c r="C731" s="2">
        <v>44694</v>
      </c>
      <c r="D731" s="2">
        <v>44700</v>
      </c>
      <c r="E731" s="1" t="s">
        <v>157</v>
      </c>
      <c r="F731">
        <v>1.1599999999999999</v>
      </c>
      <c r="G731">
        <v>396</v>
      </c>
      <c r="H731">
        <v>11</v>
      </c>
      <c r="I731" s="1" t="s">
        <v>35</v>
      </c>
      <c r="J731">
        <v>33465.25</v>
      </c>
      <c r="K731">
        <v>17656.57</v>
      </c>
      <c r="L731">
        <v>4.7</v>
      </c>
      <c r="M731" s="1" t="s">
        <v>31</v>
      </c>
      <c r="N731" s="1" t="s">
        <v>19</v>
      </c>
      <c r="O731" s="1" t="s">
        <v>37</v>
      </c>
      <c r="P731" s="1" t="s">
        <v>21</v>
      </c>
      <c r="Q731">
        <v>10</v>
      </c>
      <c r="R731">
        <v>6</v>
      </c>
      <c r="S731">
        <v>474.28</v>
      </c>
      <c r="T731" s="1" t="s">
        <v>22</v>
      </c>
      <c r="U731" s="1" t="s">
        <v>3064</v>
      </c>
      <c r="V731" s="1">
        <v>4</v>
      </c>
      <c r="W731" t="s">
        <v>3086</v>
      </c>
      <c r="X731" t="s">
        <v>3082</v>
      </c>
      <c r="Y731" t="s">
        <v>3099</v>
      </c>
      <c r="Z731" t="s">
        <v>3102</v>
      </c>
      <c r="AA731">
        <v>5</v>
      </c>
      <c r="AB731" t="s">
        <v>3099</v>
      </c>
      <c r="AC731">
        <v>31.5</v>
      </c>
      <c r="AD731">
        <v>85.5</v>
      </c>
      <c r="AE731">
        <v>81.790000000000006</v>
      </c>
      <c r="AF731">
        <v>1.8207</v>
      </c>
      <c r="AG731">
        <v>0.65895364238410592</v>
      </c>
    </row>
    <row r="732" spans="1:33" x14ac:dyDescent="0.35">
      <c r="A732" s="1" t="s">
        <v>168</v>
      </c>
      <c r="B732" s="2">
        <v>44782</v>
      </c>
      <c r="C732" s="2">
        <v>44784</v>
      </c>
      <c r="D732" s="2">
        <v>44789</v>
      </c>
      <c r="E732" s="1" t="s">
        <v>169</v>
      </c>
      <c r="F732">
        <v>2.68</v>
      </c>
      <c r="G732">
        <v>341</v>
      </c>
      <c r="H732">
        <v>15</v>
      </c>
      <c r="I732" s="1" t="s">
        <v>35</v>
      </c>
      <c r="J732">
        <v>19443.75</v>
      </c>
      <c r="K732">
        <v>7290.22</v>
      </c>
      <c r="L732">
        <v>3.8</v>
      </c>
      <c r="M732" s="1" t="s">
        <v>31</v>
      </c>
      <c r="N732" s="1" t="s">
        <v>36</v>
      </c>
      <c r="O732" s="1" t="s">
        <v>25</v>
      </c>
      <c r="P732" s="1" t="s">
        <v>21</v>
      </c>
      <c r="Q732">
        <v>13</v>
      </c>
      <c r="R732">
        <v>5</v>
      </c>
      <c r="S732">
        <v>12.84</v>
      </c>
      <c r="T732" s="1" t="s">
        <v>22</v>
      </c>
      <c r="U732" s="1" t="s">
        <v>3061</v>
      </c>
      <c r="V732" s="1">
        <v>1</v>
      </c>
      <c r="W732" t="s">
        <v>3086</v>
      </c>
      <c r="X732" t="s">
        <v>3084</v>
      </c>
      <c r="Y732" t="s">
        <v>3089</v>
      </c>
      <c r="Z732" t="s">
        <v>3102</v>
      </c>
      <c r="AA732">
        <v>8</v>
      </c>
      <c r="AB732" t="s">
        <v>3089</v>
      </c>
      <c r="AC732">
        <v>30.72</v>
      </c>
      <c r="AD732">
        <v>58.59</v>
      </c>
      <c r="AE732">
        <v>82.07</v>
      </c>
      <c r="AF732">
        <v>1.7927</v>
      </c>
      <c r="AG732">
        <v>0.63717096774193549</v>
      </c>
    </row>
    <row r="733" spans="1:33" x14ac:dyDescent="0.35">
      <c r="A733" s="1" t="s">
        <v>170</v>
      </c>
      <c r="B733" s="2">
        <v>45179</v>
      </c>
      <c r="C733" s="2">
        <v>45180</v>
      </c>
      <c r="D733" s="2">
        <v>45186</v>
      </c>
      <c r="E733" s="1" t="s">
        <v>171</v>
      </c>
      <c r="F733">
        <v>0.34</v>
      </c>
      <c r="G733">
        <v>141</v>
      </c>
      <c r="H733">
        <v>17</v>
      </c>
      <c r="I733" s="1" t="s">
        <v>35</v>
      </c>
      <c r="J733">
        <v>17083.09</v>
      </c>
      <c r="K733">
        <v>7832.44</v>
      </c>
      <c r="L733">
        <v>2.2999999999999998</v>
      </c>
      <c r="M733" s="1" t="s">
        <v>31</v>
      </c>
      <c r="N733" s="1" t="s">
        <v>42</v>
      </c>
      <c r="O733" s="1" t="s">
        <v>34</v>
      </c>
      <c r="P733" s="1" t="s">
        <v>38</v>
      </c>
      <c r="Q733">
        <v>16</v>
      </c>
      <c r="R733">
        <v>6</v>
      </c>
      <c r="S733">
        <v>106.65</v>
      </c>
      <c r="T733" s="1" t="s">
        <v>22</v>
      </c>
      <c r="U733" s="1" t="s">
        <v>3063</v>
      </c>
      <c r="V733" s="1">
        <v>3</v>
      </c>
      <c r="W733" t="s">
        <v>3088</v>
      </c>
      <c r="X733" t="s">
        <v>3084</v>
      </c>
      <c r="Y733" t="s">
        <v>3085</v>
      </c>
      <c r="Z733" t="s">
        <v>3102</v>
      </c>
      <c r="AA733">
        <v>9</v>
      </c>
      <c r="AB733" t="s">
        <v>3085</v>
      </c>
      <c r="AC733">
        <v>58.07</v>
      </c>
      <c r="AD733">
        <v>121.57</v>
      </c>
      <c r="AE733">
        <v>67.78</v>
      </c>
      <c r="AF733">
        <v>3.2223999999999999</v>
      </c>
      <c r="AG733">
        <v>0.65455369127516783</v>
      </c>
    </row>
    <row r="734" spans="1:33" x14ac:dyDescent="0.35">
      <c r="A734" s="1" t="s">
        <v>176</v>
      </c>
      <c r="B734" s="2">
        <v>44983</v>
      </c>
      <c r="C734" s="2">
        <v>44987</v>
      </c>
      <c r="D734" s="2">
        <v>44995</v>
      </c>
      <c r="E734" s="1" t="s">
        <v>177</v>
      </c>
      <c r="F734">
        <v>0.57999999999999996</v>
      </c>
      <c r="G734">
        <v>475</v>
      </c>
      <c r="H734">
        <v>60</v>
      </c>
      <c r="I734" s="1" t="s">
        <v>35</v>
      </c>
      <c r="J734">
        <v>36759.550000000003</v>
      </c>
      <c r="K734">
        <v>19181.740000000002</v>
      </c>
      <c r="L734">
        <v>2.2999999999999998</v>
      </c>
      <c r="M734" s="1" t="s">
        <v>18</v>
      </c>
      <c r="N734" s="1" t="s">
        <v>24</v>
      </c>
      <c r="O734" s="1" t="s">
        <v>34</v>
      </c>
      <c r="P734" s="1" t="s">
        <v>39</v>
      </c>
      <c r="Q734">
        <v>15</v>
      </c>
      <c r="R734">
        <v>8</v>
      </c>
      <c r="S734">
        <v>245.81</v>
      </c>
      <c r="T734" s="1" t="s">
        <v>22</v>
      </c>
      <c r="U734" s="1" t="s">
        <v>3063</v>
      </c>
      <c r="V734" s="1">
        <v>3</v>
      </c>
      <c r="W734" t="s">
        <v>3088</v>
      </c>
      <c r="X734" t="s">
        <v>3093</v>
      </c>
      <c r="Y734" t="s">
        <v>3094</v>
      </c>
      <c r="Z734" t="s">
        <v>3102</v>
      </c>
      <c r="AA734">
        <v>2</v>
      </c>
      <c r="AB734" t="s">
        <v>3094</v>
      </c>
      <c r="AC734">
        <v>35.270000000000003</v>
      </c>
      <c r="AD734">
        <v>77.84</v>
      </c>
      <c r="AE734">
        <v>57.49</v>
      </c>
      <c r="AF734">
        <v>4.2507999999999999</v>
      </c>
      <c r="AG734">
        <v>0.65455369127516783</v>
      </c>
    </row>
    <row r="735" spans="1:33" x14ac:dyDescent="0.35">
      <c r="A735" s="1" t="s">
        <v>230</v>
      </c>
      <c r="B735" s="2">
        <v>44978</v>
      </c>
      <c r="C735" s="2">
        <v>44983</v>
      </c>
      <c r="D735" s="2">
        <v>44984</v>
      </c>
      <c r="E735" s="1" t="s">
        <v>231</v>
      </c>
      <c r="F735">
        <v>10.55</v>
      </c>
      <c r="G735">
        <v>135</v>
      </c>
      <c r="H735">
        <v>1</v>
      </c>
      <c r="I735" s="1" t="s">
        <v>35</v>
      </c>
      <c r="J735">
        <v>117577.96</v>
      </c>
      <c r="K735">
        <v>40139.46</v>
      </c>
      <c r="L735">
        <v>5</v>
      </c>
      <c r="M735" s="1" t="s">
        <v>31</v>
      </c>
      <c r="N735" s="1" t="s">
        <v>24</v>
      </c>
      <c r="O735" s="1" t="s">
        <v>34</v>
      </c>
      <c r="P735" s="1" t="s">
        <v>21</v>
      </c>
      <c r="Q735">
        <v>17</v>
      </c>
      <c r="R735">
        <v>1</v>
      </c>
      <c r="S735">
        <v>22.08</v>
      </c>
      <c r="T735" s="1" t="s">
        <v>22</v>
      </c>
      <c r="U735" s="1" t="s">
        <v>3061</v>
      </c>
      <c r="V735" s="1">
        <v>1</v>
      </c>
      <c r="W735" t="s">
        <v>3088</v>
      </c>
      <c r="X735" t="s">
        <v>3093</v>
      </c>
      <c r="Y735" t="s">
        <v>3094</v>
      </c>
      <c r="Z735" t="s">
        <v>3103</v>
      </c>
      <c r="AA735">
        <v>2</v>
      </c>
      <c r="AB735" t="s">
        <v>3094</v>
      </c>
      <c r="AC735">
        <v>481.38</v>
      </c>
      <c r="AD735">
        <v>973.67</v>
      </c>
      <c r="AE735">
        <v>11.67</v>
      </c>
      <c r="AF735">
        <v>8.8330000000000002</v>
      </c>
      <c r="AG735">
        <v>0.63717096774193549</v>
      </c>
    </row>
    <row r="736" spans="1:33" x14ac:dyDescent="0.35">
      <c r="A736" s="1" t="s">
        <v>300</v>
      </c>
      <c r="B736" s="2">
        <v>44752</v>
      </c>
      <c r="C736" s="2">
        <v>44756</v>
      </c>
      <c r="D736" s="2">
        <v>44759</v>
      </c>
      <c r="E736" s="1" t="s">
        <v>301</v>
      </c>
      <c r="F736">
        <v>11.32</v>
      </c>
      <c r="G736">
        <v>51</v>
      </c>
      <c r="H736">
        <v>5</v>
      </c>
      <c r="I736" s="1" t="s">
        <v>35</v>
      </c>
      <c r="J736">
        <v>14740.77</v>
      </c>
      <c r="K736">
        <v>6059.92</v>
      </c>
      <c r="L736">
        <v>2.8</v>
      </c>
      <c r="M736" s="1" t="s">
        <v>31</v>
      </c>
      <c r="N736" s="1" t="s">
        <v>36</v>
      </c>
      <c r="O736" s="1" t="s">
        <v>25</v>
      </c>
      <c r="P736" s="1" t="s">
        <v>38</v>
      </c>
      <c r="Q736">
        <v>19</v>
      </c>
      <c r="R736">
        <v>3</v>
      </c>
      <c r="S736">
        <v>3.24</v>
      </c>
      <c r="T736" s="1" t="s">
        <v>22</v>
      </c>
      <c r="U736" s="1" t="s">
        <v>3062</v>
      </c>
      <c r="V736" s="1">
        <v>2</v>
      </c>
      <c r="W736" t="s">
        <v>3086</v>
      </c>
      <c r="X736" t="s">
        <v>3084</v>
      </c>
      <c r="Y736" t="s">
        <v>3087</v>
      </c>
      <c r="Z736" t="s">
        <v>3103</v>
      </c>
      <c r="AA736">
        <v>7</v>
      </c>
      <c r="AB736" t="s">
        <v>3087</v>
      </c>
      <c r="AC736">
        <v>150.26</v>
      </c>
      <c r="AD736">
        <v>325.93</v>
      </c>
      <c r="AE736">
        <v>92.33</v>
      </c>
      <c r="AF736">
        <v>0.76739999999999997</v>
      </c>
      <c r="AG736">
        <v>0.65900657894736847</v>
      </c>
    </row>
    <row r="737" spans="1:33" x14ac:dyDescent="0.35">
      <c r="A737" s="1" t="s">
        <v>334</v>
      </c>
      <c r="B737" s="2">
        <v>45370</v>
      </c>
      <c r="C737" s="2">
        <v>45375</v>
      </c>
      <c r="D737" s="2">
        <v>45381</v>
      </c>
      <c r="E737" s="1" t="s">
        <v>335</v>
      </c>
      <c r="F737">
        <v>12.39</v>
      </c>
      <c r="G737">
        <v>74</v>
      </c>
      <c r="H737">
        <v>9</v>
      </c>
      <c r="I737" s="1" t="s">
        <v>35</v>
      </c>
      <c r="J737">
        <v>39144.550000000003</v>
      </c>
      <c r="K737">
        <v>14024.35</v>
      </c>
      <c r="L737">
        <v>2.4</v>
      </c>
      <c r="M737" s="1" t="s">
        <v>18</v>
      </c>
      <c r="N737" s="1" t="s">
        <v>36</v>
      </c>
      <c r="O737" s="1" t="s">
        <v>20</v>
      </c>
      <c r="P737" s="1" t="s">
        <v>21</v>
      </c>
      <c r="Q737">
        <v>16</v>
      </c>
      <c r="R737">
        <v>6</v>
      </c>
      <c r="S737">
        <v>72.61</v>
      </c>
      <c r="T737" s="1" t="s">
        <v>22</v>
      </c>
      <c r="U737" s="1" t="s">
        <v>3064</v>
      </c>
      <c r="V737" s="1">
        <v>4</v>
      </c>
      <c r="W737" t="s">
        <v>3081</v>
      </c>
      <c r="X737" t="s">
        <v>3093</v>
      </c>
      <c r="Y737" t="s">
        <v>3098</v>
      </c>
      <c r="Z737" t="s">
        <v>3103</v>
      </c>
      <c r="AA737">
        <v>3</v>
      </c>
      <c r="AB737" t="s">
        <v>3098</v>
      </c>
      <c r="AC737">
        <v>320.22000000000003</v>
      </c>
      <c r="AD737">
        <v>603.79</v>
      </c>
      <c r="AE737">
        <v>77.569999999999993</v>
      </c>
      <c r="AF737">
        <v>2.2433999999999998</v>
      </c>
      <c r="AG737">
        <v>0.65895364238410592</v>
      </c>
    </row>
    <row r="738" spans="1:33" x14ac:dyDescent="0.35">
      <c r="A738" s="1" t="s">
        <v>342</v>
      </c>
      <c r="B738" s="2">
        <v>45047</v>
      </c>
      <c r="C738" s="2">
        <v>45051</v>
      </c>
      <c r="D738" s="2">
        <v>45060</v>
      </c>
      <c r="E738" s="1" t="s">
        <v>343</v>
      </c>
      <c r="F738">
        <v>1.48</v>
      </c>
      <c r="G738">
        <v>245</v>
      </c>
      <c r="H738">
        <v>22</v>
      </c>
      <c r="I738" s="1" t="s">
        <v>35</v>
      </c>
      <c r="J738">
        <v>15539.66</v>
      </c>
      <c r="K738">
        <v>8334.17</v>
      </c>
      <c r="L738">
        <v>2.9</v>
      </c>
      <c r="M738" s="1" t="s">
        <v>18</v>
      </c>
      <c r="N738" s="1" t="s">
        <v>24</v>
      </c>
      <c r="O738" s="1" t="s">
        <v>20</v>
      </c>
      <c r="P738" s="1" t="s">
        <v>26</v>
      </c>
      <c r="Q738">
        <v>10</v>
      </c>
      <c r="R738">
        <v>9</v>
      </c>
      <c r="S738">
        <v>190.85</v>
      </c>
      <c r="T738" s="1" t="s">
        <v>22</v>
      </c>
      <c r="U738" s="1" t="s">
        <v>3063</v>
      </c>
      <c r="V738" s="1">
        <v>3</v>
      </c>
      <c r="W738" t="s">
        <v>3088</v>
      </c>
      <c r="X738" t="s">
        <v>3082</v>
      </c>
      <c r="Y738" t="s">
        <v>3099</v>
      </c>
      <c r="Z738" t="s">
        <v>3102</v>
      </c>
      <c r="AA738">
        <v>5</v>
      </c>
      <c r="AB738" t="s">
        <v>3099</v>
      </c>
      <c r="AC738">
        <v>26.04</v>
      </c>
      <c r="AD738">
        <v>64.38</v>
      </c>
      <c r="AE738">
        <v>90.2</v>
      </c>
      <c r="AF738">
        <v>0.9798</v>
      </c>
      <c r="AG738">
        <v>0.65455369127516783</v>
      </c>
    </row>
    <row r="739" spans="1:33" x14ac:dyDescent="0.35">
      <c r="A739" s="1" t="s">
        <v>354</v>
      </c>
      <c r="B739" s="2">
        <v>45596</v>
      </c>
      <c r="C739" s="2">
        <v>45599</v>
      </c>
      <c r="D739" s="2">
        <v>45606</v>
      </c>
      <c r="E739" s="1" t="s">
        <v>355</v>
      </c>
      <c r="F739">
        <v>11</v>
      </c>
      <c r="G739">
        <v>490</v>
      </c>
      <c r="H739">
        <v>47</v>
      </c>
      <c r="I739" s="1" t="s">
        <v>35</v>
      </c>
      <c r="J739">
        <v>135339.26999999999</v>
      </c>
      <c r="K739">
        <v>66574.350000000006</v>
      </c>
      <c r="L739">
        <v>2.8</v>
      </c>
      <c r="M739" s="1" t="s">
        <v>18</v>
      </c>
      <c r="N739" s="1" t="s">
        <v>42</v>
      </c>
      <c r="O739" s="1" t="s">
        <v>34</v>
      </c>
      <c r="P739" s="1" t="s">
        <v>26</v>
      </c>
      <c r="Q739">
        <v>23</v>
      </c>
      <c r="R739">
        <v>7</v>
      </c>
      <c r="S739">
        <v>120.25</v>
      </c>
      <c r="T739" s="1" t="s">
        <v>22</v>
      </c>
      <c r="U739" s="1" t="s">
        <v>3061</v>
      </c>
      <c r="V739" s="1">
        <v>1</v>
      </c>
      <c r="W739" t="s">
        <v>3081</v>
      </c>
      <c r="X739" t="s">
        <v>3091</v>
      </c>
      <c r="Y739" t="s">
        <v>3097</v>
      </c>
      <c r="Z739" t="s">
        <v>3103</v>
      </c>
      <c r="AA739">
        <v>10</v>
      </c>
      <c r="AB739" t="s">
        <v>3097</v>
      </c>
      <c r="AC739">
        <v>127.73</v>
      </c>
      <c r="AD739">
        <v>310.33999999999997</v>
      </c>
      <c r="AE739">
        <v>50.09</v>
      </c>
      <c r="AF739">
        <v>4.9909999999999997</v>
      </c>
      <c r="AG739">
        <v>0.63717096774193549</v>
      </c>
    </row>
    <row r="740" spans="1:33" x14ac:dyDescent="0.35">
      <c r="A740" s="1" t="s">
        <v>424</v>
      </c>
      <c r="B740" s="2">
        <v>44627</v>
      </c>
      <c r="C740" s="2">
        <v>44628</v>
      </c>
      <c r="D740" s="2">
        <v>44635</v>
      </c>
      <c r="E740" s="1" t="s">
        <v>425</v>
      </c>
      <c r="F740">
        <v>3.13</v>
      </c>
      <c r="G740">
        <v>298</v>
      </c>
      <c r="H740">
        <v>6</v>
      </c>
      <c r="I740" s="1" t="s">
        <v>35</v>
      </c>
      <c r="J740">
        <v>59137.47</v>
      </c>
      <c r="K740">
        <v>31031.87</v>
      </c>
      <c r="L740">
        <v>4.5999999999999996</v>
      </c>
      <c r="M740" s="1" t="s">
        <v>18</v>
      </c>
      <c r="N740" s="1" t="s">
        <v>33</v>
      </c>
      <c r="O740" s="1" t="s">
        <v>20</v>
      </c>
      <c r="P740" s="1" t="s">
        <v>39</v>
      </c>
      <c r="Q740">
        <v>21</v>
      </c>
      <c r="R740">
        <v>7</v>
      </c>
      <c r="S740">
        <v>51.95</v>
      </c>
      <c r="T740" s="1" t="s">
        <v>22</v>
      </c>
      <c r="U740" s="1" t="s">
        <v>3062</v>
      </c>
      <c r="V740" s="1">
        <v>2</v>
      </c>
      <c r="W740" t="s">
        <v>3086</v>
      </c>
      <c r="X740" t="s">
        <v>3093</v>
      </c>
      <c r="Y740" t="s">
        <v>3098</v>
      </c>
      <c r="Z740" t="s">
        <v>3102</v>
      </c>
      <c r="AA740">
        <v>3</v>
      </c>
      <c r="AB740" t="s">
        <v>3098</v>
      </c>
      <c r="AC740">
        <v>80.05</v>
      </c>
      <c r="AD740">
        <v>204.86</v>
      </c>
      <c r="AE740">
        <v>76.930000000000007</v>
      </c>
      <c r="AF740">
        <v>2.3073000000000001</v>
      </c>
      <c r="AG740">
        <v>0.65900657894736847</v>
      </c>
    </row>
    <row r="741" spans="1:33" x14ac:dyDescent="0.35">
      <c r="A741" s="1" t="s">
        <v>484</v>
      </c>
      <c r="B741" s="2">
        <v>45135</v>
      </c>
      <c r="C741" s="2">
        <v>45138</v>
      </c>
      <c r="D741" s="2">
        <v>45141</v>
      </c>
      <c r="E741" s="1" t="s">
        <v>485</v>
      </c>
      <c r="F741">
        <v>13.6</v>
      </c>
      <c r="G741">
        <v>261</v>
      </c>
      <c r="H741">
        <v>9</v>
      </c>
      <c r="I741" s="1" t="s">
        <v>35</v>
      </c>
      <c r="J741">
        <v>224220.88</v>
      </c>
      <c r="K741">
        <v>116325.43</v>
      </c>
      <c r="L741">
        <v>4.5</v>
      </c>
      <c r="M741" s="1" t="s">
        <v>31</v>
      </c>
      <c r="N741" s="1" t="s">
        <v>42</v>
      </c>
      <c r="O741" s="1" t="s">
        <v>28</v>
      </c>
      <c r="P741" s="1" t="s">
        <v>29</v>
      </c>
      <c r="Q741">
        <v>14</v>
      </c>
      <c r="R741">
        <v>3</v>
      </c>
      <c r="S741">
        <v>75.77</v>
      </c>
      <c r="T741" s="1" t="s">
        <v>22</v>
      </c>
      <c r="U741" s="1" t="s">
        <v>3063</v>
      </c>
      <c r="V741" s="1">
        <v>3</v>
      </c>
      <c r="W741" t="s">
        <v>3088</v>
      </c>
      <c r="X741" t="s">
        <v>3084</v>
      </c>
      <c r="Y741" t="s">
        <v>3087</v>
      </c>
      <c r="Z741" t="s">
        <v>3103</v>
      </c>
      <c r="AA741">
        <v>7</v>
      </c>
      <c r="AB741" t="s">
        <v>3087</v>
      </c>
      <c r="AC741">
        <v>339.18</v>
      </c>
      <c r="AD741">
        <v>994.31</v>
      </c>
      <c r="AE741">
        <v>58.79</v>
      </c>
      <c r="AF741">
        <v>4.1210000000000004</v>
      </c>
      <c r="AG741">
        <v>0.65455369127516783</v>
      </c>
    </row>
    <row r="742" spans="1:33" x14ac:dyDescent="0.35">
      <c r="A742" s="1" t="s">
        <v>524</v>
      </c>
      <c r="B742" s="2">
        <v>44729</v>
      </c>
      <c r="C742" s="2">
        <v>44734</v>
      </c>
      <c r="D742" s="2">
        <v>44742</v>
      </c>
      <c r="E742" s="1" t="s">
        <v>525</v>
      </c>
      <c r="F742">
        <v>0.73</v>
      </c>
      <c r="G742">
        <v>417</v>
      </c>
      <c r="H742">
        <v>27</v>
      </c>
      <c r="I742" s="1" t="s">
        <v>35</v>
      </c>
      <c r="J742">
        <v>408272.29</v>
      </c>
      <c r="K742">
        <v>202515.22</v>
      </c>
      <c r="L742">
        <v>3.5</v>
      </c>
      <c r="M742" s="1" t="s">
        <v>31</v>
      </c>
      <c r="N742" s="1" t="s">
        <v>33</v>
      </c>
      <c r="O742" s="1" t="s">
        <v>20</v>
      </c>
      <c r="P742" s="1" t="s">
        <v>38</v>
      </c>
      <c r="Q742">
        <v>17</v>
      </c>
      <c r="R742">
        <v>8</v>
      </c>
      <c r="S742">
        <v>14.52</v>
      </c>
      <c r="T742" s="1" t="s">
        <v>22</v>
      </c>
      <c r="U742" s="1" t="s">
        <v>3062</v>
      </c>
      <c r="V742" s="1">
        <v>2</v>
      </c>
      <c r="W742" t="s">
        <v>3086</v>
      </c>
      <c r="X742" t="s">
        <v>3082</v>
      </c>
      <c r="Y742" t="s">
        <v>3090</v>
      </c>
      <c r="Z742" t="s">
        <v>3102</v>
      </c>
      <c r="AA742">
        <v>6</v>
      </c>
      <c r="AB742" t="s">
        <v>3090</v>
      </c>
      <c r="AC742">
        <v>401.96</v>
      </c>
      <c r="AD742">
        <v>986.27</v>
      </c>
      <c r="AE742">
        <v>43.94</v>
      </c>
      <c r="AF742">
        <v>5.6063000000000001</v>
      </c>
      <c r="AG742">
        <v>0.65900657894736847</v>
      </c>
    </row>
    <row r="743" spans="1:33" x14ac:dyDescent="0.35">
      <c r="A743" s="1" t="s">
        <v>580</v>
      </c>
      <c r="B743" s="2">
        <v>44683</v>
      </c>
      <c r="C743" s="2">
        <v>44684</v>
      </c>
      <c r="D743" s="2">
        <v>44686</v>
      </c>
      <c r="E743" s="1" t="s">
        <v>581</v>
      </c>
      <c r="F743">
        <v>0.09</v>
      </c>
      <c r="G743">
        <v>302</v>
      </c>
      <c r="H743">
        <v>13</v>
      </c>
      <c r="I743" s="1" t="s">
        <v>35</v>
      </c>
      <c r="J743">
        <v>152955.07999999999</v>
      </c>
      <c r="K743">
        <v>79437.63</v>
      </c>
      <c r="L743">
        <v>4.3</v>
      </c>
      <c r="M743" s="1" t="s">
        <v>31</v>
      </c>
      <c r="N743" s="1" t="s">
        <v>24</v>
      </c>
      <c r="O743" s="1" t="s">
        <v>37</v>
      </c>
      <c r="P743" s="1" t="s">
        <v>29</v>
      </c>
      <c r="Q743">
        <v>4</v>
      </c>
      <c r="R743">
        <v>2</v>
      </c>
      <c r="S743">
        <v>0.36</v>
      </c>
      <c r="T743" s="1" t="s">
        <v>22</v>
      </c>
      <c r="U743" s="1" t="s">
        <v>3062</v>
      </c>
      <c r="V743" s="1">
        <v>2</v>
      </c>
      <c r="W743" t="s">
        <v>3086</v>
      </c>
      <c r="X743" t="s">
        <v>3082</v>
      </c>
      <c r="Y743" t="s">
        <v>3099</v>
      </c>
      <c r="Z743" t="s">
        <v>3102</v>
      </c>
      <c r="AA743">
        <v>5</v>
      </c>
      <c r="AB743" t="s">
        <v>3099</v>
      </c>
      <c r="AC743">
        <v>201.46</v>
      </c>
      <c r="AD743">
        <v>506.93</v>
      </c>
      <c r="AE743">
        <v>77.38</v>
      </c>
      <c r="AF743">
        <v>2.2618</v>
      </c>
      <c r="AG743">
        <v>0.65900657894736847</v>
      </c>
    </row>
    <row r="744" spans="1:33" x14ac:dyDescent="0.35">
      <c r="A744" s="1" t="s">
        <v>582</v>
      </c>
      <c r="B744" s="2">
        <v>44680</v>
      </c>
      <c r="C744" s="2">
        <v>44685</v>
      </c>
      <c r="D744" s="2">
        <v>44694</v>
      </c>
      <c r="E744" s="1" t="s">
        <v>583</v>
      </c>
      <c r="F744">
        <v>10.97</v>
      </c>
      <c r="G744">
        <v>131</v>
      </c>
      <c r="H744">
        <v>9</v>
      </c>
      <c r="I744" s="1" t="s">
        <v>35</v>
      </c>
      <c r="J744">
        <v>101334.53</v>
      </c>
      <c r="K744">
        <v>44658.82</v>
      </c>
      <c r="L744">
        <v>3.7</v>
      </c>
      <c r="M744" s="1" t="s">
        <v>31</v>
      </c>
      <c r="N744" s="1" t="s">
        <v>36</v>
      </c>
      <c r="O744" s="1" t="s">
        <v>34</v>
      </c>
      <c r="P744" s="1" t="s">
        <v>26</v>
      </c>
      <c r="Q744">
        <v>12</v>
      </c>
      <c r="R744">
        <v>9</v>
      </c>
      <c r="S744">
        <v>67.28</v>
      </c>
      <c r="T744" s="1" t="s">
        <v>22</v>
      </c>
      <c r="U744" s="1" t="s">
        <v>3062</v>
      </c>
      <c r="V744" s="1">
        <v>2</v>
      </c>
      <c r="W744" t="s">
        <v>3086</v>
      </c>
      <c r="X744" t="s">
        <v>3082</v>
      </c>
      <c r="Y744" t="s">
        <v>3083</v>
      </c>
      <c r="Z744" t="s">
        <v>3103</v>
      </c>
      <c r="AA744">
        <v>4</v>
      </c>
      <c r="AB744" t="s">
        <v>3083</v>
      </c>
      <c r="AC744">
        <v>389.8</v>
      </c>
      <c r="AD744">
        <v>868.86</v>
      </c>
      <c r="AE744">
        <v>60.69</v>
      </c>
      <c r="AF744">
        <v>3.9308999999999998</v>
      </c>
      <c r="AG744">
        <v>0.65900657894736847</v>
      </c>
    </row>
    <row r="745" spans="1:33" x14ac:dyDescent="0.35">
      <c r="A745" s="1" t="s">
        <v>594</v>
      </c>
      <c r="B745" s="2">
        <v>45048</v>
      </c>
      <c r="C745" s="2">
        <v>45050</v>
      </c>
      <c r="D745" s="2">
        <v>45058</v>
      </c>
      <c r="E745" s="1" t="s">
        <v>595</v>
      </c>
      <c r="F745">
        <v>12.33</v>
      </c>
      <c r="G745">
        <v>408</v>
      </c>
      <c r="H745">
        <v>25</v>
      </c>
      <c r="I745" s="1" t="s">
        <v>35</v>
      </c>
      <c r="J745">
        <v>14922.98</v>
      </c>
      <c r="K745">
        <v>6475.4</v>
      </c>
      <c r="L745">
        <v>3.8</v>
      </c>
      <c r="M745" s="1" t="s">
        <v>31</v>
      </c>
      <c r="N745" s="1" t="s">
        <v>36</v>
      </c>
      <c r="O745" s="1" t="s">
        <v>25</v>
      </c>
      <c r="P745" s="1" t="s">
        <v>29</v>
      </c>
      <c r="Q745">
        <v>12</v>
      </c>
      <c r="R745">
        <v>8</v>
      </c>
      <c r="S745">
        <v>260.5</v>
      </c>
      <c r="T745" s="1" t="s">
        <v>22</v>
      </c>
      <c r="U745" s="1" t="s">
        <v>3063</v>
      </c>
      <c r="V745" s="1">
        <v>3</v>
      </c>
      <c r="W745" t="s">
        <v>3088</v>
      </c>
      <c r="X745" t="s">
        <v>3082</v>
      </c>
      <c r="Y745" t="s">
        <v>3099</v>
      </c>
      <c r="Z745" t="s">
        <v>3103</v>
      </c>
      <c r="AA745">
        <v>5</v>
      </c>
      <c r="AB745" t="s">
        <v>3099</v>
      </c>
      <c r="AC745">
        <v>18.16</v>
      </c>
      <c r="AD745">
        <v>41.72</v>
      </c>
      <c r="AE745">
        <v>87.42</v>
      </c>
      <c r="AF745">
        <v>1.2583</v>
      </c>
      <c r="AG745">
        <v>0.65455369127516783</v>
      </c>
    </row>
    <row r="746" spans="1:33" x14ac:dyDescent="0.35">
      <c r="A746" s="1" t="s">
        <v>612</v>
      </c>
      <c r="B746" s="2">
        <v>45463</v>
      </c>
      <c r="C746" s="2">
        <v>45465</v>
      </c>
      <c r="D746" s="2">
        <v>45476</v>
      </c>
      <c r="E746" s="1" t="s">
        <v>613</v>
      </c>
      <c r="F746">
        <v>2.4700000000000002</v>
      </c>
      <c r="G746">
        <v>208</v>
      </c>
      <c r="H746">
        <v>27</v>
      </c>
      <c r="I746" s="1" t="s">
        <v>35</v>
      </c>
      <c r="J746">
        <v>79264.429999999993</v>
      </c>
      <c r="K746">
        <v>43962.01</v>
      </c>
      <c r="L746">
        <v>2</v>
      </c>
      <c r="M746" s="1" t="s">
        <v>31</v>
      </c>
      <c r="N746" s="1" t="s">
        <v>36</v>
      </c>
      <c r="O746" s="1" t="s">
        <v>34</v>
      </c>
      <c r="P746" s="1" t="s">
        <v>38</v>
      </c>
      <c r="Q746">
        <v>12</v>
      </c>
      <c r="R746">
        <v>11</v>
      </c>
      <c r="S746">
        <v>46.89</v>
      </c>
      <c r="T746" s="1" t="s">
        <v>22</v>
      </c>
      <c r="U746" s="1" t="s">
        <v>3064</v>
      </c>
      <c r="V746" s="1">
        <v>4</v>
      </c>
      <c r="W746" t="s">
        <v>3081</v>
      </c>
      <c r="X746" t="s">
        <v>3082</v>
      </c>
      <c r="Y746" t="s">
        <v>3090</v>
      </c>
      <c r="Z746" t="s">
        <v>3102</v>
      </c>
      <c r="AA746">
        <v>6</v>
      </c>
      <c r="AB746" t="s">
        <v>3090</v>
      </c>
      <c r="AC746">
        <v>142.49</v>
      </c>
      <c r="AD746">
        <v>390.73</v>
      </c>
      <c r="AE746">
        <v>42.82</v>
      </c>
      <c r="AF746">
        <v>5.7180999999999997</v>
      </c>
      <c r="AG746">
        <v>0.65895364238410592</v>
      </c>
    </row>
    <row r="747" spans="1:33" x14ac:dyDescent="0.35">
      <c r="A747" s="1" t="s">
        <v>630</v>
      </c>
      <c r="B747" s="2">
        <v>44979</v>
      </c>
      <c r="C747" s="2">
        <v>44984</v>
      </c>
      <c r="D747" s="2">
        <v>44991</v>
      </c>
      <c r="E747" s="1" t="s">
        <v>631</v>
      </c>
      <c r="F747">
        <v>1.26</v>
      </c>
      <c r="G747">
        <v>338</v>
      </c>
      <c r="H747">
        <v>7</v>
      </c>
      <c r="I747" s="1" t="s">
        <v>35</v>
      </c>
      <c r="J747">
        <v>271278.2</v>
      </c>
      <c r="K747">
        <v>133495.66</v>
      </c>
      <c r="L747">
        <v>4.5</v>
      </c>
      <c r="M747" s="1" t="s">
        <v>18</v>
      </c>
      <c r="N747" s="1" t="s">
        <v>24</v>
      </c>
      <c r="O747" s="1" t="s">
        <v>37</v>
      </c>
      <c r="P747" s="1" t="s">
        <v>26</v>
      </c>
      <c r="Q747">
        <v>12</v>
      </c>
      <c r="R747">
        <v>7</v>
      </c>
      <c r="S747">
        <v>146.77000000000001</v>
      </c>
      <c r="T747" s="1" t="s">
        <v>22</v>
      </c>
      <c r="U747" s="1" t="s">
        <v>3064</v>
      </c>
      <c r="V747" s="1">
        <v>4</v>
      </c>
      <c r="W747" t="s">
        <v>3088</v>
      </c>
      <c r="X747" t="s">
        <v>3093</v>
      </c>
      <c r="Y747" t="s">
        <v>3094</v>
      </c>
      <c r="Z747" t="s">
        <v>3102</v>
      </c>
      <c r="AA747">
        <v>2</v>
      </c>
      <c r="AB747" t="s">
        <v>3094</v>
      </c>
      <c r="AC747">
        <v>342.5</v>
      </c>
      <c r="AD747">
        <v>812.84</v>
      </c>
      <c r="AE747">
        <v>77.45</v>
      </c>
      <c r="AF747">
        <v>2.2549999999999999</v>
      </c>
      <c r="AG747">
        <v>0.65895364238410592</v>
      </c>
    </row>
    <row r="748" spans="1:33" x14ac:dyDescent="0.35">
      <c r="A748" s="1" t="s">
        <v>634</v>
      </c>
      <c r="B748" s="2">
        <v>44787</v>
      </c>
      <c r="C748" s="2">
        <v>44790</v>
      </c>
      <c r="D748" s="2">
        <v>44793</v>
      </c>
      <c r="E748" s="1" t="s">
        <v>635</v>
      </c>
      <c r="F748">
        <v>11.86</v>
      </c>
      <c r="G748">
        <v>113</v>
      </c>
      <c r="H748">
        <v>5</v>
      </c>
      <c r="I748" s="1" t="s">
        <v>35</v>
      </c>
      <c r="J748">
        <v>29962.13</v>
      </c>
      <c r="K748">
        <v>10642.18</v>
      </c>
      <c r="L748">
        <v>4.0999999999999996</v>
      </c>
      <c r="M748" s="1" t="s">
        <v>18</v>
      </c>
      <c r="N748" s="1" t="s">
        <v>42</v>
      </c>
      <c r="O748" s="1" t="s">
        <v>20</v>
      </c>
      <c r="P748" s="1" t="s">
        <v>26</v>
      </c>
      <c r="Q748">
        <v>11</v>
      </c>
      <c r="R748">
        <v>3</v>
      </c>
      <c r="S748">
        <v>56.29</v>
      </c>
      <c r="T748" s="1" t="s">
        <v>22</v>
      </c>
      <c r="U748" s="1" t="s">
        <v>3065</v>
      </c>
      <c r="V748" s="1">
        <v>5</v>
      </c>
      <c r="W748" t="s">
        <v>3086</v>
      </c>
      <c r="X748" t="s">
        <v>3084</v>
      </c>
      <c r="Y748" t="s">
        <v>3089</v>
      </c>
      <c r="Z748" t="s">
        <v>3103</v>
      </c>
      <c r="AA748">
        <v>8</v>
      </c>
      <c r="AB748" t="s">
        <v>3089</v>
      </c>
      <c r="AC748">
        <v>153.91999999999999</v>
      </c>
      <c r="AD748">
        <v>300.83</v>
      </c>
      <c r="AE748">
        <v>89.14</v>
      </c>
      <c r="AF748">
        <v>1.0865</v>
      </c>
      <c r="AG748">
        <v>0.6561013986013986</v>
      </c>
    </row>
    <row r="749" spans="1:33" x14ac:dyDescent="0.35">
      <c r="A749" s="1" t="s">
        <v>710</v>
      </c>
      <c r="B749" s="2">
        <v>44957</v>
      </c>
      <c r="C749" s="2">
        <v>44961</v>
      </c>
      <c r="D749" s="2">
        <v>44969</v>
      </c>
      <c r="E749" s="1" t="s">
        <v>711</v>
      </c>
      <c r="F749">
        <v>7.66</v>
      </c>
      <c r="G749">
        <v>80</v>
      </c>
      <c r="H749">
        <v>12</v>
      </c>
      <c r="I749" s="1" t="s">
        <v>35</v>
      </c>
      <c r="J749">
        <v>11269.17</v>
      </c>
      <c r="K749">
        <v>5349.12</v>
      </c>
      <c r="L749">
        <v>1.5</v>
      </c>
      <c r="M749" s="1" t="s">
        <v>18</v>
      </c>
      <c r="N749" s="1" t="s">
        <v>36</v>
      </c>
      <c r="O749" s="1" t="s">
        <v>34</v>
      </c>
      <c r="P749" s="1" t="s">
        <v>21</v>
      </c>
      <c r="Q749">
        <v>8</v>
      </c>
      <c r="R749">
        <v>8</v>
      </c>
      <c r="S749">
        <v>39.020000000000003</v>
      </c>
      <c r="T749" s="1" t="s">
        <v>22</v>
      </c>
      <c r="U749" s="1" t="s">
        <v>3063</v>
      </c>
      <c r="V749" s="1">
        <v>3</v>
      </c>
      <c r="W749" t="s">
        <v>3088</v>
      </c>
      <c r="X749" t="s">
        <v>3093</v>
      </c>
      <c r="Y749" t="s">
        <v>3095</v>
      </c>
      <c r="Z749" t="s">
        <v>3104</v>
      </c>
      <c r="AA749">
        <v>1</v>
      </c>
      <c r="AB749" t="s">
        <v>3095</v>
      </c>
      <c r="AC749">
        <v>68.83</v>
      </c>
      <c r="AD749">
        <v>152.55000000000001</v>
      </c>
      <c r="AE749">
        <v>42.55</v>
      </c>
      <c r="AF749">
        <v>5.7450000000000001</v>
      </c>
      <c r="AG749">
        <v>0.65455369127516783</v>
      </c>
    </row>
    <row r="750" spans="1:33" x14ac:dyDescent="0.35">
      <c r="A750" s="1" t="s">
        <v>788</v>
      </c>
      <c r="B750" s="2">
        <v>44790</v>
      </c>
      <c r="C750" s="2">
        <v>44794</v>
      </c>
      <c r="D750" s="2">
        <v>44798</v>
      </c>
      <c r="E750" s="1" t="s">
        <v>789</v>
      </c>
      <c r="F750">
        <v>1.28</v>
      </c>
      <c r="G750">
        <v>316</v>
      </c>
      <c r="H750">
        <v>43</v>
      </c>
      <c r="I750" s="1" t="s">
        <v>35</v>
      </c>
      <c r="J750">
        <v>28852.74</v>
      </c>
      <c r="K750">
        <v>13829.03</v>
      </c>
      <c r="L750">
        <v>1.7</v>
      </c>
      <c r="M750" s="1" t="s">
        <v>18</v>
      </c>
      <c r="N750" s="1" t="s">
        <v>42</v>
      </c>
      <c r="O750" s="1" t="s">
        <v>25</v>
      </c>
      <c r="P750" s="1" t="s">
        <v>26</v>
      </c>
      <c r="Q750">
        <v>15</v>
      </c>
      <c r="R750">
        <v>4</v>
      </c>
      <c r="S750">
        <v>167.68</v>
      </c>
      <c r="T750" s="1" t="s">
        <v>22</v>
      </c>
      <c r="U750" s="1" t="s">
        <v>3065</v>
      </c>
      <c r="V750" s="1">
        <v>5</v>
      </c>
      <c r="W750" t="s">
        <v>3086</v>
      </c>
      <c r="X750" t="s">
        <v>3084</v>
      </c>
      <c r="Y750" t="s">
        <v>3089</v>
      </c>
      <c r="Z750" t="s">
        <v>3102</v>
      </c>
      <c r="AA750">
        <v>8</v>
      </c>
      <c r="AB750" t="s">
        <v>3089</v>
      </c>
      <c r="AC750">
        <v>45.52</v>
      </c>
      <c r="AD750">
        <v>92.49</v>
      </c>
      <c r="AE750">
        <v>98.96</v>
      </c>
      <c r="AF750">
        <v>0.104</v>
      </c>
      <c r="AG750">
        <v>0.6561013986013986</v>
      </c>
    </row>
    <row r="751" spans="1:33" x14ac:dyDescent="0.35">
      <c r="A751" s="1" t="s">
        <v>804</v>
      </c>
      <c r="B751" s="2">
        <v>45206</v>
      </c>
      <c r="C751" s="2">
        <v>45210</v>
      </c>
      <c r="D751" s="2">
        <v>45222</v>
      </c>
      <c r="E751" s="1" t="s">
        <v>805</v>
      </c>
      <c r="F751">
        <v>13.03</v>
      </c>
      <c r="G751">
        <v>236</v>
      </c>
      <c r="H751">
        <v>17</v>
      </c>
      <c r="I751" s="1" t="s">
        <v>35</v>
      </c>
      <c r="J751">
        <v>114758.93</v>
      </c>
      <c r="K751">
        <v>48611.82</v>
      </c>
      <c r="L751">
        <v>3.4</v>
      </c>
      <c r="M751" s="1" t="s">
        <v>31</v>
      </c>
      <c r="N751" s="1" t="s">
        <v>36</v>
      </c>
      <c r="O751" s="1" t="s">
        <v>28</v>
      </c>
      <c r="P751" s="1" t="s">
        <v>38</v>
      </c>
      <c r="Q751">
        <v>21</v>
      </c>
      <c r="R751">
        <v>12</v>
      </c>
      <c r="S751">
        <v>1060.1600000000001</v>
      </c>
      <c r="T751" s="1" t="s">
        <v>22</v>
      </c>
      <c r="U751" s="1" t="s">
        <v>3063</v>
      </c>
      <c r="V751" s="1">
        <v>3</v>
      </c>
      <c r="W751" t="s">
        <v>3088</v>
      </c>
      <c r="X751" t="s">
        <v>3091</v>
      </c>
      <c r="Y751" t="s">
        <v>3097</v>
      </c>
      <c r="Z751" t="s">
        <v>3103</v>
      </c>
      <c r="AA751">
        <v>10</v>
      </c>
      <c r="AB751" t="s">
        <v>3097</v>
      </c>
      <c r="AC751">
        <v>239.16</v>
      </c>
      <c r="AD751">
        <v>559.12</v>
      </c>
      <c r="AE751">
        <v>54.31</v>
      </c>
      <c r="AF751">
        <v>4.5690999999999997</v>
      </c>
      <c r="AG751">
        <v>0.65455369127516783</v>
      </c>
    </row>
    <row r="752" spans="1:33" x14ac:dyDescent="0.35">
      <c r="A752" s="1" t="s">
        <v>828</v>
      </c>
      <c r="B752" s="2">
        <v>44760</v>
      </c>
      <c r="C752" s="2">
        <v>44761</v>
      </c>
      <c r="D752" s="2">
        <v>44766</v>
      </c>
      <c r="E752" s="1" t="s">
        <v>829</v>
      </c>
      <c r="F752">
        <v>7.76</v>
      </c>
      <c r="G752">
        <v>157</v>
      </c>
      <c r="H752">
        <v>12</v>
      </c>
      <c r="I752" s="1" t="s">
        <v>35</v>
      </c>
      <c r="J752">
        <v>74679.13</v>
      </c>
      <c r="K752">
        <v>45849.9</v>
      </c>
      <c r="L752">
        <v>3.2</v>
      </c>
      <c r="M752" s="1" t="s">
        <v>18</v>
      </c>
      <c r="N752" s="1" t="s">
        <v>19</v>
      </c>
      <c r="O752" s="1" t="s">
        <v>37</v>
      </c>
      <c r="P752" s="1" t="s">
        <v>39</v>
      </c>
      <c r="Q752">
        <v>7</v>
      </c>
      <c r="R752">
        <v>5</v>
      </c>
      <c r="S752">
        <v>90.11</v>
      </c>
      <c r="T752" s="1" t="s">
        <v>22</v>
      </c>
      <c r="U752" s="1" t="s">
        <v>3065</v>
      </c>
      <c r="V752" s="1">
        <v>5</v>
      </c>
      <c r="W752" t="s">
        <v>3086</v>
      </c>
      <c r="X752" t="s">
        <v>3084</v>
      </c>
      <c r="Y752" t="s">
        <v>3087</v>
      </c>
      <c r="Z752" t="s">
        <v>3104</v>
      </c>
      <c r="AA752">
        <v>7</v>
      </c>
      <c r="AB752" t="s">
        <v>3087</v>
      </c>
      <c r="AC752">
        <v>157.62</v>
      </c>
      <c r="AD752">
        <v>515.67999999999995</v>
      </c>
      <c r="AE752">
        <v>90.39</v>
      </c>
      <c r="AF752">
        <v>0.96109999999999995</v>
      </c>
      <c r="AG752">
        <v>0.6561013986013986</v>
      </c>
    </row>
    <row r="753" spans="1:33" x14ac:dyDescent="0.35">
      <c r="A753" s="1" t="s">
        <v>876</v>
      </c>
      <c r="B753" s="2">
        <v>45036</v>
      </c>
      <c r="C753" s="2">
        <v>45041</v>
      </c>
      <c r="D753" s="2">
        <v>45044</v>
      </c>
      <c r="E753" s="1" t="s">
        <v>877</v>
      </c>
      <c r="F753">
        <v>9.32</v>
      </c>
      <c r="G753">
        <v>179</v>
      </c>
      <c r="H753">
        <v>19</v>
      </c>
      <c r="I753" s="1" t="s">
        <v>35</v>
      </c>
      <c r="J753">
        <v>10453.23</v>
      </c>
      <c r="K753">
        <v>5896.44</v>
      </c>
      <c r="L753">
        <v>2.6</v>
      </c>
      <c r="M753" s="1" t="s">
        <v>18</v>
      </c>
      <c r="N753" s="1" t="s">
        <v>19</v>
      </c>
      <c r="O753" s="1" t="s">
        <v>37</v>
      </c>
      <c r="P753" s="1" t="s">
        <v>26</v>
      </c>
      <c r="Q753">
        <v>24</v>
      </c>
      <c r="R753">
        <v>3</v>
      </c>
      <c r="S753">
        <v>96.62</v>
      </c>
      <c r="T753" s="1" t="s">
        <v>22</v>
      </c>
      <c r="U753" s="1" t="s">
        <v>3062</v>
      </c>
      <c r="V753" s="1">
        <v>2</v>
      </c>
      <c r="W753" t="s">
        <v>3088</v>
      </c>
      <c r="X753" t="s">
        <v>3082</v>
      </c>
      <c r="Y753" t="s">
        <v>3083</v>
      </c>
      <c r="Z753" t="s">
        <v>3104</v>
      </c>
      <c r="AA753">
        <v>4</v>
      </c>
      <c r="AB753" t="s">
        <v>3083</v>
      </c>
      <c r="AC753">
        <v>22.6</v>
      </c>
      <c r="AD753">
        <v>64.400000000000006</v>
      </c>
      <c r="AE753">
        <v>77.7</v>
      </c>
      <c r="AF753">
        <v>2.2302</v>
      </c>
      <c r="AG753">
        <v>0.65900657894736847</v>
      </c>
    </row>
    <row r="754" spans="1:33" x14ac:dyDescent="0.35">
      <c r="A754" s="1" t="s">
        <v>884</v>
      </c>
      <c r="B754" s="2">
        <v>45589</v>
      </c>
      <c r="C754" s="2">
        <v>45590</v>
      </c>
      <c r="D754" s="2">
        <v>45592</v>
      </c>
      <c r="E754" s="1" t="s">
        <v>885</v>
      </c>
      <c r="F754">
        <v>2.2999999999999998</v>
      </c>
      <c r="G754">
        <v>471</v>
      </c>
      <c r="H754">
        <v>26</v>
      </c>
      <c r="I754" s="1" t="s">
        <v>35</v>
      </c>
      <c r="J754">
        <v>195612.39</v>
      </c>
      <c r="K754">
        <v>95654.88</v>
      </c>
      <c r="L754">
        <v>3.6</v>
      </c>
      <c r="M754" s="1" t="s">
        <v>18</v>
      </c>
      <c r="N754" s="1" t="s">
        <v>33</v>
      </c>
      <c r="O754" s="1" t="s">
        <v>28</v>
      </c>
      <c r="P754" s="1" t="s">
        <v>21</v>
      </c>
      <c r="Q754">
        <v>22</v>
      </c>
      <c r="R754">
        <v>2</v>
      </c>
      <c r="S754">
        <v>26.61</v>
      </c>
      <c r="T754" s="1" t="s">
        <v>22</v>
      </c>
      <c r="U754" s="1" t="s">
        <v>3064</v>
      </c>
      <c r="V754" s="1">
        <v>4</v>
      </c>
      <c r="W754" t="s">
        <v>3081</v>
      </c>
      <c r="X754" t="s">
        <v>3091</v>
      </c>
      <c r="Y754" t="s">
        <v>3097</v>
      </c>
      <c r="Z754" t="s">
        <v>3102</v>
      </c>
      <c r="AA754">
        <v>10</v>
      </c>
      <c r="AB754" t="s">
        <v>3097</v>
      </c>
      <c r="AC754">
        <v>176.27</v>
      </c>
      <c r="AD754">
        <v>425.09</v>
      </c>
      <c r="AE754">
        <v>74.92</v>
      </c>
      <c r="AF754">
        <v>2.5078999999999998</v>
      </c>
      <c r="AG754">
        <v>0.65895364238410592</v>
      </c>
    </row>
    <row r="755" spans="1:33" x14ac:dyDescent="0.35">
      <c r="A755" s="1" t="s">
        <v>892</v>
      </c>
      <c r="B755" s="2">
        <v>45627</v>
      </c>
      <c r="C755" s="2">
        <v>45630</v>
      </c>
      <c r="D755" s="2">
        <v>45641</v>
      </c>
      <c r="E755" s="1" t="s">
        <v>893</v>
      </c>
      <c r="F755">
        <v>9.1300000000000008</v>
      </c>
      <c r="G755">
        <v>373</v>
      </c>
      <c r="H755">
        <v>32</v>
      </c>
      <c r="I755" s="1" t="s">
        <v>35</v>
      </c>
      <c r="J755">
        <v>397375.85</v>
      </c>
      <c r="K755">
        <v>167016.95999999999</v>
      </c>
      <c r="L755">
        <v>2.9</v>
      </c>
      <c r="M755" s="1" t="s">
        <v>31</v>
      </c>
      <c r="N755" s="1" t="s">
        <v>24</v>
      </c>
      <c r="O755" s="1" t="s">
        <v>28</v>
      </c>
      <c r="P755" s="1" t="s">
        <v>26</v>
      </c>
      <c r="Q755">
        <v>23</v>
      </c>
      <c r="R755">
        <v>11</v>
      </c>
      <c r="S755">
        <v>104.84</v>
      </c>
      <c r="T755" s="1" t="s">
        <v>22</v>
      </c>
      <c r="U755" s="1" t="s">
        <v>3061</v>
      </c>
      <c r="V755" s="1">
        <v>1</v>
      </c>
      <c r="W755" t="s">
        <v>3081</v>
      </c>
      <c r="X755" t="s">
        <v>3091</v>
      </c>
      <c r="Y755" t="s">
        <v>3092</v>
      </c>
      <c r="Z755" t="s">
        <v>3104</v>
      </c>
      <c r="AA755">
        <v>12</v>
      </c>
      <c r="AB755" t="s">
        <v>3092</v>
      </c>
      <c r="AC755">
        <v>570.66</v>
      </c>
      <c r="AD755">
        <v>1172.3900000000001</v>
      </c>
      <c r="AE755">
        <v>77.739999999999995</v>
      </c>
      <c r="AF755">
        <v>2.2259000000000002</v>
      </c>
      <c r="AG755">
        <v>0.63717096774193549</v>
      </c>
    </row>
    <row r="756" spans="1:33" x14ac:dyDescent="0.35">
      <c r="A756" s="1" t="s">
        <v>934</v>
      </c>
      <c r="B756" s="2">
        <v>45287</v>
      </c>
      <c r="C756" s="2">
        <v>45291</v>
      </c>
      <c r="D756" s="2">
        <v>45298</v>
      </c>
      <c r="E756" s="1" t="s">
        <v>935</v>
      </c>
      <c r="F756">
        <v>7.7</v>
      </c>
      <c r="G756">
        <v>408</v>
      </c>
      <c r="H756">
        <v>10</v>
      </c>
      <c r="I756" s="1" t="s">
        <v>35</v>
      </c>
      <c r="J756">
        <v>60829.61</v>
      </c>
      <c r="K756">
        <v>30253.73</v>
      </c>
      <c r="L756">
        <v>4.4000000000000004</v>
      </c>
      <c r="M756" s="1" t="s">
        <v>31</v>
      </c>
      <c r="N756" s="1" t="s">
        <v>24</v>
      </c>
      <c r="O756" s="1" t="s">
        <v>25</v>
      </c>
      <c r="P756" s="1" t="s">
        <v>29</v>
      </c>
      <c r="Q756">
        <v>23</v>
      </c>
      <c r="R756">
        <v>7</v>
      </c>
      <c r="S756">
        <v>193.37</v>
      </c>
      <c r="T756" s="1" t="s">
        <v>22</v>
      </c>
      <c r="U756" s="1" t="s">
        <v>3062</v>
      </c>
      <c r="V756" s="1">
        <v>2</v>
      </c>
      <c r="W756" t="s">
        <v>3088</v>
      </c>
      <c r="X756" t="s">
        <v>3091</v>
      </c>
      <c r="Y756" t="s">
        <v>3092</v>
      </c>
      <c r="Z756" t="s">
        <v>3104</v>
      </c>
      <c r="AA756">
        <v>12</v>
      </c>
      <c r="AB756" t="s">
        <v>3092</v>
      </c>
      <c r="AC756">
        <v>61.54</v>
      </c>
      <c r="AD756">
        <v>161.53</v>
      </c>
      <c r="AE756">
        <v>80.319999999999993</v>
      </c>
      <c r="AF756">
        <v>1.9678</v>
      </c>
      <c r="AG756">
        <v>0.65900657894736847</v>
      </c>
    </row>
    <row r="757" spans="1:33" x14ac:dyDescent="0.35">
      <c r="A757" s="1" t="s">
        <v>940</v>
      </c>
      <c r="B757" s="2">
        <v>44907</v>
      </c>
      <c r="C757" s="2">
        <v>44908</v>
      </c>
      <c r="D757" s="2">
        <v>44911</v>
      </c>
      <c r="E757" s="1" t="s">
        <v>941</v>
      </c>
      <c r="F757">
        <v>7.96</v>
      </c>
      <c r="G757">
        <v>284</v>
      </c>
      <c r="H757">
        <v>3</v>
      </c>
      <c r="I757" s="1" t="s">
        <v>35</v>
      </c>
      <c r="J757">
        <v>7826.12</v>
      </c>
      <c r="K757">
        <v>4273.6899999999996</v>
      </c>
      <c r="L757">
        <v>4.8</v>
      </c>
      <c r="M757" s="1" t="s">
        <v>18</v>
      </c>
      <c r="N757" s="1" t="s">
        <v>24</v>
      </c>
      <c r="O757" s="1" t="s">
        <v>37</v>
      </c>
      <c r="P757" s="1" t="s">
        <v>38</v>
      </c>
      <c r="Q757">
        <v>21</v>
      </c>
      <c r="R757">
        <v>3</v>
      </c>
      <c r="S757">
        <v>169.09</v>
      </c>
      <c r="T757" s="1" t="s">
        <v>22</v>
      </c>
      <c r="U757" s="1" t="s">
        <v>3065</v>
      </c>
      <c r="V757" s="1">
        <v>5</v>
      </c>
      <c r="W757" t="s">
        <v>3086</v>
      </c>
      <c r="X757" t="s">
        <v>3091</v>
      </c>
      <c r="Y757" t="s">
        <v>3092</v>
      </c>
      <c r="Z757" t="s">
        <v>3104</v>
      </c>
      <c r="AA757">
        <v>12</v>
      </c>
      <c r="AB757" t="s">
        <v>3092</v>
      </c>
      <c r="AC757">
        <v>9.3000000000000007</v>
      </c>
      <c r="AD757">
        <v>29.94</v>
      </c>
      <c r="AE757">
        <v>81.95</v>
      </c>
      <c r="AF757">
        <v>1.8052999999999999</v>
      </c>
      <c r="AG757">
        <v>0.6561013986013986</v>
      </c>
    </row>
    <row r="758" spans="1:33" x14ac:dyDescent="0.35">
      <c r="A758" s="1" t="s">
        <v>946</v>
      </c>
      <c r="B758" s="2">
        <v>45282</v>
      </c>
      <c r="C758" s="2">
        <v>45284</v>
      </c>
      <c r="D758" s="2">
        <v>45292</v>
      </c>
      <c r="E758" s="1" t="s">
        <v>947</v>
      </c>
      <c r="F758">
        <v>2.65</v>
      </c>
      <c r="G758">
        <v>46</v>
      </c>
      <c r="H758">
        <v>7</v>
      </c>
      <c r="I758" s="1" t="s">
        <v>35</v>
      </c>
      <c r="J758">
        <v>9670.4599999999991</v>
      </c>
      <c r="K758">
        <v>5924.69</v>
      </c>
      <c r="L758">
        <v>1.4</v>
      </c>
      <c r="M758" s="1" t="s">
        <v>31</v>
      </c>
      <c r="N758" s="1" t="s">
        <v>19</v>
      </c>
      <c r="O758" s="1" t="s">
        <v>28</v>
      </c>
      <c r="P758" s="1" t="s">
        <v>38</v>
      </c>
      <c r="Q758">
        <v>14</v>
      </c>
      <c r="R758">
        <v>8</v>
      </c>
      <c r="S758">
        <v>504.06</v>
      </c>
      <c r="T758" s="1" t="s">
        <v>22</v>
      </c>
      <c r="U758" s="1" t="s">
        <v>3061</v>
      </c>
      <c r="V758" s="1">
        <v>1</v>
      </c>
      <c r="W758" t="s">
        <v>3088</v>
      </c>
      <c r="X758" t="s">
        <v>3091</v>
      </c>
      <c r="Y758" t="s">
        <v>3092</v>
      </c>
      <c r="Z758" t="s">
        <v>3102</v>
      </c>
      <c r="AA758">
        <v>12</v>
      </c>
      <c r="AB758" t="s">
        <v>3092</v>
      </c>
      <c r="AC758">
        <v>66.290000000000006</v>
      </c>
      <c r="AD758">
        <v>215.95</v>
      </c>
      <c r="AE758">
        <v>63.31</v>
      </c>
      <c r="AF758">
        <v>3.6694</v>
      </c>
      <c r="AG758">
        <v>0.63717096774193549</v>
      </c>
    </row>
    <row r="759" spans="1:33" x14ac:dyDescent="0.35">
      <c r="A759" s="1" t="s">
        <v>960</v>
      </c>
      <c r="B759" s="2">
        <v>45398</v>
      </c>
      <c r="C759" s="2">
        <v>45402</v>
      </c>
      <c r="D759" s="2">
        <v>45403</v>
      </c>
      <c r="E759" s="1" t="s">
        <v>961</v>
      </c>
      <c r="F759">
        <v>5.28</v>
      </c>
      <c r="G759">
        <v>493</v>
      </c>
      <c r="H759">
        <v>63</v>
      </c>
      <c r="I759" s="1" t="s">
        <v>35</v>
      </c>
      <c r="J759">
        <v>342284.05</v>
      </c>
      <c r="K759">
        <v>189186.49</v>
      </c>
      <c r="L759">
        <v>2</v>
      </c>
      <c r="M759" s="1" t="s">
        <v>18</v>
      </c>
      <c r="N759" s="1" t="s">
        <v>42</v>
      </c>
      <c r="O759" s="1" t="s">
        <v>20</v>
      </c>
      <c r="P759" s="1" t="s">
        <v>26</v>
      </c>
      <c r="Q759">
        <v>7</v>
      </c>
      <c r="R759">
        <v>1</v>
      </c>
      <c r="S759">
        <v>12.66</v>
      </c>
      <c r="T759" s="1" t="s">
        <v>22</v>
      </c>
      <c r="U759" s="1" t="s">
        <v>3061</v>
      </c>
      <c r="V759" s="1">
        <v>1</v>
      </c>
      <c r="W759" t="s">
        <v>3081</v>
      </c>
      <c r="X759" t="s">
        <v>3082</v>
      </c>
      <c r="Y759" t="s">
        <v>3083</v>
      </c>
      <c r="Z759" t="s">
        <v>3104</v>
      </c>
      <c r="AA759">
        <v>4</v>
      </c>
      <c r="AB759" t="s">
        <v>3083</v>
      </c>
      <c r="AC759">
        <v>284.39999999999998</v>
      </c>
      <c r="AD759">
        <v>732.99</v>
      </c>
      <c r="AE759">
        <v>54.77</v>
      </c>
      <c r="AF759">
        <v>4.5233999999999996</v>
      </c>
      <c r="AG759">
        <v>0.63717096774193549</v>
      </c>
    </row>
    <row r="760" spans="1:33" x14ac:dyDescent="0.35">
      <c r="A760" s="1" t="s">
        <v>964</v>
      </c>
      <c r="B760" s="2">
        <v>45270</v>
      </c>
      <c r="C760" s="2">
        <v>45271</v>
      </c>
      <c r="D760" s="2">
        <v>45275</v>
      </c>
      <c r="E760" s="1" t="s">
        <v>965</v>
      </c>
      <c r="F760">
        <v>5.96</v>
      </c>
      <c r="G760">
        <v>166</v>
      </c>
      <c r="H760">
        <v>5</v>
      </c>
      <c r="I760" s="1" t="s">
        <v>35</v>
      </c>
      <c r="J760">
        <v>74010.039999999994</v>
      </c>
      <c r="K760">
        <v>30576.240000000002</v>
      </c>
      <c r="L760">
        <v>4.5999999999999996</v>
      </c>
      <c r="M760" s="1" t="s">
        <v>31</v>
      </c>
      <c r="N760" s="1" t="s">
        <v>24</v>
      </c>
      <c r="O760" s="1" t="s">
        <v>37</v>
      </c>
      <c r="P760" s="1" t="s">
        <v>39</v>
      </c>
      <c r="Q760">
        <v>12</v>
      </c>
      <c r="R760">
        <v>4</v>
      </c>
      <c r="S760">
        <v>46.75</v>
      </c>
      <c r="T760" s="1" t="s">
        <v>22</v>
      </c>
      <c r="U760" s="1" t="s">
        <v>3064</v>
      </c>
      <c r="V760" s="1">
        <v>4</v>
      </c>
      <c r="W760" t="s">
        <v>3088</v>
      </c>
      <c r="X760" t="s">
        <v>3091</v>
      </c>
      <c r="Y760" t="s">
        <v>3092</v>
      </c>
      <c r="Z760" t="s">
        <v>3104</v>
      </c>
      <c r="AA760">
        <v>12</v>
      </c>
      <c r="AB760" t="s">
        <v>3092</v>
      </c>
      <c r="AC760">
        <v>233</v>
      </c>
      <c r="AD760">
        <v>474.1</v>
      </c>
      <c r="AE760">
        <v>69.709999999999994</v>
      </c>
      <c r="AF760">
        <v>3.0293000000000001</v>
      </c>
      <c r="AG760">
        <v>0.65895364238410592</v>
      </c>
    </row>
    <row r="761" spans="1:33" x14ac:dyDescent="0.35">
      <c r="A761" s="1" t="s">
        <v>1024</v>
      </c>
      <c r="B761" s="2">
        <v>45003</v>
      </c>
      <c r="C761" s="2">
        <v>45006</v>
      </c>
      <c r="D761" s="2">
        <v>45016</v>
      </c>
      <c r="E761" s="1" t="s">
        <v>1025</v>
      </c>
      <c r="F761">
        <v>7.41</v>
      </c>
      <c r="G761">
        <v>399</v>
      </c>
      <c r="H761">
        <v>16</v>
      </c>
      <c r="I761" s="1" t="s">
        <v>35</v>
      </c>
      <c r="J761">
        <v>153411.20000000001</v>
      </c>
      <c r="K761">
        <v>85093.52</v>
      </c>
      <c r="L761">
        <v>4.0999999999999996</v>
      </c>
      <c r="M761" s="1" t="s">
        <v>31</v>
      </c>
      <c r="N761" s="1" t="s">
        <v>33</v>
      </c>
      <c r="O761" s="1" t="s">
        <v>25</v>
      </c>
      <c r="P761" s="1" t="s">
        <v>29</v>
      </c>
      <c r="Q761">
        <v>15</v>
      </c>
      <c r="R761">
        <v>10</v>
      </c>
      <c r="S761">
        <v>352.25</v>
      </c>
      <c r="T761" s="1" t="s">
        <v>22</v>
      </c>
      <c r="U761" s="1" t="s">
        <v>3065</v>
      </c>
      <c r="V761" s="1">
        <v>5</v>
      </c>
      <c r="W761" t="s">
        <v>3088</v>
      </c>
      <c r="X761" t="s">
        <v>3093</v>
      </c>
      <c r="Y761" t="s">
        <v>3098</v>
      </c>
      <c r="Z761" t="s">
        <v>3104</v>
      </c>
      <c r="AA761">
        <v>3</v>
      </c>
      <c r="AB761" t="s">
        <v>3098</v>
      </c>
      <c r="AC761">
        <v>138.32</v>
      </c>
      <c r="AD761">
        <v>415.26</v>
      </c>
      <c r="AE761">
        <v>4.62</v>
      </c>
      <c r="AF761">
        <v>9.5374999999999996</v>
      </c>
      <c r="AG761">
        <v>0.6561013986013986</v>
      </c>
    </row>
    <row r="762" spans="1:33" x14ac:dyDescent="0.35">
      <c r="A762" s="1" t="s">
        <v>1048</v>
      </c>
      <c r="B762" s="2">
        <v>44822</v>
      </c>
      <c r="C762" s="2">
        <v>44824</v>
      </c>
      <c r="D762" s="2">
        <v>44836</v>
      </c>
      <c r="E762" s="1" t="s">
        <v>1049</v>
      </c>
      <c r="F762">
        <v>13.6</v>
      </c>
      <c r="G762">
        <v>24</v>
      </c>
      <c r="H762">
        <v>2</v>
      </c>
      <c r="I762" s="1" t="s">
        <v>35</v>
      </c>
      <c r="J762">
        <v>1177.3900000000001</v>
      </c>
      <c r="K762">
        <v>508.22</v>
      </c>
      <c r="L762">
        <v>3.5</v>
      </c>
      <c r="M762" s="1" t="s">
        <v>31</v>
      </c>
      <c r="N762" s="1" t="s">
        <v>36</v>
      </c>
      <c r="O762" s="1" t="s">
        <v>20</v>
      </c>
      <c r="P762" s="1" t="s">
        <v>21</v>
      </c>
      <c r="Q762">
        <v>21</v>
      </c>
      <c r="R762">
        <v>12</v>
      </c>
      <c r="S762">
        <v>289.12</v>
      </c>
      <c r="T762" s="1" t="s">
        <v>22</v>
      </c>
      <c r="U762" s="1" t="s">
        <v>3063</v>
      </c>
      <c r="V762" s="1">
        <v>3</v>
      </c>
      <c r="W762" t="s">
        <v>3086</v>
      </c>
      <c r="X762" t="s">
        <v>3084</v>
      </c>
      <c r="Y762" t="s">
        <v>3085</v>
      </c>
      <c r="Z762" t="s">
        <v>3103</v>
      </c>
      <c r="AA762">
        <v>9</v>
      </c>
      <c r="AB762" t="s">
        <v>3085</v>
      </c>
      <c r="AC762">
        <v>24.53</v>
      </c>
      <c r="AD762">
        <v>56.78</v>
      </c>
      <c r="AE762">
        <v>96.38</v>
      </c>
      <c r="AF762">
        <v>0.36159999999999998</v>
      </c>
      <c r="AG762">
        <v>0.65455369127516783</v>
      </c>
    </row>
    <row r="763" spans="1:33" x14ac:dyDescent="0.35">
      <c r="A763" s="1" t="s">
        <v>1094</v>
      </c>
      <c r="B763" s="2">
        <v>45055</v>
      </c>
      <c r="C763" s="2">
        <v>45056</v>
      </c>
      <c r="D763" s="2">
        <v>45068</v>
      </c>
      <c r="E763" s="1" t="s">
        <v>1095</v>
      </c>
      <c r="F763">
        <v>10</v>
      </c>
      <c r="G763">
        <v>454</v>
      </c>
      <c r="H763">
        <v>62</v>
      </c>
      <c r="I763" s="1" t="s">
        <v>35</v>
      </c>
      <c r="J763">
        <v>160963.88</v>
      </c>
      <c r="K763">
        <v>72509.69</v>
      </c>
      <c r="L763">
        <v>1.6</v>
      </c>
      <c r="M763" s="1" t="s">
        <v>18</v>
      </c>
      <c r="N763" s="1" t="s">
        <v>24</v>
      </c>
      <c r="O763" s="1" t="s">
        <v>20</v>
      </c>
      <c r="P763" s="1" t="s">
        <v>21</v>
      </c>
      <c r="Q763">
        <v>18</v>
      </c>
      <c r="R763">
        <v>12</v>
      </c>
      <c r="S763">
        <v>503.1</v>
      </c>
      <c r="T763" s="1" t="s">
        <v>22</v>
      </c>
      <c r="U763" s="1" t="s">
        <v>3061</v>
      </c>
      <c r="V763" s="1">
        <v>1</v>
      </c>
      <c r="W763" t="s">
        <v>3088</v>
      </c>
      <c r="X763" t="s">
        <v>3082</v>
      </c>
      <c r="Y763" t="s">
        <v>3099</v>
      </c>
      <c r="Z763" t="s">
        <v>3104</v>
      </c>
      <c r="AA763">
        <v>5</v>
      </c>
      <c r="AB763" t="s">
        <v>3099</v>
      </c>
      <c r="AC763">
        <v>180.48</v>
      </c>
      <c r="AD763">
        <v>393.94</v>
      </c>
      <c r="AE763">
        <v>88.74</v>
      </c>
      <c r="AF763">
        <v>1.1256999999999999</v>
      </c>
      <c r="AG763">
        <v>0.63717096774193549</v>
      </c>
    </row>
    <row r="764" spans="1:33" x14ac:dyDescent="0.35">
      <c r="A764" s="1" t="s">
        <v>1104</v>
      </c>
      <c r="B764" s="2">
        <v>44769</v>
      </c>
      <c r="C764" s="2">
        <v>44770</v>
      </c>
      <c r="D764" s="2">
        <v>44771</v>
      </c>
      <c r="E764" s="1" t="s">
        <v>1105</v>
      </c>
      <c r="F764">
        <v>5.14</v>
      </c>
      <c r="G764">
        <v>43</v>
      </c>
      <c r="H764">
        <v>1</v>
      </c>
      <c r="I764" s="1" t="s">
        <v>35</v>
      </c>
      <c r="J764">
        <v>17796.18</v>
      </c>
      <c r="K764">
        <v>7093.48</v>
      </c>
      <c r="L764">
        <v>4.8</v>
      </c>
      <c r="M764" s="1" t="s">
        <v>31</v>
      </c>
      <c r="N764" s="1" t="s">
        <v>42</v>
      </c>
      <c r="O764" s="1" t="s">
        <v>37</v>
      </c>
      <c r="P764" s="1" t="s">
        <v>38</v>
      </c>
      <c r="Q764">
        <v>20</v>
      </c>
      <c r="R764">
        <v>1</v>
      </c>
      <c r="S764">
        <v>59.04</v>
      </c>
      <c r="T764" s="1" t="s">
        <v>22</v>
      </c>
      <c r="U764" s="1" t="s">
        <v>3062</v>
      </c>
      <c r="V764" s="1">
        <v>2</v>
      </c>
      <c r="W764" t="s">
        <v>3086</v>
      </c>
      <c r="X764" t="s">
        <v>3084</v>
      </c>
      <c r="Y764" t="s">
        <v>3087</v>
      </c>
      <c r="Z764" t="s">
        <v>3104</v>
      </c>
      <c r="AA764">
        <v>7</v>
      </c>
      <c r="AB764" t="s">
        <v>3087</v>
      </c>
      <c r="AC764">
        <v>203.98</v>
      </c>
      <c r="AD764">
        <v>436.29</v>
      </c>
      <c r="AE764">
        <v>91.4</v>
      </c>
      <c r="AF764">
        <v>0.86040000000000005</v>
      </c>
      <c r="AG764">
        <v>0.65900657894736847</v>
      </c>
    </row>
    <row r="765" spans="1:33" x14ac:dyDescent="0.35">
      <c r="A765" s="1" t="s">
        <v>1130</v>
      </c>
      <c r="B765" s="2">
        <v>45422</v>
      </c>
      <c r="C765" s="2">
        <v>45427</v>
      </c>
      <c r="D765" s="2">
        <v>45433</v>
      </c>
      <c r="E765" s="1" t="s">
        <v>1131</v>
      </c>
      <c r="F765">
        <v>8.1</v>
      </c>
      <c r="G765">
        <v>119</v>
      </c>
      <c r="H765">
        <v>17</v>
      </c>
      <c r="I765" s="1" t="s">
        <v>35</v>
      </c>
      <c r="J765">
        <v>43133.07</v>
      </c>
      <c r="K765">
        <v>20309.95</v>
      </c>
      <c r="L765">
        <v>1.3</v>
      </c>
      <c r="M765" s="1" t="s">
        <v>31</v>
      </c>
      <c r="N765" s="1" t="s">
        <v>19</v>
      </c>
      <c r="O765" s="1" t="s">
        <v>28</v>
      </c>
      <c r="P765" s="1" t="s">
        <v>21</v>
      </c>
      <c r="Q765">
        <v>24</v>
      </c>
      <c r="R765">
        <v>6</v>
      </c>
      <c r="S765">
        <v>170.83</v>
      </c>
      <c r="T765" s="1" t="s">
        <v>22</v>
      </c>
      <c r="U765" s="1" t="s">
        <v>3062</v>
      </c>
      <c r="V765" s="1">
        <v>2</v>
      </c>
      <c r="W765" t="s">
        <v>3081</v>
      </c>
      <c r="X765" t="s">
        <v>3082</v>
      </c>
      <c r="Y765" t="s">
        <v>3099</v>
      </c>
      <c r="Z765" t="s">
        <v>3104</v>
      </c>
      <c r="AA765">
        <v>5</v>
      </c>
      <c r="AB765" t="s">
        <v>3099</v>
      </c>
      <c r="AC765">
        <v>177.24</v>
      </c>
      <c r="AD765">
        <v>394.41</v>
      </c>
      <c r="AE765">
        <v>69.540000000000006</v>
      </c>
      <c r="AF765">
        <v>3.0461</v>
      </c>
      <c r="AG765">
        <v>0.65900657894736847</v>
      </c>
    </row>
    <row r="766" spans="1:33" x14ac:dyDescent="0.35">
      <c r="A766" s="1" t="s">
        <v>1148</v>
      </c>
      <c r="B766" s="2">
        <v>45385</v>
      </c>
      <c r="C766" s="2">
        <v>45388</v>
      </c>
      <c r="D766" s="2">
        <v>45390</v>
      </c>
      <c r="E766" s="1" t="s">
        <v>1149</v>
      </c>
      <c r="F766">
        <v>3.69</v>
      </c>
      <c r="G766">
        <v>62</v>
      </c>
      <c r="H766">
        <v>4</v>
      </c>
      <c r="I766" s="1" t="s">
        <v>35</v>
      </c>
      <c r="J766">
        <v>45963.47</v>
      </c>
      <c r="K766">
        <v>23195.14</v>
      </c>
      <c r="L766">
        <v>3.4</v>
      </c>
      <c r="M766" s="1" t="s">
        <v>31</v>
      </c>
      <c r="N766" s="1" t="s">
        <v>19</v>
      </c>
      <c r="O766" s="1" t="s">
        <v>37</v>
      </c>
      <c r="P766" s="1" t="s">
        <v>29</v>
      </c>
      <c r="Q766">
        <v>7</v>
      </c>
      <c r="R766">
        <v>2</v>
      </c>
      <c r="S766">
        <v>46.6</v>
      </c>
      <c r="T766" s="1" t="s">
        <v>22</v>
      </c>
      <c r="U766" s="1" t="s">
        <v>3064</v>
      </c>
      <c r="V766" s="1">
        <v>4</v>
      </c>
      <c r="W766" t="s">
        <v>3081</v>
      </c>
      <c r="X766" t="s">
        <v>3082</v>
      </c>
      <c r="Y766" t="s">
        <v>3083</v>
      </c>
      <c r="Z766" t="s">
        <v>3102</v>
      </c>
      <c r="AA766">
        <v>4</v>
      </c>
      <c r="AB766" t="s">
        <v>3083</v>
      </c>
      <c r="AC766">
        <v>313.31</v>
      </c>
      <c r="AD766">
        <v>769.75</v>
      </c>
      <c r="AE766">
        <v>84.18</v>
      </c>
      <c r="AF766">
        <v>1.5817000000000001</v>
      </c>
      <c r="AG766">
        <v>0.65895364238410592</v>
      </c>
    </row>
    <row r="767" spans="1:33" x14ac:dyDescent="0.35">
      <c r="A767" s="1" t="s">
        <v>1164</v>
      </c>
      <c r="B767" s="2">
        <v>44631</v>
      </c>
      <c r="C767" s="2">
        <v>44635</v>
      </c>
      <c r="D767" s="2">
        <v>44647</v>
      </c>
      <c r="E767" s="1" t="s">
        <v>1165</v>
      </c>
      <c r="F767">
        <v>10.49</v>
      </c>
      <c r="G767">
        <v>20</v>
      </c>
      <c r="H767">
        <v>2</v>
      </c>
      <c r="I767" s="1" t="s">
        <v>35</v>
      </c>
      <c r="J767">
        <v>7487.69</v>
      </c>
      <c r="K767">
        <v>3581.18</v>
      </c>
      <c r="L767">
        <v>2.2999999999999998</v>
      </c>
      <c r="M767" s="1" t="s">
        <v>31</v>
      </c>
      <c r="N767" s="1" t="s">
        <v>24</v>
      </c>
      <c r="O767" s="1" t="s">
        <v>28</v>
      </c>
      <c r="P767" s="1" t="s">
        <v>29</v>
      </c>
      <c r="Q767">
        <v>14</v>
      </c>
      <c r="R767">
        <v>12</v>
      </c>
      <c r="S767">
        <v>243.31</v>
      </c>
      <c r="T767" s="1" t="s">
        <v>22</v>
      </c>
      <c r="U767" s="1" t="s">
        <v>3061</v>
      </c>
      <c r="V767" s="1">
        <v>1</v>
      </c>
      <c r="W767" t="s">
        <v>3086</v>
      </c>
      <c r="X767" t="s">
        <v>3093</v>
      </c>
      <c r="Y767" t="s">
        <v>3098</v>
      </c>
      <c r="Z767" t="s">
        <v>3103</v>
      </c>
      <c r="AA767">
        <v>3</v>
      </c>
      <c r="AB767" t="s">
        <v>3098</v>
      </c>
      <c r="AC767">
        <v>175.43</v>
      </c>
      <c r="AD767">
        <v>418.26</v>
      </c>
      <c r="AE767">
        <v>77.83</v>
      </c>
      <c r="AF767">
        <v>2.2170000000000001</v>
      </c>
      <c r="AG767">
        <v>0.63717096774193549</v>
      </c>
    </row>
    <row r="768" spans="1:33" x14ac:dyDescent="0.35">
      <c r="A768" s="1" t="s">
        <v>1168</v>
      </c>
      <c r="B768" s="2">
        <v>44698</v>
      </c>
      <c r="C768" s="2">
        <v>44703</v>
      </c>
      <c r="D768" s="2">
        <v>44711</v>
      </c>
      <c r="E768" s="1" t="s">
        <v>1169</v>
      </c>
      <c r="F768">
        <v>13.65</v>
      </c>
      <c r="G768">
        <v>262</v>
      </c>
      <c r="H768">
        <v>10</v>
      </c>
      <c r="I768" s="1" t="s">
        <v>35</v>
      </c>
      <c r="J768">
        <v>280133.44</v>
      </c>
      <c r="K768">
        <v>104436.4</v>
      </c>
      <c r="L768">
        <v>4</v>
      </c>
      <c r="M768" s="1" t="s">
        <v>31</v>
      </c>
      <c r="N768" s="1" t="s">
        <v>24</v>
      </c>
      <c r="O768" s="1" t="s">
        <v>34</v>
      </c>
      <c r="P768" s="1" t="s">
        <v>21</v>
      </c>
      <c r="Q768">
        <v>16</v>
      </c>
      <c r="R768">
        <v>8</v>
      </c>
      <c r="S768">
        <v>668.68</v>
      </c>
      <c r="T768" s="1" t="s">
        <v>22</v>
      </c>
      <c r="U768" s="1" t="s">
        <v>3061</v>
      </c>
      <c r="V768" s="1">
        <v>1</v>
      </c>
      <c r="W768" t="s">
        <v>3086</v>
      </c>
      <c r="X768" t="s">
        <v>3082</v>
      </c>
      <c r="Y768" t="s">
        <v>3099</v>
      </c>
      <c r="Z768" t="s">
        <v>3103</v>
      </c>
      <c r="AA768">
        <v>5</v>
      </c>
      <c r="AB768" t="s">
        <v>3099</v>
      </c>
      <c r="AC768">
        <v>574.92999999999995</v>
      </c>
      <c r="AD768">
        <v>1238.23</v>
      </c>
      <c r="AE768">
        <v>40.479999999999997</v>
      </c>
      <c r="AF768">
        <v>5.9522000000000004</v>
      </c>
      <c r="AG768">
        <v>0.63717096774193549</v>
      </c>
    </row>
    <row r="769" spans="1:33" x14ac:dyDescent="0.35">
      <c r="A769" s="1" t="s">
        <v>1174</v>
      </c>
      <c r="B769" s="2">
        <v>45506</v>
      </c>
      <c r="C769" s="2">
        <v>45511</v>
      </c>
      <c r="D769" s="2">
        <v>45518</v>
      </c>
      <c r="E769" s="1" t="s">
        <v>1175</v>
      </c>
      <c r="F769">
        <v>6.65</v>
      </c>
      <c r="G769">
        <v>218</v>
      </c>
      <c r="H769">
        <v>33</v>
      </c>
      <c r="I769" s="1" t="s">
        <v>35</v>
      </c>
      <c r="J769">
        <v>30008.55</v>
      </c>
      <c r="K769">
        <v>17254.88</v>
      </c>
      <c r="L769">
        <v>1.8</v>
      </c>
      <c r="M769" s="1" t="s">
        <v>18</v>
      </c>
      <c r="N769" s="1" t="s">
        <v>33</v>
      </c>
      <c r="O769" s="1" t="s">
        <v>37</v>
      </c>
      <c r="P769" s="1" t="s">
        <v>26</v>
      </c>
      <c r="Q769">
        <v>12</v>
      </c>
      <c r="R769">
        <v>7</v>
      </c>
      <c r="S769">
        <v>18.71</v>
      </c>
      <c r="T769" s="1" t="s">
        <v>22</v>
      </c>
      <c r="U769" s="1" t="s">
        <v>3062</v>
      </c>
      <c r="V769" s="1">
        <v>2</v>
      </c>
      <c r="W769" t="s">
        <v>3081</v>
      </c>
      <c r="X769" t="s">
        <v>3084</v>
      </c>
      <c r="Y769" t="s">
        <v>3089</v>
      </c>
      <c r="Z769" t="s">
        <v>3104</v>
      </c>
      <c r="AA769">
        <v>8</v>
      </c>
      <c r="AB769" t="s">
        <v>3089</v>
      </c>
      <c r="AC769">
        <v>54.34</v>
      </c>
      <c r="AD769">
        <v>147.46</v>
      </c>
      <c r="AE769">
        <v>55.74</v>
      </c>
      <c r="AF769">
        <v>4.4256000000000002</v>
      </c>
      <c r="AG769">
        <v>0.65900657894736847</v>
      </c>
    </row>
    <row r="770" spans="1:33" x14ac:dyDescent="0.35">
      <c r="A770" s="1" t="s">
        <v>1178</v>
      </c>
      <c r="B770" s="2">
        <v>45216</v>
      </c>
      <c r="C770" s="2">
        <v>45217</v>
      </c>
      <c r="D770" s="2">
        <v>45218</v>
      </c>
      <c r="E770" s="1" t="s">
        <v>1179</v>
      </c>
      <c r="F770">
        <v>13.12</v>
      </c>
      <c r="G770">
        <v>60</v>
      </c>
      <c r="H770">
        <v>6</v>
      </c>
      <c r="I770" s="1" t="s">
        <v>35</v>
      </c>
      <c r="J770">
        <v>10239.5</v>
      </c>
      <c r="K770">
        <v>5890.97</v>
      </c>
      <c r="L770">
        <v>2.2999999999999998</v>
      </c>
      <c r="M770" s="1" t="s">
        <v>18</v>
      </c>
      <c r="N770" s="1" t="s">
        <v>42</v>
      </c>
      <c r="O770" s="1" t="s">
        <v>20</v>
      </c>
      <c r="P770" s="1" t="s">
        <v>21</v>
      </c>
      <c r="Q770">
        <v>5</v>
      </c>
      <c r="R770">
        <v>1</v>
      </c>
      <c r="S770">
        <v>19.739999999999998</v>
      </c>
      <c r="T770" s="1" t="s">
        <v>22</v>
      </c>
      <c r="U770" s="1" t="s">
        <v>3061</v>
      </c>
      <c r="V770" s="1">
        <v>1</v>
      </c>
      <c r="W770" t="s">
        <v>3088</v>
      </c>
      <c r="X770" t="s">
        <v>3091</v>
      </c>
      <c r="Y770" t="s">
        <v>3097</v>
      </c>
      <c r="Z770" t="s">
        <v>3103</v>
      </c>
      <c r="AA770">
        <v>10</v>
      </c>
      <c r="AB770" t="s">
        <v>3097</v>
      </c>
      <c r="AC770">
        <v>59.67</v>
      </c>
      <c r="AD770">
        <v>196.43</v>
      </c>
      <c r="AE770">
        <v>93.31</v>
      </c>
      <c r="AF770">
        <v>0.66930000000000001</v>
      </c>
      <c r="AG770">
        <v>0.63717096774193549</v>
      </c>
    </row>
    <row r="771" spans="1:33" x14ac:dyDescent="0.35">
      <c r="A771" s="1" t="s">
        <v>1268</v>
      </c>
      <c r="B771" s="2">
        <v>44657</v>
      </c>
      <c r="C771" s="2">
        <v>44660</v>
      </c>
      <c r="D771" s="2">
        <v>44673</v>
      </c>
      <c r="E771" s="1" t="s">
        <v>1269</v>
      </c>
      <c r="F771">
        <v>4.58</v>
      </c>
      <c r="G771">
        <v>418</v>
      </c>
      <c r="H771">
        <v>43</v>
      </c>
      <c r="I771" s="1" t="s">
        <v>35</v>
      </c>
      <c r="J771">
        <v>119465.23</v>
      </c>
      <c r="K771">
        <v>66630.86</v>
      </c>
      <c r="L771">
        <v>2.4</v>
      </c>
      <c r="M771" s="1" t="s">
        <v>18</v>
      </c>
      <c r="N771" s="1" t="s">
        <v>33</v>
      </c>
      <c r="O771" s="1" t="s">
        <v>37</v>
      </c>
      <c r="P771" s="1" t="s">
        <v>26</v>
      </c>
      <c r="Q771">
        <v>22</v>
      </c>
      <c r="R771">
        <v>13</v>
      </c>
      <c r="S771">
        <v>25.57</v>
      </c>
      <c r="T771" s="1" t="s">
        <v>22</v>
      </c>
      <c r="U771" s="1" t="s">
        <v>3064</v>
      </c>
      <c r="V771" s="1">
        <v>4</v>
      </c>
      <c r="W771" t="s">
        <v>3086</v>
      </c>
      <c r="X771" t="s">
        <v>3082</v>
      </c>
      <c r="Y771" t="s">
        <v>3083</v>
      </c>
      <c r="Z771" t="s">
        <v>3102</v>
      </c>
      <c r="AA771">
        <v>4</v>
      </c>
      <c r="AB771" t="s">
        <v>3083</v>
      </c>
      <c r="AC771">
        <v>112.22</v>
      </c>
      <c r="AD771">
        <v>299.52</v>
      </c>
      <c r="AE771">
        <v>47.99</v>
      </c>
      <c r="AF771">
        <v>5.2013999999999996</v>
      </c>
      <c r="AG771">
        <v>0.65895364238410592</v>
      </c>
    </row>
    <row r="772" spans="1:33" x14ac:dyDescent="0.35">
      <c r="A772" s="1" t="s">
        <v>1362</v>
      </c>
      <c r="B772" s="2">
        <v>45475</v>
      </c>
      <c r="C772" s="2">
        <v>45480</v>
      </c>
      <c r="D772" s="2">
        <v>45490</v>
      </c>
      <c r="E772" s="1" t="s">
        <v>1363</v>
      </c>
      <c r="F772">
        <v>6.21</v>
      </c>
      <c r="G772">
        <v>101</v>
      </c>
      <c r="H772">
        <v>14</v>
      </c>
      <c r="I772" s="1" t="s">
        <v>35</v>
      </c>
      <c r="J772">
        <v>37696.97</v>
      </c>
      <c r="K772">
        <v>21730.74</v>
      </c>
      <c r="L772">
        <v>1.9</v>
      </c>
      <c r="M772" s="1" t="s">
        <v>31</v>
      </c>
      <c r="N772" s="1" t="s">
        <v>33</v>
      </c>
      <c r="O772" s="1" t="s">
        <v>20</v>
      </c>
      <c r="P772" s="1" t="s">
        <v>29</v>
      </c>
      <c r="Q772">
        <v>16</v>
      </c>
      <c r="R772">
        <v>10</v>
      </c>
      <c r="S772">
        <v>67.44</v>
      </c>
      <c r="T772" s="1" t="s">
        <v>22</v>
      </c>
      <c r="U772" s="1" t="s">
        <v>3062</v>
      </c>
      <c r="V772" s="1">
        <v>2</v>
      </c>
      <c r="W772" t="s">
        <v>3081</v>
      </c>
      <c r="X772" t="s">
        <v>3084</v>
      </c>
      <c r="Y772" t="s">
        <v>3087</v>
      </c>
      <c r="Z772" t="s">
        <v>3104</v>
      </c>
      <c r="AA772">
        <v>7</v>
      </c>
      <c r="AB772" t="s">
        <v>3087</v>
      </c>
      <c r="AC772">
        <v>140.19</v>
      </c>
      <c r="AD772">
        <v>397.95</v>
      </c>
      <c r="AE772">
        <v>46.28</v>
      </c>
      <c r="AF772">
        <v>5.3723999999999998</v>
      </c>
      <c r="AG772">
        <v>0.65900657894736847</v>
      </c>
    </row>
    <row r="773" spans="1:33" x14ac:dyDescent="0.35">
      <c r="A773" s="1" t="s">
        <v>1394</v>
      </c>
      <c r="B773" s="2">
        <v>45340</v>
      </c>
      <c r="C773" s="2">
        <v>45341</v>
      </c>
      <c r="D773" s="2">
        <v>45353</v>
      </c>
      <c r="E773" s="1" t="s">
        <v>1395</v>
      </c>
      <c r="F773">
        <v>13.75</v>
      </c>
      <c r="G773">
        <v>254</v>
      </c>
      <c r="H773">
        <v>29</v>
      </c>
      <c r="I773" s="1" t="s">
        <v>35</v>
      </c>
      <c r="J773">
        <v>70003.23</v>
      </c>
      <c r="K773">
        <v>26777.62</v>
      </c>
      <c r="L773">
        <v>2.2999999999999998</v>
      </c>
      <c r="M773" s="1" t="s">
        <v>31</v>
      </c>
      <c r="N773" s="1" t="s">
        <v>33</v>
      </c>
      <c r="O773" s="1" t="s">
        <v>28</v>
      </c>
      <c r="P773" s="1" t="s">
        <v>21</v>
      </c>
      <c r="Q773">
        <v>24</v>
      </c>
      <c r="R773">
        <v>12</v>
      </c>
      <c r="S773">
        <v>464.87</v>
      </c>
      <c r="T773" s="1" t="s">
        <v>22</v>
      </c>
      <c r="U773" s="1" t="s">
        <v>3065</v>
      </c>
      <c r="V773" s="1">
        <v>5</v>
      </c>
      <c r="W773" t="s">
        <v>3081</v>
      </c>
      <c r="X773" t="s">
        <v>3093</v>
      </c>
      <c r="Y773" t="s">
        <v>3094</v>
      </c>
      <c r="Z773" t="s">
        <v>3103</v>
      </c>
      <c r="AA773">
        <v>2</v>
      </c>
      <c r="AB773" t="s">
        <v>3094</v>
      </c>
      <c r="AC773">
        <v>157.88999999999999</v>
      </c>
      <c r="AD773">
        <v>319.54000000000002</v>
      </c>
      <c r="AE773">
        <v>54.66</v>
      </c>
      <c r="AF773">
        <v>4.5343999999999998</v>
      </c>
      <c r="AG773">
        <v>0.6561013986013986</v>
      </c>
    </row>
    <row r="774" spans="1:33" x14ac:dyDescent="0.35">
      <c r="A774" s="1" t="s">
        <v>1400</v>
      </c>
      <c r="B774" s="2">
        <v>44761</v>
      </c>
      <c r="C774" s="2">
        <v>44764</v>
      </c>
      <c r="D774" s="2">
        <v>44771</v>
      </c>
      <c r="E774" s="1" t="s">
        <v>1401</v>
      </c>
      <c r="F774">
        <v>14.28</v>
      </c>
      <c r="G774">
        <v>294</v>
      </c>
      <c r="H774">
        <v>27</v>
      </c>
      <c r="I774" s="1" t="s">
        <v>35</v>
      </c>
      <c r="J774">
        <v>42782.37</v>
      </c>
      <c r="K774">
        <v>23162.94</v>
      </c>
      <c r="L774">
        <v>2.9</v>
      </c>
      <c r="M774" s="1" t="s">
        <v>31</v>
      </c>
      <c r="N774" s="1" t="s">
        <v>19</v>
      </c>
      <c r="O774" s="1" t="s">
        <v>20</v>
      </c>
      <c r="P774" s="1" t="s">
        <v>26</v>
      </c>
      <c r="Q774">
        <v>15</v>
      </c>
      <c r="R774">
        <v>7</v>
      </c>
      <c r="S774">
        <v>23.42</v>
      </c>
      <c r="T774" s="1" t="s">
        <v>22</v>
      </c>
      <c r="U774" s="1" t="s">
        <v>3062</v>
      </c>
      <c r="V774" s="1">
        <v>2</v>
      </c>
      <c r="W774" t="s">
        <v>3086</v>
      </c>
      <c r="X774" t="s">
        <v>3084</v>
      </c>
      <c r="Y774" t="s">
        <v>3087</v>
      </c>
      <c r="Z774" t="s">
        <v>3103</v>
      </c>
      <c r="AA774">
        <v>7</v>
      </c>
      <c r="AB774" t="s">
        <v>3087</v>
      </c>
      <c r="AC774">
        <v>59.06</v>
      </c>
      <c r="AD774">
        <v>169.76</v>
      </c>
      <c r="AE774">
        <v>95.23</v>
      </c>
      <c r="AF774">
        <v>0.4773</v>
      </c>
      <c r="AG774">
        <v>0.65900657894736847</v>
      </c>
    </row>
    <row r="775" spans="1:33" x14ac:dyDescent="0.35">
      <c r="A775" s="1" t="s">
        <v>1402</v>
      </c>
      <c r="B775" s="2">
        <v>45649</v>
      </c>
      <c r="C775" s="2">
        <v>45653</v>
      </c>
      <c r="D775" s="2">
        <v>45661</v>
      </c>
      <c r="E775" s="1" t="s">
        <v>1403</v>
      </c>
      <c r="F775">
        <v>2.12</v>
      </c>
      <c r="G775">
        <v>475</v>
      </c>
      <c r="H775">
        <v>45</v>
      </c>
      <c r="I775" s="1" t="s">
        <v>35</v>
      </c>
      <c r="J775">
        <v>214458.26</v>
      </c>
      <c r="K775">
        <v>99872.37</v>
      </c>
      <c r="L775">
        <v>3</v>
      </c>
      <c r="M775" s="1" t="s">
        <v>18</v>
      </c>
      <c r="N775" s="1" t="s">
        <v>42</v>
      </c>
      <c r="O775" s="1" t="s">
        <v>28</v>
      </c>
      <c r="P775" s="1" t="s">
        <v>38</v>
      </c>
      <c r="Q775">
        <v>10</v>
      </c>
      <c r="R775">
        <v>8</v>
      </c>
      <c r="S775">
        <v>67</v>
      </c>
      <c r="T775" s="1" t="s">
        <v>22</v>
      </c>
      <c r="U775" s="1" t="s">
        <v>3065</v>
      </c>
      <c r="V775" s="1">
        <v>5</v>
      </c>
      <c r="W775" t="s">
        <v>3081</v>
      </c>
      <c r="X775" t="s">
        <v>3091</v>
      </c>
      <c r="Y775" t="s">
        <v>3092</v>
      </c>
      <c r="Z775" t="s">
        <v>3102</v>
      </c>
      <c r="AA775">
        <v>12</v>
      </c>
      <c r="AB775" t="s">
        <v>3092</v>
      </c>
      <c r="AC775">
        <v>206.63</v>
      </c>
      <c r="AD775">
        <v>461.27</v>
      </c>
      <c r="AE775">
        <v>38.47</v>
      </c>
      <c r="AF775">
        <v>6.1532999999999998</v>
      </c>
      <c r="AG775">
        <v>0.6561013986013986</v>
      </c>
    </row>
    <row r="776" spans="1:33" x14ac:dyDescent="0.35">
      <c r="A776" s="1" t="s">
        <v>1414</v>
      </c>
      <c r="B776" s="2">
        <v>45128</v>
      </c>
      <c r="C776" s="2">
        <v>45130</v>
      </c>
      <c r="D776" s="2">
        <v>45136</v>
      </c>
      <c r="E776" s="1" t="s">
        <v>1415</v>
      </c>
      <c r="F776">
        <v>8.1</v>
      </c>
      <c r="G776">
        <v>165</v>
      </c>
      <c r="H776">
        <v>3</v>
      </c>
      <c r="I776" s="1" t="s">
        <v>35</v>
      </c>
      <c r="J776">
        <v>122495.3</v>
      </c>
      <c r="K776">
        <v>54129.2</v>
      </c>
      <c r="L776">
        <v>4.8</v>
      </c>
      <c r="M776" s="1" t="s">
        <v>31</v>
      </c>
      <c r="N776" s="1" t="s">
        <v>36</v>
      </c>
      <c r="O776" s="1" t="s">
        <v>37</v>
      </c>
      <c r="P776" s="1" t="s">
        <v>26</v>
      </c>
      <c r="Q776">
        <v>12</v>
      </c>
      <c r="R776">
        <v>6</v>
      </c>
      <c r="S776">
        <v>168.42</v>
      </c>
      <c r="T776" s="1" t="s">
        <v>22</v>
      </c>
      <c r="U776" s="1" t="s">
        <v>3064</v>
      </c>
      <c r="V776" s="1">
        <v>4</v>
      </c>
      <c r="W776" t="s">
        <v>3088</v>
      </c>
      <c r="X776" t="s">
        <v>3084</v>
      </c>
      <c r="Y776" t="s">
        <v>3087</v>
      </c>
      <c r="Z776" t="s">
        <v>3104</v>
      </c>
      <c r="AA776">
        <v>7</v>
      </c>
      <c r="AB776" t="s">
        <v>3087</v>
      </c>
      <c r="AC776">
        <v>353.96</v>
      </c>
      <c r="AD776">
        <v>807.83</v>
      </c>
      <c r="AE776">
        <v>78.7</v>
      </c>
      <c r="AF776">
        <v>2.1295000000000002</v>
      </c>
      <c r="AG776">
        <v>0.65895364238410592</v>
      </c>
    </row>
    <row r="777" spans="1:33" x14ac:dyDescent="0.35">
      <c r="A777" s="1" t="s">
        <v>1430</v>
      </c>
      <c r="B777" s="2">
        <v>45184</v>
      </c>
      <c r="C777" s="2">
        <v>45187</v>
      </c>
      <c r="D777" s="2">
        <v>45195</v>
      </c>
      <c r="E777" s="1" t="s">
        <v>1431</v>
      </c>
      <c r="F777">
        <v>14.15</v>
      </c>
      <c r="G777">
        <v>263</v>
      </c>
      <c r="H777">
        <v>36</v>
      </c>
      <c r="I777" s="1" t="s">
        <v>35</v>
      </c>
      <c r="J777">
        <v>41027.480000000003</v>
      </c>
      <c r="K777">
        <v>17411.810000000001</v>
      </c>
      <c r="L777">
        <v>1.7</v>
      </c>
      <c r="M777" s="1" t="s">
        <v>18</v>
      </c>
      <c r="N777" s="1" t="s">
        <v>19</v>
      </c>
      <c r="O777" s="1" t="s">
        <v>28</v>
      </c>
      <c r="P777" s="1" t="s">
        <v>29</v>
      </c>
      <c r="Q777">
        <v>13</v>
      </c>
      <c r="R777">
        <v>8</v>
      </c>
      <c r="S777">
        <v>13.98</v>
      </c>
      <c r="T777" s="1" t="s">
        <v>22</v>
      </c>
      <c r="U777" s="1" t="s">
        <v>3063</v>
      </c>
      <c r="V777" s="1">
        <v>3</v>
      </c>
      <c r="W777" t="s">
        <v>3088</v>
      </c>
      <c r="X777" t="s">
        <v>3084</v>
      </c>
      <c r="Y777" t="s">
        <v>3085</v>
      </c>
      <c r="Z777" t="s">
        <v>3103</v>
      </c>
      <c r="AA777">
        <v>9</v>
      </c>
      <c r="AB777" t="s">
        <v>3085</v>
      </c>
      <c r="AC777">
        <v>85.96</v>
      </c>
      <c r="AD777">
        <v>181.71</v>
      </c>
      <c r="AE777">
        <v>54.99</v>
      </c>
      <c r="AF777">
        <v>4.5008999999999997</v>
      </c>
      <c r="AG777">
        <v>0.65455369127516783</v>
      </c>
    </row>
    <row r="778" spans="1:33" x14ac:dyDescent="0.35">
      <c r="A778" s="1" t="s">
        <v>1454</v>
      </c>
      <c r="B778" s="2">
        <v>45338</v>
      </c>
      <c r="C778" s="2">
        <v>45342</v>
      </c>
      <c r="D778" s="2">
        <v>45354</v>
      </c>
      <c r="E778" s="1" t="s">
        <v>1455</v>
      </c>
      <c r="F778">
        <v>11.84</v>
      </c>
      <c r="G778">
        <v>133</v>
      </c>
      <c r="H778">
        <v>6</v>
      </c>
      <c r="I778" s="1" t="s">
        <v>35</v>
      </c>
      <c r="J778">
        <v>8813.89</v>
      </c>
      <c r="K778">
        <v>3839.54</v>
      </c>
      <c r="L778">
        <v>4.0999999999999996</v>
      </c>
      <c r="M778" s="1" t="s">
        <v>31</v>
      </c>
      <c r="N778" s="1" t="s">
        <v>24</v>
      </c>
      <c r="O778" s="1" t="s">
        <v>25</v>
      </c>
      <c r="P778" s="1" t="s">
        <v>38</v>
      </c>
      <c r="Q778">
        <v>13</v>
      </c>
      <c r="R778">
        <v>12</v>
      </c>
      <c r="S778">
        <v>446.71</v>
      </c>
      <c r="T778" s="1" t="s">
        <v>22</v>
      </c>
      <c r="U778" s="1" t="s">
        <v>3065</v>
      </c>
      <c r="V778" s="1">
        <v>5</v>
      </c>
      <c r="W778" t="s">
        <v>3081</v>
      </c>
      <c r="X778" t="s">
        <v>3093</v>
      </c>
      <c r="Y778" t="s">
        <v>3094</v>
      </c>
      <c r="Z778" t="s">
        <v>3103</v>
      </c>
      <c r="AA778">
        <v>2</v>
      </c>
      <c r="AB778" t="s">
        <v>3094</v>
      </c>
      <c r="AC778">
        <v>30.84</v>
      </c>
      <c r="AD778">
        <v>75.17</v>
      </c>
      <c r="AE778">
        <v>94.58</v>
      </c>
      <c r="AF778">
        <v>0.5423</v>
      </c>
      <c r="AG778">
        <v>0.6561013986013986</v>
      </c>
    </row>
    <row r="779" spans="1:33" x14ac:dyDescent="0.35">
      <c r="A779" s="1" t="s">
        <v>1474</v>
      </c>
      <c r="B779" s="2">
        <v>44765</v>
      </c>
      <c r="C779" s="2">
        <v>44768</v>
      </c>
      <c r="D779" s="2">
        <v>44774</v>
      </c>
      <c r="E779" s="1" t="s">
        <v>1475</v>
      </c>
      <c r="F779">
        <v>3.01</v>
      </c>
      <c r="G779">
        <v>281</v>
      </c>
      <c r="H779">
        <v>19</v>
      </c>
      <c r="I779" s="1" t="s">
        <v>35</v>
      </c>
      <c r="J779">
        <v>50878.12</v>
      </c>
      <c r="K779">
        <v>28491.45</v>
      </c>
      <c r="L779">
        <v>3.7</v>
      </c>
      <c r="M779" s="1" t="s">
        <v>31</v>
      </c>
      <c r="N779" s="1" t="s">
        <v>36</v>
      </c>
      <c r="O779" s="1" t="s">
        <v>28</v>
      </c>
      <c r="P779" s="1" t="s">
        <v>39</v>
      </c>
      <c r="Q779">
        <v>9</v>
      </c>
      <c r="R779">
        <v>6</v>
      </c>
      <c r="S779">
        <v>30.26</v>
      </c>
      <c r="T779" s="1" t="s">
        <v>22</v>
      </c>
      <c r="U779" s="1" t="s">
        <v>3063</v>
      </c>
      <c r="V779" s="1">
        <v>3</v>
      </c>
      <c r="W779" t="s">
        <v>3086</v>
      </c>
      <c r="X779" t="s">
        <v>3084</v>
      </c>
      <c r="Y779" t="s">
        <v>3087</v>
      </c>
      <c r="Z779" t="s">
        <v>3102</v>
      </c>
      <c r="AA779">
        <v>7</v>
      </c>
      <c r="AB779" t="s">
        <v>3087</v>
      </c>
      <c r="AC779">
        <v>69.91</v>
      </c>
      <c r="AD779">
        <v>186.68</v>
      </c>
      <c r="AE779">
        <v>22.39</v>
      </c>
      <c r="AF779">
        <v>7.7614000000000001</v>
      </c>
      <c r="AG779">
        <v>0.65455369127516783</v>
      </c>
    </row>
    <row r="780" spans="1:33" x14ac:dyDescent="0.35">
      <c r="A780" s="1" t="s">
        <v>1478</v>
      </c>
      <c r="B780" s="2">
        <v>44838</v>
      </c>
      <c r="C780" s="2">
        <v>44842</v>
      </c>
      <c r="D780" s="2">
        <v>44845</v>
      </c>
      <c r="E780" s="1" t="s">
        <v>1479</v>
      </c>
      <c r="F780">
        <v>7.28</v>
      </c>
      <c r="G780">
        <v>253</v>
      </c>
      <c r="H780">
        <v>1</v>
      </c>
      <c r="I780" s="1" t="s">
        <v>35</v>
      </c>
      <c r="J780">
        <v>241234.33</v>
      </c>
      <c r="K780">
        <v>98878.94</v>
      </c>
      <c r="L780">
        <v>4.9000000000000004</v>
      </c>
      <c r="M780" s="1" t="s">
        <v>31</v>
      </c>
      <c r="N780" s="1" t="s">
        <v>42</v>
      </c>
      <c r="O780" s="1" t="s">
        <v>28</v>
      </c>
      <c r="P780" s="1" t="s">
        <v>39</v>
      </c>
      <c r="Q780">
        <v>23</v>
      </c>
      <c r="R780">
        <v>3</v>
      </c>
      <c r="S780">
        <v>62.54</v>
      </c>
      <c r="T780" s="1" t="s">
        <v>22</v>
      </c>
      <c r="U780" s="1" t="s">
        <v>3062</v>
      </c>
      <c r="V780" s="1">
        <v>2</v>
      </c>
      <c r="W780" t="s">
        <v>3086</v>
      </c>
      <c r="X780" t="s">
        <v>3091</v>
      </c>
      <c r="Y780" t="s">
        <v>3097</v>
      </c>
      <c r="Z780" t="s">
        <v>3104</v>
      </c>
      <c r="AA780">
        <v>10</v>
      </c>
      <c r="AB780" t="s">
        <v>3097</v>
      </c>
      <c r="AC780">
        <v>488.32</v>
      </c>
      <c r="AD780">
        <v>1028.3599999999999</v>
      </c>
      <c r="AE780">
        <v>28.5</v>
      </c>
      <c r="AF780">
        <v>7.1494999999999997</v>
      </c>
      <c r="AG780">
        <v>0.65900657894736847</v>
      </c>
    </row>
    <row r="781" spans="1:33" x14ac:dyDescent="0.35">
      <c r="A781" s="1" t="s">
        <v>1536</v>
      </c>
      <c r="B781" s="2">
        <v>45491</v>
      </c>
      <c r="C781" s="2">
        <v>45493</v>
      </c>
      <c r="D781" s="2">
        <v>45499</v>
      </c>
      <c r="E781" s="1" t="s">
        <v>1537</v>
      </c>
      <c r="F781">
        <v>13.4</v>
      </c>
      <c r="G781">
        <v>47</v>
      </c>
      <c r="H781">
        <v>4</v>
      </c>
      <c r="I781" s="1" t="s">
        <v>35</v>
      </c>
      <c r="J781">
        <v>45603.74</v>
      </c>
      <c r="K781">
        <v>14595.79</v>
      </c>
      <c r="L781">
        <v>3.1</v>
      </c>
      <c r="M781" s="1" t="s">
        <v>31</v>
      </c>
      <c r="N781" s="1" t="s">
        <v>36</v>
      </c>
      <c r="O781" s="1" t="s">
        <v>28</v>
      </c>
      <c r="P781" s="1" t="s">
        <v>29</v>
      </c>
      <c r="Q781">
        <v>15</v>
      </c>
      <c r="R781">
        <v>6</v>
      </c>
      <c r="S781">
        <v>5.88</v>
      </c>
      <c r="T781" s="1" t="s">
        <v>22</v>
      </c>
      <c r="U781" s="1" t="s">
        <v>3063</v>
      </c>
      <c r="V781" s="1">
        <v>3</v>
      </c>
      <c r="W781" t="s">
        <v>3081</v>
      </c>
      <c r="X781" t="s">
        <v>3084</v>
      </c>
      <c r="Y781" t="s">
        <v>3087</v>
      </c>
      <c r="Z781" t="s">
        <v>3103</v>
      </c>
      <c r="AA781">
        <v>7</v>
      </c>
      <c r="AB781" t="s">
        <v>3087</v>
      </c>
      <c r="AC781">
        <v>615.05999999999995</v>
      </c>
      <c r="AD781">
        <v>1120.43</v>
      </c>
      <c r="AE781">
        <v>37.04</v>
      </c>
      <c r="AF781">
        <v>6.2961999999999998</v>
      </c>
      <c r="AG781">
        <v>0.65455369127516783</v>
      </c>
    </row>
    <row r="782" spans="1:33" x14ac:dyDescent="0.35">
      <c r="A782" s="1" t="s">
        <v>1556</v>
      </c>
      <c r="B782" s="2">
        <v>44590</v>
      </c>
      <c r="C782" s="2">
        <v>44592</v>
      </c>
      <c r="D782" s="2">
        <v>44604</v>
      </c>
      <c r="E782" s="1" t="s">
        <v>1557</v>
      </c>
      <c r="F782">
        <v>3.58</v>
      </c>
      <c r="G782">
        <v>43</v>
      </c>
      <c r="H782">
        <v>3</v>
      </c>
      <c r="I782" s="1" t="s">
        <v>35</v>
      </c>
      <c r="J782">
        <v>5454.14</v>
      </c>
      <c r="K782">
        <v>2507.0100000000002</v>
      </c>
      <c r="L782">
        <v>3.7</v>
      </c>
      <c r="M782" s="1" t="s">
        <v>18</v>
      </c>
      <c r="N782" s="1" t="s">
        <v>24</v>
      </c>
      <c r="O782" s="1" t="s">
        <v>28</v>
      </c>
      <c r="P782" s="1" t="s">
        <v>39</v>
      </c>
      <c r="Q782">
        <v>14</v>
      </c>
      <c r="R782">
        <v>12</v>
      </c>
      <c r="S782">
        <v>355.67</v>
      </c>
      <c r="T782" s="1" t="s">
        <v>22</v>
      </c>
      <c r="U782" s="1" t="s">
        <v>3062</v>
      </c>
      <c r="V782" s="1">
        <v>2</v>
      </c>
      <c r="W782" t="s">
        <v>3086</v>
      </c>
      <c r="X782" t="s">
        <v>3093</v>
      </c>
      <c r="Y782" t="s">
        <v>3095</v>
      </c>
      <c r="Z782" t="s">
        <v>3102</v>
      </c>
      <c r="AA782">
        <v>1</v>
      </c>
      <c r="AB782" t="s">
        <v>3095</v>
      </c>
      <c r="AC782">
        <v>62.77</v>
      </c>
      <c r="AD782">
        <v>131.55000000000001</v>
      </c>
      <c r="AE782">
        <v>75.45</v>
      </c>
      <c r="AF782">
        <v>2.4552999999999998</v>
      </c>
      <c r="AG782">
        <v>0.65900657894736847</v>
      </c>
    </row>
    <row r="783" spans="1:33" x14ac:dyDescent="0.35">
      <c r="A783" s="1" t="s">
        <v>1558</v>
      </c>
      <c r="B783" s="2">
        <v>45095</v>
      </c>
      <c r="C783" s="2">
        <v>45098</v>
      </c>
      <c r="D783" s="2">
        <v>45099</v>
      </c>
      <c r="E783" s="1" t="s">
        <v>1559</v>
      </c>
      <c r="F783">
        <v>8.06</v>
      </c>
      <c r="G783">
        <v>470</v>
      </c>
      <c r="H783">
        <v>10</v>
      </c>
      <c r="I783" s="1" t="s">
        <v>35</v>
      </c>
      <c r="J783">
        <v>122302.36</v>
      </c>
      <c r="K783">
        <v>52308.77</v>
      </c>
      <c r="L783">
        <v>4.7</v>
      </c>
      <c r="M783" s="1" t="s">
        <v>31</v>
      </c>
      <c r="N783" s="1" t="s">
        <v>24</v>
      </c>
      <c r="O783" s="1" t="s">
        <v>25</v>
      </c>
      <c r="P783" s="1" t="s">
        <v>39</v>
      </c>
      <c r="Q783">
        <v>3</v>
      </c>
      <c r="R783">
        <v>1</v>
      </c>
      <c r="S783">
        <v>8.02</v>
      </c>
      <c r="T783" s="1" t="s">
        <v>22</v>
      </c>
      <c r="U783" s="1" t="s">
        <v>3064</v>
      </c>
      <c r="V783" s="1">
        <v>4</v>
      </c>
      <c r="W783" t="s">
        <v>3088</v>
      </c>
      <c r="X783" t="s">
        <v>3082</v>
      </c>
      <c r="Y783" t="s">
        <v>3090</v>
      </c>
      <c r="Z783" t="s">
        <v>3104</v>
      </c>
      <c r="AA783">
        <v>6</v>
      </c>
      <c r="AB783" t="s">
        <v>3090</v>
      </c>
      <c r="AC783">
        <v>130.88999999999999</v>
      </c>
      <c r="AD783">
        <v>283.02999999999997</v>
      </c>
      <c r="AE783">
        <v>52.27</v>
      </c>
      <c r="AF783">
        <v>4.7732000000000001</v>
      </c>
      <c r="AG783">
        <v>0.65895364238410592</v>
      </c>
    </row>
    <row r="784" spans="1:33" x14ac:dyDescent="0.35">
      <c r="A784" s="1" t="s">
        <v>1606</v>
      </c>
      <c r="B784" s="2">
        <v>45212</v>
      </c>
      <c r="C784" s="2">
        <v>45213</v>
      </c>
      <c r="D784" s="2">
        <v>45221</v>
      </c>
      <c r="E784" s="1" t="s">
        <v>1607</v>
      </c>
      <c r="F784">
        <v>4.42</v>
      </c>
      <c r="G784">
        <v>166</v>
      </c>
      <c r="H784">
        <v>17</v>
      </c>
      <c r="I784" s="1" t="s">
        <v>35</v>
      </c>
      <c r="J784">
        <v>127003.22</v>
      </c>
      <c r="K784">
        <v>56391.62</v>
      </c>
      <c r="L784">
        <v>2.8</v>
      </c>
      <c r="M784" s="1" t="s">
        <v>18</v>
      </c>
      <c r="N784" s="1" t="s">
        <v>36</v>
      </c>
      <c r="O784" s="1" t="s">
        <v>20</v>
      </c>
      <c r="P784" s="1" t="s">
        <v>26</v>
      </c>
      <c r="Q784">
        <v>21</v>
      </c>
      <c r="R784">
        <v>8</v>
      </c>
      <c r="S784">
        <v>524.66</v>
      </c>
      <c r="T784" s="1" t="s">
        <v>22</v>
      </c>
      <c r="U784" s="1" t="s">
        <v>3062</v>
      </c>
      <c r="V784" s="1">
        <v>2</v>
      </c>
      <c r="W784" t="s">
        <v>3088</v>
      </c>
      <c r="X784" t="s">
        <v>3091</v>
      </c>
      <c r="Y784" t="s">
        <v>3097</v>
      </c>
      <c r="Z784" t="s">
        <v>3102</v>
      </c>
      <c r="AA784">
        <v>10</v>
      </c>
      <c r="AB784" t="s">
        <v>3097</v>
      </c>
      <c r="AC784">
        <v>397.19</v>
      </c>
      <c r="AD784">
        <v>800.46</v>
      </c>
      <c r="AE784">
        <v>55.36</v>
      </c>
      <c r="AF784">
        <v>4.4637000000000002</v>
      </c>
      <c r="AG784">
        <v>0.65900657894736847</v>
      </c>
    </row>
    <row r="785" spans="1:33" x14ac:dyDescent="0.35">
      <c r="A785" s="1" t="s">
        <v>1610</v>
      </c>
      <c r="B785" s="2">
        <v>45190</v>
      </c>
      <c r="C785" s="2">
        <v>45195</v>
      </c>
      <c r="D785" s="2">
        <v>45201</v>
      </c>
      <c r="E785" s="1" t="s">
        <v>1611</v>
      </c>
      <c r="F785">
        <v>10.84</v>
      </c>
      <c r="G785">
        <v>109</v>
      </c>
      <c r="H785">
        <v>5</v>
      </c>
      <c r="I785" s="1" t="s">
        <v>35</v>
      </c>
      <c r="J785">
        <v>12846.81</v>
      </c>
      <c r="K785">
        <v>6909.17</v>
      </c>
      <c r="L785">
        <v>4.2</v>
      </c>
      <c r="M785" s="1" t="s">
        <v>18</v>
      </c>
      <c r="N785" s="1" t="s">
        <v>24</v>
      </c>
      <c r="O785" s="1" t="s">
        <v>37</v>
      </c>
      <c r="P785" s="1" t="s">
        <v>29</v>
      </c>
      <c r="Q785">
        <v>16</v>
      </c>
      <c r="R785">
        <v>6</v>
      </c>
      <c r="S785">
        <v>16.09</v>
      </c>
      <c r="T785" s="1" t="s">
        <v>22</v>
      </c>
      <c r="U785" s="1" t="s">
        <v>3065</v>
      </c>
      <c r="V785" s="1">
        <v>5</v>
      </c>
      <c r="W785" t="s">
        <v>3088</v>
      </c>
      <c r="X785" t="s">
        <v>3084</v>
      </c>
      <c r="Y785" t="s">
        <v>3085</v>
      </c>
      <c r="Z785" t="s">
        <v>3103</v>
      </c>
      <c r="AA785">
        <v>9</v>
      </c>
      <c r="AB785" t="s">
        <v>3085</v>
      </c>
      <c r="AC785">
        <v>44.74</v>
      </c>
      <c r="AD785">
        <v>132.19</v>
      </c>
      <c r="AE785">
        <v>89.24</v>
      </c>
      <c r="AF785">
        <v>1.0758000000000001</v>
      </c>
      <c r="AG785">
        <v>0.6561013986013986</v>
      </c>
    </row>
    <row r="786" spans="1:33" x14ac:dyDescent="0.35">
      <c r="A786" s="1" t="s">
        <v>1620</v>
      </c>
      <c r="B786" s="2">
        <v>45235</v>
      </c>
      <c r="C786" s="2">
        <v>45240</v>
      </c>
      <c r="D786" s="2">
        <v>45251</v>
      </c>
      <c r="E786" s="1" t="s">
        <v>1621</v>
      </c>
      <c r="F786">
        <v>8.6</v>
      </c>
      <c r="G786">
        <v>69</v>
      </c>
      <c r="H786">
        <v>9</v>
      </c>
      <c r="I786" s="1" t="s">
        <v>35</v>
      </c>
      <c r="J786">
        <v>28819.9</v>
      </c>
      <c r="K786">
        <v>12635.71</v>
      </c>
      <c r="L786">
        <v>1.7</v>
      </c>
      <c r="M786" s="1" t="s">
        <v>31</v>
      </c>
      <c r="N786" s="1" t="s">
        <v>33</v>
      </c>
      <c r="O786" s="1" t="s">
        <v>34</v>
      </c>
      <c r="P786" s="1" t="s">
        <v>21</v>
      </c>
      <c r="Q786">
        <v>12</v>
      </c>
      <c r="R786">
        <v>11</v>
      </c>
      <c r="S786">
        <v>332.82</v>
      </c>
      <c r="T786" s="1" t="s">
        <v>22</v>
      </c>
      <c r="U786" s="1" t="s">
        <v>3062</v>
      </c>
      <c r="V786" s="1">
        <v>2</v>
      </c>
      <c r="W786" t="s">
        <v>3088</v>
      </c>
      <c r="X786" t="s">
        <v>3091</v>
      </c>
      <c r="Y786" t="s">
        <v>3096</v>
      </c>
      <c r="Z786" t="s">
        <v>3104</v>
      </c>
      <c r="AA786">
        <v>11</v>
      </c>
      <c r="AB786" t="s">
        <v>3096</v>
      </c>
      <c r="AC786">
        <v>216.9</v>
      </c>
      <c r="AD786">
        <v>456.98</v>
      </c>
      <c r="AE786">
        <v>68.91</v>
      </c>
      <c r="AF786">
        <v>3.1088</v>
      </c>
      <c r="AG786">
        <v>0.65900657894736847</v>
      </c>
    </row>
    <row r="787" spans="1:33" x14ac:dyDescent="0.35">
      <c r="A787" s="1" t="s">
        <v>1640</v>
      </c>
      <c r="B787" s="2">
        <v>45453</v>
      </c>
      <c r="C787" s="2">
        <v>45455</v>
      </c>
      <c r="D787" s="2">
        <v>45459</v>
      </c>
      <c r="E787" s="1" t="s">
        <v>1641</v>
      </c>
      <c r="F787">
        <v>11.92</v>
      </c>
      <c r="G787">
        <v>29</v>
      </c>
      <c r="H787">
        <v>2</v>
      </c>
      <c r="I787" s="1" t="s">
        <v>35</v>
      </c>
      <c r="J787">
        <v>46289.39</v>
      </c>
      <c r="K787">
        <v>16954.95</v>
      </c>
      <c r="L787">
        <v>3</v>
      </c>
      <c r="M787" s="1" t="s">
        <v>31</v>
      </c>
      <c r="N787" s="1" t="s">
        <v>36</v>
      </c>
      <c r="O787" s="1" t="s">
        <v>37</v>
      </c>
      <c r="P787" s="1" t="s">
        <v>38</v>
      </c>
      <c r="Q787">
        <v>24</v>
      </c>
      <c r="R787">
        <v>4</v>
      </c>
      <c r="S787">
        <v>207.45</v>
      </c>
      <c r="T787" s="1" t="s">
        <v>22</v>
      </c>
      <c r="U787" s="1" t="s">
        <v>3062</v>
      </c>
      <c r="V787" s="1">
        <v>2</v>
      </c>
      <c r="W787" t="s">
        <v>3081</v>
      </c>
      <c r="X787" t="s">
        <v>3082</v>
      </c>
      <c r="Y787" t="s">
        <v>3090</v>
      </c>
      <c r="Z787" t="s">
        <v>3103</v>
      </c>
      <c r="AA787">
        <v>6</v>
      </c>
      <c r="AB787" t="s">
        <v>3090</v>
      </c>
      <c r="AC787">
        <v>880.73</v>
      </c>
      <c r="AD787">
        <v>1812.2</v>
      </c>
      <c r="AE787">
        <v>85.53</v>
      </c>
      <c r="AF787">
        <v>1.4472</v>
      </c>
      <c r="AG787">
        <v>0.65900657894736847</v>
      </c>
    </row>
    <row r="788" spans="1:33" x14ac:dyDescent="0.35">
      <c r="A788" s="1" t="s">
        <v>1696</v>
      </c>
      <c r="B788" s="2">
        <v>45267</v>
      </c>
      <c r="C788" s="2">
        <v>45268</v>
      </c>
      <c r="D788" s="2">
        <v>45278</v>
      </c>
      <c r="E788" s="1" t="s">
        <v>1697</v>
      </c>
      <c r="F788">
        <v>5.23</v>
      </c>
      <c r="G788">
        <v>451</v>
      </c>
      <c r="H788">
        <v>33</v>
      </c>
      <c r="I788" s="1" t="s">
        <v>35</v>
      </c>
      <c r="J788">
        <v>406174.56</v>
      </c>
      <c r="K788">
        <v>195641.86</v>
      </c>
      <c r="L788">
        <v>3.4</v>
      </c>
      <c r="M788" s="1" t="s">
        <v>18</v>
      </c>
      <c r="N788" s="1" t="s">
        <v>36</v>
      </c>
      <c r="O788" s="1" t="s">
        <v>25</v>
      </c>
      <c r="P788" s="1" t="s">
        <v>39</v>
      </c>
      <c r="Q788">
        <v>20</v>
      </c>
      <c r="R788">
        <v>10</v>
      </c>
      <c r="S788">
        <v>164.56</v>
      </c>
      <c r="T788" s="1" t="s">
        <v>22</v>
      </c>
      <c r="U788" s="1" t="s">
        <v>3064</v>
      </c>
      <c r="V788" s="1">
        <v>4</v>
      </c>
      <c r="W788" t="s">
        <v>3088</v>
      </c>
      <c r="X788" t="s">
        <v>3091</v>
      </c>
      <c r="Y788" t="s">
        <v>3092</v>
      </c>
      <c r="Z788" t="s">
        <v>3104</v>
      </c>
      <c r="AA788">
        <v>12</v>
      </c>
      <c r="AB788" t="s">
        <v>3092</v>
      </c>
      <c r="AC788">
        <v>425.93</v>
      </c>
      <c r="AD788">
        <v>950.31</v>
      </c>
      <c r="AE788">
        <v>41.06</v>
      </c>
      <c r="AF788">
        <v>5.8937999999999997</v>
      </c>
      <c r="AG788">
        <v>0.65895364238410592</v>
      </c>
    </row>
    <row r="789" spans="1:33" x14ac:dyDescent="0.35">
      <c r="A789" s="1" t="s">
        <v>1700</v>
      </c>
      <c r="B789" s="2">
        <v>45428</v>
      </c>
      <c r="C789" s="2">
        <v>45432</v>
      </c>
      <c r="D789" s="2">
        <v>45442</v>
      </c>
      <c r="E789" s="1" t="s">
        <v>1701</v>
      </c>
      <c r="F789">
        <v>3.75</v>
      </c>
      <c r="G789">
        <v>191</v>
      </c>
      <c r="H789">
        <v>12</v>
      </c>
      <c r="I789" s="1" t="s">
        <v>35</v>
      </c>
      <c r="J789">
        <v>41861.64</v>
      </c>
      <c r="K789">
        <v>21067.37</v>
      </c>
      <c r="L789">
        <v>3.4</v>
      </c>
      <c r="M789" s="1" t="s">
        <v>31</v>
      </c>
      <c r="N789" s="1" t="s">
        <v>33</v>
      </c>
      <c r="O789" s="1" t="s">
        <v>28</v>
      </c>
      <c r="P789" s="1" t="s">
        <v>39</v>
      </c>
      <c r="Q789">
        <v>22</v>
      </c>
      <c r="R789">
        <v>10</v>
      </c>
      <c r="S789">
        <v>703.21</v>
      </c>
      <c r="T789" s="1" t="s">
        <v>22</v>
      </c>
      <c r="U789" s="1" t="s">
        <v>3063</v>
      </c>
      <c r="V789" s="1">
        <v>3</v>
      </c>
      <c r="W789" t="s">
        <v>3081</v>
      </c>
      <c r="X789" t="s">
        <v>3082</v>
      </c>
      <c r="Y789" t="s">
        <v>3099</v>
      </c>
      <c r="Z789" t="s">
        <v>3102</v>
      </c>
      <c r="AA789">
        <v>5</v>
      </c>
      <c r="AB789" t="s">
        <v>3099</v>
      </c>
      <c r="AC789">
        <v>97.46</v>
      </c>
      <c r="AD789">
        <v>227.71</v>
      </c>
      <c r="AE789">
        <v>55.65</v>
      </c>
      <c r="AF789">
        <v>4.4349999999999996</v>
      </c>
      <c r="AG789">
        <v>0.65455369127516783</v>
      </c>
    </row>
    <row r="790" spans="1:33" x14ac:dyDescent="0.35">
      <c r="A790" s="1" t="s">
        <v>1802</v>
      </c>
      <c r="B790" s="2">
        <v>45246</v>
      </c>
      <c r="C790" s="2">
        <v>45250</v>
      </c>
      <c r="D790" s="2">
        <v>45251</v>
      </c>
      <c r="E790" s="1" t="s">
        <v>1803</v>
      </c>
      <c r="F790">
        <v>6.15</v>
      </c>
      <c r="G790">
        <v>155</v>
      </c>
      <c r="H790">
        <v>20</v>
      </c>
      <c r="I790" s="1" t="s">
        <v>35</v>
      </c>
      <c r="J790">
        <v>260050.8</v>
      </c>
      <c r="K790">
        <v>118066.81</v>
      </c>
      <c r="L790">
        <v>1.6</v>
      </c>
      <c r="M790" s="1" t="s">
        <v>18</v>
      </c>
      <c r="N790" s="1" t="s">
        <v>24</v>
      </c>
      <c r="O790" s="1" t="s">
        <v>28</v>
      </c>
      <c r="P790" s="1" t="s">
        <v>21</v>
      </c>
      <c r="Q790">
        <v>23</v>
      </c>
      <c r="R790">
        <v>1</v>
      </c>
      <c r="S790">
        <v>14.12</v>
      </c>
      <c r="T790" s="1" t="s">
        <v>22</v>
      </c>
      <c r="U790" s="1" t="s">
        <v>3064</v>
      </c>
      <c r="V790" s="1">
        <v>4</v>
      </c>
      <c r="W790" t="s">
        <v>3088</v>
      </c>
      <c r="X790" t="s">
        <v>3091</v>
      </c>
      <c r="Y790" t="s">
        <v>3096</v>
      </c>
      <c r="Z790" t="s">
        <v>3104</v>
      </c>
      <c r="AA790">
        <v>11</v>
      </c>
      <c r="AB790" t="s">
        <v>3096</v>
      </c>
      <c r="AC790">
        <v>839.84</v>
      </c>
      <c r="AD790">
        <v>1787.69</v>
      </c>
      <c r="AE790">
        <v>57.16</v>
      </c>
      <c r="AF790">
        <v>4.2843999999999998</v>
      </c>
      <c r="AG790">
        <v>0.65895364238410592</v>
      </c>
    </row>
    <row r="791" spans="1:33" x14ac:dyDescent="0.35">
      <c r="A791" s="1" t="s">
        <v>1804</v>
      </c>
      <c r="B791" s="2">
        <v>45566</v>
      </c>
      <c r="C791" s="2">
        <v>45570</v>
      </c>
      <c r="D791" s="2">
        <v>45579</v>
      </c>
      <c r="E791" s="1" t="s">
        <v>1805</v>
      </c>
      <c r="F791">
        <v>9.3699999999999992</v>
      </c>
      <c r="G791">
        <v>297</v>
      </c>
      <c r="H791">
        <v>21</v>
      </c>
      <c r="I791" s="1" t="s">
        <v>35</v>
      </c>
      <c r="J791">
        <v>66409.89</v>
      </c>
      <c r="K791">
        <v>27873.7</v>
      </c>
      <c r="L791">
        <v>3.3</v>
      </c>
      <c r="M791" s="1" t="s">
        <v>31</v>
      </c>
      <c r="N791" s="1" t="s">
        <v>24</v>
      </c>
      <c r="O791" s="1" t="s">
        <v>20</v>
      </c>
      <c r="P791" s="1" t="s">
        <v>38</v>
      </c>
      <c r="Q791">
        <v>14</v>
      </c>
      <c r="R791">
        <v>9</v>
      </c>
      <c r="S791">
        <v>295.89999999999998</v>
      </c>
      <c r="T791" s="1" t="s">
        <v>22</v>
      </c>
      <c r="U791" s="1" t="s">
        <v>3063</v>
      </c>
      <c r="V791" s="1">
        <v>3</v>
      </c>
      <c r="W791" t="s">
        <v>3081</v>
      </c>
      <c r="X791" t="s">
        <v>3091</v>
      </c>
      <c r="Y791" t="s">
        <v>3097</v>
      </c>
      <c r="Z791" t="s">
        <v>3104</v>
      </c>
      <c r="AA791">
        <v>10</v>
      </c>
      <c r="AB791" t="s">
        <v>3097</v>
      </c>
      <c r="AC791">
        <v>110.75</v>
      </c>
      <c r="AD791">
        <v>246.72</v>
      </c>
      <c r="AE791">
        <v>26.81</v>
      </c>
      <c r="AF791">
        <v>7.3190999999999997</v>
      </c>
      <c r="AG791">
        <v>0.65455369127516783</v>
      </c>
    </row>
    <row r="792" spans="1:33" x14ac:dyDescent="0.35">
      <c r="A792" s="1" t="s">
        <v>1810</v>
      </c>
      <c r="B792" s="2">
        <v>45296</v>
      </c>
      <c r="C792" s="2">
        <v>45299</v>
      </c>
      <c r="D792" s="2">
        <v>45301</v>
      </c>
      <c r="E792" s="1" t="s">
        <v>1811</v>
      </c>
      <c r="F792">
        <v>8.0399999999999991</v>
      </c>
      <c r="G792">
        <v>177</v>
      </c>
      <c r="H792">
        <v>14</v>
      </c>
      <c r="I792" s="1" t="s">
        <v>35</v>
      </c>
      <c r="J792">
        <v>55470.12</v>
      </c>
      <c r="K792">
        <v>31825.72</v>
      </c>
      <c r="L792">
        <v>3.3</v>
      </c>
      <c r="M792" s="1" t="s">
        <v>18</v>
      </c>
      <c r="N792" s="1" t="s">
        <v>19</v>
      </c>
      <c r="O792" s="1" t="s">
        <v>37</v>
      </c>
      <c r="P792" s="1" t="s">
        <v>26</v>
      </c>
      <c r="Q792">
        <v>10</v>
      </c>
      <c r="R792">
        <v>2</v>
      </c>
      <c r="S792">
        <v>5.65</v>
      </c>
      <c r="T792" s="1" t="s">
        <v>22</v>
      </c>
      <c r="U792" s="1" t="s">
        <v>3063</v>
      </c>
      <c r="V792" s="1">
        <v>3</v>
      </c>
      <c r="W792" t="s">
        <v>3081</v>
      </c>
      <c r="X792" t="s">
        <v>3093</v>
      </c>
      <c r="Y792" t="s">
        <v>3095</v>
      </c>
      <c r="Z792" t="s">
        <v>3104</v>
      </c>
      <c r="AA792">
        <v>1</v>
      </c>
      <c r="AB792" t="s">
        <v>3095</v>
      </c>
      <c r="AC792">
        <v>114.43</v>
      </c>
      <c r="AD792">
        <v>340.79</v>
      </c>
      <c r="AE792">
        <v>82.03</v>
      </c>
      <c r="AF792">
        <v>1.7969999999999999</v>
      </c>
      <c r="AG792">
        <v>0.65455369127516783</v>
      </c>
    </row>
    <row r="793" spans="1:33" x14ac:dyDescent="0.35">
      <c r="A793" s="1" t="s">
        <v>1832</v>
      </c>
      <c r="B793" s="2">
        <v>45512</v>
      </c>
      <c r="C793" s="2">
        <v>45516</v>
      </c>
      <c r="D793" s="2">
        <v>45527</v>
      </c>
      <c r="E793" s="1" t="s">
        <v>1833</v>
      </c>
      <c r="F793">
        <v>11.46</v>
      </c>
      <c r="G793">
        <v>85</v>
      </c>
      <c r="H793">
        <v>3</v>
      </c>
      <c r="I793" s="1" t="s">
        <v>35</v>
      </c>
      <c r="J793">
        <v>88014.65</v>
      </c>
      <c r="K793">
        <v>36101.11</v>
      </c>
      <c r="L793">
        <v>4</v>
      </c>
      <c r="M793" s="1" t="s">
        <v>31</v>
      </c>
      <c r="N793" s="1" t="s">
        <v>24</v>
      </c>
      <c r="O793" s="1" t="s">
        <v>28</v>
      </c>
      <c r="P793" s="1" t="s">
        <v>38</v>
      </c>
      <c r="Q793">
        <v>13</v>
      </c>
      <c r="R793">
        <v>11</v>
      </c>
      <c r="S793">
        <v>131.86000000000001</v>
      </c>
      <c r="T793" s="1" t="s">
        <v>22</v>
      </c>
      <c r="U793" s="1" t="s">
        <v>3063</v>
      </c>
      <c r="V793" s="1">
        <v>3</v>
      </c>
      <c r="W793" t="s">
        <v>3081</v>
      </c>
      <c r="X793" t="s">
        <v>3084</v>
      </c>
      <c r="Y793" t="s">
        <v>3089</v>
      </c>
      <c r="Z793" t="s">
        <v>3103</v>
      </c>
      <c r="AA793">
        <v>8</v>
      </c>
      <c r="AB793" t="s">
        <v>3089</v>
      </c>
      <c r="AC793">
        <v>504.29</v>
      </c>
      <c r="AD793">
        <v>1169.49</v>
      </c>
      <c r="AE793">
        <v>26.3</v>
      </c>
      <c r="AF793">
        <v>7.3701999999999996</v>
      </c>
      <c r="AG793">
        <v>0.65455369127516783</v>
      </c>
    </row>
    <row r="794" spans="1:33" x14ac:dyDescent="0.35">
      <c r="A794" s="1" t="s">
        <v>1840</v>
      </c>
      <c r="B794" s="2">
        <v>45618</v>
      </c>
      <c r="C794" s="2">
        <v>45622</v>
      </c>
      <c r="D794" s="2">
        <v>45624</v>
      </c>
      <c r="E794" s="1" t="s">
        <v>1841</v>
      </c>
      <c r="F794">
        <v>6.22</v>
      </c>
      <c r="G794">
        <v>460</v>
      </c>
      <c r="H794">
        <v>24</v>
      </c>
      <c r="I794" s="1" t="s">
        <v>35</v>
      </c>
      <c r="J794">
        <v>263819.65000000002</v>
      </c>
      <c r="K794">
        <v>118034.33</v>
      </c>
      <c r="L794">
        <v>3.8</v>
      </c>
      <c r="M794" s="1" t="s">
        <v>18</v>
      </c>
      <c r="N794" s="1" t="s">
        <v>19</v>
      </c>
      <c r="O794" s="1" t="s">
        <v>37</v>
      </c>
      <c r="P794" s="1" t="s">
        <v>21</v>
      </c>
      <c r="Q794">
        <v>11</v>
      </c>
      <c r="R794">
        <v>2</v>
      </c>
      <c r="S794">
        <v>149.5</v>
      </c>
      <c r="T794" s="1" t="s">
        <v>22</v>
      </c>
      <c r="U794" s="1" t="s">
        <v>3062</v>
      </c>
      <c r="V794" s="1">
        <v>2</v>
      </c>
      <c r="W794" t="s">
        <v>3081</v>
      </c>
      <c r="X794" t="s">
        <v>3091</v>
      </c>
      <c r="Y794" t="s">
        <v>3096</v>
      </c>
      <c r="Z794" t="s">
        <v>3104</v>
      </c>
      <c r="AA794">
        <v>11</v>
      </c>
      <c r="AB794" t="s">
        <v>3096</v>
      </c>
      <c r="AC794">
        <v>267.81</v>
      </c>
      <c r="AD794">
        <v>611.55999999999995</v>
      </c>
      <c r="AE794">
        <v>48.96</v>
      </c>
      <c r="AF794">
        <v>5.1044999999999998</v>
      </c>
      <c r="AG794">
        <v>0.65900657894736847</v>
      </c>
    </row>
    <row r="795" spans="1:33" x14ac:dyDescent="0.35">
      <c r="A795" s="1" t="s">
        <v>1854</v>
      </c>
      <c r="B795" s="2">
        <v>45290</v>
      </c>
      <c r="C795" s="2">
        <v>45294</v>
      </c>
      <c r="D795" s="2">
        <v>45295</v>
      </c>
      <c r="E795" s="1" t="s">
        <v>1855</v>
      </c>
      <c r="F795">
        <v>10.77</v>
      </c>
      <c r="G795">
        <v>323</v>
      </c>
      <c r="H795">
        <v>20</v>
      </c>
      <c r="I795" s="1" t="s">
        <v>35</v>
      </c>
      <c r="J795">
        <v>281445.65999999997</v>
      </c>
      <c r="K795">
        <v>89257.31</v>
      </c>
      <c r="L795">
        <v>3.7</v>
      </c>
      <c r="M795" s="1" t="s">
        <v>31</v>
      </c>
      <c r="N795" s="1" t="s">
        <v>19</v>
      </c>
      <c r="O795" s="1" t="s">
        <v>20</v>
      </c>
      <c r="P795" s="1" t="s">
        <v>21</v>
      </c>
      <c r="Q795">
        <v>12</v>
      </c>
      <c r="R795">
        <v>1</v>
      </c>
      <c r="S795">
        <v>17.77</v>
      </c>
      <c r="T795" s="1" t="s">
        <v>22</v>
      </c>
      <c r="U795" s="1" t="s">
        <v>3064</v>
      </c>
      <c r="V795" s="1">
        <v>4</v>
      </c>
      <c r="W795" t="s">
        <v>3088</v>
      </c>
      <c r="X795" t="s">
        <v>3091</v>
      </c>
      <c r="Y795" t="s">
        <v>3092</v>
      </c>
      <c r="Z795" t="s">
        <v>3103</v>
      </c>
      <c r="AA795">
        <v>12</v>
      </c>
      <c r="AB795" t="s">
        <v>3092</v>
      </c>
      <c r="AC795">
        <v>532.11</v>
      </c>
      <c r="AD795">
        <v>976.52</v>
      </c>
      <c r="AE795">
        <v>55.75</v>
      </c>
      <c r="AF795">
        <v>4.4253</v>
      </c>
      <c r="AG795">
        <v>0.65895364238410592</v>
      </c>
    </row>
    <row r="796" spans="1:33" x14ac:dyDescent="0.35">
      <c r="A796" s="1" t="s">
        <v>1880</v>
      </c>
      <c r="B796" s="2">
        <v>45117</v>
      </c>
      <c r="C796" s="2">
        <v>45118</v>
      </c>
      <c r="D796" s="2">
        <v>45130</v>
      </c>
      <c r="E796" s="1" t="s">
        <v>1881</v>
      </c>
      <c r="F796">
        <v>11.14</v>
      </c>
      <c r="G796">
        <v>279</v>
      </c>
      <c r="H796">
        <v>35</v>
      </c>
      <c r="I796" s="1" t="s">
        <v>35</v>
      </c>
      <c r="J796">
        <v>20716.150000000001</v>
      </c>
      <c r="K796">
        <v>11466.29</v>
      </c>
      <c r="L796">
        <v>2</v>
      </c>
      <c r="M796" s="1" t="s">
        <v>31</v>
      </c>
      <c r="N796" s="1" t="s">
        <v>42</v>
      </c>
      <c r="O796" s="1" t="s">
        <v>25</v>
      </c>
      <c r="P796" s="1" t="s">
        <v>21</v>
      </c>
      <c r="Q796">
        <v>22</v>
      </c>
      <c r="R796">
        <v>12</v>
      </c>
      <c r="S796">
        <v>159.62</v>
      </c>
      <c r="T796" s="1" t="s">
        <v>22</v>
      </c>
      <c r="U796" s="1" t="s">
        <v>3064</v>
      </c>
      <c r="V796" s="1">
        <v>4</v>
      </c>
      <c r="W796" t="s">
        <v>3088</v>
      </c>
      <c r="X796" t="s">
        <v>3084</v>
      </c>
      <c r="Y796" t="s">
        <v>3087</v>
      </c>
      <c r="Z796" t="s">
        <v>3103</v>
      </c>
      <c r="AA796">
        <v>7</v>
      </c>
      <c r="AB796" t="s">
        <v>3087</v>
      </c>
      <c r="AC796">
        <v>28.57</v>
      </c>
      <c r="AD796">
        <v>83.56</v>
      </c>
      <c r="AE796">
        <v>70.17</v>
      </c>
      <c r="AF796">
        <v>2.9832000000000001</v>
      </c>
      <c r="AG796">
        <v>0.65895364238410592</v>
      </c>
    </row>
    <row r="797" spans="1:33" x14ac:dyDescent="0.35">
      <c r="A797" s="1" t="s">
        <v>1890</v>
      </c>
      <c r="B797" s="2">
        <v>45152</v>
      </c>
      <c r="C797" s="2">
        <v>45157</v>
      </c>
      <c r="D797" s="2">
        <v>45167</v>
      </c>
      <c r="E797" s="1" t="s">
        <v>1891</v>
      </c>
      <c r="F797">
        <v>14.01</v>
      </c>
      <c r="G797">
        <v>473</v>
      </c>
      <c r="H797">
        <v>47</v>
      </c>
      <c r="I797" s="1" t="s">
        <v>35</v>
      </c>
      <c r="J797">
        <v>151080.85999999999</v>
      </c>
      <c r="K797">
        <v>49805.75</v>
      </c>
      <c r="L797">
        <v>3</v>
      </c>
      <c r="M797" s="1" t="s">
        <v>18</v>
      </c>
      <c r="N797" s="1" t="s">
        <v>42</v>
      </c>
      <c r="O797" s="1" t="s">
        <v>25</v>
      </c>
      <c r="P797" s="1" t="s">
        <v>29</v>
      </c>
      <c r="Q797">
        <v>21</v>
      </c>
      <c r="R797">
        <v>10</v>
      </c>
      <c r="S797">
        <v>1003.8</v>
      </c>
      <c r="T797" s="1" t="s">
        <v>22</v>
      </c>
      <c r="U797" s="1" t="s">
        <v>3064</v>
      </c>
      <c r="V797" s="1">
        <v>4</v>
      </c>
      <c r="W797" t="s">
        <v>3088</v>
      </c>
      <c r="X797" t="s">
        <v>3084</v>
      </c>
      <c r="Y797" t="s">
        <v>3089</v>
      </c>
      <c r="Z797" t="s">
        <v>3103</v>
      </c>
      <c r="AA797">
        <v>8</v>
      </c>
      <c r="AB797" t="s">
        <v>3089</v>
      </c>
      <c r="AC797">
        <v>202.27</v>
      </c>
      <c r="AD797">
        <v>371.45</v>
      </c>
      <c r="AE797">
        <v>39.520000000000003</v>
      </c>
      <c r="AF797">
        <v>6.048</v>
      </c>
      <c r="AG797">
        <v>0.65895364238410592</v>
      </c>
    </row>
    <row r="798" spans="1:33" x14ac:dyDescent="0.35">
      <c r="A798" s="1" t="s">
        <v>1974</v>
      </c>
      <c r="B798" s="2">
        <v>44590</v>
      </c>
      <c r="C798" s="2">
        <v>44594</v>
      </c>
      <c r="D798" s="2">
        <v>44599</v>
      </c>
      <c r="E798" s="1" t="s">
        <v>1975</v>
      </c>
      <c r="F798">
        <v>8</v>
      </c>
      <c r="G798">
        <v>235</v>
      </c>
      <c r="H798">
        <v>6</v>
      </c>
      <c r="I798" s="1" t="s">
        <v>35</v>
      </c>
      <c r="J798">
        <v>144116.76</v>
      </c>
      <c r="K798">
        <v>82251.7</v>
      </c>
      <c r="L798">
        <v>4.7</v>
      </c>
      <c r="M798" s="1" t="s">
        <v>18</v>
      </c>
      <c r="N798" s="1" t="s">
        <v>33</v>
      </c>
      <c r="O798" s="1" t="s">
        <v>25</v>
      </c>
      <c r="P798" s="1" t="s">
        <v>29</v>
      </c>
      <c r="Q798">
        <v>19</v>
      </c>
      <c r="R798">
        <v>5</v>
      </c>
      <c r="S798">
        <v>140.18</v>
      </c>
      <c r="T798" s="1" t="s">
        <v>22</v>
      </c>
      <c r="U798" s="1" t="s">
        <v>3062</v>
      </c>
      <c r="V798" s="1">
        <v>2</v>
      </c>
      <c r="W798" t="s">
        <v>3086</v>
      </c>
      <c r="X798" t="s">
        <v>3093</v>
      </c>
      <c r="Y798" t="s">
        <v>3095</v>
      </c>
      <c r="Z798" t="s">
        <v>3104</v>
      </c>
      <c r="AA798">
        <v>1</v>
      </c>
      <c r="AB798" t="s">
        <v>3095</v>
      </c>
      <c r="AC798">
        <v>207.22</v>
      </c>
      <c r="AD798">
        <v>666.59</v>
      </c>
      <c r="AE798">
        <v>75.69</v>
      </c>
      <c r="AF798">
        <v>2.4306999999999999</v>
      </c>
      <c r="AG798">
        <v>0.65900657894736847</v>
      </c>
    </row>
    <row r="799" spans="1:33" x14ac:dyDescent="0.35">
      <c r="A799" s="1" t="s">
        <v>2044</v>
      </c>
      <c r="B799" s="2">
        <v>45229</v>
      </c>
      <c r="C799" s="2">
        <v>45230</v>
      </c>
      <c r="D799" s="2">
        <v>45241</v>
      </c>
      <c r="E799" s="1" t="s">
        <v>2045</v>
      </c>
      <c r="F799">
        <v>4.9000000000000004</v>
      </c>
      <c r="G799">
        <v>177</v>
      </c>
      <c r="H799">
        <v>9</v>
      </c>
      <c r="I799" s="1" t="s">
        <v>35</v>
      </c>
      <c r="J799">
        <v>88735.26</v>
      </c>
      <c r="K799">
        <v>48352.71</v>
      </c>
      <c r="L799">
        <v>4</v>
      </c>
      <c r="M799" s="1" t="s">
        <v>18</v>
      </c>
      <c r="N799" s="1" t="s">
        <v>19</v>
      </c>
      <c r="O799" s="1" t="s">
        <v>20</v>
      </c>
      <c r="P799" s="1" t="s">
        <v>38</v>
      </c>
      <c r="Q799">
        <v>15</v>
      </c>
      <c r="R799">
        <v>11</v>
      </c>
      <c r="S799">
        <v>129.28</v>
      </c>
      <c r="T799" s="1" t="s">
        <v>22</v>
      </c>
      <c r="U799" s="1" t="s">
        <v>3061</v>
      </c>
      <c r="V799" s="1">
        <v>1</v>
      </c>
      <c r="W799" t="s">
        <v>3088</v>
      </c>
      <c r="X799" t="s">
        <v>3091</v>
      </c>
      <c r="Y799" t="s">
        <v>3097</v>
      </c>
      <c r="Z799" t="s">
        <v>3102</v>
      </c>
      <c r="AA799">
        <v>10</v>
      </c>
      <c r="AB799" t="s">
        <v>3097</v>
      </c>
      <c r="AC799">
        <v>176.99</v>
      </c>
      <c r="AD799">
        <v>527.16</v>
      </c>
      <c r="AE799">
        <v>69.09</v>
      </c>
      <c r="AF799">
        <v>3.0908000000000002</v>
      </c>
      <c r="AG799">
        <v>0.63717096774193549</v>
      </c>
    </row>
    <row r="800" spans="1:33" x14ac:dyDescent="0.35">
      <c r="A800" s="1" t="s">
        <v>2068</v>
      </c>
      <c r="B800" s="2">
        <v>45240</v>
      </c>
      <c r="C800" s="2">
        <v>45244</v>
      </c>
      <c r="D800" s="2">
        <v>45247</v>
      </c>
      <c r="E800" s="1" t="s">
        <v>2069</v>
      </c>
      <c r="F800">
        <v>7.77</v>
      </c>
      <c r="G800">
        <v>425</v>
      </c>
      <c r="H800">
        <v>43</v>
      </c>
      <c r="I800" s="1" t="s">
        <v>35</v>
      </c>
      <c r="J800">
        <v>282443.31</v>
      </c>
      <c r="K800">
        <v>123888.77</v>
      </c>
      <c r="L800">
        <v>2.5</v>
      </c>
      <c r="M800" s="1" t="s">
        <v>31</v>
      </c>
      <c r="N800" s="1" t="s">
        <v>36</v>
      </c>
      <c r="O800" s="1" t="s">
        <v>37</v>
      </c>
      <c r="P800" s="1" t="s">
        <v>26</v>
      </c>
      <c r="Q800">
        <v>18</v>
      </c>
      <c r="R800">
        <v>3</v>
      </c>
      <c r="S800">
        <v>27.07</v>
      </c>
      <c r="T800" s="1" t="s">
        <v>22</v>
      </c>
      <c r="U800" s="1" t="s">
        <v>3063</v>
      </c>
      <c r="V800" s="1">
        <v>3</v>
      </c>
      <c r="W800" t="s">
        <v>3088</v>
      </c>
      <c r="X800" t="s">
        <v>3091</v>
      </c>
      <c r="Y800" t="s">
        <v>3096</v>
      </c>
      <c r="Z800" t="s">
        <v>3104</v>
      </c>
      <c r="AA800">
        <v>11</v>
      </c>
      <c r="AB800" t="s">
        <v>3096</v>
      </c>
      <c r="AC800">
        <v>348.52</v>
      </c>
      <c r="AD800">
        <v>720.56</v>
      </c>
      <c r="AE800">
        <v>72.25</v>
      </c>
      <c r="AF800">
        <v>2.7747000000000002</v>
      </c>
      <c r="AG800">
        <v>0.65455369127516783</v>
      </c>
    </row>
    <row r="801" spans="1:33" x14ac:dyDescent="0.35">
      <c r="A801" s="1" t="s">
        <v>2090</v>
      </c>
      <c r="B801" s="2">
        <v>44938</v>
      </c>
      <c r="C801" s="2">
        <v>44943</v>
      </c>
      <c r="D801" s="2">
        <v>44951</v>
      </c>
      <c r="E801" s="1" t="s">
        <v>2091</v>
      </c>
      <c r="F801">
        <v>8</v>
      </c>
      <c r="G801">
        <v>228</v>
      </c>
      <c r="H801">
        <v>30</v>
      </c>
      <c r="I801" s="1" t="s">
        <v>35</v>
      </c>
      <c r="J801">
        <v>104691.22</v>
      </c>
      <c r="K801">
        <v>49268.69</v>
      </c>
      <c r="L801">
        <v>2</v>
      </c>
      <c r="M801" s="1" t="s">
        <v>18</v>
      </c>
      <c r="N801" s="1" t="s">
        <v>19</v>
      </c>
      <c r="O801" s="1" t="s">
        <v>37</v>
      </c>
      <c r="P801" s="1" t="s">
        <v>21</v>
      </c>
      <c r="Q801">
        <v>16</v>
      </c>
      <c r="R801">
        <v>8</v>
      </c>
      <c r="S801">
        <v>41.45</v>
      </c>
      <c r="T801" s="1" t="s">
        <v>22</v>
      </c>
      <c r="U801" s="1" t="s">
        <v>3062</v>
      </c>
      <c r="V801" s="1">
        <v>2</v>
      </c>
      <c r="W801" t="s">
        <v>3088</v>
      </c>
      <c r="X801" t="s">
        <v>3093</v>
      </c>
      <c r="Y801" t="s">
        <v>3095</v>
      </c>
      <c r="Z801" t="s">
        <v>3104</v>
      </c>
      <c r="AA801">
        <v>1</v>
      </c>
      <c r="AB801" t="s">
        <v>3095</v>
      </c>
      <c r="AC801">
        <v>221.75</v>
      </c>
      <c r="AD801">
        <v>499.1</v>
      </c>
      <c r="AE801">
        <v>53.92</v>
      </c>
      <c r="AF801">
        <v>4.6078000000000001</v>
      </c>
      <c r="AG801">
        <v>0.65900657894736847</v>
      </c>
    </row>
    <row r="802" spans="1:33" x14ac:dyDescent="0.35">
      <c r="A802" s="1" t="s">
        <v>2104</v>
      </c>
      <c r="B802" s="2">
        <v>45255</v>
      </c>
      <c r="C802" s="2">
        <v>45260</v>
      </c>
      <c r="D802" s="2">
        <v>45266</v>
      </c>
      <c r="E802" s="1" t="s">
        <v>2105</v>
      </c>
      <c r="F802">
        <v>11.73</v>
      </c>
      <c r="G802">
        <v>245</v>
      </c>
      <c r="H802">
        <v>30</v>
      </c>
      <c r="I802" s="1" t="s">
        <v>35</v>
      </c>
      <c r="J802">
        <v>17158.189999999999</v>
      </c>
      <c r="K802">
        <v>9685.98</v>
      </c>
      <c r="L802">
        <v>2.2999999999999998</v>
      </c>
      <c r="M802" s="1" t="s">
        <v>31</v>
      </c>
      <c r="N802" s="1" t="s">
        <v>24</v>
      </c>
      <c r="O802" s="1" t="s">
        <v>34</v>
      </c>
      <c r="P802" s="1" t="s">
        <v>39</v>
      </c>
      <c r="Q802">
        <v>16</v>
      </c>
      <c r="R802">
        <v>6</v>
      </c>
      <c r="S802">
        <v>366.44</v>
      </c>
      <c r="T802" s="1" t="s">
        <v>22</v>
      </c>
      <c r="U802" s="1" t="s">
        <v>3064</v>
      </c>
      <c r="V802" s="1">
        <v>4</v>
      </c>
      <c r="W802" t="s">
        <v>3088</v>
      </c>
      <c r="X802" t="s">
        <v>3091</v>
      </c>
      <c r="Y802" t="s">
        <v>3096</v>
      </c>
      <c r="Z802" t="s">
        <v>3103</v>
      </c>
      <c r="AA802">
        <v>11</v>
      </c>
      <c r="AB802" t="s">
        <v>3096</v>
      </c>
      <c r="AC802">
        <v>28.37</v>
      </c>
      <c r="AD802">
        <v>79.34</v>
      </c>
      <c r="AE802">
        <v>92.65</v>
      </c>
      <c r="AF802">
        <v>0.7349</v>
      </c>
      <c r="AG802">
        <v>0.65895364238410592</v>
      </c>
    </row>
    <row r="803" spans="1:33" x14ac:dyDescent="0.35">
      <c r="A803" s="1" t="s">
        <v>2110</v>
      </c>
      <c r="B803" s="2">
        <v>44650</v>
      </c>
      <c r="C803" s="2">
        <v>44655</v>
      </c>
      <c r="D803" s="2">
        <v>44659</v>
      </c>
      <c r="E803" s="1" t="s">
        <v>2111</v>
      </c>
      <c r="F803">
        <v>7.31</v>
      </c>
      <c r="G803">
        <v>374</v>
      </c>
      <c r="H803">
        <v>51</v>
      </c>
      <c r="I803" s="1" t="s">
        <v>35</v>
      </c>
      <c r="J803">
        <v>123508.24</v>
      </c>
      <c r="K803">
        <v>51359.64</v>
      </c>
      <c r="L803">
        <v>2.1</v>
      </c>
      <c r="M803" s="1" t="s">
        <v>31</v>
      </c>
      <c r="N803" s="1" t="s">
        <v>24</v>
      </c>
      <c r="O803" s="1" t="s">
        <v>28</v>
      </c>
      <c r="P803" s="1" t="s">
        <v>39</v>
      </c>
      <c r="Q803">
        <v>22</v>
      </c>
      <c r="R803">
        <v>4</v>
      </c>
      <c r="S803">
        <v>70.52</v>
      </c>
      <c r="T803" s="1" t="s">
        <v>22</v>
      </c>
      <c r="U803" s="1" t="s">
        <v>3065</v>
      </c>
      <c r="V803" s="1">
        <v>5</v>
      </c>
      <c r="W803" t="s">
        <v>3086</v>
      </c>
      <c r="X803" t="s">
        <v>3093</v>
      </c>
      <c r="Y803" t="s">
        <v>3098</v>
      </c>
      <c r="Z803" t="s">
        <v>3104</v>
      </c>
      <c r="AA803">
        <v>3</v>
      </c>
      <c r="AB803" t="s">
        <v>3098</v>
      </c>
      <c r="AC803">
        <v>192.78</v>
      </c>
      <c r="AD803">
        <v>356.28</v>
      </c>
      <c r="AE803">
        <v>79.239999999999995</v>
      </c>
      <c r="AF803">
        <v>2.0758000000000001</v>
      </c>
      <c r="AG803">
        <v>0.6561013986013986</v>
      </c>
    </row>
    <row r="804" spans="1:33" x14ac:dyDescent="0.35">
      <c r="A804" s="1" t="s">
        <v>2134</v>
      </c>
      <c r="B804" s="2">
        <v>45099</v>
      </c>
      <c r="C804" s="2">
        <v>45104</v>
      </c>
      <c r="D804" s="2">
        <v>45112</v>
      </c>
      <c r="E804" s="1" t="s">
        <v>2135</v>
      </c>
      <c r="F804">
        <v>3.32</v>
      </c>
      <c r="G804">
        <v>230</v>
      </c>
      <c r="H804">
        <v>31</v>
      </c>
      <c r="I804" s="1" t="s">
        <v>35</v>
      </c>
      <c r="J804">
        <v>81623.149999999994</v>
      </c>
      <c r="K804">
        <v>44217.79</v>
      </c>
      <c r="L804">
        <v>1.6</v>
      </c>
      <c r="M804" s="1" t="s">
        <v>18</v>
      </c>
      <c r="N804" s="1" t="s">
        <v>36</v>
      </c>
      <c r="O804" s="1" t="s">
        <v>28</v>
      </c>
      <c r="P804" s="1" t="s">
        <v>29</v>
      </c>
      <c r="Q804">
        <v>23</v>
      </c>
      <c r="R804">
        <v>8</v>
      </c>
      <c r="S804">
        <v>162.91</v>
      </c>
      <c r="T804" s="1" t="s">
        <v>22</v>
      </c>
      <c r="U804" s="1" t="s">
        <v>3064</v>
      </c>
      <c r="V804" s="1">
        <v>4</v>
      </c>
      <c r="W804" t="s">
        <v>3088</v>
      </c>
      <c r="X804" t="s">
        <v>3082</v>
      </c>
      <c r="Y804" t="s">
        <v>3090</v>
      </c>
      <c r="Z804" t="s">
        <v>3102</v>
      </c>
      <c r="AA804">
        <v>6</v>
      </c>
      <c r="AB804" t="s">
        <v>3090</v>
      </c>
      <c r="AC804">
        <v>146.94999999999999</v>
      </c>
      <c r="AD804">
        <v>367.07</v>
      </c>
      <c r="AE804">
        <v>50.84</v>
      </c>
      <c r="AF804">
        <v>4.9157999999999999</v>
      </c>
      <c r="AG804">
        <v>0.65895364238410592</v>
      </c>
    </row>
    <row r="805" spans="1:33" x14ac:dyDescent="0.35">
      <c r="A805" s="1" t="s">
        <v>2140</v>
      </c>
      <c r="B805" s="2">
        <v>45438</v>
      </c>
      <c r="C805" s="2">
        <v>45441</v>
      </c>
      <c r="D805" s="2">
        <v>45449</v>
      </c>
      <c r="E805" s="1" t="s">
        <v>2141</v>
      </c>
      <c r="F805">
        <v>1.32</v>
      </c>
      <c r="G805">
        <v>175</v>
      </c>
      <c r="H805">
        <v>23</v>
      </c>
      <c r="I805" s="1" t="s">
        <v>35</v>
      </c>
      <c r="J805">
        <v>159161.47</v>
      </c>
      <c r="K805">
        <v>91636.94</v>
      </c>
      <c r="L805">
        <v>1.6</v>
      </c>
      <c r="M805" s="1" t="s">
        <v>31</v>
      </c>
      <c r="N805" s="1" t="s">
        <v>36</v>
      </c>
      <c r="O805" s="1" t="s">
        <v>34</v>
      </c>
      <c r="P805" s="1" t="s">
        <v>26</v>
      </c>
      <c r="Q805">
        <v>17</v>
      </c>
      <c r="R805">
        <v>8</v>
      </c>
      <c r="S805">
        <v>135.53</v>
      </c>
      <c r="T805" s="1" t="s">
        <v>22</v>
      </c>
      <c r="U805" s="1" t="s">
        <v>3062</v>
      </c>
      <c r="V805" s="1">
        <v>2</v>
      </c>
      <c r="W805" t="s">
        <v>3081</v>
      </c>
      <c r="X805" t="s">
        <v>3082</v>
      </c>
      <c r="Y805" t="s">
        <v>3099</v>
      </c>
      <c r="Z805" t="s">
        <v>3102</v>
      </c>
      <c r="AA805">
        <v>5</v>
      </c>
      <c r="AB805" t="s">
        <v>3099</v>
      </c>
      <c r="AC805">
        <v>350</v>
      </c>
      <c r="AD805">
        <v>921.66</v>
      </c>
      <c r="AE805">
        <v>92.9</v>
      </c>
      <c r="AF805">
        <v>0.71009999999999995</v>
      </c>
      <c r="AG805">
        <v>0.65900657894736847</v>
      </c>
    </row>
    <row r="806" spans="1:33" x14ac:dyDescent="0.35">
      <c r="A806" s="1" t="s">
        <v>2158</v>
      </c>
      <c r="B806" s="2">
        <v>45433</v>
      </c>
      <c r="C806" s="2">
        <v>45437</v>
      </c>
      <c r="D806" s="2">
        <v>45448</v>
      </c>
      <c r="E806" s="1" t="s">
        <v>2159</v>
      </c>
      <c r="F806">
        <v>10.55</v>
      </c>
      <c r="G806">
        <v>483</v>
      </c>
      <c r="H806">
        <v>13</v>
      </c>
      <c r="I806" s="1" t="s">
        <v>35</v>
      </c>
      <c r="J806">
        <v>288043.40000000002</v>
      </c>
      <c r="K806">
        <v>97205.89</v>
      </c>
      <c r="L806">
        <v>4.0999999999999996</v>
      </c>
      <c r="M806" s="1" t="s">
        <v>18</v>
      </c>
      <c r="N806" s="1" t="s">
        <v>42</v>
      </c>
      <c r="O806" s="1" t="s">
        <v>25</v>
      </c>
      <c r="P806" s="1" t="s">
        <v>26</v>
      </c>
      <c r="Q806">
        <v>16</v>
      </c>
      <c r="R806">
        <v>11</v>
      </c>
      <c r="S806">
        <v>126.98</v>
      </c>
      <c r="T806" s="1" t="s">
        <v>22</v>
      </c>
      <c r="U806" s="1" t="s">
        <v>3063</v>
      </c>
      <c r="V806" s="1">
        <v>3</v>
      </c>
      <c r="W806" t="s">
        <v>3081</v>
      </c>
      <c r="X806" t="s">
        <v>3082</v>
      </c>
      <c r="Y806" t="s">
        <v>3099</v>
      </c>
      <c r="Z806" t="s">
        <v>3103</v>
      </c>
      <c r="AA806">
        <v>5</v>
      </c>
      <c r="AB806" t="s">
        <v>3099</v>
      </c>
      <c r="AC806">
        <v>350.88</v>
      </c>
      <c r="AD806">
        <v>666.7</v>
      </c>
      <c r="AE806">
        <v>17.22</v>
      </c>
      <c r="AF806">
        <v>8.2777999999999992</v>
      </c>
      <c r="AG806">
        <v>0.65455369127516783</v>
      </c>
    </row>
    <row r="807" spans="1:33" x14ac:dyDescent="0.35">
      <c r="A807" s="1" t="s">
        <v>2164</v>
      </c>
      <c r="B807" s="2">
        <v>44613</v>
      </c>
      <c r="C807" s="2">
        <v>44614</v>
      </c>
      <c r="D807" s="2">
        <v>44615</v>
      </c>
      <c r="E807" s="1" t="s">
        <v>2165</v>
      </c>
      <c r="F807">
        <v>1.99</v>
      </c>
      <c r="G807">
        <v>236</v>
      </c>
      <c r="H807">
        <v>7</v>
      </c>
      <c r="I807" s="1" t="s">
        <v>35</v>
      </c>
      <c r="J807">
        <v>65586.14</v>
      </c>
      <c r="K807">
        <v>26390.45</v>
      </c>
      <c r="L807">
        <v>4.3</v>
      </c>
      <c r="M807" s="1" t="s">
        <v>18</v>
      </c>
      <c r="N807" s="1" t="s">
        <v>42</v>
      </c>
      <c r="O807" s="1" t="s">
        <v>20</v>
      </c>
      <c r="P807" s="1" t="s">
        <v>29</v>
      </c>
      <c r="Q807">
        <v>21</v>
      </c>
      <c r="R807">
        <v>1</v>
      </c>
      <c r="S807">
        <v>31.48</v>
      </c>
      <c r="T807" s="1" t="s">
        <v>22</v>
      </c>
      <c r="U807" s="1" t="s">
        <v>3061</v>
      </c>
      <c r="V807" s="1">
        <v>1</v>
      </c>
      <c r="W807" t="s">
        <v>3086</v>
      </c>
      <c r="X807" t="s">
        <v>3093</v>
      </c>
      <c r="Y807" t="s">
        <v>3094</v>
      </c>
      <c r="Z807" t="s">
        <v>3102</v>
      </c>
      <c r="AA807">
        <v>2</v>
      </c>
      <c r="AB807" t="s">
        <v>3094</v>
      </c>
      <c r="AC807">
        <v>142.52000000000001</v>
      </c>
      <c r="AD807">
        <v>283.55</v>
      </c>
      <c r="AE807">
        <v>79.14</v>
      </c>
      <c r="AF807">
        <v>2.0855999999999999</v>
      </c>
      <c r="AG807">
        <v>0.63717096774193549</v>
      </c>
    </row>
    <row r="808" spans="1:33" x14ac:dyDescent="0.35">
      <c r="A808" s="1" t="s">
        <v>2224</v>
      </c>
      <c r="B808" s="2">
        <v>45550</v>
      </c>
      <c r="C808" s="2">
        <v>45552</v>
      </c>
      <c r="D808" s="2">
        <v>45554</v>
      </c>
      <c r="E808" s="1" t="s">
        <v>2225</v>
      </c>
      <c r="F808">
        <v>14.89</v>
      </c>
      <c r="G808">
        <v>25</v>
      </c>
      <c r="H808">
        <v>3</v>
      </c>
      <c r="I808" s="1" t="s">
        <v>35</v>
      </c>
      <c r="J808">
        <v>2104.34</v>
      </c>
      <c r="K808">
        <v>1121.1099999999999</v>
      </c>
      <c r="L808">
        <v>2.1</v>
      </c>
      <c r="M808" s="1" t="s">
        <v>18</v>
      </c>
      <c r="N808" s="1" t="s">
        <v>33</v>
      </c>
      <c r="O808" s="1" t="s">
        <v>34</v>
      </c>
      <c r="P808" s="1" t="s">
        <v>39</v>
      </c>
      <c r="Q808">
        <v>13</v>
      </c>
      <c r="R808">
        <v>2</v>
      </c>
      <c r="S808">
        <v>3.72</v>
      </c>
      <c r="T808" s="1" t="s">
        <v>22</v>
      </c>
      <c r="U808" s="1" t="s">
        <v>3062</v>
      </c>
      <c r="V808" s="1">
        <v>2</v>
      </c>
      <c r="W808" t="s">
        <v>3081</v>
      </c>
      <c r="X808" t="s">
        <v>3084</v>
      </c>
      <c r="Y808" t="s">
        <v>3085</v>
      </c>
      <c r="Z808" t="s">
        <v>3103</v>
      </c>
      <c r="AA808">
        <v>9</v>
      </c>
      <c r="AB808" t="s">
        <v>3085</v>
      </c>
      <c r="AC808">
        <v>37.04</v>
      </c>
      <c r="AD808">
        <v>98.9</v>
      </c>
      <c r="AE808">
        <v>8.3000000000000007</v>
      </c>
      <c r="AF808">
        <v>9.1697000000000006</v>
      </c>
      <c r="AG808">
        <v>0.65900657894736847</v>
      </c>
    </row>
    <row r="809" spans="1:33" x14ac:dyDescent="0.35">
      <c r="A809" s="1" t="s">
        <v>2236</v>
      </c>
      <c r="B809" s="2">
        <v>45623</v>
      </c>
      <c r="C809" s="2">
        <v>45626</v>
      </c>
      <c r="D809" s="2">
        <v>45629</v>
      </c>
      <c r="E809" s="1" t="s">
        <v>2237</v>
      </c>
      <c r="F809">
        <v>6.51</v>
      </c>
      <c r="G809">
        <v>476</v>
      </c>
      <c r="H809">
        <v>60</v>
      </c>
      <c r="I809" s="1" t="s">
        <v>35</v>
      </c>
      <c r="J809">
        <v>516686.1</v>
      </c>
      <c r="K809">
        <v>306621.46999999997</v>
      </c>
      <c r="L809">
        <v>1.8</v>
      </c>
      <c r="M809" s="1" t="s">
        <v>31</v>
      </c>
      <c r="N809" s="1" t="s">
        <v>36</v>
      </c>
      <c r="O809" s="1" t="s">
        <v>37</v>
      </c>
      <c r="P809" s="1" t="s">
        <v>26</v>
      </c>
      <c r="Q809">
        <v>3</v>
      </c>
      <c r="R809">
        <v>3</v>
      </c>
      <c r="S809">
        <v>6.89</v>
      </c>
      <c r="T809" s="1" t="s">
        <v>22</v>
      </c>
      <c r="U809" s="1" t="s">
        <v>3061</v>
      </c>
      <c r="V809" s="1">
        <v>1</v>
      </c>
      <c r="W809" t="s">
        <v>3081</v>
      </c>
      <c r="X809" t="s">
        <v>3091</v>
      </c>
      <c r="Y809" t="s">
        <v>3096</v>
      </c>
      <c r="Z809" t="s">
        <v>3104</v>
      </c>
      <c r="AA809">
        <v>11</v>
      </c>
      <c r="AB809" t="s">
        <v>3096</v>
      </c>
      <c r="AC809">
        <v>393.18</v>
      </c>
      <c r="AD809">
        <v>1161.06</v>
      </c>
      <c r="AE809">
        <v>60.29</v>
      </c>
      <c r="AF809">
        <v>3.9710000000000001</v>
      </c>
      <c r="AG809">
        <v>0.63717096774193549</v>
      </c>
    </row>
    <row r="810" spans="1:33" x14ac:dyDescent="0.35">
      <c r="A810" s="1" t="s">
        <v>2266</v>
      </c>
      <c r="B810" s="2">
        <v>45027</v>
      </c>
      <c r="C810" s="2">
        <v>45031</v>
      </c>
      <c r="D810" s="2">
        <v>45038</v>
      </c>
      <c r="E810" s="1" t="s">
        <v>2267</v>
      </c>
      <c r="F810">
        <v>14.26</v>
      </c>
      <c r="G810">
        <v>273</v>
      </c>
      <c r="H810">
        <v>26</v>
      </c>
      <c r="I810" s="1" t="s">
        <v>35</v>
      </c>
      <c r="J810">
        <v>208439.51</v>
      </c>
      <c r="K810">
        <v>67071.91</v>
      </c>
      <c r="L810">
        <v>2.9</v>
      </c>
      <c r="M810" s="1" t="s">
        <v>31</v>
      </c>
      <c r="N810" s="1" t="s">
        <v>19</v>
      </c>
      <c r="O810" s="1" t="s">
        <v>28</v>
      </c>
      <c r="P810" s="1" t="s">
        <v>29</v>
      </c>
      <c r="Q810">
        <v>20</v>
      </c>
      <c r="R810">
        <v>7</v>
      </c>
      <c r="S810">
        <v>493.3</v>
      </c>
      <c r="T810" s="1" t="s">
        <v>22</v>
      </c>
      <c r="U810" s="1" t="s">
        <v>3062</v>
      </c>
      <c r="V810" s="1">
        <v>2</v>
      </c>
      <c r="W810" t="s">
        <v>3088</v>
      </c>
      <c r="X810" t="s">
        <v>3082</v>
      </c>
      <c r="Y810" t="s">
        <v>3083</v>
      </c>
      <c r="Z810" t="s">
        <v>3103</v>
      </c>
      <c r="AA810">
        <v>4</v>
      </c>
      <c r="AB810" t="s">
        <v>3083</v>
      </c>
      <c r="AC810">
        <v>487.95</v>
      </c>
      <c r="AD810">
        <v>890.5</v>
      </c>
      <c r="AE810">
        <v>45.47</v>
      </c>
      <c r="AF810">
        <v>5.4534000000000002</v>
      </c>
      <c r="AG810">
        <v>0.65900657894736847</v>
      </c>
    </row>
    <row r="811" spans="1:33" x14ac:dyDescent="0.35">
      <c r="A811" s="1" t="s">
        <v>2290</v>
      </c>
      <c r="B811" s="2">
        <v>45311</v>
      </c>
      <c r="C811" s="2">
        <v>45316</v>
      </c>
      <c r="D811" s="2">
        <v>45322</v>
      </c>
      <c r="E811" s="1" t="s">
        <v>2291</v>
      </c>
      <c r="F811">
        <v>10.68</v>
      </c>
      <c r="G811">
        <v>102</v>
      </c>
      <c r="H811">
        <v>9</v>
      </c>
      <c r="I811" s="1" t="s">
        <v>35</v>
      </c>
      <c r="J811">
        <v>41809.64</v>
      </c>
      <c r="K811">
        <v>15072.05</v>
      </c>
      <c r="L811">
        <v>3</v>
      </c>
      <c r="M811" s="1" t="s">
        <v>18</v>
      </c>
      <c r="N811" s="1" t="s">
        <v>33</v>
      </c>
      <c r="O811" s="1" t="s">
        <v>20</v>
      </c>
      <c r="P811" s="1" t="s">
        <v>26</v>
      </c>
      <c r="Q811">
        <v>8</v>
      </c>
      <c r="R811">
        <v>6</v>
      </c>
      <c r="S811">
        <v>428.88</v>
      </c>
      <c r="T811" s="1" t="s">
        <v>22</v>
      </c>
      <c r="U811" s="1" t="s">
        <v>3064</v>
      </c>
      <c r="V811" s="1">
        <v>4</v>
      </c>
      <c r="W811" t="s">
        <v>3081</v>
      </c>
      <c r="X811" t="s">
        <v>3093</v>
      </c>
      <c r="Y811" t="s">
        <v>3095</v>
      </c>
      <c r="Z811" t="s">
        <v>3103</v>
      </c>
      <c r="AA811">
        <v>1</v>
      </c>
      <c r="AB811" t="s">
        <v>3095</v>
      </c>
      <c r="AC811">
        <v>247.04</v>
      </c>
      <c r="AD811">
        <v>458.91</v>
      </c>
      <c r="AE811">
        <v>84.32</v>
      </c>
      <c r="AF811">
        <v>1.5684</v>
      </c>
      <c r="AG811">
        <v>0.65895364238410592</v>
      </c>
    </row>
    <row r="812" spans="1:33" x14ac:dyDescent="0.35">
      <c r="A812" s="1" t="s">
        <v>2298</v>
      </c>
      <c r="B812" s="2">
        <v>44683</v>
      </c>
      <c r="C812" s="2">
        <v>44688</v>
      </c>
      <c r="D812" s="2">
        <v>44692</v>
      </c>
      <c r="E812" s="1" t="s">
        <v>2299</v>
      </c>
      <c r="F812">
        <v>1.84</v>
      </c>
      <c r="G812">
        <v>496</v>
      </c>
      <c r="H812">
        <v>9</v>
      </c>
      <c r="I812" s="1" t="s">
        <v>35</v>
      </c>
      <c r="J812">
        <v>338552.43</v>
      </c>
      <c r="K812">
        <v>141897.07999999999</v>
      </c>
      <c r="L812">
        <v>4.3</v>
      </c>
      <c r="M812" s="1" t="s">
        <v>31</v>
      </c>
      <c r="N812" s="1" t="s">
        <v>19</v>
      </c>
      <c r="O812" s="1" t="s">
        <v>20</v>
      </c>
      <c r="P812" s="1" t="s">
        <v>21</v>
      </c>
      <c r="Q812">
        <v>23</v>
      </c>
      <c r="R812">
        <v>4</v>
      </c>
      <c r="S812">
        <v>65.209999999999994</v>
      </c>
      <c r="T812" s="1" t="s">
        <v>22</v>
      </c>
      <c r="U812" s="1" t="s">
        <v>3062</v>
      </c>
      <c r="V812" s="1">
        <v>2</v>
      </c>
      <c r="W812" t="s">
        <v>3086</v>
      </c>
      <c r="X812" t="s">
        <v>3082</v>
      </c>
      <c r="Y812" t="s">
        <v>3099</v>
      </c>
      <c r="Z812" t="s">
        <v>3102</v>
      </c>
      <c r="AA812">
        <v>5</v>
      </c>
      <c r="AB812" t="s">
        <v>3099</v>
      </c>
      <c r="AC812">
        <v>327.33999999999997</v>
      </c>
      <c r="AD812">
        <v>695.36</v>
      </c>
      <c r="AE812">
        <v>86.45</v>
      </c>
      <c r="AF812">
        <v>1.3552999999999999</v>
      </c>
      <c r="AG812">
        <v>0.65900657894736847</v>
      </c>
    </row>
    <row r="813" spans="1:33" x14ac:dyDescent="0.35">
      <c r="A813" s="1" t="s">
        <v>2322</v>
      </c>
      <c r="B813" s="2">
        <v>44652</v>
      </c>
      <c r="C813" s="2">
        <v>44657</v>
      </c>
      <c r="D813" s="2">
        <v>44660</v>
      </c>
      <c r="E813" s="1" t="s">
        <v>2323</v>
      </c>
      <c r="F813">
        <v>6.19</v>
      </c>
      <c r="G813">
        <v>76</v>
      </c>
      <c r="H813">
        <v>8</v>
      </c>
      <c r="I813" s="1" t="s">
        <v>35</v>
      </c>
      <c r="J813">
        <v>4659.88</v>
      </c>
      <c r="K813">
        <v>2089.61</v>
      </c>
      <c r="L813">
        <v>2.5</v>
      </c>
      <c r="M813" s="1" t="s">
        <v>31</v>
      </c>
      <c r="N813" s="1" t="s">
        <v>36</v>
      </c>
      <c r="O813" s="1" t="s">
        <v>20</v>
      </c>
      <c r="P813" s="1" t="s">
        <v>21</v>
      </c>
      <c r="Q813">
        <v>24</v>
      </c>
      <c r="R813">
        <v>3</v>
      </c>
      <c r="S813">
        <v>12.35</v>
      </c>
      <c r="T813" s="1" t="s">
        <v>22</v>
      </c>
      <c r="U813" s="1" t="s">
        <v>3062</v>
      </c>
      <c r="V813" s="1">
        <v>2</v>
      </c>
      <c r="W813" t="s">
        <v>3086</v>
      </c>
      <c r="X813" t="s">
        <v>3082</v>
      </c>
      <c r="Y813" t="s">
        <v>3083</v>
      </c>
      <c r="Z813" t="s">
        <v>3104</v>
      </c>
      <c r="AA813">
        <v>4</v>
      </c>
      <c r="AB813" t="s">
        <v>3083</v>
      </c>
      <c r="AC813">
        <v>30.26</v>
      </c>
      <c r="AD813">
        <v>65.36</v>
      </c>
      <c r="AE813">
        <v>85.44</v>
      </c>
      <c r="AF813">
        <v>1.456</v>
      </c>
      <c r="AG813">
        <v>0.65900657894736847</v>
      </c>
    </row>
    <row r="814" spans="1:33" x14ac:dyDescent="0.35">
      <c r="A814" s="1" t="s">
        <v>2344</v>
      </c>
      <c r="B814" s="2">
        <v>45037</v>
      </c>
      <c r="C814" s="2">
        <v>45038</v>
      </c>
      <c r="D814" s="2">
        <v>45048</v>
      </c>
      <c r="E814" s="1" t="s">
        <v>2345</v>
      </c>
      <c r="F814">
        <v>2.97</v>
      </c>
      <c r="G814">
        <v>139</v>
      </c>
      <c r="H814">
        <v>5</v>
      </c>
      <c r="I814" s="1" t="s">
        <v>35</v>
      </c>
      <c r="J814">
        <v>28057.360000000001</v>
      </c>
      <c r="K814">
        <v>16616.349999999999</v>
      </c>
      <c r="L814">
        <v>3.8</v>
      </c>
      <c r="M814" s="1" t="s">
        <v>18</v>
      </c>
      <c r="N814" s="1" t="s">
        <v>33</v>
      </c>
      <c r="O814" s="1" t="s">
        <v>34</v>
      </c>
      <c r="P814" s="1" t="s">
        <v>39</v>
      </c>
      <c r="Q814">
        <v>15</v>
      </c>
      <c r="R814">
        <v>10</v>
      </c>
      <c r="S814">
        <v>53.94</v>
      </c>
      <c r="T814" s="1" t="s">
        <v>22</v>
      </c>
      <c r="U814" s="1" t="s">
        <v>3065</v>
      </c>
      <c r="V814" s="1">
        <v>5</v>
      </c>
      <c r="W814" t="s">
        <v>3088</v>
      </c>
      <c r="X814" t="s">
        <v>3082</v>
      </c>
      <c r="Y814" t="s">
        <v>3083</v>
      </c>
      <c r="Z814" t="s">
        <v>3102</v>
      </c>
      <c r="AA814">
        <v>4</v>
      </c>
      <c r="AB814" t="s">
        <v>3083</v>
      </c>
      <c r="AC814">
        <v>68.63</v>
      </c>
      <c r="AD814">
        <v>208.03</v>
      </c>
      <c r="AE814">
        <v>55.22</v>
      </c>
      <c r="AF814">
        <v>4.4775999999999998</v>
      </c>
      <c r="AG814">
        <v>0.6561013986013986</v>
      </c>
    </row>
    <row r="815" spans="1:33" x14ac:dyDescent="0.35">
      <c r="A815" s="1" t="s">
        <v>2404</v>
      </c>
      <c r="B815" s="2">
        <v>44677</v>
      </c>
      <c r="C815" s="2">
        <v>44681</v>
      </c>
      <c r="D815" s="2">
        <v>44685</v>
      </c>
      <c r="E815" s="1" t="s">
        <v>2405</v>
      </c>
      <c r="F815">
        <v>5.53</v>
      </c>
      <c r="G815">
        <v>122</v>
      </c>
      <c r="H815">
        <v>4</v>
      </c>
      <c r="I815" s="1" t="s">
        <v>35</v>
      </c>
      <c r="J815">
        <v>119681.44</v>
      </c>
      <c r="K815">
        <v>41567.51</v>
      </c>
      <c r="L815">
        <v>4.5999999999999996</v>
      </c>
      <c r="M815" s="1" t="s">
        <v>31</v>
      </c>
      <c r="N815" s="1" t="s">
        <v>24</v>
      </c>
      <c r="O815" s="1" t="s">
        <v>37</v>
      </c>
      <c r="P815" s="1" t="s">
        <v>26</v>
      </c>
      <c r="Q815">
        <v>5</v>
      </c>
      <c r="R815">
        <v>4</v>
      </c>
      <c r="S815">
        <v>112.57</v>
      </c>
      <c r="T815" s="1" t="s">
        <v>22</v>
      </c>
      <c r="U815" s="1" t="s">
        <v>3065</v>
      </c>
      <c r="V815" s="1">
        <v>5</v>
      </c>
      <c r="W815" t="s">
        <v>3086</v>
      </c>
      <c r="X815" t="s">
        <v>3082</v>
      </c>
      <c r="Y815" t="s">
        <v>3083</v>
      </c>
      <c r="Z815" t="s">
        <v>3104</v>
      </c>
      <c r="AA815">
        <v>4</v>
      </c>
      <c r="AB815" t="s">
        <v>3083</v>
      </c>
      <c r="AC815">
        <v>570.70000000000005</v>
      </c>
      <c r="AD815">
        <v>1038.42</v>
      </c>
      <c r="AE815">
        <v>32.700000000000003</v>
      </c>
      <c r="AF815">
        <v>6.73</v>
      </c>
      <c r="AG815">
        <v>0.6561013986013986</v>
      </c>
    </row>
    <row r="816" spans="1:33" x14ac:dyDescent="0.35">
      <c r="A816" s="1" t="s">
        <v>2430</v>
      </c>
      <c r="B816" s="2">
        <v>45122</v>
      </c>
      <c r="C816" s="2">
        <v>45126</v>
      </c>
      <c r="D816" s="2">
        <v>45130</v>
      </c>
      <c r="E816" s="1" t="s">
        <v>2431</v>
      </c>
      <c r="F816">
        <v>12.67</v>
      </c>
      <c r="G816">
        <v>188</v>
      </c>
      <c r="H816">
        <v>24</v>
      </c>
      <c r="I816" s="1" t="s">
        <v>35</v>
      </c>
      <c r="J816">
        <v>55754.02</v>
      </c>
      <c r="K816">
        <v>21506.560000000001</v>
      </c>
      <c r="L816">
        <v>1.7</v>
      </c>
      <c r="M816" s="1" t="s">
        <v>18</v>
      </c>
      <c r="N816" s="1" t="s">
        <v>19</v>
      </c>
      <c r="O816" s="1" t="s">
        <v>25</v>
      </c>
      <c r="P816" s="1" t="s">
        <v>21</v>
      </c>
      <c r="Q816">
        <v>10</v>
      </c>
      <c r="R816">
        <v>4</v>
      </c>
      <c r="S816">
        <v>25.27</v>
      </c>
      <c r="T816" s="1" t="s">
        <v>22</v>
      </c>
      <c r="U816" s="1" t="s">
        <v>3061</v>
      </c>
      <c r="V816" s="1">
        <v>1</v>
      </c>
      <c r="W816" t="s">
        <v>3088</v>
      </c>
      <c r="X816" t="s">
        <v>3084</v>
      </c>
      <c r="Y816" t="s">
        <v>3087</v>
      </c>
      <c r="Z816" t="s">
        <v>3103</v>
      </c>
      <c r="AA816">
        <v>7</v>
      </c>
      <c r="AB816" t="s">
        <v>3087</v>
      </c>
      <c r="AC816">
        <v>171.43</v>
      </c>
      <c r="AD816">
        <v>339.59</v>
      </c>
      <c r="AE816">
        <v>64.900000000000006</v>
      </c>
      <c r="AF816">
        <v>3.5097</v>
      </c>
      <c r="AG816">
        <v>0.63717096774193549</v>
      </c>
    </row>
    <row r="817" spans="1:33" x14ac:dyDescent="0.35">
      <c r="A817" s="1" t="s">
        <v>2454</v>
      </c>
      <c r="B817" s="2">
        <v>45514</v>
      </c>
      <c r="C817" s="2">
        <v>45518</v>
      </c>
      <c r="D817" s="2">
        <v>45522</v>
      </c>
      <c r="E817" s="1" t="s">
        <v>2455</v>
      </c>
      <c r="F817">
        <v>3.11</v>
      </c>
      <c r="G817">
        <v>52</v>
      </c>
      <c r="H817">
        <v>7</v>
      </c>
      <c r="I817" s="1" t="s">
        <v>35</v>
      </c>
      <c r="J817">
        <v>28749.43</v>
      </c>
      <c r="K817">
        <v>15635.58</v>
      </c>
      <c r="L817">
        <v>1.7</v>
      </c>
      <c r="M817" s="1" t="s">
        <v>18</v>
      </c>
      <c r="N817" s="1" t="s">
        <v>36</v>
      </c>
      <c r="O817" s="1" t="s">
        <v>37</v>
      </c>
      <c r="P817" s="1" t="s">
        <v>26</v>
      </c>
      <c r="Q817">
        <v>18</v>
      </c>
      <c r="R817">
        <v>4</v>
      </c>
      <c r="S817">
        <v>178.33</v>
      </c>
      <c r="T817" s="1" t="s">
        <v>22</v>
      </c>
      <c r="U817" s="1" t="s">
        <v>3062</v>
      </c>
      <c r="V817" s="1">
        <v>2</v>
      </c>
      <c r="W817" t="s">
        <v>3081</v>
      </c>
      <c r="X817" t="s">
        <v>3084</v>
      </c>
      <c r="Y817" t="s">
        <v>3089</v>
      </c>
      <c r="Z817" t="s">
        <v>3102</v>
      </c>
      <c r="AA817">
        <v>8</v>
      </c>
      <c r="AB817" t="s">
        <v>3089</v>
      </c>
      <c r="AC817">
        <v>233.92</v>
      </c>
      <c r="AD817">
        <v>570.62</v>
      </c>
      <c r="AE817">
        <v>89.97</v>
      </c>
      <c r="AF817">
        <v>1.0029999999999999</v>
      </c>
      <c r="AG817">
        <v>0.65900657894736847</v>
      </c>
    </row>
    <row r="818" spans="1:33" x14ac:dyDescent="0.35">
      <c r="A818" s="1" t="s">
        <v>2460</v>
      </c>
      <c r="B818" s="2">
        <v>44787</v>
      </c>
      <c r="C818" s="2">
        <v>44791</v>
      </c>
      <c r="D818" s="2">
        <v>44803</v>
      </c>
      <c r="E818" s="1" t="s">
        <v>2461</v>
      </c>
      <c r="F818">
        <v>4.45</v>
      </c>
      <c r="G818">
        <v>209</v>
      </c>
      <c r="H818">
        <v>3</v>
      </c>
      <c r="I818" s="1" t="s">
        <v>35</v>
      </c>
      <c r="J818">
        <v>215859.18</v>
      </c>
      <c r="K818">
        <v>123075.83</v>
      </c>
      <c r="L818">
        <v>4.5999999999999996</v>
      </c>
      <c r="M818" s="1" t="s">
        <v>31</v>
      </c>
      <c r="N818" s="1" t="s">
        <v>33</v>
      </c>
      <c r="O818" s="1" t="s">
        <v>28</v>
      </c>
      <c r="P818" s="1" t="s">
        <v>21</v>
      </c>
      <c r="Q818">
        <v>18</v>
      </c>
      <c r="R818">
        <v>12</v>
      </c>
      <c r="S818">
        <v>306.41000000000003</v>
      </c>
      <c r="T818" s="1" t="s">
        <v>22</v>
      </c>
      <c r="U818" s="1" t="s">
        <v>3064</v>
      </c>
      <c r="V818" s="1">
        <v>4</v>
      </c>
      <c r="W818" t="s">
        <v>3086</v>
      </c>
      <c r="X818" t="s">
        <v>3084</v>
      </c>
      <c r="Y818" t="s">
        <v>3089</v>
      </c>
      <c r="Z818" t="s">
        <v>3102</v>
      </c>
      <c r="AA818">
        <v>8</v>
      </c>
      <c r="AB818" t="s">
        <v>3089</v>
      </c>
      <c r="AC818">
        <v>335.14</v>
      </c>
      <c r="AD818">
        <v>1080.92</v>
      </c>
      <c r="AE818">
        <v>84.9</v>
      </c>
      <c r="AF818">
        <v>1.5104</v>
      </c>
      <c r="AG818">
        <v>0.65895364238410592</v>
      </c>
    </row>
    <row r="819" spans="1:33" x14ac:dyDescent="0.35">
      <c r="A819" s="1" t="s">
        <v>2500</v>
      </c>
      <c r="B819" s="2">
        <v>44662</v>
      </c>
      <c r="C819" s="2">
        <v>44664</v>
      </c>
      <c r="D819" s="2">
        <v>44665</v>
      </c>
      <c r="E819" s="1" t="s">
        <v>2501</v>
      </c>
      <c r="F819">
        <v>0.71</v>
      </c>
      <c r="G819">
        <v>130</v>
      </c>
      <c r="H819">
        <v>14</v>
      </c>
      <c r="I819" s="1" t="s">
        <v>35</v>
      </c>
      <c r="J819">
        <v>31542.55</v>
      </c>
      <c r="K819">
        <v>12989.29</v>
      </c>
      <c r="L819">
        <v>2.4</v>
      </c>
      <c r="M819" s="1" t="s">
        <v>31</v>
      </c>
      <c r="N819" s="1" t="s">
        <v>24</v>
      </c>
      <c r="O819" s="1" t="s">
        <v>34</v>
      </c>
      <c r="P819" s="1" t="s">
        <v>29</v>
      </c>
      <c r="Q819">
        <v>19</v>
      </c>
      <c r="R819">
        <v>1</v>
      </c>
      <c r="S819">
        <v>2.15</v>
      </c>
      <c r="T819" s="1" t="s">
        <v>22</v>
      </c>
      <c r="U819" s="1" t="s">
        <v>3062</v>
      </c>
      <c r="V819" s="1">
        <v>2</v>
      </c>
      <c r="W819" t="s">
        <v>3086</v>
      </c>
      <c r="X819" t="s">
        <v>3082</v>
      </c>
      <c r="Y819" t="s">
        <v>3083</v>
      </c>
      <c r="Z819" t="s">
        <v>3102</v>
      </c>
      <c r="AA819">
        <v>4</v>
      </c>
      <c r="AB819" t="s">
        <v>3083</v>
      </c>
      <c r="AC819">
        <v>132.75</v>
      </c>
      <c r="AD819">
        <v>244.37</v>
      </c>
      <c r="AE819">
        <v>96</v>
      </c>
      <c r="AF819">
        <v>0.39979999999999999</v>
      </c>
      <c r="AG819">
        <v>0.65900657894736847</v>
      </c>
    </row>
    <row r="820" spans="1:33" x14ac:dyDescent="0.35">
      <c r="A820" s="1" t="s">
        <v>2534</v>
      </c>
      <c r="B820" s="2">
        <v>44612</v>
      </c>
      <c r="C820" s="2">
        <v>44614</v>
      </c>
      <c r="D820" s="2">
        <v>44625</v>
      </c>
      <c r="E820" s="1" t="s">
        <v>2535</v>
      </c>
      <c r="F820">
        <v>8.52</v>
      </c>
      <c r="G820">
        <v>472</v>
      </c>
      <c r="H820">
        <v>15</v>
      </c>
      <c r="I820" s="1" t="s">
        <v>35</v>
      </c>
      <c r="J820">
        <v>259516.1</v>
      </c>
      <c r="K820">
        <v>106062.09</v>
      </c>
      <c r="L820">
        <v>4.4000000000000004</v>
      </c>
      <c r="M820" s="1" t="s">
        <v>31</v>
      </c>
      <c r="N820" s="1" t="s">
        <v>24</v>
      </c>
      <c r="O820" s="1" t="s">
        <v>20</v>
      </c>
      <c r="P820" s="1" t="s">
        <v>21</v>
      </c>
      <c r="Q820">
        <v>11</v>
      </c>
      <c r="R820">
        <v>11</v>
      </c>
      <c r="S820">
        <v>50.18</v>
      </c>
      <c r="T820" s="1" t="s">
        <v>22</v>
      </c>
      <c r="U820" s="1" t="s">
        <v>3062</v>
      </c>
      <c r="V820" s="1">
        <v>2</v>
      </c>
      <c r="W820" t="s">
        <v>3086</v>
      </c>
      <c r="X820" t="s">
        <v>3093</v>
      </c>
      <c r="Y820" t="s">
        <v>3094</v>
      </c>
      <c r="Z820" t="s">
        <v>3104</v>
      </c>
      <c r="AA820">
        <v>2</v>
      </c>
      <c r="AB820" t="s">
        <v>3094</v>
      </c>
      <c r="AC820">
        <v>273.32</v>
      </c>
      <c r="AD820">
        <v>601.03</v>
      </c>
      <c r="AE820">
        <v>18.57</v>
      </c>
      <c r="AF820">
        <v>8.1431000000000004</v>
      </c>
      <c r="AG820">
        <v>0.65900657894736847</v>
      </c>
    </row>
    <row r="821" spans="1:33" x14ac:dyDescent="0.35">
      <c r="A821" s="1" t="s">
        <v>2664</v>
      </c>
      <c r="B821" s="2">
        <v>44891</v>
      </c>
      <c r="C821" s="2">
        <v>44893</v>
      </c>
      <c r="D821" s="2">
        <v>44897</v>
      </c>
      <c r="E821" s="1" t="s">
        <v>2665</v>
      </c>
      <c r="F821">
        <v>5.28</v>
      </c>
      <c r="G821">
        <v>150</v>
      </c>
      <c r="H821">
        <v>17</v>
      </c>
      <c r="I821" s="1" t="s">
        <v>35</v>
      </c>
      <c r="J821">
        <v>28593.599999999999</v>
      </c>
      <c r="K821">
        <v>11779.87</v>
      </c>
      <c r="L821">
        <v>2.2000000000000002</v>
      </c>
      <c r="M821" s="1" t="s">
        <v>31</v>
      </c>
      <c r="N821" s="1" t="s">
        <v>42</v>
      </c>
      <c r="O821" s="1" t="s">
        <v>25</v>
      </c>
      <c r="P821" s="1" t="s">
        <v>26</v>
      </c>
      <c r="Q821">
        <v>9</v>
      </c>
      <c r="R821">
        <v>4</v>
      </c>
      <c r="S821">
        <v>101.98</v>
      </c>
      <c r="T821" s="1" t="s">
        <v>22</v>
      </c>
      <c r="U821" s="1" t="s">
        <v>3065</v>
      </c>
      <c r="V821" s="1">
        <v>5</v>
      </c>
      <c r="W821" t="s">
        <v>3086</v>
      </c>
      <c r="X821" t="s">
        <v>3091</v>
      </c>
      <c r="Y821" t="s">
        <v>3096</v>
      </c>
      <c r="Z821" t="s">
        <v>3104</v>
      </c>
      <c r="AA821">
        <v>11</v>
      </c>
      <c r="AB821" t="s">
        <v>3096</v>
      </c>
      <c r="AC821">
        <v>107.07</v>
      </c>
      <c r="AD821">
        <v>201.25</v>
      </c>
      <c r="AE821">
        <v>58.41</v>
      </c>
      <c r="AF821">
        <v>4.1592000000000002</v>
      </c>
      <c r="AG821">
        <v>0.6561013986013986</v>
      </c>
    </row>
    <row r="822" spans="1:33" x14ac:dyDescent="0.35">
      <c r="A822" s="1" t="s">
        <v>2724</v>
      </c>
      <c r="B822" s="2">
        <v>45596</v>
      </c>
      <c r="C822" s="2">
        <v>45600</v>
      </c>
      <c r="D822" s="2">
        <v>45606</v>
      </c>
      <c r="E822" s="1" t="s">
        <v>2725</v>
      </c>
      <c r="F822">
        <v>11.68</v>
      </c>
      <c r="G822">
        <v>158</v>
      </c>
      <c r="H822">
        <v>18</v>
      </c>
      <c r="I822" s="1" t="s">
        <v>35</v>
      </c>
      <c r="J822">
        <v>28488.23</v>
      </c>
      <c r="K822">
        <v>11136.12</v>
      </c>
      <c r="L822">
        <v>2.6</v>
      </c>
      <c r="M822" s="1" t="s">
        <v>31</v>
      </c>
      <c r="N822" s="1" t="s">
        <v>42</v>
      </c>
      <c r="O822" s="1" t="s">
        <v>28</v>
      </c>
      <c r="P822" s="1" t="s">
        <v>21</v>
      </c>
      <c r="Q822">
        <v>12</v>
      </c>
      <c r="R822">
        <v>6</v>
      </c>
      <c r="S822">
        <v>87.23</v>
      </c>
      <c r="T822" s="1" t="s">
        <v>22</v>
      </c>
      <c r="U822" s="1" t="s">
        <v>3061</v>
      </c>
      <c r="V822" s="1">
        <v>1</v>
      </c>
      <c r="W822" t="s">
        <v>3081</v>
      </c>
      <c r="X822" t="s">
        <v>3091</v>
      </c>
      <c r="Y822" t="s">
        <v>3097</v>
      </c>
      <c r="Z822" t="s">
        <v>3103</v>
      </c>
      <c r="AA822">
        <v>10</v>
      </c>
      <c r="AB822" t="s">
        <v>3097</v>
      </c>
      <c r="AC822">
        <v>101.56</v>
      </c>
      <c r="AD822">
        <v>204.15</v>
      </c>
      <c r="AE822">
        <v>87.17</v>
      </c>
      <c r="AF822">
        <v>1.2826</v>
      </c>
      <c r="AG822">
        <v>0.63717096774193549</v>
      </c>
    </row>
    <row r="823" spans="1:33" x14ac:dyDescent="0.35">
      <c r="A823" s="1" t="s">
        <v>2736</v>
      </c>
      <c r="B823" s="2">
        <v>45512</v>
      </c>
      <c r="C823" s="2">
        <v>45513</v>
      </c>
      <c r="D823" s="2">
        <v>45516</v>
      </c>
      <c r="E823" s="1" t="s">
        <v>2737</v>
      </c>
      <c r="F823">
        <v>14.96</v>
      </c>
      <c r="G823">
        <v>207</v>
      </c>
      <c r="H823">
        <v>15</v>
      </c>
      <c r="I823" s="1" t="s">
        <v>35</v>
      </c>
      <c r="J823">
        <v>26786.91</v>
      </c>
      <c r="K823">
        <v>14531.26</v>
      </c>
      <c r="L823">
        <v>3.1</v>
      </c>
      <c r="M823" s="1" t="s">
        <v>18</v>
      </c>
      <c r="N823" s="1" t="s">
        <v>24</v>
      </c>
      <c r="O823" s="1" t="s">
        <v>25</v>
      </c>
      <c r="P823" s="1" t="s">
        <v>29</v>
      </c>
      <c r="Q823">
        <v>16</v>
      </c>
      <c r="R823">
        <v>3</v>
      </c>
      <c r="S823">
        <v>124.53</v>
      </c>
      <c r="T823" s="1" t="s">
        <v>22</v>
      </c>
      <c r="U823" s="1" t="s">
        <v>3061</v>
      </c>
      <c r="V823" s="1">
        <v>1</v>
      </c>
      <c r="W823" t="s">
        <v>3081</v>
      </c>
      <c r="X823" t="s">
        <v>3084</v>
      </c>
      <c r="Y823" t="s">
        <v>3089</v>
      </c>
      <c r="Z823" t="s">
        <v>3103</v>
      </c>
      <c r="AA823">
        <v>8</v>
      </c>
      <c r="AB823" t="s">
        <v>3089</v>
      </c>
      <c r="AC823">
        <v>49.88</v>
      </c>
      <c r="AD823">
        <v>152.16999999999999</v>
      </c>
      <c r="AE823">
        <v>68.150000000000006</v>
      </c>
      <c r="AF823">
        <v>3.1846000000000001</v>
      </c>
      <c r="AG823">
        <v>0.63717096774193549</v>
      </c>
    </row>
    <row r="824" spans="1:33" x14ac:dyDescent="0.35">
      <c r="A824" s="1" t="s">
        <v>2750</v>
      </c>
      <c r="B824" s="2">
        <v>44612</v>
      </c>
      <c r="C824" s="2">
        <v>44617</v>
      </c>
      <c r="D824" s="2">
        <v>44622</v>
      </c>
      <c r="E824" s="1" t="s">
        <v>2751</v>
      </c>
      <c r="F824">
        <v>7.12</v>
      </c>
      <c r="G824">
        <v>373</v>
      </c>
      <c r="H824">
        <v>39</v>
      </c>
      <c r="I824" s="1" t="s">
        <v>35</v>
      </c>
      <c r="J824">
        <v>334826.19</v>
      </c>
      <c r="K824">
        <v>136816.93</v>
      </c>
      <c r="L824">
        <v>2.2999999999999998</v>
      </c>
      <c r="M824" s="1" t="s">
        <v>31</v>
      </c>
      <c r="N824" s="1" t="s">
        <v>24</v>
      </c>
      <c r="O824" s="1" t="s">
        <v>20</v>
      </c>
      <c r="P824" s="1" t="s">
        <v>21</v>
      </c>
      <c r="Q824">
        <v>21</v>
      </c>
      <c r="R824">
        <v>5</v>
      </c>
      <c r="S824">
        <v>85.9</v>
      </c>
      <c r="T824" s="1" t="s">
        <v>22</v>
      </c>
      <c r="U824" s="1" t="s">
        <v>3063</v>
      </c>
      <c r="V824" s="1">
        <v>3</v>
      </c>
      <c r="W824" t="s">
        <v>3086</v>
      </c>
      <c r="X824" t="s">
        <v>3093</v>
      </c>
      <c r="Y824" t="s">
        <v>3094</v>
      </c>
      <c r="Z824" t="s">
        <v>3104</v>
      </c>
      <c r="AA824">
        <v>2</v>
      </c>
      <c r="AB824" t="s">
        <v>3094</v>
      </c>
      <c r="AC824">
        <v>482.57</v>
      </c>
      <c r="AD824">
        <v>966.47</v>
      </c>
      <c r="AE824">
        <v>80.47</v>
      </c>
      <c r="AF824">
        <v>1.9529000000000001</v>
      </c>
      <c r="AG824">
        <v>0.65455369127516783</v>
      </c>
    </row>
    <row r="825" spans="1:33" x14ac:dyDescent="0.35">
      <c r="A825" s="1" t="s">
        <v>2760</v>
      </c>
      <c r="B825" s="2">
        <v>45276</v>
      </c>
      <c r="C825" s="2">
        <v>45279</v>
      </c>
      <c r="D825" s="2">
        <v>45287</v>
      </c>
      <c r="E825" s="1" t="s">
        <v>2761</v>
      </c>
      <c r="F825">
        <v>9.75</v>
      </c>
      <c r="G825">
        <v>80</v>
      </c>
      <c r="H825">
        <v>2</v>
      </c>
      <c r="I825" s="1" t="s">
        <v>35</v>
      </c>
      <c r="J825">
        <v>7704.46</v>
      </c>
      <c r="K825">
        <v>2795.76</v>
      </c>
      <c r="L825">
        <v>4.7</v>
      </c>
      <c r="M825" s="1" t="s">
        <v>31</v>
      </c>
      <c r="N825" s="1" t="s">
        <v>36</v>
      </c>
      <c r="O825" s="1" t="s">
        <v>28</v>
      </c>
      <c r="P825" s="1" t="s">
        <v>39</v>
      </c>
      <c r="Q825">
        <v>22</v>
      </c>
      <c r="R825">
        <v>8</v>
      </c>
      <c r="S825">
        <v>49.68</v>
      </c>
      <c r="T825" s="1" t="s">
        <v>22</v>
      </c>
      <c r="U825" s="1" t="s">
        <v>3062</v>
      </c>
      <c r="V825" s="1">
        <v>2</v>
      </c>
      <c r="W825" t="s">
        <v>3088</v>
      </c>
      <c r="X825" t="s">
        <v>3091</v>
      </c>
      <c r="Y825" t="s">
        <v>3092</v>
      </c>
      <c r="Z825" t="s">
        <v>3104</v>
      </c>
      <c r="AA825">
        <v>12</v>
      </c>
      <c r="AB825" t="s">
        <v>3092</v>
      </c>
      <c r="AC825">
        <v>55.03</v>
      </c>
      <c r="AD825">
        <v>106.71</v>
      </c>
      <c r="AE825">
        <v>42.61</v>
      </c>
      <c r="AF825">
        <v>5.7388000000000003</v>
      </c>
      <c r="AG825">
        <v>0.65900657894736847</v>
      </c>
    </row>
    <row r="826" spans="1:33" x14ac:dyDescent="0.35">
      <c r="A826" s="1" t="s">
        <v>2842</v>
      </c>
      <c r="B826" s="2">
        <v>44937</v>
      </c>
      <c r="C826" s="2">
        <v>44942</v>
      </c>
      <c r="D826" s="2">
        <v>44947</v>
      </c>
      <c r="E826" s="1" t="s">
        <v>2843</v>
      </c>
      <c r="F826">
        <v>9.52</v>
      </c>
      <c r="G826">
        <v>76</v>
      </c>
      <c r="H826">
        <v>10</v>
      </c>
      <c r="I826" s="1" t="s">
        <v>35</v>
      </c>
      <c r="J826">
        <v>26582.41</v>
      </c>
      <c r="K826">
        <v>11028.74</v>
      </c>
      <c r="L826">
        <v>1.9</v>
      </c>
      <c r="M826" s="1" t="s">
        <v>18</v>
      </c>
      <c r="N826" s="1" t="s">
        <v>36</v>
      </c>
      <c r="O826" s="1" t="s">
        <v>20</v>
      </c>
      <c r="P826" s="1" t="s">
        <v>38</v>
      </c>
      <c r="Q826">
        <v>24</v>
      </c>
      <c r="R826">
        <v>5</v>
      </c>
      <c r="S826">
        <v>95.4</v>
      </c>
      <c r="T826" s="1" t="s">
        <v>22</v>
      </c>
      <c r="U826" s="1" t="s">
        <v>3063</v>
      </c>
      <c r="V826" s="1">
        <v>3</v>
      </c>
      <c r="W826" t="s">
        <v>3088</v>
      </c>
      <c r="X826" t="s">
        <v>3093</v>
      </c>
      <c r="Y826" t="s">
        <v>3095</v>
      </c>
      <c r="Z826" t="s">
        <v>3104</v>
      </c>
      <c r="AA826">
        <v>1</v>
      </c>
      <c r="AB826" t="s">
        <v>3095</v>
      </c>
      <c r="AC826">
        <v>187.33</v>
      </c>
      <c r="AD826">
        <v>386.57</v>
      </c>
      <c r="AE826">
        <v>21.07</v>
      </c>
      <c r="AF826">
        <v>7.8930999999999996</v>
      </c>
      <c r="AG826">
        <v>0.65455369127516783</v>
      </c>
    </row>
    <row r="827" spans="1:33" x14ac:dyDescent="0.35">
      <c r="A827" s="1" t="s">
        <v>2860</v>
      </c>
      <c r="B827" s="2">
        <v>45187</v>
      </c>
      <c r="C827" s="2">
        <v>45190</v>
      </c>
      <c r="D827" s="2">
        <v>45203</v>
      </c>
      <c r="E827" s="1" t="s">
        <v>2861</v>
      </c>
      <c r="F827">
        <v>8.65</v>
      </c>
      <c r="G827">
        <v>342</v>
      </c>
      <c r="H827">
        <v>6</v>
      </c>
      <c r="I827" s="1" t="s">
        <v>35</v>
      </c>
      <c r="J827">
        <v>299511.05</v>
      </c>
      <c r="K827">
        <v>108855.16</v>
      </c>
      <c r="L827">
        <v>4.8</v>
      </c>
      <c r="M827" s="1" t="s">
        <v>18</v>
      </c>
      <c r="N827" s="1" t="s">
        <v>36</v>
      </c>
      <c r="O827" s="1" t="s">
        <v>20</v>
      </c>
      <c r="P827" s="1" t="s">
        <v>38</v>
      </c>
      <c r="Q827">
        <v>20</v>
      </c>
      <c r="R827">
        <v>13</v>
      </c>
      <c r="S827">
        <v>1156.6400000000001</v>
      </c>
      <c r="T827" s="1" t="s">
        <v>22</v>
      </c>
      <c r="U827" s="1" t="s">
        <v>3064</v>
      </c>
      <c r="V827" s="1">
        <v>4</v>
      </c>
      <c r="W827" t="s">
        <v>3088</v>
      </c>
      <c r="X827" t="s">
        <v>3084</v>
      </c>
      <c r="Y827" t="s">
        <v>3085</v>
      </c>
      <c r="Z827" t="s">
        <v>3104</v>
      </c>
      <c r="AA827">
        <v>9</v>
      </c>
      <c r="AB827" t="s">
        <v>3085</v>
      </c>
      <c r="AC827">
        <v>460.46</v>
      </c>
      <c r="AD827">
        <v>958.69</v>
      </c>
      <c r="AE827">
        <v>8.93</v>
      </c>
      <c r="AF827">
        <v>9.1067999999999998</v>
      </c>
      <c r="AG827">
        <v>0.65895364238410592</v>
      </c>
    </row>
    <row r="828" spans="1:33" x14ac:dyDescent="0.35">
      <c r="A828" s="1" t="s">
        <v>2906</v>
      </c>
      <c r="B828" s="2">
        <v>44706</v>
      </c>
      <c r="C828" s="2">
        <v>44711</v>
      </c>
      <c r="D828" s="2">
        <v>44717</v>
      </c>
      <c r="E828" s="1" t="s">
        <v>2907</v>
      </c>
      <c r="F828">
        <v>3.4</v>
      </c>
      <c r="G828">
        <v>489</v>
      </c>
      <c r="H828">
        <v>49</v>
      </c>
      <c r="I828" s="1" t="s">
        <v>35</v>
      </c>
      <c r="J828">
        <v>279191.93</v>
      </c>
      <c r="K828">
        <v>120894.26</v>
      </c>
      <c r="L828">
        <v>2.9</v>
      </c>
      <c r="M828" s="1" t="s">
        <v>18</v>
      </c>
      <c r="N828" s="1" t="s">
        <v>19</v>
      </c>
      <c r="O828" s="1" t="s">
        <v>25</v>
      </c>
      <c r="P828" s="1" t="s">
        <v>26</v>
      </c>
      <c r="Q828">
        <v>23</v>
      </c>
      <c r="R828">
        <v>6</v>
      </c>
      <c r="S828">
        <v>171.33</v>
      </c>
      <c r="T828" s="1" t="s">
        <v>22</v>
      </c>
      <c r="U828" s="1" t="s">
        <v>3064</v>
      </c>
      <c r="V828" s="1">
        <v>4</v>
      </c>
      <c r="W828" t="s">
        <v>3086</v>
      </c>
      <c r="X828" t="s">
        <v>3082</v>
      </c>
      <c r="Y828" t="s">
        <v>3099</v>
      </c>
      <c r="Z828" t="s">
        <v>3102</v>
      </c>
      <c r="AA828">
        <v>5</v>
      </c>
      <c r="AB828" t="s">
        <v>3099</v>
      </c>
      <c r="AC828">
        <v>302.66000000000003</v>
      </c>
      <c r="AD828">
        <v>591.04</v>
      </c>
      <c r="AE828">
        <v>61.69</v>
      </c>
      <c r="AF828">
        <v>3.8311000000000002</v>
      </c>
      <c r="AG828">
        <v>0.65895364238410592</v>
      </c>
    </row>
    <row r="829" spans="1:33" x14ac:dyDescent="0.35">
      <c r="A829" s="1" t="s">
        <v>2944</v>
      </c>
      <c r="B829" s="2">
        <v>45598</v>
      </c>
      <c r="C829" s="2">
        <v>45602</v>
      </c>
      <c r="D829" s="2">
        <v>45615</v>
      </c>
      <c r="E829" s="1" t="s">
        <v>2945</v>
      </c>
      <c r="F829">
        <v>8.85</v>
      </c>
      <c r="G829">
        <v>393</v>
      </c>
      <c r="H829">
        <v>28</v>
      </c>
      <c r="I829" s="1" t="s">
        <v>35</v>
      </c>
      <c r="J829">
        <v>354777.01</v>
      </c>
      <c r="K829">
        <v>153373.9</v>
      </c>
      <c r="L829">
        <v>3.6</v>
      </c>
      <c r="M829" s="1" t="s">
        <v>31</v>
      </c>
      <c r="N829" s="1" t="s">
        <v>24</v>
      </c>
      <c r="O829" s="1" t="s">
        <v>20</v>
      </c>
      <c r="P829" s="1" t="s">
        <v>39</v>
      </c>
      <c r="Q829">
        <v>23</v>
      </c>
      <c r="R829">
        <v>13</v>
      </c>
      <c r="S829">
        <v>181.04</v>
      </c>
      <c r="T829" s="1" t="s">
        <v>22</v>
      </c>
      <c r="U829" s="1" t="s">
        <v>3063</v>
      </c>
      <c r="V829" s="1">
        <v>3</v>
      </c>
      <c r="W829" t="s">
        <v>3081</v>
      </c>
      <c r="X829" t="s">
        <v>3091</v>
      </c>
      <c r="Y829" t="s">
        <v>3096</v>
      </c>
      <c r="Z829" t="s">
        <v>3104</v>
      </c>
      <c r="AA829">
        <v>11</v>
      </c>
      <c r="AB829" t="s">
        <v>3096</v>
      </c>
      <c r="AC829">
        <v>474.03</v>
      </c>
      <c r="AD829">
        <v>990.39</v>
      </c>
      <c r="AE829">
        <v>69.39</v>
      </c>
      <c r="AF829">
        <v>3.0608</v>
      </c>
      <c r="AG829">
        <v>0.65455369127516783</v>
      </c>
    </row>
    <row r="830" spans="1:33" x14ac:dyDescent="0.35">
      <c r="A830" s="1" t="s">
        <v>2976</v>
      </c>
      <c r="B830" s="2">
        <v>44973</v>
      </c>
      <c r="C830" s="2">
        <v>44978</v>
      </c>
      <c r="D830" s="2">
        <v>44981</v>
      </c>
      <c r="E830" s="1" t="s">
        <v>2977</v>
      </c>
      <c r="F830">
        <v>10.09</v>
      </c>
      <c r="G830">
        <v>31</v>
      </c>
      <c r="H830">
        <v>4</v>
      </c>
      <c r="I830" s="1" t="s">
        <v>35</v>
      </c>
      <c r="J830">
        <v>11760.91</v>
      </c>
      <c r="K830">
        <v>6451.12</v>
      </c>
      <c r="L830">
        <v>2</v>
      </c>
      <c r="M830" s="1" t="s">
        <v>31</v>
      </c>
      <c r="N830" s="1" t="s">
        <v>36</v>
      </c>
      <c r="O830" s="1" t="s">
        <v>20</v>
      </c>
      <c r="P830" s="1" t="s">
        <v>29</v>
      </c>
      <c r="Q830">
        <v>16</v>
      </c>
      <c r="R830">
        <v>3</v>
      </c>
      <c r="S830">
        <v>137.18</v>
      </c>
      <c r="T830" s="1" t="s">
        <v>22</v>
      </c>
      <c r="U830" s="1" t="s">
        <v>3062</v>
      </c>
      <c r="V830" s="1">
        <v>2</v>
      </c>
      <c r="W830" t="s">
        <v>3088</v>
      </c>
      <c r="X830" t="s">
        <v>3093</v>
      </c>
      <c r="Y830" t="s">
        <v>3094</v>
      </c>
      <c r="Z830" t="s">
        <v>3103</v>
      </c>
      <c r="AA830">
        <v>2</v>
      </c>
      <c r="AB830" t="s">
        <v>3094</v>
      </c>
      <c r="AC830">
        <v>153.1</v>
      </c>
      <c r="AD830">
        <v>421.96</v>
      </c>
      <c r="AE830">
        <v>53.54</v>
      </c>
      <c r="AF830">
        <v>4.6462000000000003</v>
      </c>
      <c r="AG830">
        <v>0.65900657894736847</v>
      </c>
    </row>
    <row r="831" spans="1:33" x14ac:dyDescent="0.35">
      <c r="A831" s="1" t="s">
        <v>84</v>
      </c>
      <c r="B831" s="2">
        <v>45562</v>
      </c>
      <c r="C831" s="2">
        <v>45563</v>
      </c>
      <c r="D831" s="2">
        <v>45565</v>
      </c>
      <c r="E831" s="1" t="s">
        <v>85</v>
      </c>
      <c r="F831">
        <v>4.63</v>
      </c>
      <c r="G831">
        <v>354</v>
      </c>
      <c r="H831">
        <v>16</v>
      </c>
      <c r="I831" s="1" t="s">
        <v>35</v>
      </c>
      <c r="J831">
        <v>610577.44999999995</v>
      </c>
      <c r="K831">
        <v>363612.95</v>
      </c>
      <c r="L831">
        <v>3.8</v>
      </c>
      <c r="M831" s="1" t="s">
        <v>23</v>
      </c>
      <c r="N831" s="1" t="s">
        <v>33</v>
      </c>
      <c r="O831" s="1" t="s">
        <v>34</v>
      </c>
      <c r="P831" s="1" t="s">
        <v>29</v>
      </c>
      <c r="Q831">
        <v>22</v>
      </c>
      <c r="R831">
        <v>2</v>
      </c>
      <c r="S831">
        <v>38.29</v>
      </c>
      <c r="T831" s="1" t="s">
        <v>22</v>
      </c>
      <c r="U831" s="1" t="s">
        <v>3064</v>
      </c>
      <c r="V831" s="1">
        <v>4</v>
      </c>
      <c r="W831" t="s">
        <v>3081</v>
      </c>
      <c r="X831" t="s">
        <v>3084</v>
      </c>
      <c r="Y831" t="s">
        <v>3085</v>
      </c>
      <c r="Z831" t="s">
        <v>3102</v>
      </c>
      <c r="AA831">
        <v>9</v>
      </c>
      <c r="AB831" t="s">
        <v>3085</v>
      </c>
      <c r="AC831">
        <v>550.02</v>
      </c>
      <c r="AD831">
        <v>1808.53</v>
      </c>
      <c r="AE831">
        <v>7.72</v>
      </c>
      <c r="AF831">
        <v>9.2281999999999993</v>
      </c>
      <c r="AG831">
        <v>0.65895364238410592</v>
      </c>
    </row>
    <row r="832" spans="1:33" x14ac:dyDescent="0.35">
      <c r="A832" s="1" t="s">
        <v>122</v>
      </c>
      <c r="B832" s="2">
        <v>44885</v>
      </c>
      <c r="C832" s="2">
        <v>44889</v>
      </c>
      <c r="D832" s="2">
        <v>44900</v>
      </c>
      <c r="E832" s="1" t="s">
        <v>123</v>
      </c>
      <c r="F832">
        <v>6.02</v>
      </c>
      <c r="G832">
        <v>374</v>
      </c>
      <c r="H832">
        <v>7</v>
      </c>
      <c r="I832" s="1" t="s">
        <v>35</v>
      </c>
      <c r="J832">
        <v>268095.34000000003</v>
      </c>
      <c r="K832">
        <v>87635.73</v>
      </c>
      <c r="L832">
        <v>4.4000000000000004</v>
      </c>
      <c r="M832" s="1" t="s">
        <v>23</v>
      </c>
      <c r="N832" s="1" t="s">
        <v>33</v>
      </c>
      <c r="O832" s="1" t="s">
        <v>20</v>
      </c>
      <c r="P832" s="1" t="s">
        <v>21</v>
      </c>
      <c r="Q832">
        <v>12</v>
      </c>
      <c r="R832">
        <v>11</v>
      </c>
      <c r="S832">
        <v>918.72</v>
      </c>
      <c r="T832" s="1" t="s">
        <v>22</v>
      </c>
      <c r="U832" s="1" t="s">
        <v>3062</v>
      </c>
      <c r="V832" s="1">
        <v>2</v>
      </c>
      <c r="W832" t="s">
        <v>3086</v>
      </c>
      <c r="X832" t="s">
        <v>3091</v>
      </c>
      <c r="Y832" t="s">
        <v>3096</v>
      </c>
      <c r="Z832" t="s">
        <v>3104</v>
      </c>
      <c r="AA832">
        <v>11</v>
      </c>
      <c r="AB832" t="s">
        <v>3096</v>
      </c>
      <c r="AC832">
        <v>411.36</v>
      </c>
      <c r="AD832">
        <v>762.75</v>
      </c>
      <c r="AE832">
        <v>91.64</v>
      </c>
      <c r="AF832">
        <v>0.8357</v>
      </c>
      <c r="AG832">
        <v>0.65900657894736847</v>
      </c>
    </row>
    <row r="833" spans="1:33" x14ac:dyDescent="0.35">
      <c r="A833" s="1" t="s">
        <v>124</v>
      </c>
      <c r="B833" s="2">
        <v>45298</v>
      </c>
      <c r="C833" s="2">
        <v>45300</v>
      </c>
      <c r="D833" s="2">
        <v>45307</v>
      </c>
      <c r="E833" s="1" t="s">
        <v>125</v>
      </c>
      <c r="F833">
        <v>6.98</v>
      </c>
      <c r="G833">
        <v>373</v>
      </c>
      <c r="H833">
        <v>15</v>
      </c>
      <c r="I833" s="1" t="s">
        <v>35</v>
      </c>
      <c r="J833">
        <v>122277.26</v>
      </c>
      <c r="K833">
        <v>70717.66</v>
      </c>
      <c r="L833">
        <v>3.8</v>
      </c>
      <c r="M833" s="1" t="s">
        <v>23</v>
      </c>
      <c r="N833" s="1" t="s">
        <v>19</v>
      </c>
      <c r="O833" s="1" t="s">
        <v>20</v>
      </c>
      <c r="P833" s="1" t="s">
        <v>21</v>
      </c>
      <c r="Q833">
        <v>18</v>
      </c>
      <c r="R833">
        <v>7</v>
      </c>
      <c r="S833">
        <v>54.76</v>
      </c>
      <c r="T833" s="1" t="s">
        <v>22</v>
      </c>
      <c r="U833" s="1" t="s">
        <v>3062</v>
      </c>
      <c r="V833" s="1">
        <v>2</v>
      </c>
      <c r="W833" t="s">
        <v>3081</v>
      </c>
      <c r="X833" t="s">
        <v>3093</v>
      </c>
      <c r="Y833" t="s">
        <v>3095</v>
      </c>
      <c r="Z833" t="s">
        <v>3104</v>
      </c>
      <c r="AA833">
        <v>1</v>
      </c>
      <c r="AB833" t="s">
        <v>3095</v>
      </c>
      <c r="AC833">
        <v>106.45</v>
      </c>
      <c r="AD833">
        <v>352.42</v>
      </c>
      <c r="AE833">
        <v>77.42</v>
      </c>
      <c r="AF833">
        <v>2.2576999999999998</v>
      </c>
      <c r="AG833">
        <v>0.65900657894736847</v>
      </c>
    </row>
    <row r="834" spans="1:33" x14ac:dyDescent="0.35">
      <c r="A834" s="1" t="s">
        <v>164</v>
      </c>
      <c r="B834" s="2">
        <v>44854</v>
      </c>
      <c r="C834" s="2">
        <v>44858</v>
      </c>
      <c r="D834" s="2">
        <v>44865</v>
      </c>
      <c r="E834" s="1" t="s">
        <v>165</v>
      </c>
      <c r="F834">
        <v>11.63</v>
      </c>
      <c r="G834">
        <v>90</v>
      </c>
      <c r="H834">
        <v>11</v>
      </c>
      <c r="I834" s="1" t="s">
        <v>35</v>
      </c>
      <c r="J834">
        <v>11308.8</v>
      </c>
      <c r="K834">
        <v>6359.73</v>
      </c>
      <c r="L834">
        <v>1.9</v>
      </c>
      <c r="M834" s="1" t="s">
        <v>23</v>
      </c>
      <c r="N834" s="1" t="s">
        <v>36</v>
      </c>
      <c r="O834" s="1" t="s">
        <v>20</v>
      </c>
      <c r="P834" s="1" t="s">
        <v>21</v>
      </c>
      <c r="Q834">
        <v>16</v>
      </c>
      <c r="R834">
        <v>7</v>
      </c>
      <c r="S834">
        <v>81.900000000000006</v>
      </c>
      <c r="T834" s="1" t="s">
        <v>22</v>
      </c>
      <c r="U834" s="1" t="s">
        <v>3065</v>
      </c>
      <c r="V834" s="1">
        <v>5</v>
      </c>
      <c r="W834" t="s">
        <v>3086</v>
      </c>
      <c r="X834" t="s">
        <v>3091</v>
      </c>
      <c r="Y834" t="s">
        <v>3097</v>
      </c>
      <c r="Z834" t="s">
        <v>3103</v>
      </c>
      <c r="AA834">
        <v>10</v>
      </c>
      <c r="AB834" t="s">
        <v>3097</v>
      </c>
      <c r="AC834">
        <v>46.9</v>
      </c>
      <c r="AD834">
        <v>142.19</v>
      </c>
      <c r="AE834">
        <v>64.11</v>
      </c>
      <c r="AF834">
        <v>3.5886999999999998</v>
      </c>
      <c r="AG834">
        <v>0.6561013986013986</v>
      </c>
    </row>
    <row r="835" spans="1:33" x14ac:dyDescent="0.35">
      <c r="A835" s="1" t="s">
        <v>196</v>
      </c>
      <c r="B835" s="2">
        <v>44896</v>
      </c>
      <c r="C835" s="2">
        <v>44897</v>
      </c>
      <c r="D835" s="2">
        <v>44908</v>
      </c>
      <c r="E835" s="1" t="s">
        <v>197</v>
      </c>
      <c r="F835">
        <v>4.8099999999999996</v>
      </c>
      <c r="G835">
        <v>311</v>
      </c>
      <c r="H835">
        <v>34</v>
      </c>
      <c r="I835" s="1" t="s">
        <v>35</v>
      </c>
      <c r="J835">
        <v>26827.23</v>
      </c>
      <c r="K835">
        <v>10659.73</v>
      </c>
      <c r="L835">
        <v>2.5</v>
      </c>
      <c r="M835" s="1" t="s">
        <v>23</v>
      </c>
      <c r="N835" s="1" t="s">
        <v>42</v>
      </c>
      <c r="O835" s="1" t="s">
        <v>25</v>
      </c>
      <c r="P835" s="1" t="s">
        <v>26</v>
      </c>
      <c r="Q835">
        <v>15</v>
      </c>
      <c r="R835">
        <v>11</v>
      </c>
      <c r="S835">
        <v>224.78</v>
      </c>
      <c r="T835" s="1" t="s">
        <v>22</v>
      </c>
      <c r="U835" s="1" t="s">
        <v>3065</v>
      </c>
      <c r="V835" s="1">
        <v>5</v>
      </c>
      <c r="W835" t="s">
        <v>3086</v>
      </c>
      <c r="X835" t="s">
        <v>3091</v>
      </c>
      <c r="Y835" t="s">
        <v>3092</v>
      </c>
      <c r="Z835" t="s">
        <v>3102</v>
      </c>
      <c r="AA835">
        <v>12</v>
      </c>
      <c r="AB835" t="s">
        <v>3092</v>
      </c>
      <c r="AC835">
        <v>49.65</v>
      </c>
      <c r="AD835">
        <v>90.62</v>
      </c>
      <c r="AE835">
        <v>75.040000000000006</v>
      </c>
      <c r="AF835">
        <v>2.4963000000000002</v>
      </c>
      <c r="AG835">
        <v>0.6561013986013986</v>
      </c>
    </row>
    <row r="836" spans="1:33" x14ac:dyDescent="0.35">
      <c r="A836" s="1" t="s">
        <v>222</v>
      </c>
      <c r="B836" s="2">
        <v>45325</v>
      </c>
      <c r="C836" s="2">
        <v>45329</v>
      </c>
      <c r="D836" s="2">
        <v>45331</v>
      </c>
      <c r="E836" s="1" t="s">
        <v>223</v>
      </c>
      <c r="F836">
        <v>7.04</v>
      </c>
      <c r="G836">
        <v>100</v>
      </c>
      <c r="H836">
        <v>5</v>
      </c>
      <c r="I836" s="1" t="s">
        <v>35</v>
      </c>
      <c r="J836">
        <v>52625.59</v>
      </c>
      <c r="K836">
        <v>18237.07</v>
      </c>
      <c r="L836">
        <v>3.8</v>
      </c>
      <c r="M836" s="1" t="s">
        <v>23</v>
      </c>
      <c r="N836" s="1" t="s">
        <v>33</v>
      </c>
      <c r="O836" s="1" t="s">
        <v>28</v>
      </c>
      <c r="P836" s="1" t="s">
        <v>38</v>
      </c>
      <c r="Q836">
        <v>18</v>
      </c>
      <c r="R836">
        <v>2</v>
      </c>
      <c r="S836">
        <v>26.53</v>
      </c>
      <c r="T836" s="1" t="s">
        <v>22</v>
      </c>
      <c r="U836" s="1" t="s">
        <v>3061</v>
      </c>
      <c r="V836" s="1">
        <v>1</v>
      </c>
      <c r="W836" t="s">
        <v>3081</v>
      </c>
      <c r="X836" t="s">
        <v>3093</v>
      </c>
      <c r="Y836" t="s">
        <v>3094</v>
      </c>
      <c r="Z836" t="s">
        <v>3104</v>
      </c>
      <c r="AA836">
        <v>2</v>
      </c>
      <c r="AB836" t="s">
        <v>3094</v>
      </c>
      <c r="AC836">
        <v>295.51</v>
      </c>
      <c r="AD836">
        <v>566.11</v>
      </c>
      <c r="AE836">
        <v>91.61</v>
      </c>
      <c r="AF836">
        <v>0.83909999999999996</v>
      </c>
      <c r="AG836">
        <v>0.63717096774193549</v>
      </c>
    </row>
    <row r="837" spans="1:33" x14ac:dyDescent="0.35">
      <c r="A837" s="1" t="s">
        <v>292</v>
      </c>
      <c r="B837" s="2">
        <v>44851</v>
      </c>
      <c r="C837" s="2">
        <v>44854</v>
      </c>
      <c r="D837" s="2">
        <v>44856</v>
      </c>
      <c r="E837" s="1" t="s">
        <v>293</v>
      </c>
      <c r="F837">
        <v>4.3</v>
      </c>
      <c r="G837">
        <v>476</v>
      </c>
      <c r="H837">
        <v>44</v>
      </c>
      <c r="I837" s="1" t="s">
        <v>35</v>
      </c>
      <c r="J837">
        <v>209471.83</v>
      </c>
      <c r="K837">
        <v>127067.36</v>
      </c>
      <c r="L837">
        <v>3</v>
      </c>
      <c r="M837" s="1" t="s">
        <v>23</v>
      </c>
      <c r="N837" s="1" t="s">
        <v>36</v>
      </c>
      <c r="O837" s="1" t="s">
        <v>20</v>
      </c>
      <c r="P837" s="1" t="s">
        <v>39</v>
      </c>
      <c r="Q837">
        <v>21</v>
      </c>
      <c r="R837">
        <v>2</v>
      </c>
      <c r="S837">
        <v>17.5</v>
      </c>
      <c r="T837" s="1" t="s">
        <v>22</v>
      </c>
      <c r="U837" s="1" t="s">
        <v>3065</v>
      </c>
      <c r="V837" s="1">
        <v>5</v>
      </c>
      <c r="W837" t="s">
        <v>3086</v>
      </c>
      <c r="X837" t="s">
        <v>3091</v>
      </c>
      <c r="Y837" t="s">
        <v>3097</v>
      </c>
      <c r="Z837" t="s">
        <v>3102</v>
      </c>
      <c r="AA837">
        <v>10</v>
      </c>
      <c r="AB837" t="s">
        <v>3097</v>
      </c>
      <c r="AC837">
        <v>151.96</v>
      </c>
      <c r="AD837">
        <v>459.84</v>
      </c>
      <c r="AE837">
        <v>57.7</v>
      </c>
      <c r="AF837">
        <v>4.2302</v>
      </c>
      <c r="AG837">
        <v>0.6561013986013986</v>
      </c>
    </row>
    <row r="838" spans="1:33" x14ac:dyDescent="0.35">
      <c r="A838" s="1" t="s">
        <v>304</v>
      </c>
      <c r="B838" s="2">
        <v>45510</v>
      </c>
      <c r="C838" s="2">
        <v>45514</v>
      </c>
      <c r="D838" s="2">
        <v>45519</v>
      </c>
      <c r="E838" s="1" t="s">
        <v>305</v>
      </c>
      <c r="F838">
        <v>1.42</v>
      </c>
      <c r="G838">
        <v>365</v>
      </c>
      <c r="H838">
        <v>46</v>
      </c>
      <c r="I838" s="1" t="s">
        <v>35</v>
      </c>
      <c r="J838">
        <v>36150.81</v>
      </c>
      <c r="K838">
        <v>18156.32</v>
      </c>
      <c r="L838">
        <v>2</v>
      </c>
      <c r="M838" s="1" t="s">
        <v>23</v>
      </c>
      <c r="N838" s="1" t="s">
        <v>33</v>
      </c>
      <c r="O838" s="1" t="s">
        <v>34</v>
      </c>
      <c r="P838" s="1" t="s">
        <v>38</v>
      </c>
      <c r="Q838">
        <v>17</v>
      </c>
      <c r="R838">
        <v>5</v>
      </c>
      <c r="S838">
        <v>153.16999999999999</v>
      </c>
      <c r="T838" s="1" t="s">
        <v>22</v>
      </c>
      <c r="U838" s="1" t="s">
        <v>3061</v>
      </c>
      <c r="V838" s="1">
        <v>1</v>
      </c>
      <c r="W838" t="s">
        <v>3081</v>
      </c>
      <c r="X838" t="s">
        <v>3084</v>
      </c>
      <c r="Y838" t="s">
        <v>3089</v>
      </c>
      <c r="Z838" t="s">
        <v>3102</v>
      </c>
      <c r="AA838">
        <v>8</v>
      </c>
      <c r="AB838" t="s">
        <v>3089</v>
      </c>
      <c r="AC838">
        <v>42.81</v>
      </c>
      <c r="AD838">
        <v>100.47</v>
      </c>
      <c r="AE838">
        <v>77.02</v>
      </c>
      <c r="AF838">
        <v>2.2976999999999999</v>
      </c>
      <c r="AG838">
        <v>0.63717096774193549</v>
      </c>
    </row>
    <row r="839" spans="1:33" x14ac:dyDescent="0.35">
      <c r="A839" s="1" t="s">
        <v>306</v>
      </c>
      <c r="B839" s="2">
        <v>44865</v>
      </c>
      <c r="C839" s="2">
        <v>44870</v>
      </c>
      <c r="D839" s="2">
        <v>44878</v>
      </c>
      <c r="E839" s="1" t="s">
        <v>307</v>
      </c>
      <c r="F839">
        <v>1.34</v>
      </c>
      <c r="G839">
        <v>382</v>
      </c>
      <c r="H839">
        <v>4</v>
      </c>
      <c r="I839" s="1" t="s">
        <v>35</v>
      </c>
      <c r="J839">
        <v>225642.54</v>
      </c>
      <c r="K839">
        <v>113605.45</v>
      </c>
      <c r="L839">
        <v>4.5999999999999996</v>
      </c>
      <c r="M839" s="1" t="s">
        <v>23</v>
      </c>
      <c r="N839" s="1" t="s">
        <v>19</v>
      </c>
      <c r="O839" s="1" t="s">
        <v>34</v>
      </c>
      <c r="P839" s="1" t="s">
        <v>26</v>
      </c>
      <c r="Q839">
        <v>9</v>
      </c>
      <c r="R839">
        <v>8</v>
      </c>
      <c r="S839">
        <v>100.31</v>
      </c>
      <c r="T839" s="1" t="s">
        <v>22</v>
      </c>
      <c r="U839" s="1" t="s">
        <v>3065</v>
      </c>
      <c r="V839" s="1">
        <v>5</v>
      </c>
      <c r="W839" t="s">
        <v>3086</v>
      </c>
      <c r="X839" t="s">
        <v>3091</v>
      </c>
      <c r="Y839" t="s">
        <v>3097</v>
      </c>
      <c r="Z839" t="s">
        <v>3102</v>
      </c>
      <c r="AA839">
        <v>10</v>
      </c>
      <c r="AB839" t="s">
        <v>3097</v>
      </c>
      <c r="AC839">
        <v>242.67</v>
      </c>
      <c r="AD839">
        <v>598.71</v>
      </c>
      <c r="AE839">
        <v>79.97</v>
      </c>
      <c r="AF839">
        <v>2.0024999999999999</v>
      </c>
      <c r="AG839">
        <v>0.6561013986013986</v>
      </c>
    </row>
    <row r="840" spans="1:33" x14ac:dyDescent="0.35">
      <c r="A840" s="1" t="s">
        <v>310</v>
      </c>
      <c r="B840" s="2">
        <v>44732</v>
      </c>
      <c r="C840" s="2">
        <v>44735</v>
      </c>
      <c r="D840" s="2">
        <v>44744</v>
      </c>
      <c r="E840" s="1" t="s">
        <v>311</v>
      </c>
      <c r="F840">
        <v>8.94</v>
      </c>
      <c r="G840">
        <v>24</v>
      </c>
      <c r="H840">
        <v>1</v>
      </c>
      <c r="I840" s="1" t="s">
        <v>35</v>
      </c>
      <c r="J840">
        <v>15628.08</v>
      </c>
      <c r="K840">
        <v>7582.25</v>
      </c>
      <c r="L840">
        <v>3.8</v>
      </c>
      <c r="M840" s="1" t="s">
        <v>23</v>
      </c>
      <c r="N840" s="1" t="s">
        <v>42</v>
      </c>
      <c r="O840" s="1" t="s">
        <v>28</v>
      </c>
      <c r="P840" s="1" t="s">
        <v>39</v>
      </c>
      <c r="Q840">
        <v>11</v>
      </c>
      <c r="R840">
        <v>9</v>
      </c>
      <c r="S840">
        <v>129.71</v>
      </c>
      <c r="T840" s="1" t="s">
        <v>22</v>
      </c>
      <c r="U840" s="1" t="s">
        <v>3061</v>
      </c>
      <c r="V840" s="1">
        <v>1</v>
      </c>
      <c r="W840" t="s">
        <v>3086</v>
      </c>
      <c r="X840" t="s">
        <v>3082</v>
      </c>
      <c r="Y840" t="s">
        <v>3090</v>
      </c>
      <c r="Z840" t="s">
        <v>3104</v>
      </c>
      <c r="AA840">
        <v>6</v>
      </c>
      <c r="AB840" t="s">
        <v>3090</v>
      </c>
      <c r="AC840">
        <v>295.45999999999998</v>
      </c>
      <c r="AD840">
        <v>715.1</v>
      </c>
      <c r="AE840">
        <v>54.61</v>
      </c>
      <c r="AF840">
        <v>4.5387000000000004</v>
      </c>
      <c r="AG840">
        <v>0.63717096774193549</v>
      </c>
    </row>
    <row r="841" spans="1:33" x14ac:dyDescent="0.35">
      <c r="A841" s="1" t="s">
        <v>458</v>
      </c>
      <c r="B841" s="2">
        <v>44763</v>
      </c>
      <c r="C841" s="2">
        <v>44768</v>
      </c>
      <c r="D841" s="2">
        <v>44771</v>
      </c>
      <c r="E841" s="1" t="s">
        <v>459</v>
      </c>
      <c r="F841">
        <v>9.9700000000000006</v>
      </c>
      <c r="G841">
        <v>478</v>
      </c>
      <c r="H841">
        <v>2</v>
      </c>
      <c r="I841" s="1" t="s">
        <v>35</v>
      </c>
      <c r="J841">
        <v>280773.25</v>
      </c>
      <c r="K841">
        <v>113917.46</v>
      </c>
      <c r="L841">
        <v>4.8</v>
      </c>
      <c r="M841" s="1" t="s">
        <v>23</v>
      </c>
      <c r="N841" s="1" t="s">
        <v>42</v>
      </c>
      <c r="O841" s="1" t="s">
        <v>25</v>
      </c>
      <c r="P841" s="1" t="s">
        <v>26</v>
      </c>
      <c r="Q841">
        <v>4</v>
      </c>
      <c r="R841">
        <v>3</v>
      </c>
      <c r="S841">
        <v>74.63</v>
      </c>
      <c r="T841" s="1" t="s">
        <v>22</v>
      </c>
      <c r="U841" s="1" t="s">
        <v>3065</v>
      </c>
      <c r="V841" s="1">
        <v>5</v>
      </c>
      <c r="W841" t="s">
        <v>3086</v>
      </c>
      <c r="X841" t="s">
        <v>3084</v>
      </c>
      <c r="Y841" t="s">
        <v>3087</v>
      </c>
      <c r="Z841" t="s">
        <v>3104</v>
      </c>
      <c r="AA841">
        <v>7</v>
      </c>
      <c r="AB841" t="s">
        <v>3087</v>
      </c>
      <c r="AC841">
        <v>297.45</v>
      </c>
      <c r="AD841">
        <v>652.44000000000005</v>
      </c>
      <c r="AE841">
        <v>80.739999999999995</v>
      </c>
      <c r="AF841">
        <v>1.9259999999999999</v>
      </c>
      <c r="AG841">
        <v>0.6561013986013986</v>
      </c>
    </row>
    <row r="842" spans="1:33" x14ac:dyDescent="0.35">
      <c r="A842" s="1" t="s">
        <v>512</v>
      </c>
      <c r="B842" s="2">
        <v>45501</v>
      </c>
      <c r="C842" s="2">
        <v>45505</v>
      </c>
      <c r="D842" s="2">
        <v>45506</v>
      </c>
      <c r="E842" s="1" t="s">
        <v>513</v>
      </c>
      <c r="F842">
        <v>4.8099999999999996</v>
      </c>
      <c r="G842">
        <v>299</v>
      </c>
      <c r="H842">
        <v>36</v>
      </c>
      <c r="I842" s="1" t="s">
        <v>35</v>
      </c>
      <c r="J842">
        <v>106558.17</v>
      </c>
      <c r="K842">
        <v>51589.91</v>
      </c>
      <c r="L842">
        <v>1.9</v>
      </c>
      <c r="M842" s="1" t="s">
        <v>23</v>
      </c>
      <c r="N842" s="1" t="s">
        <v>19</v>
      </c>
      <c r="O842" s="1" t="s">
        <v>20</v>
      </c>
      <c r="P842" s="1" t="s">
        <v>26</v>
      </c>
      <c r="Q842">
        <v>14</v>
      </c>
      <c r="R842">
        <v>1</v>
      </c>
      <c r="S842">
        <v>16.52</v>
      </c>
      <c r="T842" s="1" t="s">
        <v>22</v>
      </c>
      <c r="U842" s="1" t="s">
        <v>3063</v>
      </c>
      <c r="V842" s="1">
        <v>3</v>
      </c>
      <c r="W842" t="s">
        <v>3081</v>
      </c>
      <c r="X842" t="s">
        <v>3084</v>
      </c>
      <c r="Y842" t="s">
        <v>3087</v>
      </c>
      <c r="Z842" t="s">
        <v>3102</v>
      </c>
      <c r="AA842">
        <v>7</v>
      </c>
      <c r="AB842" t="s">
        <v>3087</v>
      </c>
      <c r="AC842">
        <v>172.54</v>
      </c>
      <c r="AD842">
        <v>374.39</v>
      </c>
      <c r="AE842">
        <v>91.23</v>
      </c>
      <c r="AF842">
        <v>0.87729999999999997</v>
      </c>
      <c r="AG842">
        <v>0.65455369127516783</v>
      </c>
    </row>
    <row r="843" spans="1:33" x14ac:dyDescent="0.35">
      <c r="A843" s="1" t="s">
        <v>536</v>
      </c>
      <c r="B843" s="2">
        <v>45344</v>
      </c>
      <c r="C843" s="2">
        <v>45348</v>
      </c>
      <c r="D843" s="2">
        <v>45360</v>
      </c>
      <c r="E843" s="1" t="s">
        <v>537</v>
      </c>
      <c r="F843">
        <v>2.95</v>
      </c>
      <c r="G843">
        <v>271</v>
      </c>
      <c r="H843">
        <v>25</v>
      </c>
      <c r="I843" s="1" t="s">
        <v>35</v>
      </c>
      <c r="J843">
        <v>29559.19</v>
      </c>
      <c r="K843">
        <v>17192.990000000002</v>
      </c>
      <c r="L843">
        <v>2.8</v>
      </c>
      <c r="M843" s="1" t="s">
        <v>23</v>
      </c>
      <c r="N843" s="1" t="s">
        <v>33</v>
      </c>
      <c r="O843" s="1" t="s">
        <v>25</v>
      </c>
      <c r="P843" s="1" t="s">
        <v>38</v>
      </c>
      <c r="Q843">
        <v>20</v>
      </c>
      <c r="R843">
        <v>12</v>
      </c>
      <c r="S843">
        <v>108.96</v>
      </c>
      <c r="T843" s="1" t="s">
        <v>22</v>
      </c>
      <c r="U843" s="1" t="s">
        <v>3063</v>
      </c>
      <c r="V843" s="1">
        <v>3</v>
      </c>
      <c r="W843" t="s">
        <v>3081</v>
      </c>
      <c r="X843" t="s">
        <v>3093</v>
      </c>
      <c r="Y843" t="s">
        <v>3094</v>
      </c>
      <c r="Z843" t="s">
        <v>3102</v>
      </c>
      <c r="AA843">
        <v>2</v>
      </c>
      <c r="AB843" t="s">
        <v>3094</v>
      </c>
      <c r="AC843">
        <v>35.85</v>
      </c>
      <c r="AD843">
        <v>112.39</v>
      </c>
      <c r="AE843">
        <v>71.3</v>
      </c>
      <c r="AF843">
        <v>2.8698000000000001</v>
      </c>
      <c r="AG843">
        <v>0.65455369127516783</v>
      </c>
    </row>
    <row r="844" spans="1:33" x14ac:dyDescent="0.35">
      <c r="A844" s="1" t="s">
        <v>586</v>
      </c>
      <c r="B844" s="2">
        <v>44934</v>
      </c>
      <c r="C844" s="2">
        <v>44938</v>
      </c>
      <c r="D844" s="2">
        <v>44949</v>
      </c>
      <c r="E844" s="1" t="s">
        <v>587</v>
      </c>
      <c r="F844">
        <v>9.7899999999999991</v>
      </c>
      <c r="G844">
        <v>494</v>
      </c>
      <c r="H844">
        <v>47</v>
      </c>
      <c r="I844" s="1" t="s">
        <v>35</v>
      </c>
      <c r="J844">
        <v>256615.84</v>
      </c>
      <c r="K844">
        <v>111171.29</v>
      </c>
      <c r="L844">
        <v>2.9</v>
      </c>
      <c r="M844" s="1" t="s">
        <v>23</v>
      </c>
      <c r="N844" s="1" t="s">
        <v>42</v>
      </c>
      <c r="O844" s="1" t="s">
        <v>37</v>
      </c>
      <c r="P844" s="1" t="s">
        <v>21</v>
      </c>
      <c r="Q844">
        <v>14</v>
      </c>
      <c r="R844">
        <v>11</v>
      </c>
      <c r="S844">
        <v>133.06</v>
      </c>
      <c r="T844" s="1" t="s">
        <v>22</v>
      </c>
      <c r="U844" s="1" t="s">
        <v>3064</v>
      </c>
      <c r="V844" s="1">
        <v>4</v>
      </c>
      <c r="W844" t="s">
        <v>3088</v>
      </c>
      <c r="X844" t="s">
        <v>3093</v>
      </c>
      <c r="Y844" t="s">
        <v>3095</v>
      </c>
      <c r="Z844" t="s">
        <v>3104</v>
      </c>
      <c r="AA844">
        <v>1</v>
      </c>
      <c r="AB844" t="s">
        <v>3095</v>
      </c>
      <c r="AC844">
        <v>262.23</v>
      </c>
      <c r="AD844">
        <v>575.84</v>
      </c>
      <c r="AE844">
        <v>47.23</v>
      </c>
      <c r="AF844">
        <v>5.2773000000000003</v>
      </c>
      <c r="AG844">
        <v>0.65895364238410592</v>
      </c>
    </row>
    <row r="845" spans="1:33" x14ac:dyDescent="0.35">
      <c r="A845" s="1" t="s">
        <v>596</v>
      </c>
      <c r="B845" s="2">
        <v>44822</v>
      </c>
      <c r="C845" s="2">
        <v>44825</v>
      </c>
      <c r="D845" s="2">
        <v>44831</v>
      </c>
      <c r="E845" s="1" t="s">
        <v>597</v>
      </c>
      <c r="F845">
        <v>13.65</v>
      </c>
      <c r="G845">
        <v>178</v>
      </c>
      <c r="H845">
        <v>5</v>
      </c>
      <c r="I845" s="1" t="s">
        <v>35</v>
      </c>
      <c r="J845">
        <v>82939.679999999993</v>
      </c>
      <c r="K845">
        <v>39308.730000000003</v>
      </c>
      <c r="L845">
        <v>4.5999999999999996</v>
      </c>
      <c r="M845" s="1" t="s">
        <v>23</v>
      </c>
      <c r="N845" s="1" t="s">
        <v>36</v>
      </c>
      <c r="O845" s="1" t="s">
        <v>28</v>
      </c>
      <c r="P845" s="1" t="s">
        <v>29</v>
      </c>
      <c r="Q845">
        <v>13</v>
      </c>
      <c r="R845">
        <v>6</v>
      </c>
      <c r="S845">
        <v>28.11</v>
      </c>
      <c r="T845" s="1" t="s">
        <v>22</v>
      </c>
      <c r="U845" s="1" t="s">
        <v>3061</v>
      </c>
      <c r="V845" s="1">
        <v>1</v>
      </c>
      <c r="W845" t="s">
        <v>3086</v>
      </c>
      <c r="X845" t="s">
        <v>3084</v>
      </c>
      <c r="Y845" t="s">
        <v>3085</v>
      </c>
      <c r="Z845" t="s">
        <v>3103</v>
      </c>
      <c r="AA845">
        <v>9</v>
      </c>
      <c r="AB845" t="s">
        <v>3085</v>
      </c>
      <c r="AC845">
        <v>204.26</v>
      </c>
      <c r="AD845">
        <v>539.61</v>
      </c>
      <c r="AE845">
        <v>84.95</v>
      </c>
      <c r="AF845">
        <v>1.5047999999999999</v>
      </c>
      <c r="AG845">
        <v>0.63717096774193549</v>
      </c>
    </row>
    <row r="846" spans="1:33" x14ac:dyDescent="0.35">
      <c r="A846" s="1" t="s">
        <v>598</v>
      </c>
      <c r="B846" s="2">
        <v>45181</v>
      </c>
      <c r="C846" s="2">
        <v>45184</v>
      </c>
      <c r="D846" s="2">
        <v>45185</v>
      </c>
      <c r="E846" s="1" t="s">
        <v>599</v>
      </c>
      <c r="F846">
        <v>5.65</v>
      </c>
      <c r="G846">
        <v>441</v>
      </c>
      <c r="H846">
        <v>12</v>
      </c>
      <c r="I846" s="1" t="s">
        <v>35</v>
      </c>
      <c r="J846">
        <v>247607.13</v>
      </c>
      <c r="K846">
        <v>92563.41</v>
      </c>
      <c r="L846">
        <v>4.5999999999999996</v>
      </c>
      <c r="M846" s="1" t="s">
        <v>23</v>
      </c>
      <c r="N846" s="1" t="s">
        <v>42</v>
      </c>
      <c r="O846" s="1" t="s">
        <v>20</v>
      </c>
      <c r="P846" s="1" t="s">
        <v>29</v>
      </c>
      <c r="Q846">
        <v>9</v>
      </c>
      <c r="R846">
        <v>1</v>
      </c>
      <c r="S846">
        <v>40.229999999999997</v>
      </c>
      <c r="T846" s="1" t="s">
        <v>22</v>
      </c>
      <c r="U846" s="1" t="s">
        <v>3063</v>
      </c>
      <c r="V846" s="1">
        <v>3</v>
      </c>
      <c r="W846" t="s">
        <v>3088</v>
      </c>
      <c r="X846" t="s">
        <v>3084</v>
      </c>
      <c r="Y846" t="s">
        <v>3085</v>
      </c>
      <c r="Z846" t="s">
        <v>3104</v>
      </c>
      <c r="AA846">
        <v>9</v>
      </c>
      <c r="AB846" t="s">
        <v>3085</v>
      </c>
      <c r="AC846">
        <v>303.69</v>
      </c>
      <c r="AD846">
        <v>595.09</v>
      </c>
      <c r="AE846">
        <v>54.69</v>
      </c>
      <c r="AF846">
        <v>4.5312999999999999</v>
      </c>
      <c r="AG846">
        <v>0.65455369127516783</v>
      </c>
    </row>
    <row r="847" spans="1:33" x14ac:dyDescent="0.35">
      <c r="A847" s="1" t="s">
        <v>660</v>
      </c>
      <c r="B847" s="2">
        <v>44795</v>
      </c>
      <c r="C847" s="2">
        <v>44796</v>
      </c>
      <c r="D847" s="2">
        <v>44805</v>
      </c>
      <c r="E847" s="1" t="s">
        <v>661</v>
      </c>
      <c r="F847">
        <v>8.5299999999999994</v>
      </c>
      <c r="G847">
        <v>134</v>
      </c>
      <c r="H847">
        <v>6</v>
      </c>
      <c r="I847" s="1" t="s">
        <v>35</v>
      </c>
      <c r="J847">
        <v>4662.5600000000004</v>
      </c>
      <c r="K847">
        <v>2550.77</v>
      </c>
      <c r="L847">
        <v>4</v>
      </c>
      <c r="M847" s="1" t="s">
        <v>23</v>
      </c>
      <c r="N847" s="1" t="s">
        <v>42</v>
      </c>
      <c r="O847" s="1" t="s">
        <v>20</v>
      </c>
      <c r="P847" s="1" t="s">
        <v>26</v>
      </c>
      <c r="Q847">
        <v>20</v>
      </c>
      <c r="R847">
        <v>9</v>
      </c>
      <c r="S847">
        <v>58.59</v>
      </c>
      <c r="T847" s="1" t="s">
        <v>22</v>
      </c>
      <c r="U847" s="1" t="s">
        <v>3062</v>
      </c>
      <c r="V847" s="1">
        <v>2</v>
      </c>
      <c r="W847" t="s">
        <v>3086</v>
      </c>
      <c r="X847" t="s">
        <v>3084</v>
      </c>
      <c r="Y847" t="s">
        <v>3089</v>
      </c>
      <c r="Z847" t="s">
        <v>3104</v>
      </c>
      <c r="AA847">
        <v>8</v>
      </c>
      <c r="AB847" t="s">
        <v>3089</v>
      </c>
      <c r="AC847">
        <v>13.22</v>
      </c>
      <c r="AD847">
        <v>38.04</v>
      </c>
      <c r="AE847">
        <v>56.7</v>
      </c>
      <c r="AF847">
        <v>4.3304</v>
      </c>
      <c r="AG847">
        <v>0.65900657894736847</v>
      </c>
    </row>
    <row r="848" spans="1:33" x14ac:dyDescent="0.35">
      <c r="A848" s="1" t="s">
        <v>702</v>
      </c>
      <c r="B848" s="2">
        <v>44736</v>
      </c>
      <c r="C848" s="2">
        <v>44738</v>
      </c>
      <c r="D848" s="2">
        <v>44740</v>
      </c>
      <c r="E848" s="1" t="s">
        <v>703</v>
      </c>
      <c r="F848">
        <v>12.9</v>
      </c>
      <c r="G848">
        <v>51</v>
      </c>
      <c r="H848">
        <v>4</v>
      </c>
      <c r="I848" s="1" t="s">
        <v>35</v>
      </c>
      <c r="J848">
        <v>49925.21</v>
      </c>
      <c r="K848">
        <v>19168.34</v>
      </c>
      <c r="L848">
        <v>2.8</v>
      </c>
      <c r="M848" s="1" t="s">
        <v>23</v>
      </c>
      <c r="N848" s="1" t="s">
        <v>24</v>
      </c>
      <c r="O848" s="1" t="s">
        <v>37</v>
      </c>
      <c r="P848" s="1" t="s">
        <v>26</v>
      </c>
      <c r="Q848">
        <v>15</v>
      </c>
      <c r="R848">
        <v>2</v>
      </c>
      <c r="S848">
        <v>54.97</v>
      </c>
      <c r="T848" s="1" t="s">
        <v>22</v>
      </c>
      <c r="U848" s="1" t="s">
        <v>3062</v>
      </c>
      <c r="V848" s="1">
        <v>2</v>
      </c>
      <c r="W848" t="s">
        <v>3086</v>
      </c>
      <c r="X848" t="s">
        <v>3082</v>
      </c>
      <c r="Y848" t="s">
        <v>3090</v>
      </c>
      <c r="Z848" t="s">
        <v>3103</v>
      </c>
      <c r="AA848">
        <v>6</v>
      </c>
      <c r="AB848" t="s">
        <v>3090</v>
      </c>
      <c r="AC848">
        <v>558.79999999999995</v>
      </c>
      <c r="AD848">
        <v>1123.9100000000001</v>
      </c>
      <c r="AE848">
        <v>64.06</v>
      </c>
      <c r="AF848">
        <v>3.5935999999999999</v>
      </c>
      <c r="AG848">
        <v>0.65900657894736847</v>
      </c>
    </row>
    <row r="849" spans="1:33" x14ac:dyDescent="0.35">
      <c r="A849" s="1" t="s">
        <v>762</v>
      </c>
      <c r="B849" s="2">
        <v>45457</v>
      </c>
      <c r="C849" s="2">
        <v>45462</v>
      </c>
      <c r="D849" s="2">
        <v>45470</v>
      </c>
      <c r="E849" s="1" t="s">
        <v>763</v>
      </c>
      <c r="F849">
        <v>2.79</v>
      </c>
      <c r="G849">
        <v>345</v>
      </c>
      <c r="H849">
        <v>51</v>
      </c>
      <c r="I849" s="1" t="s">
        <v>35</v>
      </c>
      <c r="J849">
        <v>543024.98</v>
      </c>
      <c r="K849">
        <v>264506.39</v>
      </c>
      <c r="L849">
        <v>1.8</v>
      </c>
      <c r="M849" s="1" t="s">
        <v>23</v>
      </c>
      <c r="N849" s="1" t="s">
        <v>19</v>
      </c>
      <c r="O849" s="1" t="s">
        <v>28</v>
      </c>
      <c r="P849" s="1" t="s">
        <v>26</v>
      </c>
      <c r="Q849">
        <v>22</v>
      </c>
      <c r="R849">
        <v>8</v>
      </c>
      <c r="S849">
        <v>34.520000000000003</v>
      </c>
      <c r="T849" s="1" t="s">
        <v>22</v>
      </c>
      <c r="U849" s="1" t="s">
        <v>3063</v>
      </c>
      <c r="V849" s="1">
        <v>3</v>
      </c>
      <c r="W849" t="s">
        <v>3081</v>
      </c>
      <c r="X849" t="s">
        <v>3082</v>
      </c>
      <c r="Y849" t="s">
        <v>3090</v>
      </c>
      <c r="Z849" t="s">
        <v>3102</v>
      </c>
      <c r="AA849">
        <v>6</v>
      </c>
      <c r="AB849" t="s">
        <v>3090</v>
      </c>
      <c r="AC849">
        <v>781.11</v>
      </c>
      <c r="AD849">
        <v>1619.16</v>
      </c>
      <c r="AE849">
        <v>62.46</v>
      </c>
      <c r="AF849">
        <v>3.7536999999999998</v>
      </c>
      <c r="AG849">
        <v>0.65455369127516783</v>
      </c>
    </row>
    <row r="850" spans="1:33" x14ac:dyDescent="0.35">
      <c r="A850" s="1" t="s">
        <v>832</v>
      </c>
      <c r="B850" s="2">
        <v>45046</v>
      </c>
      <c r="C850" s="2">
        <v>45049</v>
      </c>
      <c r="D850" s="2">
        <v>45050</v>
      </c>
      <c r="E850" s="1" t="s">
        <v>833</v>
      </c>
      <c r="F850">
        <v>12.21</v>
      </c>
      <c r="G850">
        <v>110</v>
      </c>
      <c r="H850">
        <v>11</v>
      </c>
      <c r="I850" s="1" t="s">
        <v>35</v>
      </c>
      <c r="J850">
        <v>34184.46</v>
      </c>
      <c r="K850">
        <v>11938.89</v>
      </c>
      <c r="L850">
        <v>2.9</v>
      </c>
      <c r="M850" s="1" t="s">
        <v>23</v>
      </c>
      <c r="N850" s="1" t="s">
        <v>42</v>
      </c>
      <c r="O850" s="1" t="s">
        <v>25</v>
      </c>
      <c r="P850" s="1" t="s">
        <v>21</v>
      </c>
      <c r="Q850">
        <v>13</v>
      </c>
      <c r="R850">
        <v>1</v>
      </c>
      <c r="S850">
        <v>29.96</v>
      </c>
      <c r="T850" s="1" t="s">
        <v>22</v>
      </c>
      <c r="U850" s="1" t="s">
        <v>3065</v>
      </c>
      <c r="V850" s="1">
        <v>5</v>
      </c>
      <c r="W850" t="s">
        <v>3088</v>
      </c>
      <c r="X850" t="s">
        <v>3082</v>
      </c>
      <c r="Y850" t="s">
        <v>3083</v>
      </c>
      <c r="Z850" t="s">
        <v>3103</v>
      </c>
      <c r="AA850">
        <v>4</v>
      </c>
      <c r="AB850" t="s">
        <v>3083</v>
      </c>
      <c r="AC850">
        <v>186.72</v>
      </c>
      <c r="AD850">
        <v>353.99</v>
      </c>
      <c r="AE850">
        <v>13.77</v>
      </c>
      <c r="AF850">
        <v>8.6233000000000004</v>
      </c>
      <c r="AG850">
        <v>0.6561013986013986</v>
      </c>
    </row>
    <row r="851" spans="1:33" x14ac:dyDescent="0.35">
      <c r="A851" s="1" t="s">
        <v>918</v>
      </c>
      <c r="B851" s="2">
        <v>44875</v>
      </c>
      <c r="C851" s="2">
        <v>44876</v>
      </c>
      <c r="D851" s="2">
        <v>44878</v>
      </c>
      <c r="E851" s="1" t="s">
        <v>919</v>
      </c>
      <c r="F851">
        <v>1.98</v>
      </c>
      <c r="G851">
        <v>170</v>
      </c>
      <c r="H851">
        <v>6</v>
      </c>
      <c r="I851" s="1" t="s">
        <v>35</v>
      </c>
      <c r="J851">
        <v>28296.12</v>
      </c>
      <c r="K851">
        <v>10560.43</v>
      </c>
      <c r="L851">
        <v>4.3</v>
      </c>
      <c r="M851" s="1" t="s">
        <v>23</v>
      </c>
      <c r="N851" s="1" t="s">
        <v>36</v>
      </c>
      <c r="O851" s="1" t="s">
        <v>20</v>
      </c>
      <c r="P851" s="1" t="s">
        <v>38</v>
      </c>
      <c r="Q851">
        <v>12</v>
      </c>
      <c r="R851">
        <v>2</v>
      </c>
      <c r="S851">
        <v>72.06</v>
      </c>
      <c r="T851" s="1" t="s">
        <v>22</v>
      </c>
      <c r="U851" s="1" t="s">
        <v>3065</v>
      </c>
      <c r="V851" s="1">
        <v>5</v>
      </c>
      <c r="W851" t="s">
        <v>3086</v>
      </c>
      <c r="X851" t="s">
        <v>3091</v>
      </c>
      <c r="Y851" t="s">
        <v>3096</v>
      </c>
      <c r="Z851" t="s">
        <v>3102</v>
      </c>
      <c r="AA851">
        <v>11</v>
      </c>
      <c r="AB851" t="s">
        <v>3096</v>
      </c>
      <c r="AC851">
        <v>87.44</v>
      </c>
      <c r="AD851">
        <v>169.81</v>
      </c>
      <c r="AE851">
        <v>62.96</v>
      </c>
      <c r="AF851">
        <v>3.7040000000000002</v>
      </c>
      <c r="AG851">
        <v>0.6561013986013986</v>
      </c>
    </row>
    <row r="852" spans="1:33" x14ac:dyDescent="0.35">
      <c r="A852" s="1" t="s">
        <v>944</v>
      </c>
      <c r="B852" s="2">
        <v>45280</v>
      </c>
      <c r="C852" s="2">
        <v>45281</v>
      </c>
      <c r="D852" s="2">
        <v>45285</v>
      </c>
      <c r="E852" s="1" t="s">
        <v>945</v>
      </c>
      <c r="F852">
        <v>0.97</v>
      </c>
      <c r="G852">
        <v>378</v>
      </c>
      <c r="H852">
        <v>45</v>
      </c>
      <c r="I852" s="1" t="s">
        <v>35</v>
      </c>
      <c r="J852">
        <v>718109.96</v>
      </c>
      <c r="K852">
        <v>384028.15999999997</v>
      </c>
      <c r="L852">
        <v>2.2000000000000002</v>
      </c>
      <c r="M852" s="1" t="s">
        <v>23</v>
      </c>
      <c r="N852" s="1" t="s">
        <v>19</v>
      </c>
      <c r="O852" s="1" t="s">
        <v>37</v>
      </c>
      <c r="P852" s="1" t="s">
        <v>29</v>
      </c>
      <c r="Q852">
        <v>5</v>
      </c>
      <c r="R852">
        <v>4</v>
      </c>
      <c r="S852">
        <v>21.64</v>
      </c>
      <c r="T852" s="1" t="s">
        <v>22</v>
      </c>
      <c r="U852" s="1" t="s">
        <v>3063</v>
      </c>
      <c r="V852" s="1">
        <v>3</v>
      </c>
      <c r="W852" t="s">
        <v>3088</v>
      </c>
      <c r="X852" t="s">
        <v>3091</v>
      </c>
      <c r="Y852" t="s">
        <v>3092</v>
      </c>
      <c r="Z852" t="s">
        <v>3102</v>
      </c>
      <c r="AA852">
        <v>12</v>
      </c>
      <c r="AB852" t="s">
        <v>3092</v>
      </c>
      <c r="AC852">
        <v>787.6</v>
      </c>
      <c r="AD852">
        <v>1918.37</v>
      </c>
      <c r="AE852">
        <v>76.31</v>
      </c>
      <c r="AF852">
        <v>2.3690000000000002</v>
      </c>
      <c r="AG852">
        <v>0.65455369127516783</v>
      </c>
    </row>
    <row r="853" spans="1:33" x14ac:dyDescent="0.35">
      <c r="A853" s="1" t="s">
        <v>950</v>
      </c>
      <c r="B853" s="2">
        <v>44842</v>
      </c>
      <c r="C853" s="2">
        <v>44846</v>
      </c>
      <c r="D853" s="2">
        <v>44848</v>
      </c>
      <c r="E853" s="1" t="s">
        <v>951</v>
      </c>
      <c r="F853">
        <v>11.34</v>
      </c>
      <c r="G853">
        <v>448</v>
      </c>
      <c r="H853">
        <v>12</v>
      </c>
      <c r="I853" s="1" t="s">
        <v>35</v>
      </c>
      <c r="J853">
        <v>8607.25</v>
      </c>
      <c r="K853">
        <v>3742.92</v>
      </c>
      <c r="L853">
        <v>4.2</v>
      </c>
      <c r="M853" s="1" t="s">
        <v>23</v>
      </c>
      <c r="N853" s="1" t="s">
        <v>36</v>
      </c>
      <c r="O853" s="1" t="s">
        <v>20</v>
      </c>
      <c r="P853" s="1" t="s">
        <v>26</v>
      </c>
      <c r="Q853">
        <v>5</v>
      </c>
      <c r="R853">
        <v>2</v>
      </c>
      <c r="S853">
        <v>21.05</v>
      </c>
      <c r="T853" s="1" t="s">
        <v>22</v>
      </c>
      <c r="U853" s="1" t="s">
        <v>3063</v>
      </c>
      <c r="V853" s="1">
        <v>3</v>
      </c>
      <c r="W853" t="s">
        <v>3086</v>
      </c>
      <c r="X853" t="s">
        <v>3091</v>
      </c>
      <c r="Y853" t="s">
        <v>3097</v>
      </c>
      <c r="Z853" t="s">
        <v>3103</v>
      </c>
      <c r="AA853">
        <v>10</v>
      </c>
      <c r="AB853" t="s">
        <v>3097</v>
      </c>
      <c r="AC853">
        <v>9.3800000000000008</v>
      </c>
      <c r="AD853">
        <v>21.67</v>
      </c>
      <c r="AE853">
        <v>64.239999999999995</v>
      </c>
      <c r="AF853">
        <v>3.5758000000000001</v>
      </c>
      <c r="AG853">
        <v>0.65455369127516783</v>
      </c>
    </row>
    <row r="854" spans="1:33" x14ac:dyDescent="0.35">
      <c r="A854" s="1" t="s">
        <v>954</v>
      </c>
      <c r="B854" s="2">
        <v>44817</v>
      </c>
      <c r="C854" s="2">
        <v>44821</v>
      </c>
      <c r="D854" s="2">
        <v>44823</v>
      </c>
      <c r="E854" s="1" t="s">
        <v>955</v>
      </c>
      <c r="F854">
        <v>10.59</v>
      </c>
      <c r="G854">
        <v>97</v>
      </c>
      <c r="H854">
        <v>3</v>
      </c>
      <c r="I854" s="1" t="s">
        <v>35</v>
      </c>
      <c r="J854">
        <v>15992.59</v>
      </c>
      <c r="K854">
        <v>6975.67</v>
      </c>
      <c r="L854">
        <v>4.2</v>
      </c>
      <c r="M854" s="1" t="s">
        <v>23</v>
      </c>
      <c r="N854" s="1" t="s">
        <v>24</v>
      </c>
      <c r="O854" s="1" t="s">
        <v>34</v>
      </c>
      <c r="P854" s="1" t="s">
        <v>21</v>
      </c>
      <c r="Q854">
        <v>14</v>
      </c>
      <c r="R854">
        <v>2</v>
      </c>
      <c r="S854">
        <v>180.91</v>
      </c>
      <c r="T854" s="1" t="s">
        <v>22</v>
      </c>
      <c r="U854" s="1" t="s">
        <v>3064</v>
      </c>
      <c r="V854" s="1">
        <v>4</v>
      </c>
      <c r="W854" t="s">
        <v>3086</v>
      </c>
      <c r="X854" t="s">
        <v>3084</v>
      </c>
      <c r="Y854" t="s">
        <v>3085</v>
      </c>
      <c r="Z854" t="s">
        <v>3103</v>
      </c>
      <c r="AA854">
        <v>9</v>
      </c>
      <c r="AB854" t="s">
        <v>3085</v>
      </c>
      <c r="AC854">
        <v>77.209999999999994</v>
      </c>
      <c r="AD854">
        <v>184.4</v>
      </c>
      <c r="AE854">
        <v>98.93</v>
      </c>
      <c r="AF854">
        <v>0.1072</v>
      </c>
      <c r="AG854">
        <v>0.65895364238410592</v>
      </c>
    </row>
    <row r="855" spans="1:33" x14ac:dyDescent="0.35">
      <c r="A855" s="1" t="s">
        <v>1008</v>
      </c>
      <c r="B855" s="2">
        <v>45039</v>
      </c>
      <c r="C855" s="2">
        <v>45040</v>
      </c>
      <c r="D855" s="2">
        <v>45043</v>
      </c>
      <c r="E855" s="1" t="s">
        <v>1009</v>
      </c>
      <c r="F855">
        <v>6.8</v>
      </c>
      <c r="G855">
        <v>99</v>
      </c>
      <c r="H855">
        <v>6</v>
      </c>
      <c r="I855" s="1" t="s">
        <v>35</v>
      </c>
      <c r="J855">
        <v>27903.69</v>
      </c>
      <c r="K855">
        <v>9906.89</v>
      </c>
      <c r="L855">
        <v>3.8</v>
      </c>
      <c r="M855" s="1" t="s">
        <v>23</v>
      </c>
      <c r="N855" s="1" t="s">
        <v>33</v>
      </c>
      <c r="O855" s="1" t="s">
        <v>28</v>
      </c>
      <c r="P855" s="1" t="s">
        <v>29</v>
      </c>
      <c r="Q855">
        <v>19</v>
      </c>
      <c r="R855">
        <v>3</v>
      </c>
      <c r="S855">
        <v>153.77000000000001</v>
      </c>
      <c r="T855" s="1" t="s">
        <v>22</v>
      </c>
      <c r="U855" s="1" t="s">
        <v>3065</v>
      </c>
      <c r="V855" s="1">
        <v>5</v>
      </c>
      <c r="W855" t="s">
        <v>3088</v>
      </c>
      <c r="X855" t="s">
        <v>3082</v>
      </c>
      <c r="Y855" t="s">
        <v>3083</v>
      </c>
      <c r="Z855" t="s">
        <v>3104</v>
      </c>
      <c r="AA855">
        <v>4</v>
      </c>
      <c r="AB855" t="s">
        <v>3083</v>
      </c>
      <c r="AC855">
        <v>163.51</v>
      </c>
      <c r="AD855">
        <v>302.42</v>
      </c>
      <c r="AE855">
        <v>52.15</v>
      </c>
      <c r="AF855">
        <v>4.7847999999999997</v>
      </c>
      <c r="AG855">
        <v>0.6561013986013986</v>
      </c>
    </row>
    <row r="856" spans="1:33" x14ac:dyDescent="0.35">
      <c r="A856" s="1" t="s">
        <v>1084</v>
      </c>
      <c r="B856" s="2">
        <v>45469</v>
      </c>
      <c r="C856" s="2">
        <v>45471</v>
      </c>
      <c r="D856" s="2">
        <v>45473</v>
      </c>
      <c r="E856" s="1" t="s">
        <v>1085</v>
      </c>
      <c r="F856">
        <v>13.42</v>
      </c>
      <c r="G856">
        <v>199</v>
      </c>
      <c r="H856">
        <v>6</v>
      </c>
      <c r="I856" s="1" t="s">
        <v>35</v>
      </c>
      <c r="J856">
        <v>134056.95000000001</v>
      </c>
      <c r="K856">
        <v>43007.35</v>
      </c>
      <c r="L856">
        <v>4.3</v>
      </c>
      <c r="M856" s="1" t="s">
        <v>23</v>
      </c>
      <c r="N856" s="1" t="s">
        <v>36</v>
      </c>
      <c r="O856" s="1" t="s">
        <v>34</v>
      </c>
      <c r="P856" s="1" t="s">
        <v>29</v>
      </c>
      <c r="Q856">
        <v>9</v>
      </c>
      <c r="R856">
        <v>2</v>
      </c>
      <c r="S856">
        <v>10.56</v>
      </c>
      <c r="T856" s="1" t="s">
        <v>22</v>
      </c>
      <c r="U856" s="1" t="s">
        <v>3064</v>
      </c>
      <c r="V856" s="1">
        <v>4</v>
      </c>
      <c r="W856" t="s">
        <v>3081</v>
      </c>
      <c r="X856" t="s">
        <v>3082</v>
      </c>
      <c r="Y856" t="s">
        <v>3090</v>
      </c>
      <c r="Z856" t="s">
        <v>3103</v>
      </c>
      <c r="AA856">
        <v>6</v>
      </c>
      <c r="AB856" t="s">
        <v>3090</v>
      </c>
      <c r="AC856">
        <v>402.3</v>
      </c>
      <c r="AD856">
        <v>778.07</v>
      </c>
      <c r="AE856">
        <v>95.89</v>
      </c>
      <c r="AF856">
        <v>0.41120000000000001</v>
      </c>
      <c r="AG856">
        <v>0.65895364238410592</v>
      </c>
    </row>
    <row r="857" spans="1:33" x14ac:dyDescent="0.35">
      <c r="A857" s="1" t="s">
        <v>1086</v>
      </c>
      <c r="B857" s="2">
        <v>45152</v>
      </c>
      <c r="C857" s="2">
        <v>45157</v>
      </c>
      <c r="D857" s="2">
        <v>45162</v>
      </c>
      <c r="E857" s="1" t="s">
        <v>1087</v>
      </c>
      <c r="F857">
        <v>9.7200000000000006</v>
      </c>
      <c r="G857">
        <v>49</v>
      </c>
      <c r="H857">
        <v>6</v>
      </c>
      <c r="I857" s="1" t="s">
        <v>35</v>
      </c>
      <c r="J857">
        <v>75334.179999999993</v>
      </c>
      <c r="K857">
        <v>41982.7</v>
      </c>
      <c r="L857">
        <v>2.4</v>
      </c>
      <c r="M857" s="1" t="s">
        <v>23</v>
      </c>
      <c r="N857" s="1" t="s">
        <v>42</v>
      </c>
      <c r="O857" s="1" t="s">
        <v>25</v>
      </c>
      <c r="P857" s="1" t="s">
        <v>29</v>
      </c>
      <c r="Q857">
        <v>10</v>
      </c>
      <c r="R857">
        <v>5</v>
      </c>
      <c r="S857">
        <v>323.48</v>
      </c>
      <c r="T857" s="1" t="s">
        <v>22</v>
      </c>
      <c r="U857" s="1" t="s">
        <v>3065</v>
      </c>
      <c r="V857" s="1">
        <v>5</v>
      </c>
      <c r="W857" t="s">
        <v>3088</v>
      </c>
      <c r="X857" t="s">
        <v>3084</v>
      </c>
      <c r="Y857" t="s">
        <v>3089</v>
      </c>
      <c r="Z857" t="s">
        <v>3104</v>
      </c>
      <c r="AA857">
        <v>8</v>
      </c>
      <c r="AB857" t="s">
        <v>3089</v>
      </c>
      <c r="AC857">
        <v>600.41999999999996</v>
      </c>
      <c r="AD857">
        <v>1702.96</v>
      </c>
      <c r="AE857">
        <v>47.36</v>
      </c>
      <c r="AF857">
        <v>5.2637</v>
      </c>
      <c r="AG857">
        <v>0.6561013986013986</v>
      </c>
    </row>
    <row r="858" spans="1:33" x14ac:dyDescent="0.35">
      <c r="A858" s="1" t="s">
        <v>1088</v>
      </c>
      <c r="B858" s="2">
        <v>44618</v>
      </c>
      <c r="C858" s="2">
        <v>44622</v>
      </c>
      <c r="D858" s="2">
        <v>44630</v>
      </c>
      <c r="E858" s="1" t="s">
        <v>1089</v>
      </c>
      <c r="F858">
        <v>11.14</v>
      </c>
      <c r="G858">
        <v>265</v>
      </c>
      <c r="H858">
        <v>12</v>
      </c>
      <c r="I858" s="1" t="s">
        <v>35</v>
      </c>
      <c r="J858">
        <v>22518.86</v>
      </c>
      <c r="K858">
        <v>8320.31</v>
      </c>
      <c r="L858">
        <v>4.0999999999999996</v>
      </c>
      <c r="M858" s="1" t="s">
        <v>23</v>
      </c>
      <c r="N858" s="1" t="s">
        <v>42</v>
      </c>
      <c r="O858" s="1" t="s">
        <v>25</v>
      </c>
      <c r="P858" s="1" t="s">
        <v>29</v>
      </c>
      <c r="Q858">
        <v>24</v>
      </c>
      <c r="R858">
        <v>8</v>
      </c>
      <c r="S858">
        <v>36.54</v>
      </c>
      <c r="T858" s="1" t="s">
        <v>22</v>
      </c>
      <c r="U858" s="1" t="s">
        <v>3062</v>
      </c>
      <c r="V858" s="1">
        <v>2</v>
      </c>
      <c r="W858" t="s">
        <v>3086</v>
      </c>
      <c r="X858" t="s">
        <v>3093</v>
      </c>
      <c r="Y858" t="s">
        <v>3094</v>
      </c>
      <c r="Z858" t="s">
        <v>3103</v>
      </c>
      <c r="AA858">
        <v>2</v>
      </c>
      <c r="AB858" t="s">
        <v>3094</v>
      </c>
      <c r="AC858">
        <v>47.22</v>
      </c>
      <c r="AD858">
        <v>95.63</v>
      </c>
      <c r="AE858">
        <v>71.84</v>
      </c>
      <c r="AF858">
        <v>2.8161</v>
      </c>
      <c r="AG858">
        <v>0.65900657894736847</v>
      </c>
    </row>
    <row r="859" spans="1:33" x14ac:dyDescent="0.35">
      <c r="A859" s="1" t="s">
        <v>1090</v>
      </c>
      <c r="B859" s="2">
        <v>44814</v>
      </c>
      <c r="C859" s="2">
        <v>44818</v>
      </c>
      <c r="D859" s="2">
        <v>44823</v>
      </c>
      <c r="E859" s="1" t="s">
        <v>1091</v>
      </c>
      <c r="F859">
        <v>13.08</v>
      </c>
      <c r="G859">
        <v>315</v>
      </c>
      <c r="H859">
        <v>30</v>
      </c>
      <c r="I859" s="1" t="s">
        <v>35</v>
      </c>
      <c r="J859">
        <v>35207.68</v>
      </c>
      <c r="K859">
        <v>12235.46</v>
      </c>
      <c r="L859">
        <v>2.9</v>
      </c>
      <c r="M859" s="1" t="s">
        <v>23</v>
      </c>
      <c r="N859" s="1" t="s">
        <v>19</v>
      </c>
      <c r="O859" s="1" t="s">
        <v>20</v>
      </c>
      <c r="P859" s="1" t="s">
        <v>38</v>
      </c>
      <c r="Q859">
        <v>21</v>
      </c>
      <c r="R859">
        <v>5</v>
      </c>
      <c r="S859">
        <v>38.35</v>
      </c>
      <c r="T859" s="1" t="s">
        <v>22</v>
      </c>
      <c r="U859" s="1" t="s">
        <v>3065</v>
      </c>
      <c r="V859" s="1">
        <v>5</v>
      </c>
      <c r="W859" t="s">
        <v>3086</v>
      </c>
      <c r="X859" t="s">
        <v>3084</v>
      </c>
      <c r="Y859" t="s">
        <v>3085</v>
      </c>
      <c r="Z859" t="s">
        <v>3103</v>
      </c>
      <c r="AA859">
        <v>9</v>
      </c>
      <c r="AB859" t="s">
        <v>3085</v>
      </c>
      <c r="AC859">
        <v>65.78</v>
      </c>
      <c r="AD859">
        <v>128.59</v>
      </c>
      <c r="AE859">
        <v>52.85</v>
      </c>
      <c r="AF859">
        <v>4.7149999999999999</v>
      </c>
      <c r="AG859">
        <v>0.6561013986013986</v>
      </c>
    </row>
    <row r="860" spans="1:33" x14ac:dyDescent="0.35">
      <c r="A860" s="1" t="s">
        <v>1136</v>
      </c>
      <c r="B860" s="2">
        <v>44881</v>
      </c>
      <c r="C860" s="2">
        <v>44883</v>
      </c>
      <c r="D860" s="2">
        <v>44892</v>
      </c>
      <c r="E860" s="1" t="s">
        <v>1137</v>
      </c>
      <c r="F860">
        <v>8.2899999999999991</v>
      </c>
      <c r="G860">
        <v>94</v>
      </c>
      <c r="H860">
        <v>10</v>
      </c>
      <c r="I860" s="1" t="s">
        <v>35</v>
      </c>
      <c r="J860">
        <v>5187.96</v>
      </c>
      <c r="K860">
        <v>2285.44</v>
      </c>
      <c r="L860">
        <v>2.7</v>
      </c>
      <c r="M860" s="1" t="s">
        <v>23</v>
      </c>
      <c r="N860" s="1" t="s">
        <v>36</v>
      </c>
      <c r="O860" s="1" t="s">
        <v>37</v>
      </c>
      <c r="P860" s="1" t="s">
        <v>21</v>
      </c>
      <c r="Q860">
        <v>18</v>
      </c>
      <c r="R860">
        <v>9</v>
      </c>
      <c r="S860">
        <v>316.31</v>
      </c>
      <c r="T860" s="1" t="s">
        <v>22</v>
      </c>
      <c r="U860" s="1" t="s">
        <v>3061</v>
      </c>
      <c r="V860" s="1">
        <v>1</v>
      </c>
      <c r="W860" t="s">
        <v>3086</v>
      </c>
      <c r="X860" t="s">
        <v>3091</v>
      </c>
      <c r="Y860" t="s">
        <v>3096</v>
      </c>
      <c r="Z860" t="s">
        <v>3104</v>
      </c>
      <c r="AA860">
        <v>11</v>
      </c>
      <c r="AB860" t="s">
        <v>3096</v>
      </c>
      <c r="AC860">
        <v>27.76</v>
      </c>
      <c r="AD860">
        <v>60.18</v>
      </c>
      <c r="AE860">
        <v>7.46</v>
      </c>
      <c r="AF860">
        <v>9.2535000000000007</v>
      </c>
      <c r="AG860">
        <v>0.63717096774193549</v>
      </c>
    </row>
    <row r="861" spans="1:33" x14ac:dyDescent="0.35">
      <c r="A861" s="1" t="s">
        <v>1138</v>
      </c>
      <c r="B861" s="2">
        <v>44562</v>
      </c>
      <c r="C861" s="2">
        <v>44563</v>
      </c>
      <c r="D861" s="2">
        <v>44573</v>
      </c>
      <c r="E861" s="1" t="s">
        <v>1139</v>
      </c>
      <c r="F861">
        <v>10.25</v>
      </c>
      <c r="G861">
        <v>115</v>
      </c>
      <c r="H861">
        <v>15</v>
      </c>
      <c r="I861" s="1" t="s">
        <v>35</v>
      </c>
      <c r="J861">
        <v>39915.370000000003</v>
      </c>
      <c r="K861">
        <v>19554.830000000002</v>
      </c>
      <c r="L861">
        <v>2.1</v>
      </c>
      <c r="M861" s="1" t="s">
        <v>23</v>
      </c>
      <c r="N861" s="1" t="s">
        <v>33</v>
      </c>
      <c r="O861" s="1" t="s">
        <v>25</v>
      </c>
      <c r="P861" s="1" t="s">
        <v>29</v>
      </c>
      <c r="Q861">
        <v>15</v>
      </c>
      <c r="R861">
        <v>10</v>
      </c>
      <c r="S861">
        <v>36.409999999999997</v>
      </c>
      <c r="T861" s="1" t="s">
        <v>22</v>
      </c>
      <c r="U861" s="1" t="s">
        <v>3064</v>
      </c>
      <c r="V861" s="1">
        <v>4</v>
      </c>
      <c r="W861" t="s">
        <v>3086</v>
      </c>
      <c r="X861" t="s">
        <v>3093</v>
      </c>
      <c r="Y861" t="s">
        <v>3095</v>
      </c>
      <c r="Z861" t="s">
        <v>3103</v>
      </c>
      <c r="AA861">
        <v>1</v>
      </c>
      <c r="AB861" t="s">
        <v>3095</v>
      </c>
      <c r="AC861">
        <v>163.69</v>
      </c>
      <c r="AD861">
        <v>386.73</v>
      </c>
      <c r="AE861">
        <v>57.13</v>
      </c>
      <c r="AF861">
        <v>4.2873000000000001</v>
      </c>
      <c r="AG861">
        <v>0.65895364238410592</v>
      </c>
    </row>
    <row r="862" spans="1:33" x14ac:dyDescent="0.35">
      <c r="A862" s="1" t="s">
        <v>1158</v>
      </c>
      <c r="B862" s="2">
        <v>45575</v>
      </c>
      <c r="C862" s="2">
        <v>45580</v>
      </c>
      <c r="D862" s="2">
        <v>45590</v>
      </c>
      <c r="E862" s="1" t="s">
        <v>1159</v>
      </c>
      <c r="F862">
        <v>0.35</v>
      </c>
      <c r="G862">
        <v>381</v>
      </c>
      <c r="H862">
        <v>3</v>
      </c>
      <c r="I862" s="1" t="s">
        <v>35</v>
      </c>
      <c r="J862">
        <v>94183.87</v>
      </c>
      <c r="K862">
        <v>35205.9</v>
      </c>
      <c r="L862">
        <v>4.8</v>
      </c>
      <c r="M862" s="1" t="s">
        <v>23</v>
      </c>
      <c r="N862" s="1" t="s">
        <v>24</v>
      </c>
      <c r="O862" s="1" t="s">
        <v>20</v>
      </c>
      <c r="P862" s="1" t="s">
        <v>29</v>
      </c>
      <c r="Q862">
        <v>16</v>
      </c>
      <c r="R862">
        <v>10</v>
      </c>
      <c r="S862">
        <v>56.77</v>
      </c>
      <c r="T862" s="1" t="s">
        <v>22</v>
      </c>
      <c r="U862" s="1" t="s">
        <v>3061</v>
      </c>
      <c r="V862" s="1">
        <v>1</v>
      </c>
      <c r="W862" t="s">
        <v>3081</v>
      </c>
      <c r="X862" t="s">
        <v>3091</v>
      </c>
      <c r="Y862" t="s">
        <v>3097</v>
      </c>
      <c r="Z862" t="s">
        <v>3102</v>
      </c>
      <c r="AA862">
        <v>10</v>
      </c>
      <c r="AB862" t="s">
        <v>3097</v>
      </c>
      <c r="AC862">
        <v>131.11000000000001</v>
      </c>
      <c r="AD862">
        <v>248.07</v>
      </c>
      <c r="AE862">
        <v>61.54</v>
      </c>
      <c r="AF862">
        <v>3.8458999999999999</v>
      </c>
      <c r="AG862">
        <v>0.63717096774193549</v>
      </c>
    </row>
    <row r="863" spans="1:33" x14ac:dyDescent="0.35">
      <c r="A863" s="1" t="s">
        <v>1212</v>
      </c>
      <c r="B863" s="2">
        <v>45141</v>
      </c>
      <c r="C863" s="2">
        <v>45146</v>
      </c>
      <c r="D863" s="2">
        <v>45154</v>
      </c>
      <c r="E863" s="1" t="s">
        <v>1213</v>
      </c>
      <c r="F863">
        <v>4.5199999999999996</v>
      </c>
      <c r="G863">
        <v>420</v>
      </c>
      <c r="H863">
        <v>1</v>
      </c>
      <c r="I863" s="1" t="s">
        <v>35</v>
      </c>
      <c r="J863">
        <v>101240.5</v>
      </c>
      <c r="K863">
        <v>54586.45</v>
      </c>
      <c r="L863">
        <v>4.7</v>
      </c>
      <c r="M863" s="1" t="s">
        <v>23</v>
      </c>
      <c r="N863" s="1" t="s">
        <v>33</v>
      </c>
      <c r="O863" s="1" t="s">
        <v>34</v>
      </c>
      <c r="P863" s="1" t="s">
        <v>26</v>
      </c>
      <c r="Q863">
        <v>24</v>
      </c>
      <c r="R863">
        <v>8</v>
      </c>
      <c r="S863">
        <v>19.41</v>
      </c>
      <c r="T863" s="1" t="s">
        <v>22</v>
      </c>
      <c r="U863" s="1" t="s">
        <v>3063</v>
      </c>
      <c r="V863" s="1">
        <v>3</v>
      </c>
      <c r="W863" t="s">
        <v>3088</v>
      </c>
      <c r="X863" t="s">
        <v>3084</v>
      </c>
      <c r="Y863" t="s">
        <v>3089</v>
      </c>
      <c r="Z863" t="s">
        <v>3102</v>
      </c>
      <c r="AA863">
        <v>8</v>
      </c>
      <c r="AB863" t="s">
        <v>3089</v>
      </c>
      <c r="AC863">
        <v>89.6</v>
      </c>
      <c r="AD863">
        <v>252.46</v>
      </c>
      <c r="AE863">
        <v>4.12</v>
      </c>
      <c r="AF863">
        <v>9.5876999999999999</v>
      </c>
      <c r="AG863">
        <v>0.65455369127516783</v>
      </c>
    </row>
    <row r="864" spans="1:33" x14ac:dyDescent="0.35">
      <c r="A864" s="1" t="s">
        <v>1216</v>
      </c>
      <c r="B864" s="2">
        <v>44606</v>
      </c>
      <c r="C864" s="2">
        <v>44609</v>
      </c>
      <c r="D864" s="2">
        <v>44615</v>
      </c>
      <c r="E864" s="1" t="s">
        <v>1217</v>
      </c>
      <c r="F864">
        <v>10.01</v>
      </c>
      <c r="G864">
        <v>167</v>
      </c>
      <c r="H864">
        <v>18</v>
      </c>
      <c r="I864" s="1" t="s">
        <v>35</v>
      </c>
      <c r="J864">
        <v>41503.74</v>
      </c>
      <c r="K864">
        <v>15196.92</v>
      </c>
      <c r="L864">
        <v>2.6</v>
      </c>
      <c r="M864" s="1" t="s">
        <v>23</v>
      </c>
      <c r="N864" s="1" t="s">
        <v>42</v>
      </c>
      <c r="O864" s="1" t="s">
        <v>37</v>
      </c>
      <c r="P864" s="1" t="s">
        <v>38</v>
      </c>
      <c r="Q864">
        <v>21</v>
      </c>
      <c r="R864">
        <v>6</v>
      </c>
      <c r="S864">
        <v>65.260000000000005</v>
      </c>
      <c r="T864" s="1" t="s">
        <v>22</v>
      </c>
      <c r="U864" s="1" t="s">
        <v>3062</v>
      </c>
      <c r="V864" s="1">
        <v>2</v>
      </c>
      <c r="W864" t="s">
        <v>3086</v>
      </c>
      <c r="X864" t="s">
        <v>3093</v>
      </c>
      <c r="Y864" t="s">
        <v>3094</v>
      </c>
      <c r="Z864" t="s">
        <v>3103</v>
      </c>
      <c r="AA864">
        <v>2</v>
      </c>
      <c r="AB864" t="s">
        <v>3094</v>
      </c>
      <c r="AC864">
        <v>143.13</v>
      </c>
      <c r="AD864">
        <v>276.17</v>
      </c>
      <c r="AE864">
        <v>98.66</v>
      </c>
      <c r="AF864">
        <v>0.1341</v>
      </c>
      <c r="AG864">
        <v>0.65900657894736847</v>
      </c>
    </row>
    <row r="865" spans="1:33" x14ac:dyDescent="0.35">
      <c r="A865" s="1" t="s">
        <v>1286</v>
      </c>
      <c r="B865" s="2">
        <v>44630</v>
      </c>
      <c r="C865" s="2">
        <v>44635</v>
      </c>
      <c r="D865" s="2">
        <v>44643</v>
      </c>
      <c r="E865" s="1" t="s">
        <v>1287</v>
      </c>
      <c r="F865">
        <v>1.45</v>
      </c>
      <c r="G865">
        <v>347</v>
      </c>
      <c r="H865">
        <v>14</v>
      </c>
      <c r="I865" s="1" t="s">
        <v>35</v>
      </c>
      <c r="J865">
        <v>136342.84</v>
      </c>
      <c r="K865">
        <v>75629.429999999993</v>
      </c>
      <c r="L865">
        <v>4.0999999999999996</v>
      </c>
      <c r="M865" s="1" t="s">
        <v>23</v>
      </c>
      <c r="N865" s="1" t="s">
        <v>42</v>
      </c>
      <c r="O865" s="1" t="s">
        <v>34</v>
      </c>
      <c r="P865" s="1" t="s">
        <v>38</v>
      </c>
      <c r="Q865">
        <v>21</v>
      </c>
      <c r="R865">
        <v>8</v>
      </c>
      <c r="S865">
        <v>146.43</v>
      </c>
      <c r="T865" s="1" t="s">
        <v>22</v>
      </c>
      <c r="U865" s="1" t="s">
        <v>3062</v>
      </c>
      <c r="V865" s="1">
        <v>2</v>
      </c>
      <c r="W865" t="s">
        <v>3086</v>
      </c>
      <c r="X865" t="s">
        <v>3093</v>
      </c>
      <c r="Y865" t="s">
        <v>3098</v>
      </c>
      <c r="Z865" t="s">
        <v>3102</v>
      </c>
      <c r="AA865">
        <v>3</v>
      </c>
      <c r="AB865" t="s">
        <v>3098</v>
      </c>
      <c r="AC865">
        <v>133.19</v>
      </c>
      <c r="AD865">
        <v>398.7</v>
      </c>
      <c r="AE865">
        <v>95.7</v>
      </c>
      <c r="AF865">
        <v>0.43</v>
      </c>
      <c r="AG865">
        <v>0.65900657894736847</v>
      </c>
    </row>
    <row r="866" spans="1:33" x14ac:dyDescent="0.35">
      <c r="A866" s="1" t="s">
        <v>1298</v>
      </c>
      <c r="B866" s="2">
        <v>45629</v>
      </c>
      <c r="C866" s="2">
        <v>45630</v>
      </c>
      <c r="D866" s="2">
        <v>45632</v>
      </c>
      <c r="E866" s="1" t="s">
        <v>1299</v>
      </c>
      <c r="F866">
        <v>10.11</v>
      </c>
      <c r="G866">
        <v>478</v>
      </c>
      <c r="H866">
        <v>50</v>
      </c>
      <c r="I866" s="1" t="s">
        <v>35</v>
      </c>
      <c r="J866">
        <v>326638.33</v>
      </c>
      <c r="K866">
        <v>142489.66</v>
      </c>
      <c r="L866">
        <v>2.8</v>
      </c>
      <c r="M866" s="1" t="s">
        <v>23</v>
      </c>
      <c r="N866" s="1" t="s">
        <v>36</v>
      </c>
      <c r="O866" s="1" t="s">
        <v>28</v>
      </c>
      <c r="P866" s="1" t="s">
        <v>39</v>
      </c>
      <c r="Q866">
        <v>15</v>
      </c>
      <c r="R866">
        <v>2</v>
      </c>
      <c r="S866">
        <v>13.4</v>
      </c>
      <c r="T866" s="1" t="s">
        <v>22</v>
      </c>
      <c r="U866" s="1" t="s">
        <v>3061</v>
      </c>
      <c r="V866" s="1">
        <v>1</v>
      </c>
      <c r="W866" t="s">
        <v>3081</v>
      </c>
      <c r="X866" t="s">
        <v>3091</v>
      </c>
      <c r="Y866" t="s">
        <v>3092</v>
      </c>
      <c r="Z866" t="s">
        <v>3103</v>
      </c>
      <c r="AA866">
        <v>12</v>
      </c>
      <c r="AB866" t="s">
        <v>3092</v>
      </c>
      <c r="AC866">
        <v>369.2</v>
      </c>
      <c r="AD866">
        <v>760.2</v>
      </c>
      <c r="AE866">
        <v>47.46</v>
      </c>
      <c r="AF866">
        <v>5.2538999999999998</v>
      </c>
      <c r="AG866">
        <v>0.63717096774193549</v>
      </c>
    </row>
    <row r="867" spans="1:33" x14ac:dyDescent="0.35">
      <c r="A867" s="1" t="s">
        <v>1330</v>
      </c>
      <c r="B867" s="2">
        <v>44872</v>
      </c>
      <c r="C867" s="2">
        <v>44873</v>
      </c>
      <c r="D867" s="2">
        <v>44878</v>
      </c>
      <c r="E867" s="1" t="s">
        <v>1331</v>
      </c>
      <c r="F867">
        <v>5.78</v>
      </c>
      <c r="G867">
        <v>434</v>
      </c>
      <c r="H867">
        <v>63</v>
      </c>
      <c r="I867" s="1" t="s">
        <v>35</v>
      </c>
      <c r="J867">
        <v>80032.800000000003</v>
      </c>
      <c r="K867">
        <v>38506.99</v>
      </c>
      <c r="L867">
        <v>1.6</v>
      </c>
      <c r="M867" s="1" t="s">
        <v>23</v>
      </c>
      <c r="N867" s="1" t="s">
        <v>19</v>
      </c>
      <c r="O867" s="1" t="s">
        <v>20</v>
      </c>
      <c r="P867" s="1" t="s">
        <v>21</v>
      </c>
      <c r="Q867">
        <v>17</v>
      </c>
      <c r="R867">
        <v>5</v>
      </c>
      <c r="S867">
        <v>159.56</v>
      </c>
      <c r="T867" s="1" t="s">
        <v>22</v>
      </c>
      <c r="U867" s="1" t="s">
        <v>3062</v>
      </c>
      <c r="V867" s="1">
        <v>2</v>
      </c>
      <c r="W867" t="s">
        <v>3086</v>
      </c>
      <c r="X867" t="s">
        <v>3091</v>
      </c>
      <c r="Y867" t="s">
        <v>3096</v>
      </c>
      <c r="Z867" t="s">
        <v>3104</v>
      </c>
      <c r="AA867">
        <v>11</v>
      </c>
      <c r="AB867" t="s">
        <v>3096</v>
      </c>
      <c r="AC867">
        <v>88.2</v>
      </c>
      <c r="AD867">
        <v>195.72</v>
      </c>
      <c r="AE867">
        <v>87.92</v>
      </c>
      <c r="AF867">
        <v>1.2083999999999999</v>
      </c>
      <c r="AG867">
        <v>0.65900657894736847</v>
      </c>
    </row>
    <row r="868" spans="1:33" x14ac:dyDescent="0.35">
      <c r="A868" s="1" t="s">
        <v>1538</v>
      </c>
      <c r="B868" s="2">
        <v>45494</v>
      </c>
      <c r="C868" s="2">
        <v>45498</v>
      </c>
      <c r="D868" s="2">
        <v>45505</v>
      </c>
      <c r="E868" s="1" t="s">
        <v>1539</v>
      </c>
      <c r="F868">
        <v>10.32</v>
      </c>
      <c r="G868">
        <v>479</v>
      </c>
      <c r="H868">
        <v>13</v>
      </c>
      <c r="I868" s="1" t="s">
        <v>35</v>
      </c>
      <c r="J868">
        <v>266099.7</v>
      </c>
      <c r="K868">
        <v>108459.99</v>
      </c>
      <c r="L868">
        <v>4.3</v>
      </c>
      <c r="M868" s="1" t="s">
        <v>23</v>
      </c>
      <c r="N868" s="1" t="s">
        <v>24</v>
      </c>
      <c r="O868" s="1" t="s">
        <v>34</v>
      </c>
      <c r="P868" s="1" t="s">
        <v>26</v>
      </c>
      <c r="Q868">
        <v>14</v>
      </c>
      <c r="R868">
        <v>7</v>
      </c>
      <c r="S868">
        <v>15.61</v>
      </c>
      <c r="T868" s="1" t="s">
        <v>22</v>
      </c>
      <c r="U868" s="1" t="s">
        <v>3065</v>
      </c>
      <c r="V868" s="1">
        <v>5</v>
      </c>
      <c r="W868" t="s">
        <v>3081</v>
      </c>
      <c r="X868" t="s">
        <v>3084</v>
      </c>
      <c r="Y868" t="s">
        <v>3087</v>
      </c>
      <c r="Z868" t="s">
        <v>3103</v>
      </c>
      <c r="AA868">
        <v>7</v>
      </c>
      <c r="AB868" t="s">
        <v>3087</v>
      </c>
      <c r="AC868">
        <v>286.89</v>
      </c>
      <c r="AD868">
        <v>619.46</v>
      </c>
      <c r="AE868">
        <v>43.57</v>
      </c>
      <c r="AF868">
        <v>5.6430999999999996</v>
      </c>
      <c r="AG868">
        <v>0.6561013986013986</v>
      </c>
    </row>
    <row r="869" spans="1:33" x14ac:dyDescent="0.35">
      <c r="A869" s="1" t="s">
        <v>1668</v>
      </c>
      <c r="B869" s="2">
        <v>45008</v>
      </c>
      <c r="C869" s="2">
        <v>45009</v>
      </c>
      <c r="D869" s="2">
        <v>45012</v>
      </c>
      <c r="E869" s="1" t="s">
        <v>1669</v>
      </c>
      <c r="F869">
        <v>9.08</v>
      </c>
      <c r="G869">
        <v>53</v>
      </c>
      <c r="H869">
        <v>4</v>
      </c>
      <c r="I869" s="1" t="s">
        <v>35</v>
      </c>
      <c r="J869">
        <v>119314.43</v>
      </c>
      <c r="K869">
        <v>45435.71</v>
      </c>
      <c r="L869">
        <v>3.1</v>
      </c>
      <c r="M869" s="1" t="s">
        <v>23</v>
      </c>
      <c r="N869" s="1" t="s">
        <v>33</v>
      </c>
      <c r="O869" s="1" t="s">
        <v>34</v>
      </c>
      <c r="P869" s="1" t="s">
        <v>39</v>
      </c>
      <c r="Q869">
        <v>13</v>
      </c>
      <c r="R869">
        <v>3</v>
      </c>
      <c r="S869">
        <v>134.5</v>
      </c>
      <c r="T869" s="1" t="s">
        <v>22</v>
      </c>
      <c r="U869" s="1" t="s">
        <v>3061</v>
      </c>
      <c r="V869" s="1">
        <v>1</v>
      </c>
      <c r="W869" t="s">
        <v>3088</v>
      </c>
      <c r="X869" t="s">
        <v>3093</v>
      </c>
      <c r="Y869" t="s">
        <v>3098</v>
      </c>
      <c r="Z869" t="s">
        <v>3104</v>
      </c>
      <c r="AA869">
        <v>3</v>
      </c>
      <c r="AB869" t="s">
        <v>3098</v>
      </c>
      <c r="AC869">
        <v>1312.93</v>
      </c>
      <c r="AD869">
        <v>2476.04</v>
      </c>
      <c r="AE869">
        <v>99.55</v>
      </c>
      <c r="AF869">
        <v>4.4900000000000002E-2</v>
      </c>
      <c r="AG869">
        <v>0.63717096774193549</v>
      </c>
    </row>
    <row r="870" spans="1:33" x14ac:dyDescent="0.35">
      <c r="A870" s="1" t="s">
        <v>1674</v>
      </c>
      <c r="B870" s="2">
        <v>45229</v>
      </c>
      <c r="C870" s="2">
        <v>45232</v>
      </c>
      <c r="D870" s="2">
        <v>45242</v>
      </c>
      <c r="E870" s="1" t="s">
        <v>1675</v>
      </c>
      <c r="F870">
        <v>1.86</v>
      </c>
      <c r="G870">
        <v>109</v>
      </c>
      <c r="H870">
        <v>8</v>
      </c>
      <c r="I870" s="1" t="s">
        <v>35</v>
      </c>
      <c r="J870">
        <v>141893.81</v>
      </c>
      <c r="K870">
        <v>60633.36</v>
      </c>
      <c r="L870">
        <v>3</v>
      </c>
      <c r="M870" s="1" t="s">
        <v>23</v>
      </c>
      <c r="N870" s="1" t="s">
        <v>24</v>
      </c>
      <c r="O870" s="1" t="s">
        <v>34</v>
      </c>
      <c r="P870" s="1" t="s">
        <v>29</v>
      </c>
      <c r="Q870">
        <v>14</v>
      </c>
      <c r="R870">
        <v>10</v>
      </c>
      <c r="S870">
        <v>43.02</v>
      </c>
      <c r="T870" s="1" t="s">
        <v>22</v>
      </c>
      <c r="U870" s="1" t="s">
        <v>3064</v>
      </c>
      <c r="V870" s="1">
        <v>4</v>
      </c>
      <c r="W870" t="s">
        <v>3088</v>
      </c>
      <c r="X870" t="s">
        <v>3091</v>
      </c>
      <c r="Y870" t="s">
        <v>3097</v>
      </c>
      <c r="Z870" t="s">
        <v>3102</v>
      </c>
      <c r="AA870">
        <v>10</v>
      </c>
      <c r="AB870" t="s">
        <v>3097</v>
      </c>
      <c r="AC870">
        <v>664.07</v>
      </c>
      <c r="AD870">
        <v>1326.45</v>
      </c>
      <c r="AE870">
        <v>55.57</v>
      </c>
      <c r="AF870">
        <v>4.4429999999999996</v>
      </c>
      <c r="AG870">
        <v>0.65895364238410592</v>
      </c>
    </row>
    <row r="871" spans="1:33" x14ac:dyDescent="0.35">
      <c r="A871" s="1" t="s">
        <v>1720</v>
      </c>
      <c r="B871" s="2">
        <v>45306</v>
      </c>
      <c r="C871" s="2">
        <v>45309</v>
      </c>
      <c r="D871" s="2">
        <v>45312</v>
      </c>
      <c r="E871" s="1" t="s">
        <v>1721</v>
      </c>
      <c r="F871">
        <v>10.06</v>
      </c>
      <c r="G871">
        <v>366</v>
      </c>
      <c r="H871">
        <v>45</v>
      </c>
      <c r="I871" s="1" t="s">
        <v>35</v>
      </c>
      <c r="J871">
        <v>70250.39</v>
      </c>
      <c r="K871">
        <v>27029.39</v>
      </c>
      <c r="L871">
        <v>2.5</v>
      </c>
      <c r="M871" s="1" t="s">
        <v>23</v>
      </c>
      <c r="N871" s="1" t="s">
        <v>19</v>
      </c>
      <c r="O871" s="1" t="s">
        <v>37</v>
      </c>
      <c r="P871" s="1" t="s">
        <v>29</v>
      </c>
      <c r="Q871">
        <v>12</v>
      </c>
      <c r="R871">
        <v>3</v>
      </c>
      <c r="S871">
        <v>33.840000000000003</v>
      </c>
      <c r="T871" s="1" t="s">
        <v>22</v>
      </c>
      <c r="U871" s="1" t="s">
        <v>3065</v>
      </c>
      <c r="V871" s="1">
        <v>5</v>
      </c>
      <c r="W871" t="s">
        <v>3081</v>
      </c>
      <c r="X871" t="s">
        <v>3093</v>
      </c>
      <c r="Y871" t="s">
        <v>3095</v>
      </c>
      <c r="Z871" t="s">
        <v>3103</v>
      </c>
      <c r="AA871">
        <v>1</v>
      </c>
      <c r="AB871" t="s">
        <v>3095</v>
      </c>
      <c r="AC871">
        <v>112.76</v>
      </c>
      <c r="AD871">
        <v>213.41</v>
      </c>
      <c r="AE871">
        <v>84.87</v>
      </c>
      <c r="AF871">
        <v>1.5128999999999999</v>
      </c>
      <c r="AG871">
        <v>0.6561013986013986</v>
      </c>
    </row>
    <row r="872" spans="1:33" x14ac:dyDescent="0.35">
      <c r="A872" s="1" t="s">
        <v>1744</v>
      </c>
      <c r="B872" s="2">
        <v>45181</v>
      </c>
      <c r="C872" s="2">
        <v>45183</v>
      </c>
      <c r="D872" s="2">
        <v>45191</v>
      </c>
      <c r="E872" s="1" t="s">
        <v>1745</v>
      </c>
      <c r="F872">
        <v>11.63</v>
      </c>
      <c r="G872">
        <v>481</v>
      </c>
      <c r="H872">
        <v>4</v>
      </c>
      <c r="I872" s="1" t="s">
        <v>35</v>
      </c>
      <c r="J872">
        <v>288581.53000000003</v>
      </c>
      <c r="K872">
        <v>89381.84</v>
      </c>
      <c r="L872">
        <v>4.5999999999999996</v>
      </c>
      <c r="M872" s="1" t="s">
        <v>23</v>
      </c>
      <c r="N872" s="1" t="s">
        <v>24</v>
      </c>
      <c r="O872" s="1" t="s">
        <v>25</v>
      </c>
      <c r="P872" s="1" t="s">
        <v>39</v>
      </c>
      <c r="Q872">
        <v>14</v>
      </c>
      <c r="R872">
        <v>8</v>
      </c>
      <c r="S872">
        <v>427.09</v>
      </c>
      <c r="T872" s="1" t="s">
        <v>22</v>
      </c>
      <c r="U872" s="1" t="s">
        <v>3063</v>
      </c>
      <c r="V872" s="1">
        <v>3</v>
      </c>
      <c r="W872" t="s">
        <v>3088</v>
      </c>
      <c r="X872" t="s">
        <v>3084</v>
      </c>
      <c r="Y872" t="s">
        <v>3085</v>
      </c>
      <c r="Z872" t="s">
        <v>3103</v>
      </c>
      <c r="AA872">
        <v>9</v>
      </c>
      <c r="AB872" t="s">
        <v>3085</v>
      </c>
      <c r="AC872">
        <v>369.21</v>
      </c>
      <c r="AD872">
        <v>678.92</v>
      </c>
      <c r="AE872">
        <v>62.59</v>
      </c>
      <c r="AF872">
        <v>3.7410000000000001</v>
      </c>
      <c r="AG872">
        <v>0.65455369127516783</v>
      </c>
    </row>
    <row r="873" spans="1:33" x14ac:dyDescent="0.35">
      <c r="A873" s="1" t="s">
        <v>1750</v>
      </c>
      <c r="B873" s="2">
        <v>44858</v>
      </c>
      <c r="C873" s="2">
        <v>44859</v>
      </c>
      <c r="D873" s="2">
        <v>44864</v>
      </c>
      <c r="E873" s="1" t="s">
        <v>1751</v>
      </c>
      <c r="F873">
        <v>1.58</v>
      </c>
      <c r="G873">
        <v>34</v>
      </c>
      <c r="H873">
        <v>2</v>
      </c>
      <c r="I873" s="1" t="s">
        <v>35</v>
      </c>
      <c r="J873">
        <v>4204.9399999999996</v>
      </c>
      <c r="K873">
        <v>2412.16</v>
      </c>
      <c r="L873">
        <v>3.6</v>
      </c>
      <c r="M873" s="1" t="s">
        <v>23</v>
      </c>
      <c r="N873" s="1" t="s">
        <v>24</v>
      </c>
      <c r="O873" s="1" t="s">
        <v>20</v>
      </c>
      <c r="P873" s="1" t="s">
        <v>21</v>
      </c>
      <c r="Q873">
        <v>10</v>
      </c>
      <c r="R873">
        <v>5</v>
      </c>
      <c r="S873">
        <v>8.9</v>
      </c>
      <c r="T873" s="1" t="s">
        <v>22</v>
      </c>
      <c r="U873" s="1" t="s">
        <v>3063</v>
      </c>
      <c r="V873" s="1">
        <v>3</v>
      </c>
      <c r="W873" t="s">
        <v>3086</v>
      </c>
      <c r="X873" t="s">
        <v>3091</v>
      </c>
      <c r="Y873" t="s">
        <v>3097</v>
      </c>
      <c r="Z873" t="s">
        <v>3102</v>
      </c>
      <c r="AA873">
        <v>10</v>
      </c>
      <c r="AB873" t="s">
        <v>3097</v>
      </c>
      <c r="AC873">
        <v>41.57</v>
      </c>
      <c r="AD873">
        <v>125.66</v>
      </c>
      <c r="AE873">
        <v>55.19</v>
      </c>
      <c r="AF873">
        <v>4.4813000000000001</v>
      </c>
      <c r="AG873">
        <v>0.65455369127516783</v>
      </c>
    </row>
    <row r="874" spans="1:33" x14ac:dyDescent="0.35">
      <c r="A874" s="1" t="s">
        <v>1788</v>
      </c>
      <c r="B874" s="2">
        <v>45593</v>
      </c>
      <c r="C874" s="2">
        <v>45598</v>
      </c>
      <c r="D874" s="2">
        <v>45603</v>
      </c>
      <c r="E874" s="1" t="s">
        <v>1789</v>
      </c>
      <c r="F874">
        <v>12.64</v>
      </c>
      <c r="G874">
        <v>319</v>
      </c>
      <c r="H874">
        <v>12</v>
      </c>
      <c r="I874" s="1" t="s">
        <v>35</v>
      </c>
      <c r="J874">
        <v>218704.02</v>
      </c>
      <c r="K874">
        <v>77037.95</v>
      </c>
      <c r="L874">
        <v>4.0999999999999996</v>
      </c>
      <c r="M874" s="1" t="s">
        <v>23</v>
      </c>
      <c r="N874" s="1" t="s">
        <v>36</v>
      </c>
      <c r="O874" s="1" t="s">
        <v>20</v>
      </c>
      <c r="P874" s="1" t="s">
        <v>21</v>
      </c>
      <c r="Q874">
        <v>11</v>
      </c>
      <c r="R874">
        <v>5</v>
      </c>
      <c r="S874">
        <v>48.95</v>
      </c>
      <c r="T874" s="1" t="s">
        <v>22</v>
      </c>
      <c r="U874" s="1" t="s">
        <v>3062</v>
      </c>
      <c r="V874" s="1">
        <v>2</v>
      </c>
      <c r="W874" t="s">
        <v>3081</v>
      </c>
      <c r="X874" t="s">
        <v>3091</v>
      </c>
      <c r="Y874" t="s">
        <v>3097</v>
      </c>
      <c r="Z874" t="s">
        <v>3103</v>
      </c>
      <c r="AA874">
        <v>10</v>
      </c>
      <c r="AB874" t="s">
        <v>3097</v>
      </c>
      <c r="AC874">
        <v>383.09</v>
      </c>
      <c r="AD874">
        <v>784.79</v>
      </c>
      <c r="AE874">
        <v>42.89</v>
      </c>
      <c r="AF874">
        <v>5.7106000000000003</v>
      </c>
      <c r="AG874">
        <v>0.65900657894736847</v>
      </c>
    </row>
    <row r="875" spans="1:33" x14ac:dyDescent="0.35">
      <c r="A875" s="1" t="s">
        <v>1844</v>
      </c>
      <c r="B875" s="2">
        <v>45639</v>
      </c>
      <c r="C875" s="2">
        <v>45641</v>
      </c>
      <c r="D875" s="2">
        <v>45647</v>
      </c>
      <c r="E875" s="1" t="s">
        <v>1845</v>
      </c>
      <c r="F875">
        <v>10.41</v>
      </c>
      <c r="G875">
        <v>199</v>
      </c>
      <c r="H875">
        <v>5</v>
      </c>
      <c r="I875" s="1" t="s">
        <v>35</v>
      </c>
      <c r="J875">
        <v>196135.69</v>
      </c>
      <c r="K875">
        <v>99707.82</v>
      </c>
      <c r="L875">
        <v>4.5999999999999996</v>
      </c>
      <c r="M875" s="1" t="s">
        <v>23</v>
      </c>
      <c r="N875" s="1" t="s">
        <v>33</v>
      </c>
      <c r="O875" s="1" t="s">
        <v>37</v>
      </c>
      <c r="P875" s="1" t="s">
        <v>29</v>
      </c>
      <c r="Q875">
        <v>7</v>
      </c>
      <c r="R875">
        <v>6</v>
      </c>
      <c r="S875">
        <v>157.94999999999999</v>
      </c>
      <c r="T875" s="1" t="s">
        <v>22</v>
      </c>
      <c r="U875" s="1" t="s">
        <v>3063</v>
      </c>
      <c r="V875" s="1">
        <v>3</v>
      </c>
      <c r="W875" t="s">
        <v>3081</v>
      </c>
      <c r="X875" t="s">
        <v>3091</v>
      </c>
      <c r="Y875" t="s">
        <v>3092</v>
      </c>
      <c r="Z875" t="s">
        <v>3103</v>
      </c>
      <c r="AA875">
        <v>12</v>
      </c>
      <c r="AB875" t="s">
        <v>3092</v>
      </c>
      <c r="AC875">
        <v>395.95</v>
      </c>
      <c r="AD875">
        <v>1100.1300000000001</v>
      </c>
      <c r="AE875">
        <v>17.27</v>
      </c>
      <c r="AF875">
        <v>8.2728999999999999</v>
      </c>
      <c r="AG875">
        <v>0.65455369127516783</v>
      </c>
    </row>
    <row r="876" spans="1:33" x14ac:dyDescent="0.35">
      <c r="A876" s="1" t="s">
        <v>1864</v>
      </c>
      <c r="B876" s="2">
        <v>44923</v>
      </c>
      <c r="C876" s="2">
        <v>44928</v>
      </c>
      <c r="D876" s="2">
        <v>44929</v>
      </c>
      <c r="E876" s="1" t="s">
        <v>1865</v>
      </c>
      <c r="F876">
        <v>1.81</v>
      </c>
      <c r="G876">
        <v>192</v>
      </c>
      <c r="H876">
        <v>27</v>
      </c>
      <c r="I876" s="1" t="s">
        <v>35</v>
      </c>
      <c r="J876">
        <v>23414.78</v>
      </c>
      <c r="K876">
        <v>10965.25</v>
      </c>
      <c r="L876">
        <v>1.5</v>
      </c>
      <c r="M876" s="1" t="s">
        <v>23</v>
      </c>
      <c r="N876" s="1" t="s">
        <v>36</v>
      </c>
      <c r="O876" s="1" t="s">
        <v>25</v>
      </c>
      <c r="P876" s="1" t="s">
        <v>26</v>
      </c>
      <c r="Q876">
        <v>18</v>
      </c>
      <c r="R876">
        <v>1</v>
      </c>
      <c r="S876">
        <v>25.84</v>
      </c>
      <c r="T876" s="1" t="s">
        <v>22</v>
      </c>
      <c r="U876" s="1" t="s">
        <v>3063</v>
      </c>
      <c r="V876" s="1">
        <v>3</v>
      </c>
      <c r="W876" t="s">
        <v>3086</v>
      </c>
      <c r="X876" t="s">
        <v>3091</v>
      </c>
      <c r="Y876" t="s">
        <v>3092</v>
      </c>
      <c r="Z876" t="s">
        <v>3102</v>
      </c>
      <c r="AA876">
        <v>12</v>
      </c>
      <c r="AB876" t="s">
        <v>3092</v>
      </c>
      <c r="AC876">
        <v>62.68</v>
      </c>
      <c r="AD876">
        <v>124.2</v>
      </c>
      <c r="AE876">
        <v>97.38</v>
      </c>
      <c r="AF876">
        <v>0.26229999999999998</v>
      </c>
      <c r="AG876">
        <v>0.65455369127516783</v>
      </c>
    </row>
    <row r="877" spans="1:33" x14ac:dyDescent="0.35">
      <c r="A877" s="1" t="s">
        <v>1924</v>
      </c>
      <c r="B877" s="2">
        <v>45337</v>
      </c>
      <c r="C877" s="2">
        <v>45342</v>
      </c>
      <c r="D877" s="2">
        <v>45351</v>
      </c>
      <c r="E877" s="1" t="s">
        <v>1925</v>
      </c>
      <c r="F877">
        <v>4.84</v>
      </c>
      <c r="G877">
        <v>44</v>
      </c>
      <c r="H877">
        <v>5</v>
      </c>
      <c r="I877" s="1" t="s">
        <v>35</v>
      </c>
      <c r="J877">
        <v>10318.540000000001</v>
      </c>
      <c r="K877">
        <v>5805.61</v>
      </c>
      <c r="L877">
        <v>2.6</v>
      </c>
      <c r="M877" s="1" t="s">
        <v>23</v>
      </c>
      <c r="N877" s="1" t="s">
        <v>33</v>
      </c>
      <c r="O877" s="1" t="s">
        <v>37</v>
      </c>
      <c r="P877" s="1" t="s">
        <v>39</v>
      </c>
      <c r="Q877">
        <v>20</v>
      </c>
      <c r="R877">
        <v>9</v>
      </c>
      <c r="S877">
        <v>15.36</v>
      </c>
      <c r="T877" s="1" t="s">
        <v>22</v>
      </c>
      <c r="U877" s="1" t="s">
        <v>3062</v>
      </c>
      <c r="V877" s="1">
        <v>2</v>
      </c>
      <c r="W877" t="s">
        <v>3081</v>
      </c>
      <c r="X877" t="s">
        <v>3093</v>
      </c>
      <c r="Y877" t="s">
        <v>3094</v>
      </c>
      <c r="Z877" t="s">
        <v>3102</v>
      </c>
      <c r="AA877">
        <v>2</v>
      </c>
      <c r="AB877" t="s">
        <v>3094</v>
      </c>
      <c r="AC877">
        <v>94.55</v>
      </c>
      <c r="AD877">
        <v>246.44</v>
      </c>
      <c r="AE877">
        <v>99.34</v>
      </c>
      <c r="AF877">
        <v>6.6100000000000006E-2</v>
      </c>
      <c r="AG877">
        <v>0.65900657894736847</v>
      </c>
    </row>
    <row r="878" spans="1:33" x14ac:dyDescent="0.35">
      <c r="A878" s="1" t="s">
        <v>1936</v>
      </c>
      <c r="B878" s="2">
        <v>44729</v>
      </c>
      <c r="C878" s="2">
        <v>44732</v>
      </c>
      <c r="D878" s="2">
        <v>44739</v>
      </c>
      <c r="E878" s="1" t="s">
        <v>1937</v>
      </c>
      <c r="F878">
        <v>3.63</v>
      </c>
      <c r="G878">
        <v>114</v>
      </c>
      <c r="H878">
        <v>9</v>
      </c>
      <c r="I878" s="1" t="s">
        <v>35</v>
      </c>
      <c r="J878">
        <v>15319.13</v>
      </c>
      <c r="K878">
        <v>8679.18</v>
      </c>
      <c r="L878">
        <v>3.2</v>
      </c>
      <c r="M878" s="1" t="s">
        <v>23</v>
      </c>
      <c r="N878" s="1" t="s">
        <v>33</v>
      </c>
      <c r="O878" s="1" t="s">
        <v>25</v>
      </c>
      <c r="P878" s="1" t="s">
        <v>38</v>
      </c>
      <c r="Q878">
        <v>13</v>
      </c>
      <c r="R878">
        <v>7</v>
      </c>
      <c r="S878">
        <v>758.03</v>
      </c>
      <c r="T878" s="1" t="s">
        <v>22</v>
      </c>
      <c r="U878" s="1" t="s">
        <v>3064</v>
      </c>
      <c r="V878" s="1">
        <v>4</v>
      </c>
      <c r="W878" t="s">
        <v>3086</v>
      </c>
      <c r="X878" t="s">
        <v>3082</v>
      </c>
      <c r="Y878" t="s">
        <v>3090</v>
      </c>
      <c r="Z878" t="s">
        <v>3102</v>
      </c>
      <c r="AA878">
        <v>6</v>
      </c>
      <c r="AB878" t="s">
        <v>3090</v>
      </c>
      <c r="AC878">
        <v>45.73</v>
      </c>
      <c r="AD878">
        <v>139.44</v>
      </c>
      <c r="AE878">
        <v>84.41</v>
      </c>
      <c r="AF878">
        <v>1.5590999999999999</v>
      </c>
      <c r="AG878">
        <v>0.65895364238410592</v>
      </c>
    </row>
    <row r="879" spans="1:33" x14ac:dyDescent="0.35">
      <c r="A879" s="1" t="s">
        <v>1976</v>
      </c>
      <c r="B879" s="2">
        <v>45328</v>
      </c>
      <c r="C879" s="2">
        <v>45333</v>
      </c>
      <c r="D879" s="2">
        <v>45342</v>
      </c>
      <c r="E879" s="1" t="s">
        <v>1977</v>
      </c>
      <c r="F879">
        <v>0.23</v>
      </c>
      <c r="G879">
        <v>446</v>
      </c>
      <c r="H879">
        <v>30</v>
      </c>
      <c r="I879" s="1" t="s">
        <v>35</v>
      </c>
      <c r="J879">
        <v>115604.3</v>
      </c>
      <c r="K879">
        <v>58919.91</v>
      </c>
      <c r="L879">
        <v>3.2</v>
      </c>
      <c r="M879" s="1" t="s">
        <v>23</v>
      </c>
      <c r="N879" s="1" t="s">
        <v>19</v>
      </c>
      <c r="O879" s="1" t="s">
        <v>25</v>
      </c>
      <c r="P879" s="1" t="s">
        <v>26</v>
      </c>
      <c r="Q879">
        <v>21</v>
      </c>
      <c r="R879">
        <v>9</v>
      </c>
      <c r="S879">
        <v>520.69000000000005</v>
      </c>
      <c r="T879" s="1" t="s">
        <v>22</v>
      </c>
      <c r="U879" s="1" t="s">
        <v>3062</v>
      </c>
      <c r="V879" s="1">
        <v>2</v>
      </c>
      <c r="W879" t="s">
        <v>3081</v>
      </c>
      <c r="X879" t="s">
        <v>3093</v>
      </c>
      <c r="Y879" t="s">
        <v>3094</v>
      </c>
      <c r="Z879" t="s">
        <v>3102</v>
      </c>
      <c r="AA879">
        <v>2</v>
      </c>
      <c r="AB879" t="s">
        <v>3094</v>
      </c>
      <c r="AC879">
        <v>111.25</v>
      </c>
      <c r="AD879">
        <v>259.8</v>
      </c>
      <c r="AE879">
        <v>6.63</v>
      </c>
      <c r="AF879">
        <v>9.3368000000000002</v>
      </c>
      <c r="AG879">
        <v>0.65900657894736847</v>
      </c>
    </row>
    <row r="880" spans="1:33" x14ac:dyDescent="0.35">
      <c r="A880" s="1" t="s">
        <v>2098</v>
      </c>
      <c r="B880" s="2">
        <v>45136</v>
      </c>
      <c r="C880" s="2">
        <v>45139</v>
      </c>
      <c r="D880" s="2">
        <v>45151</v>
      </c>
      <c r="E880" s="1" t="s">
        <v>2099</v>
      </c>
      <c r="F880">
        <v>6.18</v>
      </c>
      <c r="G880">
        <v>70</v>
      </c>
      <c r="H880">
        <v>7</v>
      </c>
      <c r="I880" s="1" t="s">
        <v>35</v>
      </c>
      <c r="J880">
        <v>38092.89</v>
      </c>
      <c r="K880">
        <v>17032.12</v>
      </c>
      <c r="L880">
        <v>2.5</v>
      </c>
      <c r="M880" s="1" t="s">
        <v>23</v>
      </c>
      <c r="N880" s="1" t="s">
        <v>24</v>
      </c>
      <c r="O880" s="1" t="s">
        <v>34</v>
      </c>
      <c r="P880" s="1" t="s">
        <v>38</v>
      </c>
      <c r="Q880">
        <v>13</v>
      </c>
      <c r="R880">
        <v>12</v>
      </c>
      <c r="S880">
        <v>78.31</v>
      </c>
      <c r="T880" s="1" t="s">
        <v>22</v>
      </c>
      <c r="U880" s="1" t="s">
        <v>3065</v>
      </c>
      <c r="V880" s="1">
        <v>5</v>
      </c>
      <c r="W880" t="s">
        <v>3088</v>
      </c>
      <c r="X880" t="s">
        <v>3084</v>
      </c>
      <c r="Y880" t="s">
        <v>3087</v>
      </c>
      <c r="Z880" t="s">
        <v>3104</v>
      </c>
      <c r="AA880">
        <v>7</v>
      </c>
      <c r="AB880" t="s">
        <v>3087</v>
      </c>
      <c r="AC880">
        <v>261.74</v>
      </c>
      <c r="AD880">
        <v>580.03</v>
      </c>
      <c r="AE880">
        <v>79.3</v>
      </c>
      <c r="AF880">
        <v>2.0703</v>
      </c>
      <c r="AG880">
        <v>0.6561013986013986</v>
      </c>
    </row>
    <row r="881" spans="1:33" x14ac:dyDescent="0.35">
      <c r="A881" s="1" t="s">
        <v>2112</v>
      </c>
      <c r="B881" s="2">
        <v>45035</v>
      </c>
      <c r="C881" s="2">
        <v>45039</v>
      </c>
      <c r="D881" s="2">
        <v>45045</v>
      </c>
      <c r="E881" s="1" t="s">
        <v>2113</v>
      </c>
      <c r="F881">
        <v>1.18</v>
      </c>
      <c r="G881">
        <v>431</v>
      </c>
      <c r="H881">
        <v>16</v>
      </c>
      <c r="I881" s="1" t="s">
        <v>35</v>
      </c>
      <c r="J881">
        <v>28757.73</v>
      </c>
      <c r="K881">
        <v>16774.400000000001</v>
      </c>
      <c r="L881">
        <v>4.4000000000000004</v>
      </c>
      <c r="M881" s="1" t="s">
        <v>23</v>
      </c>
      <c r="N881" s="1" t="s">
        <v>42</v>
      </c>
      <c r="O881" s="1" t="s">
        <v>28</v>
      </c>
      <c r="P881" s="1" t="s">
        <v>38</v>
      </c>
      <c r="Q881">
        <v>21</v>
      </c>
      <c r="R881">
        <v>6</v>
      </c>
      <c r="S881">
        <v>15.73</v>
      </c>
      <c r="T881" s="1" t="s">
        <v>22</v>
      </c>
      <c r="U881" s="1" t="s">
        <v>3065</v>
      </c>
      <c r="V881" s="1">
        <v>5</v>
      </c>
      <c r="W881" t="s">
        <v>3088</v>
      </c>
      <c r="X881" t="s">
        <v>3082</v>
      </c>
      <c r="Y881" t="s">
        <v>3083</v>
      </c>
      <c r="Z881" t="s">
        <v>3102</v>
      </c>
      <c r="AA881">
        <v>4</v>
      </c>
      <c r="AB881" t="s">
        <v>3083</v>
      </c>
      <c r="AC881">
        <v>20.56</v>
      </c>
      <c r="AD881">
        <v>67.52</v>
      </c>
      <c r="AE881">
        <v>76.27</v>
      </c>
      <c r="AF881">
        <v>2.3729</v>
      </c>
      <c r="AG881">
        <v>0.6561013986013986</v>
      </c>
    </row>
    <row r="882" spans="1:33" x14ac:dyDescent="0.35">
      <c r="A882" s="1" t="s">
        <v>2220</v>
      </c>
      <c r="B882" s="2">
        <v>45401</v>
      </c>
      <c r="C882" s="2">
        <v>45406</v>
      </c>
      <c r="D882" s="2">
        <v>45412</v>
      </c>
      <c r="E882" s="1" t="s">
        <v>2221</v>
      </c>
      <c r="F882">
        <v>14.98</v>
      </c>
      <c r="G882">
        <v>58</v>
      </c>
      <c r="H882">
        <v>5</v>
      </c>
      <c r="I882" s="1" t="s">
        <v>35</v>
      </c>
      <c r="J882">
        <v>17607.689999999999</v>
      </c>
      <c r="K882">
        <v>6949.51</v>
      </c>
      <c r="L882">
        <v>3.3</v>
      </c>
      <c r="M882" s="1" t="s">
        <v>23</v>
      </c>
      <c r="N882" s="1" t="s">
        <v>36</v>
      </c>
      <c r="O882" s="1" t="s">
        <v>37</v>
      </c>
      <c r="P882" s="1" t="s">
        <v>39</v>
      </c>
      <c r="Q882">
        <v>8</v>
      </c>
      <c r="R882">
        <v>6</v>
      </c>
      <c r="S882">
        <v>370.39</v>
      </c>
      <c r="T882" s="1" t="s">
        <v>22</v>
      </c>
      <c r="U882" s="1" t="s">
        <v>3063</v>
      </c>
      <c r="V882" s="1">
        <v>3</v>
      </c>
      <c r="W882" t="s">
        <v>3081</v>
      </c>
      <c r="X882" t="s">
        <v>3082</v>
      </c>
      <c r="Y882" t="s">
        <v>3083</v>
      </c>
      <c r="Z882" t="s">
        <v>3103</v>
      </c>
      <c r="AA882">
        <v>4</v>
      </c>
      <c r="AB882" t="s">
        <v>3083</v>
      </c>
      <c r="AC882">
        <v>174.52</v>
      </c>
      <c r="AD882">
        <v>357.07</v>
      </c>
      <c r="AE882">
        <v>77.3</v>
      </c>
      <c r="AF882">
        <v>2.2702</v>
      </c>
      <c r="AG882">
        <v>0.65455369127516783</v>
      </c>
    </row>
    <row r="883" spans="1:33" x14ac:dyDescent="0.35">
      <c r="A883" s="1" t="s">
        <v>2234</v>
      </c>
      <c r="B883" s="2">
        <v>45560</v>
      </c>
      <c r="C883" s="2">
        <v>45564</v>
      </c>
      <c r="D883" s="2">
        <v>45569</v>
      </c>
      <c r="E883" s="1" t="s">
        <v>2235</v>
      </c>
      <c r="F883">
        <v>9.66</v>
      </c>
      <c r="G883">
        <v>137</v>
      </c>
      <c r="H883">
        <v>15</v>
      </c>
      <c r="I883" s="1" t="s">
        <v>35</v>
      </c>
      <c r="J883">
        <v>18009.16</v>
      </c>
      <c r="K883">
        <v>9082.51</v>
      </c>
      <c r="L883">
        <v>2.1</v>
      </c>
      <c r="M883" s="1" t="s">
        <v>23</v>
      </c>
      <c r="N883" s="1" t="s">
        <v>36</v>
      </c>
      <c r="O883" s="1" t="s">
        <v>20</v>
      </c>
      <c r="P883" s="1" t="s">
        <v>39</v>
      </c>
      <c r="Q883">
        <v>16</v>
      </c>
      <c r="R883">
        <v>5</v>
      </c>
      <c r="S883">
        <v>388.99</v>
      </c>
      <c r="T883" s="1" t="s">
        <v>22</v>
      </c>
      <c r="U883" s="1" t="s">
        <v>3063</v>
      </c>
      <c r="V883" s="1">
        <v>3</v>
      </c>
      <c r="W883" t="s">
        <v>3081</v>
      </c>
      <c r="X883" t="s">
        <v>3084</v>
      </c>
      <c r="Y883" t="s">
        <v>3085</v>
      </c>
      <c r="Z883" t="s">
        <v>3104</v>
      </c>
      <c r="AA883">
        <v>9</v>
      </c>
      <c r="AB883" t="s">
        <v>3085</v>
      </c>
      <c r="AC883">
        <v>61.36</v>
      </c>
      <c r="AD883">
        <v>145.51</v>
      </c>
      <c r="AE883">
        <v>85.48</v>
      </c>
      <c r="AF883">
        <v>1.4518</v>
      </c>
      <c r="AG883">
        <v>0.65455369127516783</v>
      </c>
    </row>
    <row r="884" spans="1:33" x14ac:dyDescent="0.35">
      <c r="A884" s="1" t="s">
        <v>2360</v>
      </c>
      <c r="B884" s="2">
        <v>45508</v>
      </c>
      <c r="C884" s="2">
        <v>45510</v>
      </c>
      <c r="D884" s="2">
        <v>45519</v>
      </c>
      <c r="E884" s="1" t="s">
        <v>2361</v>
      </c>
      <c r="F884">
        <v>4.57</v>
      </c>
      <c r="G884">
        <v>206</v>
      </c>
      <c r="H884">
        <v>20</v>
      </c>
      <c r="I884" s="1" t="s">
        <v>35</v>
      </c>
      <c r="J884">
        <v>144683.22</v>
      </c>
      <c r="K884">
        <v>85466.52</v>
      </c>
      <c r="L884">
        <v>2.5</v>
      </c>
      <c r="M884" s="1" t="s">
        <v>23</v>
      </c>
      <c r="N884" s="1" t="s">
        <v>42</v>
      </c>
      <c r="O884" s="1" t="s">
        <v>28</v>
      </c>
      <c r="P884" s="1" t="s">
        <v>39</v>
      </c>
      <c r="Q884">
        <v>20</v>
      </c>
      <c r="R884">
        <v>9</v>
      </c>
      <c r="S884">
        <v>11.74</v>
      </c>
      <c r="T884" s="1" t="s">
        <v>22</v>
      </c>
      <c r="U884" s="1" t="s">
        <v>3064</v>
      </c>
      <c r="V884" s="1">
        <v>4</v>
      </c>
      <c r="W884" t="s">
        <v>3081</v>
      </c>
      <c r="X884" t="s">
        <v>3084</v>
      </c>
      <c r="Y884" t="s">
        <v>3089</v>
      </c>
      <c r="Z884" t="s">
        <v>3102</v>
      </c>
      <c r="AA884">
        <v>8</v>
      </c>
      <c r="AB884" t="s">
        <v>3089</v>
      </c>
      <c r="AC884">
        <v>256.14</v>
      </c>
      <c r="AD884">
        <v>735.98</v>
      </c>
      <c r="AE884">
        <v>85.47</v>
      </c>
      <c r="AF884">
        <v>1.4533</v>
      </c>
      <c r="AG884">
        <v>0.65895364238410592</v>
      </c>
    </row>
    <row r="885" spans="1:33" x14ac:dyDescent="0.35">
      <c r="A885" s="1" t="s">
        <v>2436</v>
      </c>
      <c r="B885" s="2">
        <v>44830</v>
      </c>
      <c r="C885" s="2">
        <v>44833</v>
      </c>
      <c r="D885" s="2">
        <v>44835</v>
      </c>
      <c r="E885" s="1" t="s">
        <v>2437</v>
      </c>
      <c r="F885">
        <v>11.54</v>
      </c>
      <c r="G885">
        <v>37</v>
      </c>
      <c r="H885">
        <v>3</v>
      </c>
      <c r="I885" s="1" t="s">
        <v>35</v>
      </c>
      <c r="J885">
        <v>3953.48</v>
      </c>
      <c r="K885">
        <v>1833.75</v>
      </c>
      <c r="L885">
        <v>3</v>
      </c>
      <c r="M885" s="1" t="s">
        <v>23</v>
      </c>
      <c r="N885" s="1" t="s">
        <v>19</v>
      </c>
      <c r="O885" s="1" t="s">
        <v>25</v>
      </c>
      <c r="P885" s="1" t="s">
        <v>26</v>
      </c>
      <c r="Q885">
        <v>3</v>
      </c>
      <c r="R885">
        <v>2</v>
      </c>
      <c r="S885">
        <v>66.209999999999994</v>
      </c>
      <c r="T885" s="1" t="s">
        <v>22</v>
      </c>
      <c r="U885" s="1" t="s">
        <v>3061</v>
      </c>
      <c r="V885" s="1">
        <v>1</v>
      </c>
      <c r="W885" t="s">
        <v>3086</v>
      </c>
      <c r="X885" t="s">
        <v>3084</v>
      </c>
      <c r="Y885" t="s">
        <v>3085</v>
      </c>
      <c r="Z885" t="s">
        <v>3103</v>
      </c>
      <c r="AA885">
        <v>9</v>
      </c>
      <c r="AB885" t="s">
        <v>3085</v>
      </c>
      <c r="AC885">
        <v>51.88</v>
      </c>
      <c r="AD885">
        <v>120.79</v>
      </c>
      <c r="AE885">
        <v>87.28</v>
      </c>
      <c r="AF885">
        <v>1.2724</v>
      </c>
      <c r="AG885">
        <v>0.63717096774193549</v>
      </c>
    </row>
    <row r="886" spans="1:33" x14ac:dyDescent="0.35">
      <c r="A886" s="1" t="s">
        <v>2446</v>
      </c>
      <c r="B886" s="2">
        <v>44837</v>
      </c>
      <c r="C886" s="2">
        <v>44842</v>
      </c>
      <c r="D886" s="2">
        <v>44845</v>
      </c>
      <c r="E886" s="1" t="s">
        <v>2447</v>
      </c>
      <c r="F886">
        <v>14.79</v>
      </c>
      <c r="G886">
        <v>166</v>
      </c>
      <c r="H886">
        <v>7</v>
      </c>
      <c r="I886" s="1" t="s">
        <v>35</v>
      </c>
      <c r="J886">
        <v>110030.04</v>
      </c>
      <c r="K886">
        <v>45226.21</v>
      </c>
      <c r="L886">
        <v>4.0999999999999996</v>
      </c>
      <c r="M886" s="1" t="s">
        <v>23</v>
      </c>
      <c r="N886" s="1" t="s">
        <v>42</v>
      </c>
      <c r="O886" s="1" t="s">
        <v>37</v>
      </c>
      <c r="P886" s="1" t="s">
        <v>29</v>
      </c>
      <c r="Q886">
        <v>20</v>
      </c>
      <c r="R886">
        <v>3</v>
      </c>
      <c r="S886">
        <v>62.72</v>
      </c>
      <c r="T886" s="1" t="s">
        <v>22</v>
      </c>
      <c r="U886" s="1" t="s">
        <v>3064</v>
      </c>
      <c r="V886" s="1">
        <v>4</v>
      </c>
      <c r="W886" t="s">
        <v>3086</v>
      </c>
      <c r="X886" t="s">
        <v>3091</v>
      </c>
      <c r="Y886" t="s">
        <v>3097</v>
      </c>
      <c r="Z886" t="s">
        <v>3103</v>
      </c>
      <c r="AA886">
        <v>10</v>
      </c>
      <c r="AB886" t="s">
        <v>3097</v>
      </c>
      <c r="AC886">
        <v>338.37</v>
      </c>
      <c r="AD886">
        <v>777.88</v>
      </c>
      <c r="AE886">
        <v>81.84</v>
      </c>
      <c r="AF886">
        <v>1.8162</v>
      </c>
      <c r="AG886">
        <v>0.65895364238410592</v>
      </c>
    </row>
    <row r="887" spans="1:33" x14ac:dyDescent="0.35">
      <c r="A887" s="1" t="s">
        <v>2490</v>
      </c>
      <c r="B887" s="2">
        <v>44950</v>
      </c>
      <c r="C887" s="2">
        <v>44952</v>
      </c>
      <c r="D887" s="2">
        <v>44954</v>
      </c>
      <c r="E887" s="1" t="s">
        <v>2491</v>
      </c>
      <c r="F887">
        <v>8.3000000000000007</v>
      </c>
      <c r="G887">
        <v>375</v>
      </c>
      <c r="H887">
        <v>45</v>
      </c>
      <c r="I887" s="1" t="s">
        <v>35</v>
      </c>
      <c r="J887">
        <v>208271.33</v>
      </c>
      <c r="K887">
        <v>117918.97</v>
      </c>
      <c r="L887">
        <v>2.2000000000000002</v>
      </c>
      <c r="M887" s="1" t="s">
        <v>23</v>
      </c>
      <c r="N887" s="1" t="s">
        <v>42</v>
      </c>
      <c r="O887" s="1" t="s">
        <v>20</v>
      </c>
      <c r="P887" s="1" t="s">
        <v>38</v>
      </c>
      <c r="Q887">
        <v>9</v>
      </c>
      <c r="R887">
        <v>2</v>
      </c>
      <c r="S887">
        <v>21.74</v>
      </c>
      <c r="T887" s="1" t="s">
        <v>22</v>
      </c>
      <c r="U887" s="1" t="s">
        <v>3061</v>
      </c>
      <c r="V887" s="1">
        <v>1</v>
      </c>
      <c r="W887" t="s">
        <v>3088</v>
      </c>
      <c r="X887" t="s">
        <v>3093</v>
      </c>
      <c r="Y887" t="s">
        <v>3095</v>
      </c>
      <c r="Z887" t="s">
        <v>3104</v>
      </c>
      <c r="AA887">
        <v>1</v>
      </c>
      <c r="AB887" t="s">
        <v>3095</v>
      </c>
      <c r="AC887">
        <v>198.06</v>
      </c>
      <c r="AD887">
        <v>605.66</v>
      </c>
      <c r="AE887">
        <v>42.59</v>
      </c>
      <c r="AF887">
        <v>5.7408000000000001</v>
      </c>
      <c r="AG887">
        <v>0.63717096774193549</v>
      </c>
    </row>
    <row r="888" spans="1:33" x14ac:dyDescent="0.35">
      <c r="A888" s="1" t="s">
        <v>2536</v>
      </c>
      <c r="B888" s="2">
        <v>45471</v>
      </c>
      <c r="C888" s="2">
        <v>45474</v>
      </c>
      <c r="D888" s="2">
        <v>45476</v>
      </c>
      <c r="E888" s="1" t="s">
        <v>2537</v>
      </c>
      <c r="F888">
        <v>13.79</v>
      </c>
      <c r="G888">
        <v>264</v>
      </c>
      <c r="H888">
        <v>27</v>
      </c>
      <c r="I888" s="1" t="s">
        <v>35</v>
      </c>
      <c r="J888">
        <v>191823.39</v>
      </c>
      <c r="K888">
        <v>94301.26</v>
      </c>
      <c r="L888">
        <v>2.7</v>
      </c>
      <c r="M888" s="1" t="s">
        <v>23</v>
      </c>
      <c r="N888" s="1" t="s">
        <v>33</v>
      </c>
      <c r="O888" s="1" t="s">
        <v>37</v>
      </c>
      <c r="P888" s="1" t="s">
        <v>38</v>
      </c>
      <c r="Q888">
        <v>12</v>
      </c>
      <c r="R888">
        <v>2</v>
      </c>
      <c r="S888">
        <v>7.94</v>
      </c>
      <c r="T888" s="1" t="s">
        <v>22</v>
      </c>
      <c r="U888" s="1" t="s">
        <v>3064</v>
      </c>
      <c r="V888" s="1">
        <v>4</v>
      </c>
      <c r="W888" t="s">
        <v>3081</v>
      </c>
      <c r="X888" t="s">
        <v>3082</v>
      </c>
      <c r="Y888" t="s">
        <v>3090</v>
      </c>
      <c r="Z888" t="s">
        <v>3103</v>
      </c>
      <c r="AA888">
        <v>6</v>
      </c>
      <c r="AB888" t="s">
        <v>3090</v>
      </c>
      <c r="AC888">
        <v>314.36</v>
      </c>
      <c r="AD888">
        <v>842.83</v>
      </c>
      <c r="AE888">
        <v>40.92</v>
      </c>
      <c r="AF888">
        <v>5.9085000000000001</v>
      </c>
      <c r="AG888">
        <v>0.65895364238410592</v>
      </c>
    </row>
    <row r="889" spans="1:33" x14ac:dyDescent="0.35">
      <c r="A889" s="1" t="s">
        <v>2574</v>
      </c>
      <c r="B889" s="2">
        <v>45142</v>
      </c>
      <c r="C889" s="2">
        <v>45143</v>
      </c>
      <c r="D889" s="2">
        <v>45153</v>
      </c>
      <c r="E889" s="1" t="s">
        <v>2575</v>
      </c>
      <c r="F889">
        <v>4.34</v>
      </c>
      <c r="G889">
        <v>13</v>
      </c>
      <c r="H889">
        <v>1</v>
      </c>
      <c r="I889" s="1" t="s">
        <v>35</v>
      </c>
      <c r="J889">
        <v>5426.61</v>
      </c>
      <c r="K889">
        <v>2712.94</v>
      </c>
      <c r="L889">
        <v>3.8</v>
      </c>
      <c r="M889" s="1" t="s">
        <v>23</v>
      </c>
      <c r="N889" s="1" t="s">
        <v>19</v>
      </c>
      <c r="O889" s="1" t="s">
        <v>34</v>
      </c>
      <c r="P889" s="1" t="s">
        <v>26</v>
      </c>
      <c r="Q889">
        <v>19</v>
      </c>
      <c r="R889">
        <v>10</v>
      </c>
      <c r="S889">
        <v>83.04</v>
      </c>
      <c r="T889" s="1" t="s">
        <v>22</v>
      </c>
      <c r="U889" s="1" t="s">
        <v>3064</v>
      </c>
      <c r="V889" s="1">
        <v>4</v>
      </c>
      <c r="W889" t="s">
        <v>3088</v>
      </c>
      <c r="X889" t="s">
        <v>3084</v>
      </c>
      <c r="Y889" t="s">
        <v>3089</v>
      </c>
      <c r="Z889" t="s">
        <v>3102</v>
      </c>
      <c r="AA889">
        <v>8</v>
      </c>
      <c r="AB889" t="s">
        <v>3089</v>
      </c>
      <c r="AC889">
        <v>185.44</v>
      </c>
      <c r="AD889">
        <v>436.37</v>
      </c>
      <c r="AE889">
        <v>51.97</v>
      </c>
      <c r="AF889">
        <v>4.8033000000000001</v>
      </c>
      <c r="AG889">
        <v>0.65895364238410592</v>
      </c>
    </row>
    <row r="890" spans="1:33" x14ac:dyDescent="0.35">
      <c r="A890" s="1" t="s">
        <v>2598</v>
      </c>
      <c r="B890" s="2">
        <v>45592</v>
      </c>
      <c r="C890" s="2">
        <v>45595</v>
      </c>
      <c r="D890" s="2">
        <v>45597</v>
      </c>
      <c r="E890" s="1" t="s">
        <v>2599</v>
      </c>
      <c r="F890">
        <v>9.2799999999999994</v>
      </c>
      <c r="G890">
        <v>102</v>
      </c>
      <c r="H890">
        <v>13</v>
      </c>
      <c r="I890" s="1" t="s">
        <v>35</v>
      </c>
      <c r="J890">
        <v>140506.07999999999</v>
      </c>
      <c r="K890">
        <v>67690.16</v>
      </c>
      <c r="L890">
        <v>2.2000000000000002</v>
      </c>
      <c r="M890" s="1" t="s">
        <v>23</v>
      </c>
      <c r="N890" s="1" t="s">
        <v>19</v>
      </c>
      <c r="O890" s="1" t="s">
        <v>37</v>
      </c>
      <c r="P890" s="1" t="s">
        <v>38</v>
      </c>
      <c r="Q890">
        <v>17</v>
      </c>
      <c r="R890">
        <v>2</v>
      </c>
      <c r="S890">
        <v>45.07</v>
      </c>
      <c r="T890" s="1" t="s">
        <v>22</v>
      </c>
      <c r="U890" s="1" t="s">
        <v>3063</v>
      </c>
      <c r="V890" s="1">
        <v>3</v>
      </c>
      <c r="W890" t="s">
        <v>3081</v>
      </c>
      <c r="X890" t="s">
        <v>3091</v>
      </c>
      <c r="Y890" t="s">
        <v>3097</v>
      </c>
      <c r="Z890" t="s">
        <v>3104</v>
      </c>
      <c r="AA890">
        <v>10</v>
      </c>
      <c r="AB890" t="s">
        <v>3097</v>
      </c>
      <c r="AC890">
        <v>628.71</v>
      </c>
      <c r="AD890">
        <v>1518.42</v>
      </c>
      <c r="AE890">
        <v>86.11</v>
      </c>
      <c r="AF890">
        <v>1.3894</v>
      </c>
      <c r="AG890">
        <v>0.65455369127516783</v>
      </c>
    </row>
    <row r="891" spans="1:33" x14ac:dyDescent="0.35">
      <c r="A891" s="1" t="s">
        <v>2682</v>
      </c>
      <c r="B891" s="2">
        <v>45478</v>
      </c>
      <c r="C891" s="2">
        <v>45483</v>
      </c>
      <c r="D891" s="2">
        <v>45489</v>
      </c>
      <c r="E891" s="1" t="s">
        <v>2683</v>
      </c>
      <c r="F891">
        <v>3.47</v>
      </c>
      <c r="G891">
        <v>344</v>
      </c>
      <c r="H891">
        <v>33</v>
      </c>
      <c r="I891" s="1" t="s">
        <v>35</v>
      </c>
      <c r="J891">
        <v>43759.29</v>
      </c>
      <c r="K891">
        <v>21377.38</v>
      </c>
      <c r="L891">
        <v>2.6</v>
      </c>
      <c r="M891" s="1" t="s">
        <v>23</v>
      </c>
      <c r="N891" s="1" t="s">
        <v>24</v>
      </c>
      <c r="O891" s="1" t="s">
        <v>37</v>
      </c>
      <c r="P891" s="1" t="s">
        <v>21</v>
      </c>
      <c r="Q891">
        <v>13</v>
      </c>
      <c r="R891">
        <v>6</v>
      </c>
      <c r="S891">
        <v>171.95</v>
      </c>
      <c r="T891" s="1" t="s">
        <v>22</v>
      </c>
      <c r="U891" s="1" t="s">
        <v>3064</v>
      </c>
      <c r="V891" s="1">
        <v>4</v>
      </c>
      <c r="W891" t="s">
        <v>3081</v>
      </c>
      <c r="X891" t="s">
        <v>3084</v>
      </c>
      <c r="Y891" t="s">
        <v>3087</v>
      </c>
      <c r="Z891" t="s">
        <v>3102</v>
      </c>
      <c r="AA891">
        <v>7</v>
      </c>
      <c r="AB891" t="s">
        <v>3087</v>
      </c>
      <c r="AC891">
        <v>56.49</v>
      </c>
      <c r="AD891">
        <v>131.78</v>
      </c>
      <c r="AE891">
        <v>95.22</v>
      </c>
      <c r="AF891">
        <v>0.47760000000000002</v>
      </c>
      <c r="AG891">
        <v>0.65895364238410592</v>
      </c>
    </row>
    <row r="892" spans="1:33" x14ac:dyDescent="0.35">
      <c r="A892" s="1" t="s">
        <v>2778</v>
      </c>
      <c r="B892" s="2">
        <v>45436</v>
      </c>
      <c r="C892" s="2">
        <v>45440</v>
      </c>
      <c r="D892" s="2">
        <v>45442</v>
      </c>
      <c r="E892" s="1" t="s">
        <v>2779</v>
      </c>
      <c r="F892">
        <v>0.55000000000000004</v>
      </c>
      <c r="G892">
        <v>296</v>
      </c>
      <c r="H892">
        <v>42</v>
      </c>
      <c r="I892" s="1" t="s">
        <v>35</v>
      </c>
      <c r="J892">
        <v>192410.37</v>
      </c>
      <c r="K892">
        <v>93987.37</v>
      </c>
      <c r="L892">
        <v>1.5</v>
      </c>
      <c r="M892" s="1" t="s">
        <v>23</v>
      </c>
      <c r="N892" s="1" t="s">
        <v>33</v>
      </c>
      <c r="O892" s="1" t="s">
        <v>34</v>
      </c>
      <c r="P892" s="1" t="s">
        <v>29</v>
      </c>
      <c r="Q892">
        <v>11</v>
      </c>
      <c r="R892">
        <v>2</v>
      </c>
      <c r="S892">
        <v>118.68</v>
      </c>
      <c r="T892" s="1" t="s">
        <v>22</v>
      </c>
      <c r="U892" s="1" t="s">
        <v>3065</v>
      </c>
      <c r="V892" s="1">
        <v>5</v>
      </c>
      <c r="W892" t="s">
        <v>3081</v>
      </c>
      <c r="X892" t="s">
        <v>3082</v>
      </c>
      <c r="Y892" t="s">
        <v>3099</v>
      </c>
      <c r="Z892" t="s">
        <v>3102</v>
      </c>
      <c r="AA892">
        <v>5</v>
      </c>
      <c r="AB892" t="s">
        <v>3099</v>
      </c>
      <c r="AC892">
        <v>311.74</v>
      </c>
      <c r="AD892">
        <v>653.63</v>
      </c>
      <c r="AE892">
        <v>98.68</v>
      </c>
      <c r="AF892">
        <v>0.13150000000000001</v>
      </c>
      <c r="AG892">
        <v>0.6561013986013986</v>
      </c>
    </row>
    <row r="893" spans="1:33" x14ac:dyDescent="0.35">
      <c r="A893" s="1" t="s">
        <v>2792</v>
      </c>
      <c r="B893" s="2">
        <v>44645</v>
      </c>
      <c r="C893" s="2">
        <v>44646</v>
      </c>
      <c r="D893" s="2">
        <v>44651</v>
      </c>
      <c r="E893" s="1" t="s">
        <v>2793</v>
      </c>
      <c r="F893">
        <v>6.29</v>
      </c>
      <c r="G893">
        <v>191</v>
      </c>
      <c r="H893">
        <v>21</v>
      </c>
      <c r="I893" s="1" t="s">
        <v>35</v>
      </c>
      <c r="J893">
        <v>447456.3</v>
      </c>
      <c r="K893">
        <v>174220.47</v>
      </c>
      <c r="L893">
        <v>2.2999999999999998</v>
      </c>
      <c r="M893" s="1" t="s">
        <v>23</v>
      </c>
      <c r="N893" s="1" t="s">
        <v>42</v>
      </c>
      <c r="O893" s="1" t="s">
        <v>28</v>
      </c>
      <c r="P893" s="1" t="s">
        <v>29</v>
      </c>
      <c r="Q893">
        <v>11</v>
      </c>
      <c r="R893">
        <v>5</v>
      </c>
      <c r="S893">
        <v>96.31</v>
      </c>
      <c r="T893" s="1" t="s">
        <v>22</v>
      </c>
      <c r="U893" s="1" t="s">
        <v>3062</v>
      </c>
      <c r="V893" s="1">
        <v>2</v>
      </c>
      <c r="W893" t="s">
        <v>3086</v>
      </c>
      <c r="X893" t="s">
        <v>3093</v>
      </c>
      <c r="Y893" t="s">
        <v>3098</v>
      </c>
      <c r="Z893" t="s">
        <v>3104</v>
      </c>
      <c r="AA893">
        <v>3</v>
      </c>
      <c r="AB893" t="s">
        <v>3098</v>
      </c>
      <c r="AC893">
        <v>1344.06</v>
      </c>
      <c r="AD893">
        <v>2499.9499999999998</v>
      </c>
      <c r="AE893">
        <v>79.040000000000006</v>
      </c>
      <c r="AF893">
        <v>2.0964</v>
      </c>
      <c r="AG893">
        <v>0.65900657894736847</v>
      </c>
    </row>
    <row r="894" spans="1:33" x14ac:dyDescent="0.35">
      <c r="A894" s="1" t="s">
        <v>2942</v>
      </c>
      <c r="B894" s="2">
        <v>45642</v>
      </c>
      <c r="C894" s="2">
        <v>45643</v>
      </c>
      <c r="D894" s="2">
        <v>45648</v>
      </c>
      <c r="E894" s="1" t="s">
        <v>2943</v>
      </c>
      <c r="F894">
        <v>2.96</v>
      </c>
      <c r="G894">
        <v>423</v>
      </c>
      <c r="H894">
        <v>23</v>
      </c>
      <c r="I894" s="1" t="s">
        <v>35</v>
      </c>
      <c r="J894">
        <v>189308.9</v>
      </c>
      <c r="K894">
        <v>105280.19</v>
      </c>
      <c r="L894">
        <v>3.6</v>
      </c>
      <c r="M894" s="1" t="s">
        <v>23</v>
      </c>
      <c r="N894" s="1" t="s">
        <v>42</v>
      </c>
      <c r="O894" s="1" t="s">
        <v>37</v>
      </c>
      <c r="P894" s="1" t="s">
        <v>39</v>
      </c>
      <c r="Q894">
        <v>7</v>
      </c>
      <c r="R894">
        <v>5</v>
      </c>
      <c r="S894">
        <v>179.74</v>
      </c>
      <c r="T894" s="1" t="s">
        <v>22</v>
      </c>
      <c r="U894" s="1" t="s">
        <v>3063</v>
      </c>
      <c r="V894" s="1">
        <v>3</v>
      </c>
      <c r="W894" t="s">
        <v>3081</v>
      </c>
      <c r="X894" t="s">
        <v>3091</v>
      </c>
      <c r="Y894" t="s">
        <v>3092</v>
      </c>
      <c r="Z894" t="s">
        <v>3102</v>
      </c>
      <c r="AA894">
        <v>12</v>
      </c>
      <c r="AB894" t="s">
        <v>3092</v>
      </c>
      <c r="AC894">
        <v>172.21</v>
      </c>
      <c r="AD894">
        <v>461.19</v>
      </c>
      <c r="AE894">
        <v>65</v>
      </c>
      <c r="AF894">
        <v>3.5001000000000002</v>
      </c>
      <c r="AG894">
        <v>0.65455369127516783</v>
      </c>
    </row>
    <row r="895" spans="1:33" x14ac:dyDescent="0.35">
      <c r="A895" s="1" t="s">
        <v>2946</v>
      </c>
      <c r="B895" s="2">
        <v>45558</v>
      </c>
      <c r="C895" s="2">
        <v>45559</v>
      </c>
      <c r="D895" s="2">
        <v>45560</v>
      </c>
      <c r="E895" s="1" t="s">
        <v>2947</v>
      </c>
      <c r="F895">
        <v>8.18</v>
      </c>
      <c r="G895">
        <v>310</v>
      </c>
      <c r="H895">
        <v>28</v>
      </c>
      <c r="I895" s="1" t="s">
        <v>35</v>
      </c>
      <c r="J895">
        <v>85255.97</v>
      </c>
      <c r="K895">
        <v>47728.51</v>
      </c>
      <c r="L895">
        <v>2.9</v>
      </c>
      <c r="M895" s="1" t="s">
        <v>23</v>
      </c>
      <c r="N895" s="1" t="s">
        <v>42</v>
      </c>
      <c r="O895" s="1" t="s">
        <v>25</v>
      </c>
      <c r="P895" s="1" t="s">
        <v>39</v>
      </c>
      <c r="Q895">
        <v>5</v>
      </c>
      <c r="R895">
        <v>1</v>
      </c>
      <c r="S895">
        <v>5.59</v>
      </c>
      <c r="T895" s="1" t="s">
        <v>22</v>
      </c>
      <c r="U895" s="1" t="s">
        <v>3063</v>
      </c>
      <c r="V895" s="1">
        <v>3</v>
      </c>
      <c r="W895" t="s">
        <v>3081</v>
      </c>
      <c r="X895" t="s">
        <v>3084</v>
      </c>
      <c r="Y895" t="s">
        <v>3085</v>
      </c>
      <c r="Z895" t="s">
        <v>3104</v>
      </c>
      <c r="AA895">
        <v>9</v>
      </c>
      <c r="AB895" t="s">
        <v>3085</v>
      </c>
      <c r="AC895">
        <v>108.89</v>
      </c>
      <c r="AD895">
        <v>299.52</v>
      </c>
      <c r="AE895">
        <v>46.51</v>
      </c>
      <c r="AF895">
        <v>5.3486000000000002</v>
      </c>
      <c r="AG895">
        <v>0.65455369127516783</v>
      </c>
    </row>
    <row r="896" spans="1:33" x14ac:dyDescent="0.35">
      <c r="A896" s="1" t="s">
        <v>3002</v>
      </c>
      <c r="B896" s="2">
        <v>45455</v>
      </c>
      <c r="C896" s="2">
        <v>45456</v>
      </c>
      <c r="D896" s="2">
        <v>45461</v>
      </c>
      <c r="E896" s="1" t="s">
        <v>3003</v>
      </c>
      <c r="F896">
        <v>9.92</v>
      </c>
      <c r="G896">
        <v>492</v>
      </c>
      <c r="H896">
        <v>71</v>
      </c>
      <c r="I896" s="1" t="s">
        <v>35</v>
      </c>
      <c r="J896">
        <v>570168.56999999995</v>
      </c>
      <c r="K896">
        <v>269036.21000000002</v>
      </c>
      <c r="L896">
        <v>1.6</v>
      </c>
      <c r="M896" s="1" t="s">
        <v>23</v>
      </c>
      <c r="N896" s="1" t="s">
        <v>33</v>
      </c>
      <c r="O896" s="1" t="s">
        <v>37</v>
      </c>
      <c r="P896" s="1" t="s">
        <v>26</v>
      </c>
      <c r="Q896">
        <v>21</v>
      </c>
      <c r="R896">
        <v>5</v>
      </c>
      <c r="S896">
        <v>57.94</v>
      </c>
      <c r="T896" s="1" t="s">
        <v>22</v>
      </c>
      <c r="U896" s="1" t="s">
        <v>3065</v>
      </c>
      <c r="V896" s="1">
        <v>5</v>
      </c>
      <c r="W896" t="s">
        <v>3081</v>
      </c>
      <c r="X896" t="s">
        <v>3082</v>
      </c>
      <c r="Y896" t="s">
        <v>3090</v>
      </c>
      <c r="Z896" t="s">
        <v>3104</v>
      </c>
      <c r="AA896">
        <v>6</v>
      </c>
      <c r="AB896" t="s">
        <v>3090</v>
      </c>
      <c r="AC896">
        <v>593.39</v>
      </c>
      <c r="AD896">
        <v>1286.5</v>
      </c>
      <c r="AE896">
        <v>95.48</v>
      </c>
      <c r="AF896">
        <v>0.45150000000000001</v>
      </c>
      <c r="AG896">
        <v>0.6561013986013986</v>
      </c>
    </row>
    <row r="897" spans="1:33" x14ac:dyDescent="0.35">
      <c r="A897" s="1" t="s">
        <v>3036</v>
      </c>
      <c r="B897" s="2">
        <v>45423</v>
      </c>
      <c r="C897" s="2">
        <v>45426</v>
      </c>
      <c r="D897" s="2">
        <v>45435</v>
      </c>
      <c r="E897" s="1" t="s">
        <v>3037</v>
      </c>
      <c r="F897">
        <v>6.98</v>
      </c>
      <c r="G897">
        <v>152</v>
      </c>
      <c r="H897">
        <v>3</v>
      </c>
      <c r="I897" s="1" t="s">
        <v>35</v>
      </c>
      <c r="J897">
        <v>36991.97</v>
      </c>
      <c r="K897">
        <v>11779.75</v>
      </c>
      <c r="L897">
        <v>4.4000000000000004</v>
      </c>
      <c r="M897" s="1" t="s">
        <v>23</v>
      </c>
      <c r="N897" s="1" t="s">
        <v>36</v>
      </c>
      <c r="O897" s="1" t="s">
        <v>25</v>
      </c>
      <c r="P897" s="1" t="s">
        <v>21</v>
      </c>
      <c r="Q897">
        <v>22</v>
      </c>
      <c r="R897">
        <v>9</v>
      </c>
      <c r="S897">
        <v>425.71</v>
      </c>
      <c r="T897" s="1" t="s">
        <v>22</v>
      </c>
      <c r="U897" s="1" t="s">
        <v>3063</v>
      </c>
      <c r="V897" s="1">
        <v>3</v>
      </c>
      <c r="W897" t="s">
        <v>3081</v>
      </c>
      <c r="X897" t="s">
        <v>3082</v>
      </c>
      <c r="Y897" t="s">
        <v>3099</v>
      </c>
      <c r="Z897" t="s">
        <v>3104</v>
      </c>
      <c r="AA897">
        <v>5</v>
      </c>
      <c r="AB897" t="s">
        <v>3099</v>
      </c>
      <c r="AC897">
        <v>141.9</v>
      </c>
      <c r="AD897">
        <v>261.63</v>
      </c>
      <c r="AE897">
        <v>19.61</v>
      </c>
      <c r="AF897">
        <v>8.0388999999999999</v>
      </c>
      <c r="AG897">
        <v>0.65455369127516783</v>
      </c>
    </row>
    <row r="898" spans="1:33" x14ac:dyDescent="0.35">
      <c r="A898" s="1" t="s">
        <v>3040</v>
      </c>
      <c r="B898" s="2">
        <v>45557</v>
      </c>
      <c r="C898" s="2">
        <v>45558</v>
      </c>
      <c r="D898" s="2">
        <v>45559</v>
      </c>
      <c r="E898" s="1" t="s">
        <v>3041</v>
      </c>
      <c r="F898">
        <v>5.4</v>
      </c>
      <c r="G898">
        <v>181</v>
      </c>
      <c r="H898">
        <v>14</v>
      </c>
      <c r="I898" s="1" t="s">
        <v>35</v>
      </c>
      <c r="J898">
        <v>130460.51</v>
      </c>
      <c r="K898">
        <v>71116.38</v>
      </c>
      <c r="L898">
        <v>3.4</v>
      </c>
      <c r="M898" s="1" t="s">
        <v>23</v>
      </c>
      <c r="N898" s="1" t="s">
        <v>19</v>
      </c>
      <c r="O898" s="1" t="s">
        <v>34</v>
      </c>
      <c r="P898" s="1" t="s">
        <v>38</v>
      </c>
      <c r="Q898">
        <v>8</v>
      </c>
      <c r="R898">
        <v>1</v>
      </c>
      <c r="S898">
        <v>2.5299999999999998</v>
      </c>
      <c r="T898" s="1" t="s">
        <v>22</v>
      </c>
      <c r="U898" s="1" t="s">
        <v>3065</v>
      </c>
      <c r="V898" s="1">
        <v>5</v>
      </c>
      <c r="W898" t="s">
        <v>3081</v>
      </c>
      <c r="X898" t="s">
        <v>3084</v>
      </c>
      <c r="Y898" t="s">
        <v>3085</v>
      </c>
      <c r="Z898" t="s">
        <v>3104</v>
      </c>
      <c r="AA898">
        <v>9</v>
      </c>
      <c r="AB898" t="s">
        <v>3085</v>
      </c>
      <c r="AC898">
        <v>261.61</v>
      </c>
      <c r="AD898">
        <v>761.92</v>
      </c>
      <c r="AE898">
        <v>52.57</v>
      </c>
      <c r="AF898">
        <v>4.7427000000000001</v>
      </c>
      <c r="AG898">
        <v>0.6561013986013986</v>
      </c>
    </row>
    <row r="899" spans="1:33" x14ac:dyDescent="0.35">
      <c r="A899" s="1" t="s">
        <v>78</v>
      </c>
      <c r="B899" s="2">
        <v>44673</v>
      </c>
      <c r="C899" s="2">
        <v>44676</v>
      </c>
      <c r="D899" s="2">
        <v>44688</v>
      </c>
      <c r="E899" s="1" t="s">
        <v>79</v>
      </c>
      <c r="F899">
        <v>4.49</v>
      </c>
      <c r="G899">
        <v>452</v>
      </c>
      <c r="H899">
        <v>40</v>
      </c>
      <c r="I899" s="1" t="s">
        <v>41</v>
      </c>
      <c r="J899">
        <v>285292.38</v>
      </c>
      <c r="K899">
        <v>106803.73</v>
      </c>
      <c r="L899">
        <v>2.8</v>
      </c>
      <c r="M899" s="1" t="s">
        <v>31</v>
      </c>
      <c r="N899" s="1" t="s">
        <v>42</v>
      </c>
      <c r="O899" s="1" t="s">
        <v>34</v>
      </c>
      <c r="P899" s="1" t="s">
        <v>38</v>
      </c>
      <c r="Q899">
        <v>20</v>
      </c>
      <c r="R899">
        <v>12</v>
      </c>
      <c r="S899">
        <v>378.89</v>
      </c>
      <c r="T899" s="1" t="s">
        <v>22</v>
      </c>
      <c r="U899" s="1" t="s">
        <v>3061</v>
      </c>
      <c r="V899" s="1">
        <v>1</v>
      </c>
      <c r="W899" t="s">
        <v>3086</v>
      </c>
      <c r="X899" t="s">
        <v>3082</v>
      </c>
      <c r="Y899" t="s">
        <v>3083</v>
      </c>
      <c r="Z899" t="s">
        <v>3102</v>
      </c>
      <c r="AA899">
        <v>4</v>
      </c>
      <c r="AB899" t="s">
        <v>3083</v>
      </c>
      <c r="AC899">
        <v>350.13</v>
      </c>
      <c r="AD899">
        <v>660.85</v>
      </c>
      <c r="AE899">
        <v>58.33</v>
      </c>
      <c r="AF899">
        <v>4.1669999999999998</v>
      </c>
      <c r="AG899">
        <v>0.63717096774193549</v>
      </c>
    </row>
    <row r="900" spans="1:33" x14ac:dyDescent="0.35">
      <c r="A900" s="1" t="s">
        <v>88</v>
      </c>
      <c r="B900" s="2">
        <v>45537</v>
      </c>
      <c r="C900" s="2">
        <v>45541</v>
      </c>
      <c r="D900" s="2">
        <v>45547</v>
      </c>
      <c r="E900" s="1" t="s">
        <v>89</v>
      </c>
      <c r="F900">
        <v>1.46</v>
      </c>
      <c r="G900">
        <v>294</v>
      </c>
      <c r="H900">
        <v>1</v>
      </c>
      <c r="I900" s="1" t="s">
        <v>41</v>
      </c>
      <c r="J900">
        <v>52161.85</v>
      </c>
      <c r="K900">
        <v>22204.82</v>
      </c>
      <c r="L900">
        <v>4.7</v>
      </c>
      <c r="M900" s="1" t="s">
        <v>18</v>
      </c>
      <c r="N900" s="1" t="s">
        <v>19</v>
      </c>
      <c r="O900" s="1" t="s">
        <v>34</v>
      </c>
      <c r="P900" s="1" t="s">
        <v>26</v>
      </c>
      <c r="Q900">
        <v>10</v>
      </c>
      <c r="R900">
        <v>6</v>
      </c>
      <c r="S900">
        <v>3.71</v>
      </c>
      <c r="T900" s="1" t="s">
        <v>22</v>
      </c>
      <c r="U900" s="1" t="s">
        <v>3063</v>
      </c>
      <c r="V900" s="1">
        <v>3</v>
      </c>
      <c r="W900" t="s">
        <v>3081</v>
      </c>
      <c r="X900" t="s">
        <v>3084</v>
      </c>
      <c r="Y900" t="s">
        <v>3085</v>
      </c>
      <c r="Z900" t="s">
        <v>3102</v>
      </c>
      <c r="AA900">
        <v>9</v>
      </c>
      <c r="AB900" t="s">
        <v>3085</v>
      </c>
      <c r="AC900">
        <v>86.22</v>
      </c>
      <c r="AD900">
        <v>180.05</v>
      </c>
      <c r="AE900">
        <v>37.94</v>
      </c>
      <c r="AF900">
        <v>6.2061000000000002</v>
      </c>
      <c r="AG900">
        <v>0.65455369127516783</v>
      </c>
    </row>
    <row r="901" spans="1:33" x14ac:dyDescent="0.35">
      <c r="A901" s="1" t="s">
        <v>100</v>
      </c>
      <c r="B901" s="2">
        <v>44630</v>
      </c>
      <c r="C901" s="2">
        <v>44632</v>
      </c>
      <c r="D901" s="2">
        <v>44635</v>
      </c>
      <c r="E901" s="1" t="s">
        <v>101</v>
      </c>
      <c r="F901">
        <v>2.62</v>
      </c>
      <c r="G901">
        <v>462</v>
      </c>
      <c r="H901">
        <v>61</v>
      </c>
      <c r="I901" s="1" t="s">
        <v>41</v>
      </c>
      <c r="J901">
        <v>34565.480000000003</v>
      </c>
      <c r="K901">
        <v>15047.29</v>
      </c>
      <c r="L901">
        <v>2.2000000000000002</v>
      </c>
      <c r="M901" s="1" t="s">
        <v>31</v>
      </c>
      <c r="N901" s="1" t="s">
        <v>36</v>
      </c>
      <c r="O901" s="1" t="s">
        <v>25</v>
      </c>
      <c r="P901" s="1" t="s">
        <v>38</v>
      </c>
      <c r="Q901">
        <v>12</v>
      </c>
      <c r="R901">
        <v>3</v>
      </c>
      <c r="S901">
        <v>60.35</v>
      </c>
      <c r="T901" s="1" t="s">
        <v>22</v>
      </c>
      <c r="U901" s="1" t="s">
        <v>3065</v>
      </c>
      <c r="V901" s="1">
        <v>5</v>
      </c>
      <c r="W901" t="s">
        <v>3086</v>
      </c>
      <c r="X901" t="s">
        <v>3093</v>
      </c>
      <c r="Y901" t="s">
        <v>3098</v>
      </c>
      <c r="Z901" t="s">
        <v>3102</v>
      </c>
      <c r="AA901">
        <v>3</v>
      </c>
      <c r="AB901" t="s">
        <v>3098</v>
      </c>
      <c r="AC901">
        <v>38.33</v>
      </c>
      <c r="AD901">
        <v>76.83</v>
      </c>
      <c r="AE901">
        <v>51.78</v>
      </c>
      <c r="AF901">
        <v>4.8215000000000003</v>
      </c>
      <c r="AG901">
        <v>0.6561013986013986</v>
      </c>
    </row>
    <row r="902" spans="1:33" x14ac:dyDescent="0.35">
      <c r="A902" s="1" t="s">
        <v>142</v>
      </c>
      <c r="B902" s="2">
        <v>45193</v>
      </c>
      <c r="C902" s="2">
        <v>45195</v>
      </c>
      <c r="D902" s="2">
        <v>45199</v>
      </c>
      <c r="E902" s="1" t="s">
        <v>143</v>
      </c>
      <c r="F902">
        <v>10.58</v>
      </c>
      <c r="G902">
        <v>158</v>
      </c>
      <c r="H902">
        <v>7</v>
      </c>
      <c r="I902" s="1" t="s">
        <v>41</v>
      </c>
      <c r="J902">
        <v>14628.5</v>
      </c>
      <c r="K902">
        <v>8123.39</v>
      </c>
      <c r="L902">
        <v>4.2</v>
      </c>
      <c r="M902" s="1" t="s">
        <v>31</v>
      </c>
      <c r="N902" s="1" t="s">
        <v>33</v>
      </c>
      <c r="O902" s="1" t="s">
        <v>37</v>
      </c>
      <c r="P902" s="1" t="s">
        <v>39</v>
      </c>
      <c r="Q902">
        <v>21</v>
      </c>
      <c r="R902">
        <v>4</v>
      </c>
      <c r="S902">
        <v>11.88</v>
      </c>
      <c r="T902" s="1" t="s">
        <v>22</v>
      </c>
      <c r="U902" s="1" t="s">
        <v>3064</v>
      </c>
      <c r="V902" s="1">
        <v>4</v>
      </c>
      <c r="W902" t="s">
        <v>3088</v>
      </c>
      <c r="X902" t="s">
        <v>3084</v>
      </c>
      <c r="Y902" t="s">
        <v>3085</v>
      </c>
      <c r="Z902" t="s">
        <v>3103</v>
      </c>
      <c r="AA902">
        <v>9</v>
      </c>
      <c r="AB902" t="s">
        <v>3085</v>
      </c>
      <c r="AC902">
        <v>35.33</v>
      </c>
      <c r="AD902">
        <v>103.54</v>
      </c>
      <c r="AE902">
        <v>41.88</v>
      </c>
      <c r="AF902">
        <v>5.8122999999999996</v>
      </c>
      <c r="AG902">
        <v>0.65895364238410592</v>
      </c>
    </row>
    <row r="903" spans="1:33" x14ac:dyDescent="0.35">
      <c r="A903" s="1" t="s">
        <v>184</v>
      </c>
      <c r="B903" s="2">
        <v>44620</v>
      </c>
      <c r="C903" s="2">
        <v>44623</v>
      </c>
      <c r="D903" s="2">
        <v>44631</v>
      </c>
      <c r="E903" s="1" t="s">
        <v>185</v>
      </c>
      <c r="F903">
        <v>8.17</v>
      </c>
      <c r="G903">
        <v>213</v>
      </c>
      <c r="H903">
        <v>14</v>
      </c>
      <c r="I903" s="1" t="s">
        <v>41</v>
      </c>
      <c r="J903">
        <v>399991.84</v>
      </c>
      <c r="K903">
        <v>225243.77</v>
      </c>
      <c r="L903">
        <v>3.2</v>
      </c>
      <c r="M903" s="1" t="s">
        <v>18</v>
      </c>
      <c r="N903" s="1" t="s">
        <v>42</v>
      </c>
      <c r="O903" s="1" t="s">
        <v>28</v>
      </c>
      <c r="P903" s="1" t="s">
        <v>21</v>
      </c>
      <c r="Q903">
        <v>17</v>
      </c>
      <c r="R903">
        <v>8</v>
      </c>
      <c r="S903">
        <v>779.41</v>
      </c>
      <c r="T903" s="1" t="s">
        <v>22</v>
      </c>
      <c r="U903" s="1" t="s">
        <v>3065</v>
      </c>
      <c r="V903" s="1">
        <v>5</v>
      </c>
      <c r="W903" t="s">
        <v>3086</v>
      </c>
      <c r="X903" t="s">
        <v>3093</v>
      </c>
      <c r="Y903" t="s">
        <v>3094</v>
      </c>
      <c r="Z903" t="s">
        <v>3104</v>
      </c>
      <c r="AA903">
        <v>2</v>
      </c>
      <c r="AB903" t="s">
        <v>3094</v>
      </c>
      <c r="AC903">
        <v>657.03</v>
      </c>
      <c r="AD903">
        <v>2044.97</v>
      </c>
      <c r="AE903">
        <v>94.82</v>
      </c>
      <c r="AF903">
        <v>0.51849999999999996</v>
      </c>
      <c r="AG903">
        <v>0.6561013986013986</v>
      </c>
    </row>
    <row r="904" spans="1:33" x14ac:dyDescent="0.35">
      <c r="A904" s="1" t="s">
        <v>188</v>
      </c>
      <c r="B904" s="2">
        <v>45075</v>
      </c>
      <c r="C904" s="2">
        <v>45076</v>
      </c>
      <c r="D904" s="2">
        <v>45077</v>
      </c>
      <c r="E904" s="1" t="s">
        <v>189</v>
      </c>
      <c r="F904">
        <v>13.15</v>
      </c>
      <c r="G904">
        <v>323</v>
      </c>
      <c r="H904">
        <v>18</v>
      </c>
      <c r="I904" s="1" t="s">
        <v>41</v>
      </c>
      <c r="J904">
        <v>79579.47</v>
      </c>
      <c r="K904">
        <v>34636.71</v>
      </c>
      <c r="L904">
        <v>3.9</v>
      </c>
      <c r="M904" s="1" t="s">
        <v>31</v>
      </c>
      <c r="N904" s="1" t="s">
        <v>36</v>
      </c>
      <c r="O904" s="1" t="s">
        <v>34</v>
      </c>
      <c r="P904" s="1" t="s">
        <v>39</v>
      </c>
      <c r="Q904">
        <v>7</v>
      </c>
      <c r="R904">
        <v>1</v>
      </c>
      <c r="S904">
        <v>12.01</v>
      </c>
      <c r="T904" s="1" t="s">
        <v>22</v>
      </c>
      <c r="U904" s="1" t="s">
        <v>3065</v>
      </c>
      <c r="V904" s="1">
        <v>5</v>
      </c>
      <c r="W904" t="s">
        <v>3088</v>
      </c>
      <c r="X904" t="s">
        <v>3082</v>
      </c>
      <c r="Y904" t="s">
        <v>3099</v>
      </c>
      <c r="Z904" t="s">
        <v>3103</v>
      </c>
      <c r="AA904">
        <v>5</v>
      </c>
      <c r="AB904" t="s">
        <v>3099</v>
      </c>
      <c r="AC904">
        <v>126.48</v>
      </c>
      <c r="AD904">
        <v>283.68</v>
      </c>
      <c r="AE904">
        <v>84.09</v>
      </c>
      <c r="AF904">
        <v>1.5913999999999999</v>
      </c>
      <c r="AG904">
        <v>0.6561013986013986</v>
      </c>
    </row>
    <row r="905" spans="1:33" x14ac:dyDescent="0.35">
      <c r="A905" s="1" t="s">
        <v>242</v>
      </c>
      <c r="B905" s="2">
        <v>45469</v>
      </c>
      <c r="C905" s="2">
        <v>45473</v>
      </c>
      <c r="D905" s="2">
        <v>45474</v>
      </c>
      <c r="E905" s="1" t="s">
        <v>243</v>
      </c>
      <c r="F905">
        <v>1.22</v>
      </c>
      <c r="G905">
        <v>420</v>
      </c>
      <c r="H905">
        <v>50</v>
      </c>
      <c r="I905" s="1" t="s">
        <v>41</v>
      </c>
      <c r="J905">
        <v>44341.95</v>
      </c>
      <c r="K905">
        <v>21463.84</v>
      </c>
      <c r="L905">
        <v>2</v>
      </c>
      <c r="M905" s="1" t="s">
        <v>18</v>
      </c>
      <c r="N905" s="1" t="s">
        <v>42</v>
      </c>
      <c r="O905" s="1" t="s">
        <v>20</v>
      </c>
      <c r="P905" s="1" t="s">
        <v>21</v>
      </c>
      <c r="Q905">
        <v>23</v>
      </c>
      <c r="R905">
        <v>1</v>
      </c>
      <c r="S905">
        <v>30.4</v>
      </c>
      <c r="T905" s="1" t="s">
        <v>22</v>
      </c>
      <c r="U905" s="1" t="s">
        <v>3061</v>
      </c>
      <c r="V905" s="1">
        <v>1</v>
      </c>
      <c r="W905" t="s">
        <v>3081</v>
      </c>
      <c r="X905" t="s">
        <v>3082</v>
      </c>
      <c r="Y905" t="s">
        <v>3090</v>
      </c>
      <c r="Z905" t="s">
        <v>3102</v>
      </c>
      <c r="AA905">
        <v>6</v>
      </c>
      <c r="AB905" t="s">
        <v>3090</v>
      </c>
      <c r="AC905">
        <v>48.65</v>
      </c>
      <c r="AD905">
        <v>106.88</v>
      </c>
      <c r="AE905">
        <v>45.36</v>
      </c>
      <c r="AF905">
        <v>5.4634999999999998</v>
      </c>
      <c r="AG905">
        <v>0.63717096774193549</v>
      </c>
    </row>
    <row r="906" spans="1:33" x14ac:dyDescent="0.35">
      <c r="A906" s="1" t="s">
        <v>246</v>
      </c>
      <c r="B906" s="2">
        <v>44845</v>
      </c>
      <c r="C906" s="2">
        <v>44848</v>
      </c>
      <c r="D906" s="2">
        <v>44853</v>
      </c>
      <c r="E906" s="1" t="s">
        <v>247</v>
      </c>
      <c r="F906">
        <v>14.93</v>
      </c>
      <c r="G906">
        <v>201</v>
      </c>
      <c r="H906">
        <v>26</v>
      </c>
      <c r="I906" s="1" t="s">
        <v>41</v>
      </c>
      <c r="J906">
        <v>291414.32</v>
      </c>
      <c r="K906">
        <v>144418.35</v>
      </c>
      <c r="L906">
        <v>1.7</v>
      </c>
      <c r="M906" s="1" t="s">
        <v>18</v>
      </c>
      <c r="N906" s="1" t="s">
        <v>33</v>
      </c>
      <c r="O906" s="1" t="s">
        <v>28</v>
      </c>
      <c r="P906" s="1" t="s">
        <v>38</v>
      </c>
      <c r="Q906">
        <v>6</v>
      </c>
      <c r="R906">
        <v>5</v>
      </c>
      <c r="S906">
        <v>393.25</v>
      </c>
      <c r="T906" s="1" t="s">
        <v>22</v>
      </c>
      <c r="U906" s="1" t="s">
        <v>3061</v>
      </c>
      <c r="V906" s="1">
        <v>1</v>
      </c>
      <c r="W906" t="s">
        <v>3086</v>
      </c>
      <c r="X906" t="s">
        <v>3091</v>
      </c>
      <c r="Y906" t="s">
        <v>3097</v>
      </c>
      <c r="Z906" t="s">
        <v>3103</v>
      </c>
      <c r="AA906">
        <v>10</v>
      </c>
      <c r="AB906" t="s">
        <v>3097</v>
      </c>
      <c r="AC906">
        <v>640.15</v>
      </c>
      <c r="AD906">
        <v>1704.27</v>
      </c>
      <c r="AE906">
        <v>76.19</v>
      </c>
      <c r="AF906">
        <v>2.3807999999999998</v>
      </c>
      <c r="AG906">
        <v>0.63717096774193549</v>
      </c>
    </row>
    <row r="907" spans="1:33" x14ac:dyDescent="0.35">
      <c r="A907" s="1" t="s">
        <v>294</v>
      </c>
      <c r="B907" s="2">
        <v>45191</v>
      </c>
      <c r="C907" s="2">
        <v>45195</v>
      </c>
      <c r="D907" s="2">
        <v>45203</v>
      </c>
      <c r="E907" s="1" t="s">
        <v>295</v>
      </c>
      <c r="F907">
        <v>12.41</v>
      </c>
      <c r="G907">
        <v>295</v>
      </c>
      <c r="H907">
        <v>27</v>
      </c>
      <c r="I907" s="1" t="s">
        <v>41</v>
      </c>
      <c r="J907">
        <v>108374.14</v>
      </c>
      <c r="K907">
        <v>51997.14</v>
      </c>
      <c r="L907">
        <v>3</v>
      </c>
      <c r="M907" s="1" t="s">
        <v>31</v>
      </c>
      <c r="N907" s="1" t="s">
        <v>24</v>
      </c>
      <c r="O907" s="1" t="s">
        <v>37</v>
      </c>
      <c r="P907" s="1" t="s">
        <v>21</v>
      </c>
      <c r="Q907">
        <v>19</v>
      </c>
      <c r="R907">
        <v>8</v>
      </c>
      <c r="S907">
        <v>122.41</v>
      </c>
      <c r="T907" s="1" t="s">
        <v>22</v>
      </c>
      <c r="U907" s="1" t="s">
        <v>3062</v>
      </c>
      <c r="V907" s="1">
        <v>2</v>
      </c>
      <c r="W907" t="s">
        <v>3088</v>
      </c>
      <c r="X907" t="s">
        <v>3084</v>
      </c>
      <c r="Y907" t="s">
        <v>3085</v>
      </c>
      <c r="Z907" t="s">
        <v>3103</v>
      </c>
      <c r="AA907">
        <v>9</v>
      </c>
      <c r="AB907" t="s">
        <v>3085</v>
      </c>
      <c r="AC907">
        <v>165.88</v>
      </c>
      <c r="AD907">
        <v>419.42</v>
      </c>
      <c r="AE907">
        <v>81.180000000000007</v>
      </c>
      <c r="AF907">
        <v>1.8817999999999999</v>
      </c>
      <c r="AG907">
        <v>0.65900657894736847</v>
      </c>
    </row>
    <row r="908" spans="1:33" x14ac:dyDescent="0.35">
      <c r="A908" s="1" t="s">
        <v>318</v>
      </c>
      <c r="B908" s="2">
        <v>45318</v>
      </c>
      <c r="C908" s="2">
        <v>45319</v>
      </c>
      <c r="D908" s="2">
        <v>45320</v>
      </c>
      <c r="E908" s="1" t="s">
        <v>319</v>
      </c>
      <c r="F908">
        <v>14.8</v>
      </c>
      <c r="G908">
        <v>306</v>
      </c>
      <c r="H908">
        <v>2</v>
      </c>
      <c r="I908" s="1" t="s">
        <v>41</v>
      </c>
      <c r="J908">
        <v>32315.25</v>
      </c>
      <c r="K908">
        <v>16209.32</v>
      </c>
      <c r="L908">
        <v>5</v>
      </c>
      <c r="M908" s="1" t="s">
        <v>18</v>
      </c>
      <c r="N908" s="1" t="s">
        <v>42</v>
      </c>
      <c r="O908" s="1" t="s">
        <v>34</v>
      </c>
      <c r="P908" s="1" t="s">
        <v>29</v>
      </c>
      <c r="Q908">
        <v>16</v>
      </c>
      <c r="R908">
        <v>1</v>
      </c>
      <c r="S908">
        <v>12.67</v>
      </c>
      <c r="T908" s="1" t="s">
        <v>22</v>
      </c>
      <c r="U908" s="1" t="s">
        <v>3065</v>
      </c>
      <c r="V908" s="1">
        <v>5</v>
      </c>
      <c r="W908" t="s">
        <v>3081</v>
      </c>
      <c r="X908" t="s">
        <v>3093</v>
      </c>
      <c r="Y908" t="s">
        <v>3095</v>
      </c>
      <c r="Z908" t="s">
        <v>3103</v>
      </c>
      <c r="AA908">
        <v>1</v>
      </c>
      <c r="AB908" t="s">
        <v>3095</v>
      </c>
      <c r="AC908">
        <v>42.35</v>
      </c>
      <c r="AD908">
        <v>123.95</v>
      </c>
      <c r="AE908">
        <v>73.010000000000005</v>
      </c>
      <c r="AF908">
        <v>2.6989999999999998</v>
      </c>
      <c r="AG908">
        <v>0.6561013986013986</v>
      </c>
    </row>
    <row r="909" spans="1:33" x14ac:dyDescent="0.35">
      <c r="A909" s="1" t="s">
        <v>386</v>
      </c>
      <c r="B909" s="2">
        <v>45636</v>
      </c>
      <c r="C909" s="2">
        <v>45638</v>
      </c>
      <c r="D909" s="2">
        <v>45640</v>
      </c>
      <c r="E909" s="1" t="s">
        <v>387</v>
      </c>
      <c r="F909">
        <v>2.04</v>
      </c>
      <c r="G909">
        <v>476</v>
      </c>
      <c r="H909">
        <v>9</v>
      </c>
      <c r="I909" s="1" t="s">
        <v>41</v>
      </c>
      <c r="J909">
        <v>187042.75</v>
      </c>
      <c r="K909">
        <v>68162.12</v>
      </c>
      <c r="L909">
        <v>4.5</v>
      </c>
      <c r="M909" s="1" t="s">
        <v>18</v>
      </c>
      <c r="N909" s="1" t="s">
        <v>19</v>
      </c>
      <c r="O909" s="1" t="s">
        <v>37</v>
      </c>
      <c r="P909" s="1" t="s">
        <v>38</v>
      </c>
      <c r="Q909">
        <v>20</v>
      </c>
      <c r="R909">
        <v>2</v>
      </c>
      <c r="S909">
        <v>10.62</v>
      </c>
      <c r="T909" s="1" t="s">
        <v>22</v>
      </c>
      <c r="U909" s="1" t="s">
        <v>3064</v>
      </c>
      <c r="V909" s="1">
        <v>4</v>
      </c>
      <c r="W909" t="s">
        <v>3081</v>
      </c>
      <c r="X909" t="s">
        <v>3091</v>
      </c>
      <c r="Y909" t="s">
        <v>3092</v>
      </c>
      <c r="Z909" t="s">
        <v>3102</v>
      </c>
      <c r="AA909">
        <v>12</v>
      </c>
      <c r="AB909" t="s">
        <v>3092</v>
      </c>
      <c r="AC909">
        <v>206.5</v>
      </c>
      <c r="AD909">
        <v>401.13</v>
      </c>
      <c r="AE909">
        <v>48.15</v>
      </c>
      <c r="AF909">
        <v>5.1851000000000003</v>
      </c>
      <c r="AG909">
        <v>0.65895364238410592</v>
      </c>
    </row>
    <row r="910" spans="1:33" x14ac:dyDescent="0.35">
      <c r="A910" s="1" t="s">
        <v>402</v>
      </c>
      <c r="B910" s="2">
        <v>44879</v>
      </c>
      <c r="C910" s="2">
        <v>44880</v>
      </c>
      <c r="D910" s="2">
        <v>44885</v>
      </c>
      <c r="E910" s="1" t="s">
        <v>403</v>
      </c>
      <c r="F910">
        <v>8.27</v>
      </c>
      <c r="G910">
        <v>256</v>
      </c>
      <c r="H910">
        <v>18</v>
      </c>
      <c r="I910" s="1" t="s">
        <v>41</v>
      </c>
      <c r="J910">
        <v>121185.75</v>
      </c>
      <c r="K910">
        <v>70673.89</v>
      </c>
      <c r="L910">
        <v>3.6</v>
      </c>
      <c r="M910" s="1" t="s">
        <v>31</v>
      </c>
      <c r="N910" s="1" t="s">
        <v>36</v>
      </c>
      <c r="O910" s="1" t="s">
        <v>20</v>
      </c>
      <c r="P910" s="1" t="s">
        <v>39</v>
      </c>
      <c r="Q910">
        <v>23</v>
      </c>
      <c r="R910">
        <v>5</v>
      </c>
      <c r="S910">
        <v>93.16</v>
      </c>
      <c r="T910" s="1" t="s">
        <v>22</v>
      </c>
      <c r="U910" s="1" t="s">
        <v>3065</v>
      </c>
      <c r="V910" s="1">
        <v>5</v>
      </c>
      <c r="W910" t="s">
        <v>3086</v>
      </c>
      <c r="X910" t="s">
        <v>3091</v>
      </c>
      <c r="Y910" t="s">
        <v>3096</v>
      </c>
      <c r="Z910" t="s">
        <v>3104</v>
      </c>
      <c r="AA910">
        <v>11</v>
      </c>
      <c r="AB910" t="s">
        <v>3096</v>
      </c>
      <c r="AC910">
        <v>171.5</v>
      </c>
      <c r="AD910">
        <v>516.05999999999995</v>
      </c>
      <c r="AE910">
        <v>97</v>
      </c>
      <c r="AF910">
        <v>0.29959999999999998</v>
      </c>
      <c r="AG910">
        <v>0.6561013986013986</v>
      </c>
    </row>
    <row r="911" spans="1:33" x14ac:dyDescent="0.35">
      <c r="A911" s="1" t="s">
        <v>492</v>
      </c>
      <c r="B911" s="2">
        <v>45373</v>
      </c>
      <c r="C911" s="2">
        <v>45375</v>
      </c>
      <c r="D911" s="2">
        <v>45377</v>
      </c>
      <c r="E911" s="1" t="s">
        <v>493</v>
      </c>
      <c r="F911">
        <v>9.6999999999999993</v>
      </c>
      <c r="G911">
        <v>375</v>
      </c>
      <c r="H911">
        <v>45</v>
      </c>
      <c r="I911" s="1" t="s">
        <v>41</v>
      </c>
      <c r="J911">
        <v>39043.46</v>
      </c>
      <c r="K911">
        <v>22251.58</v>
      </c>
      <c r="L911">
        <v>2</v>
      </c>
      <c r="M911" s="1" t="s">
        <v>18</v>
      </c>
      <c r="N911" s="1" t="s">
        <v>19</v>
      </c>
      <c r="O911" s="1" t="s">
        <v>34</v>
      </c>
      <c r="P911" s="1" t="s">
        <v>21</v>
      </c>
      <c r="Q911">
        <v>20</v>
      </c>
      <c r="R911">
        <v>2</v>
      </c>
      <c r="S911">
        <v>42.3</v>
      </c>
      <c r="T911" s="1" t="s">
        <v>22</v>
      </c>
      <c r="U911" s="1" t="s">
        <v>3064</v>
      </c>
      <c r="V911" s="1">
        <v>4</v>
      </c>
      <c r="W911" t="s">
        <v>3081</v>
      </c>
      <c r="X911" t="s">
        <v>3093</v>
      </c>
      <c r="Y911" t="s">
        <v>3098</v>
      </c>
      <c r="Z911" t="s">
        <v>3104</v>
      </c>
      <c r="AA911">
        <v>3</v>
      </c>
      <c r="AB911" t="s">
        <v>3098</v>
      </c>
      <c r="AC911">
        <v>37.869999999999997</v>
      </c>
      <c r="AD911">
        <v>115.3</v>
      </c>
      <c r="AE911">
        <v>68.010000000000005</v>
      </c>
      <c r="AF911">
        <v>3.1985999999999999</v>
      </c>
      <c r="AG911">
        <v>0.65895364238410592</v>
      </c>
    </row>
    <row r="912" spans="1:33" x14ac:dyDescent="0.35">
      <c r="A912" s="1" t="s">
        <v>498</v>
      </c>
      <c r="B912" s="2">
        <v>45247</v>
      </c>
      <c r="C912" s="2">
        <v>45252</v>
      </c>
      <c r="D912" s="2">
        <v>45261</v>
      </c>
      <c r="E912" s="1" t="s">
        <v>499</v>
      </c>
      <c r="F912">
        <v>3.65</v>
      </c>
      <c r="G912">
        <v>258</v>
      </c>
      <c r="H912">
        <v>15</v>
      </c>
      <c r="I912" s="1" t="s">
        <v>41</v>
      </c>
      <c r="J912">
        <v>53248.959999999999</v>
      </c>
      <c r="K912">
        <v>24352.74</v>
      </c>
      <c r="L912">
        <v>3.7</v>
      </c>
      <c r="M912" s="1" t="s">
        <v>18</v>
      </c>
      <c r="N912" s="1" t="s">
        <v>42</v>
      </c>
      <c r="O912" s="1" t="s">
        <v>20</v>
      </c>
      <c r="P912" s="1" t="s">
        <v>21</v>
      </c>
      <c r="Q912">
        <v>14</v>
      </c>
      <c r="R912">
        <v>9</v>
      </c>
      <c r="S912">
        <v>335.65</v>
      </c>
      <c r="T912" s="1" t="s">
        <v>22</v>
      </c>
      <c r="U912" s="1" t="s">
        <v>3062</v>
      </c>
      <c r="V912" s="1">
        <v>2</v>
      </c>
      <c r="W912" t="s">
        <v>3088</v>
      </c>
      <c r="X912" t="s">
        <v>3091</v>
      </c>
      <c r="Y912" t="s">
        <v>3096</v>
      </c>
      <c r="Z912" t="s">
        <v>3102</v>
      </c>
      <c r="AA912">
        <v>11</v>
      </c>
      <c r="AB912" t="s">
        <v>3096</v>
      </c>
      <c r="AC912">
        <v>94.81</v>
      </c>
      <c r="AD912">
        <v>214.21</v>
      </c>
      <c r="AE912">
        <v>49.11</v>
      </c>
      <c r="AF912">
        <v>5.0891999999999999</v>
      </c>
      <c r="AG912">
        <v>0.65900657894736847</v>
      </c>
    </row>
    <row r="913" spans="1:33" x14ac:dyDescent="0.35">
      <c r="A913" s="1" t="s">
        <v>534</v>
      </c>
      <c r="B913" s="2">
        <v>45550</v>
      </c>
      <c r="C913" s="2">
        <v>45551</v>
      </c>
      <c r="D913" s="2">
        <v>45554</v>
      </c>
      <c r="E913" s="1" t="s">
        <v>535</v>
      </c>
      <c r="F913">
        <v>0.99</v>
      </c>
      <c r="G913">
        <v>493</v>
      </c>
      <c r="H913">
        <v>27</v>
      </c>
      <c r="I913" s="1" t="s">
        <v>41</v>
      </c>
      <c r="J913">
        <v>165091.71</v>
      </c>
      <c r="K913">
        <v>71768.38</v>
      </c>
      <c r="L913">
        <v>3.8</v>
      </c>
      <c r="M913" s="1" t="s">
        <v>18</v>
      </c>
      <c r="N913" s="1" t="s">
        <v>42</v>
      </c>
      <c r="O913" s="1" t="s">
        <v>34</v>
      </c>
      <c r="P913" s="1" t="s">
        <v>26</v>
      </c>
      <c r="Q913">
        <v>3</v>
      </c>
      <c r="R913">
        <v>3</v>
      </c>
      <c r="S913">
        <v>99.82</v>
      </c>
      <c r="T913" s="1" t="s">
        <v>22</v>
      </c>
      <c r="U913" s="1" t="s">
        <v>3065</v>
      </c>
      <c r="V913" s="1">
        <v>5</v>
      </c>
      <c r="W913" t="s">
        <v>3081</v>
      </c>
      <c r="X913" t="s">
        <v>3084</v>
      </c>
      <c r="Y913" t="s">
        <v>3085</v>
      </c>
      <c r="Z913" t="s">
        <v>3102</v>
      </c>
      <c r="AA913">
        <v>9</v>
      </c>
      <c r="AB913" t="s">
        <v>3085</v>
      </c>
      <c r="AC913">
        <v>168.38</v>
      </c>
      <c r="AD913">
        <v>338.22</v>
      </c>
      <c r="AE913">
        <v>90.3</v>
      </c>
      <c r="AF913">
        <v>0.9698</v>
      </c>
      <c r="AG913">
        <v>0.6561013986013986</v>
      </c>
    </row>
    <row r="914" spans="1:33" x14ac:dyDescent="0.35">
      <c r="A914" s="1" t="s">
        <v>548</v>
      </c>
      <c r="B914" s="2">
        <v>45299</v>
      </c>
      <c r="C914" s="2">
        <v>45300</v>
      </c>
      <c r="D914" s="2">
        <v>45307</v>
      </c>
      <c r="E914" s="1" t="s">
        <v>549</v>
      </c>
      <c r="F914">
        <v>13.81</v>
      </c>
      <c r="G914">
        <v>59</v>
      </c>
      <c r="H914">
        <v>4</v>
      </c>
      <c r="I914" s="1" t="s">
        <v>41</v>
      </c>
      <c r="J914">
        <v>24045.919999999998</v>
      </c>
      <c r="K914">
        <v>7651.86</v>
      </c>
      <c r="L914">
        <v>3.6</v>
      </c>
      <c r="M914" s="1" t="s">
        <v>31</v>
      </c>
      <c r="N914" s="1" t="s">
        <v>19</v>
      </c>
      <c r="O914" s="1" t="s">
        <v>37</v>
      </c>
      <c r="P914" s="1" t="s">
        <v>38</v>
      </c>
      <c r="Q914">
        <v>23</v>
      </c>
      <c r="R914">
        <v>7</v>
      </c>
      <c r="S914">
        <v>176.25</v>
      </c>
      <c r="T914" s="1" t="s">
        <v>22</v>
      </c>
      <c r="U914" s="1" t="s">
        <v>3061</v>
      </c>
      <c r="V914" s="1">
        <v>1</v>
      </c>
      <c r="W914" t="s">
        <v>3081</v>
      </c>
      <c r="X914" t="s">
        <v>3093</v>
      </c>
      <c r="Y914" t="s">
        <v>3095</v>
      </c>
      <c r="Z914" t="s">
        <v>3103</v>
      </c>
      <c r="AA914">
        <v>1</v>
      </c>
      <c r="AB914" t="s">
        <v>3095</v>
      </c>
      <c r="AC914">
        <v>245.61</v>
      </c>
      <c r="AD914">
        <v>472.86</v>
      </c>
      <c r="AE914">
        <v>92.58</v>
      </c>
      <c r="AF914">
        <v>0.74180000000000001</v>
      </c>
      <c r="AG914">
        <v>0.63717096774193549</v>
      </c>
    </row>
    <row r="915" spans="1:33" x14ac:dyDescent="0.35">
      <c r="A915" s="1" t="s">
        <v>576</v>
      </c>
      <c r="B915" s="2">
        <v>44664</v>
      </c>
      <c r="C915" s="2">
        <v>44665</v>
      </c>
      <c r="D915" s="2">
        <v>44667</v>
      </c>
      <c r="E915" s="1" t="s">
        <v>577</v>
      </c>
      <c r="F915">
        <v>1.63</v>
      </c>
      <c r="G915">
        <v>110</v>
      </c>
      <c r="H915">
        <v>12</v>
      </c>
      <c r="I915" s="1" t="s">
        <v>41</v>
      </c>
      <c r="J915">
        <v>6214.33</v>
      </c>
      <c r="K915">
        <v>2951.8</v>
      </c>
      <c r="L915">
        <v>2.2999999999999998</v>
      </c>
      <c r="M915" s="1" t="s">
        <v>31</v>
      </c>
      <c r="N915" s="1" t="s">
        <v>36</v>
      </c>
      <c r="O915" s="1" t="s">
        <v>37</v>
      </c>
      <c r="P915" s="1" t="s">
        <v>29</v>
      </c>
      <c r="Q915">
        <v>10</v>
      </c>
      <c r="R915">
        <v>2</v>
      </c>
      <c r="S915">
        <v>13.51</v>
      </c>
      <c r="T915" s="1" t="s">
        <v>22</v>
      </c>
      <c r="U915" s="1" t="s">
        <v>3062</v>
      </c>
      <c r="V915" s="1">
        <v>2</v>
      </c>
      <c r="W915" t="s">
        <v>3086</v>
      </c>
      <c r="X915" t="s">
        <v>3082</v>
      </c>
      <c r="Y915" t="s">
        <v>3083</v>
      </c>
      <c r="Z915" t="s">
        <v>3102</v>
      </c>
      <c r="AA915">
        <v>4</v>
      </c>
      <c r="AB915" t="s">
        <v>3083</v>
      </c>
      <c r="AC915">
        <v>26.95</v>
      </c>
      <c r="AD915">
        <v>57.43</v>
      </c>
      <c r="AE915">
        <v>87.7</v>
      </c>
      <c r="AF915">
        <v>1.2302</v>
      </c>
      <c r="AG915">
        <v>0.65900657894736847</v>
      </c>
    </row>
    <row r="916" spans="1:33" x14ac:dyDescent="0.35">
      <c r="A916" s="1" t="s">
        <v>606</v>
      </c>
      <c r="B916" s="2">
        <v>45642</v>
      </c>
      <c r="C916" s="2">
        <v>45643</v>
      </c>
      <c r="D916" s="2">
        <v>45647</v>
      </c>
      <c r="E916" s="1" t="s">
        <v>607</v>
      </c>
      <c r="F916">
        <v>4.47</v>
      </c>
      <c r="G916">
        <v>414</v>
      </c>
      <c r="H916">
        <v>14</v>
      </c>
      <c r="I916" s="1" t="s">
        <v>41</v>
      </c>
      <c r="J916">
        <v>138782.87</v>
      </c>
      <c r="K916">
        <v>65072.41</v>
      </c>
      <c r="L916">
        <v>4</v>
      </c>
      <c r="M916" s="1" t="s">
        <v>18</v>
      </c>
      <c r="N916" s="1" t="s">
        <v>24</v>
      </c>
      <c r="O916" s="1" t="s">
        <v>28</v>
      </c>
      <c r="P916" s="1" t="s">
        <v>26</v>
      </c>
      <c r="Q916">
        <v>10</v>
      </c>
      <c r="R916">
        <v>4</v>
      </c>
      <c r="S916">
        <v>27.01</v>
      </c>
      <c r="T916" s="1" t="s">
        <v>22</v>
      </c>
      <c r="U916" s="1" t="s">
        <v>3064</v>
      </c>
      <c r="V916" s="1">
        <v>4</v>
      </c>
      <c r="W916" t="s">
        <v>3081</v>
      </c>
      <c r="X916" t="s">
        <v>3091</v>
      </c>
      <c r="Y916" t="s">
        <v>3092</v>
      </c>
      <c r="Z916" t="s">
        <v>3102</v>
      </c>
      <c r="AA916">
        <v>12</v>
      </c>
      <c r="AB916" t="s">
        <v>3092</v>
      </c>
      <c r="AC916">
        <v>153.05000000000001</v>
      </c>
      <c r="AD916">
        <v>350.91</v>
      </c>
      <c r="AE916">
        <v>74.650000000000006</v>
      </c>
      <c r="AF916">
        <v>2.5347</v>
      </c>
      <c r="AG916">
        <v>0.65895364238410592</v>
      </c>
    </row>
    <row r="917" spans="1:33" x14ac:dyDescent="0.35">
      <c r="A917" s="1" t="s">
        <v>610</v>
      </c>
      <c r="B917" s="2">
        <v>45213</v>
      </c>
      <c r="C917" s="2">
        <v>45217</v>
      </c>
      <c r="D917" s="2">
        <v>45228</v>
      </c>
      <c r="E917" s="1" t="s">
        <v>611</v>
      </c>
      <c r="F917">
        <v>14.03</v>
      </c>
      <c r="G917">
        <v>250</v>
      </c>
      <c r="H917">
        <v>19</v>
      </c>
      <c r="I917" s="1" t="s">
        <v>41</v>
      </c>
      <c r="J917">
        <v>24133.93</v>
      </c>
      <c r="K917">
        <v>12803.94</v>
      </c>
      <c r="L917">
        <v>3</v>
      </c>
      <c r="M917" s="1" t="s">
        <v>18</v>
      </c>
      <c r="N917" s="1" t="s">
        <v>36</v>
      </c>
      <c r="O917" s="1" t="s">
        <v>25</v>
      </c>
      <c r="P917" s="1" t="s">
        <v>29</v>
      </c>
      <c r="Q917">
        <v>19</v>
      </c>
      <c r="R917">
        <v>11</v>
      </c>
      <c r="S917">
        <v>185.56</v>
      </c>
      <c r="T917" s="1" t="s">
        <v>22</v>
      </c>
      <c r="U917" s="1" t="s">
        <v>3063</v>
      </c>
      <c r="V917" s="1">
        <v>3</v>
      </c>
      <c r="W917" t="s">
        <v>3088</v>
      </c>
      <c r="X917" t="s">
        <v>3091</v>
      </c>
      <c r="Y917" t="s">
        <v>3097</v>
      </c>
      <c r="Z917" t="s">
        <v>3103</v>
      </c>
      <c r="AA917">
        <v>10</v>
      </c>
      <c r="AB917" t="s">
        <v>3097</v>
      </c>
      <c r="AC917">
        <v>38.6</v>
      </c>
      <c r="AD917">
        <v>112.29</v>
      </c>
      <c r="AE917">
        <v>25.89</v>
      </c>
      <c r="AF917">
        <v>7.4114000000000004</v>
      </c>
      <c r="AG917">
        <v>0.65455369127516783</v>
      </c>
    </row>
    <row r="918" spans="1:33" x14ac:dyDescent="0.35">
      <c r="A918" s="1" t="s">
        <v>664</v>
      </c>
      <c r="B918" s="2">
        <v>44944</v>
      </c>
      <c r="C918" s="2">
        <v>44945</v>
      </c>
      <c r="D918" s="2">
        <v>44949</v>
      </c>
      <c r="E918" s="1" t="s">
        <v>665</v>
      </c>
      <c r="F918">
        <v>11.72</v>
      </c>
      <c r="G918">
        <v>316</v>
      </c>
      <c r="H918">
        <v>14</v>
      </c>
      <c r="I918" s="1" t="s">
        <v>41</v>
      </c>
      <c r="J918">
        <v>277293.8</v>
      </c>
      <c r="K918">
        <v>115071.16</v>
      </c>
      <c r="L918">
        <v>4.2</v>
      </c>
      <c r="M918" s="1" t="s">
        <v>31</v>
      </c>
      <c r="N918" s="1" t="s">
        <v>19</v>
      </c>
      <c r="O918" s="1" t="s">
        <v>28</v>
      </c>
      <c r="P918" s="1" t="s">
        <v>21</v>
      </c>
      <c r="Q918">
        <v>21</v>
      </c>
      <c r="R918">
        <v>4</v>
      </c>
      <c r="S918">
        <v>195.99</v>
      </c>
      <c r="T918" s="1" t="s">
        <v>22</v>
      </c>
      <c r="U918" s="1" t="s">
        <v>3064</v>
      </c>
      <c r="V918" s="1">
        <v>4</v>
      </c>
      <c r="W918" t="s">
        <v>3088</v>
      </c>
      <c r="X918" t="s">
        <v>3093</v>
      </c>
      <c r="Y918" t="s">
        <v>3095</v>
      </c>
      <c r="Z918" t="s">
        <v>3103</v>
      </c>
      <c r="AA918">
        <v>1</v>
      </c>
      <c r="AB918" t="s">
        <v>3095</v>
      </c>
      <c r="AC918">
        <v>436.16</v>
      </c>
      <c r="AD918">
        <v>994.01</v>
      </c>
      <c r="AE918">
        <v>60.23</v>
      </c>
      <c r="AF918">
        <v>3.9773999999999998</v>
      </c>
      <c r="AG918">
        <v>0.65895364238410592</v>
      </c>
    </row>
    <row r="919" spans="1:33" x14ac:dyDescent="0.35">
      <c r="A919" s="1" t="s">
        <v>668</v>
      </c>
      <c r="B919" s="2">
        <v>44602</v>
      </c>
      <c r="C919" s="2">
        <v>44605</v>
      </c>
      <c r="D919" s="2">
        <v>44617</v>
      </c>
      <c r="E919" s="1" t="s">
        <v>669</v>
      </c>
      <c r="F919">
        <v>7.19</v>
      </c>
      <c r="G919">
        <v>258</v>
      </c>
      <c r="H919">
        <v>5</v>
      </c>
      <c r="I919" s="1" t="s">
        <v>41</v>
      </c>
      <c r="J919">
        <v>21466.67</v>
      </c>
      <c r="K919">
        <v>9501.07</v>
      </c>
      <c r="L919">
        <v>4.3</v>
      </c>
      <c r="M919" s="1" t="s">
        <v>31</v>
      </c>
      <c r="N919" s="1" t="s">
        <v>24</v>
      </c>
      <c r="O919" s="1" t="s">
        <v>28</v>
      </c>
      <c r="P919" s="1" t="s">
        <v>29</v>
      </c>
      <c r="Q919">
        <v>24</v>
      </c>
      <c r="R919">
        <v>12</v>
      </c>
      <c r="S919">
        <v>97.83</v>
      </c>
      <c r="T919" s="1" t="s">
        <v>22</v>
      </c>
      <c r="U919" s="1" t="s">
        <v>3065</v>
      </c>
      <c r="V919" s="1">
        <v>5</v>
      </c>
      <c r="W919" t="s">
        <v>3086</v>
      </c>
      <c r="X919" t="s">
        <v>3093</v>
      </c>
      <c r="Y919" t="s">
        <v>3094</v>
      </c>
      <c r="Z919" t="s">
        <v>3104</v>
      </c>
      <c r="AA919">
        <v>2</v>
      </c>
      <c r="AB919" t="s">
        <v>3094</v>
      </c>
      <c r="AC919">
        <v>38.81</v>
      </c>
      <c r="AD919">
        <v>89.65</v>
      </c>
      <c r="AE919">
        <v>74.12</v>
      </c>
      <c r="AF919">
        <v>2.5876999999999999</v>
      </c>
      <c r="AG919">
        <v>0.6561013986013986</v>
      </c>
    </row>
    <row r="920" spans="1:33" x14ac:dyDescent="0.35">
      <c r="A920" s="1" t="s">
        <v>688</v>
      </c>
      <c r="B920" s="2">
        <v>45014</v>
      </c>
      <c r="C920" s="2">
        <v>45016</v>
      </c>
      <c r="D920" s="2">
        <v>45026</v>
      </c>
      <c r="E920" s="1" t="s">
        <v>689</v>
      </c>
      <c r="F920">
        <v>3.68</v>
      </c>
      <c r="G920">
        <v>289</v>
      </c>
      <c r="H920">
        <v>18</v>
      </c>
      <c r="I920" s="1" t="s">
        <v>41</v>
      </c>
      <c r="J920">
        <v>267004.73</v>
      </c>
      <c r="K920">
        <v>147829.60999999999</v>
      </c>
      <c r="L920">
        <v>3.5</v>
      </c>
      <c r="M920" s="1" t="s">
        <v>31</v>
      </c>
      <c r="N920" s="1" t="s">
        <v>19</v>
      </c>
      <c r="O920" s="1" t="s">
        <v>28</v>
      </c>
      <c r="P920" s="1" t="s">
        <v>39</v>
      </c>
      <c r="Q920">
        <v>10</v>
      </c>
      <c r="R920">
        <v>10</v>
      </c>
      <c r="S920">
        <v>256.39</v>
      </c>
      <c r="T920" s="1" t="s">
        <v>22</v>
      </c>
      <c r="U920" s="1" t="s">
        <v>3061</v>
      </c>
      <c r="V920" s="1">
        <v>1</v>
      </c>
      <c r="W920" t="s">
        <v>3088</v>
      </c>
      <c r="X920" t="s">
        <v>3093</v>
      </c>
      <c r="Y920" t="s">
        <v>3098</v>
      </c>
      <c r="Z920" t="s">
        <v>3102</v>
      </c>
      <c r="AA920">
        <v>3</v>
      </c>
      <c r="AB920" t="s">
        <v>3098</v>
      </c>
      <c r="AC920">
        <v>360.94</v>
      </c>
      <c r="AD920">
        <v>959.19</v>
      </c>
      <c r="AE920">
        <v>10.08</v>
      </c>
      <c r="AF920">
        <v>8.9922000000000004</v>
      </c>
      <c r="AG920">
        <v>0.63717096774193549</v>
      </c>
    </row>
    <row r="921" spans="1:33" x14ac:dyDescent="0.35">
      <c r="A921" s="1" t="s">
        <v>720</v>
      </c>
      <c r="B921" s="2">
        <v>44769</v>
      </c>
      <c r="C921" s="2">
        <v>44770</v>
      </c>
      <c r="D921" s="2">
        <v>44773</v>
      </c>
      <c r="E921" s="1" t="s">
        <v>721</v>
      </c>
      <c r="F921">
        <v>0.76</v>
      </c>
      <c r="G921">
        <v>444</v>
      </c>
      <c r="H921">
        <v>27</v>
      </c>
      <c r="I921" s="1" t="s">
        <v>41</v>
      </c>
      <c r="J921">
        <v>581374.64</v>
      </c>
      <c r="K921">
        <v>326954.51</v>
      </c>
      <c r="L921">
        <v>3.9</v>
      </c>
      <c r="M921" s="1" t="s">
        <v>18</v>
      </c>
      <c r="N921" s="1" t="s">
        <v>33</v>
      </c>
      <c r="O921" s="1" t="s">
        <v>34</v>
      </c>
      <c r="P921" s="1" t="s">
        <v>21</v>
      </c>
      <c r="Q921">
        <v>21</v>
      </c>
      <c r="R921">
        <v>3</v>
      </c>
      <c r="S921">
        <v>34.82</v>
      </c>
      <c r="T921" s="1" t="s">
        <v>22</v>
      </c>
      <c r="U921" s="1" t="s">
        <v>3065</v>
      </c>
      <c r="V921" s="1">
        <v>5</v>
      </c>
      <c r="W921" t="s">
        <v>3086</v>
      </c>
      <c r="X921" t="s">
        <v>3084</v>
      </c>
      <c r="Y921" t="s">
        <v>3087</v>
      </c>
      <c r="Z921" t="s">
        <v>3102</v>
      </c>
      <c r="AA921">
        <v>7</v>
      </c>
      <c r="AB921" t="s">
        <v>3087</v>
      </c>
      <c r="AC921">
        <v>456.76</v>
      </c>
      <c r="AD921">
        <v>1319.43</v>
      </c>
      <c r="AE921">
        <v>88.32</v>
      </c>
      <c r="AF921">
        <v>1.1684000000000001</v>
      </c>
      <c r="AG921">
        <v>0.6561013986013986</v>
      </c>
    </row>
    <row r="922" spans="1:33" x14ac:dyDescent="0.35">
      <c r="A922" s="1" t="s">
        <v>726</v>
      </c>
      <c r="B922" s="2">
        <v>44592</v>
      </c>
      <c r="C922" s="2">
        <v>44593</v>
      </c>
      <c r="D922" s="2">
        <v>44599</v>
      </c>
      <c r="E922" s="1" t="s">
        <v>727</v>
      </c>
      <c r="F922">
        <v>7.55</v>
      </c>
      <c r="G922">
        <v>90</v>
      </c>
      <c r="H922">
        <v>6</v>
      </c>
      <c r="I922" s="1" t="s">
        <v>41</v>
      </c>
      <c r="J922">
        <v>16264.91</v>
      </c>
      <c r="K922">
        <v>9264.94</v>
      </c>
      <c r="L922">
        <v>3.4</v>
      </c>
      <c r="M922" s="1" t="s">
        <v>31</v>
      </c>
      <c r="N922" s="1" t="s">
        <v>33</v>
      </c>
      <c r="O922" s="1" t="s">
        <v>37</v>
      </c>
      <c r="P922" s="1" t="s">
        <v>29</v>
      </c>
      <c r="Q922">
        <v>20</v>
      </c>
      <c r="R922">
        <v>6</v>
      </c>
      <c r="S922">
        <v>69.45</v>
      </c>
      <c r="T922" s="1" t="s">
        <v>22</v>
      </c>
      <c r="U922" s="1" t="s">
        <v>3064</v>
      </c>
      <c r="V922" s="1">
        <v>4</v>
      </c>
      <c r="W922" t="s">
        <v>3086</v>
      </c>
      <c r="X922" t="s">
        <v>3093</v>
      </c>
      <c r="Y922" t="s">
        <v>3095</v>
      </c>
      <c r="Z922" t="s">
        <v>3104</v>
      </c>
      <c r="AA922">
        <v>1</v>
      </c>
      <c r="AB922" t="s">
        <v>3095</v>
      </c>
      <c r="AC922">
        <v>63.97</v>
      </c>
      <c r="AD922">
        <v>195.48</v>
      </c>
      <c r="AE922">
        <v>99.29</v>
      </c>
      <c r="AF922">
        <v>7.1400000000000005E-2</v>
      </c>
      <c r="AG922">
        <v>0.65895364238410592</v>
      </c>
    </row>
    <row r="923" spans="1:33" x14ac:dyDescent="0.35">
      <c r="A923" s="1" t="s">
        <v>728</v>
      </c>
      <c r="B923" s="2">
        <v>45342</v>
      </c>
      <c r="C923" s="2">
        <v>45345</v>
      </c>
      <c r="D923" s="2">
        <v>45348</v>
      </c>
      <c r="E923" s="1" t="s">
        <v>729</v>
      </c>
      <c r="F923">
        <v>7.16</v>
      </c>
      <c r="G923">
        <v>370</v>
      </c>
      <c r="H923">
        <v>53</v>
      </c>
      <c r="I923" s="1" t="s">
        <v>41</v>
      </c>
      <c r="J923">
        <v>141875.67000000001</v>
      </c>
      <c r="K923">
        <v>66857.570000000007</v>
      </c>
      <c r="L923">
        <v>1.9</v>
      </c>
      <c r="M923" s="1" t="s">
        <v>31</v>
      </c>
      <c r="N923" s="1" t="s">
        <v>36</v>
      </c>
      <c r="O923" s="1" t="s">
        <v>34</v>
      </c>
      <c r="P923" s="1" t="s">
        <v>26</v>
      </c>
      <c r="Q923">
        <v>17</v>
      </c>
      <c r="R923">
        <v>3</v>
      </c>
      <c r="S923">
        <v>18.46</v>
      </c>
      <c r="T923" s="1" t="s">
        <v>22</v>
      </c>
      <c r="U923" s="1" t="s">
        <v>3063</v>
      </c>
      <c r="V923" s="1">
        <v>3</v>
      </c>
      <c r="W923" t="s">
        <v>3081</v>
      </c>
      <c r="X923" t="s">
        <v>3093</v>
      </c>
      <c r="Y923" t="s">
        <v>3094</v>
      </c>
      <c r="Z923" t="s">
        <v>3104</v>
      </c>
      <c r="AA923">
        <v>2</v>
      </c>
      <c r="AB923" t="s">
        <v>3094</v>
      </c>
      <c r="AC923">
        <v>196.37</v>
      </c>
      <c r="AD923">
        <v>413.02</v>
      </c>
      <c r="AE923">
        <v>47.29</v>
      </c>
      <c r="AF923">
        <v>5.2710999999999997</v>
      </c>
      <c r="AG923">
        <v>0.65455369127516783</v>
      </c>
    </row>
    <row r="924" spans="1:33" x14ac:dyDescent="0.35">
      <c r="A924" s="1" t="s">
        <v>798</v>
      </c>
      <c r="B924" s="2">
        <v>44876</v>
      </c>
      <c r="C924" s="2">
        <v>44881</v>
      </c>
      <c r="D924" s="2">
        <v>44887</v>
      </c>
      <c r="E924" s="1" t="s">
        <v>799</v>
      </c>
      <c r="F924">
        <v>7.26</v>
      </c>
      <c r="G924">
        <v>391</v>
      </c>
      <c r="H924">
        <v>22</v>
      </c>
      <c r="I924" s="1" t="s">
        <v>41</v>
      </c>
      <c r="J924">
        <v>150024.04</v>
      </c>
      <c r="K924">
        <v>59118.85</v>
      </c>
      <c r="L924">
        <v>3.4</v>
      </c>
      <c r="M924" s="1" t="s">
        <v>18</v>
      </c>
      <c r="N924" s="1" t="s">
        <v>33</v>
      </c>
      <c r="O924" s="1" t="s">
        <v>25</v>
      </c>
      <c r="P924" s="1" t="s">
        <v>39</v>
      </c>
      <c r="Q924">
        <v>12</v>
      </c>
      <c r="R924">
        <v>6</v>
      </c>
      <c r="S924">
        <v>50.25</v>
      </c>
      <c r="T924" s="1" t="s">
        <v>22</v>
      </c>
      <c r="U924" s="1" t="s">
        <v>3064</v>
      </c>
      <c r="V924" s="1">
        <v>4</v>
      </c>
      <c r="W924" t="s">
        <v>3086</v>
      </c>
      <c r="X924" t="s">
        <v>3091</v>
      </c>
      <c r="Y924" t="s">
        <v>3096</v>
      </c>
      <c r="Z924" t="s">
        <v>3104</v>
      </c>
      <c r="AA924">
        <v>11</v>
      </c>
      <c r="AB924" t="s">
        <v>3096</v>
      </c>
      <c r="AC924">
        <v>213.83</v>
      </c>
      <c r="AD924">
        <v>413.73</v>
      </c>
      <c r="AE924">
        <v>41.92</v>
      </c>
      <c r="AF924">
        <v>5.8078000000000003</v>
      </c>
      <c r="AG924">
        <v>0.65895364238410592</v>
      </c>
    </row>
    <row r="925" spans="1:33" x14ac:dyDescent="0.35">
      <c r="A925" s="1" t="s">
        <v>842</v>
      </c>
      <c r="B925" s="2">
        <v>45474</v>
      </c>
      <c r="C925" s="2">
        <v>45479</v>
      </c>
      <c r="D925" s="2">
        <v>45487</v>
      </c>
      <c r="E925" s="1" t="s">
        <v>843</v>
      </c>
      <c r="F925">
        <v>1.6</v>
      </c>
      <c r="G925">
        <v>106</v>
      </c>
      <c r="H925">
        <v>14</v>
      </c>
      <c r="I925" s="1" t="s">
        <v>41</v>
      </c>
      <c r="J925">
        <v>16240.13</v>
      </c>
      <c r="K925">
        <v>7208.23</v>
      </c>
      <c r="L925">
        <v>2.2000000000000002</v>
      </c>
      <c r="M925" s="1" t="s">
        <v>18</v>
      </c>
      <c r="N925" s="1" t="s">
        <v>42</v>
      </c>
      <c r="O925" s="1" t="s">
        <v>20</v>
      </c>
      <c r="P925" s="1" t="s">
        <v>38</v>
      </c>
      <c r="Q925">
        <v>24</v>
      </c>
      <c r="R925">
        <v>8</v>
      </c>
      <c r="S925">
        <v>529.1</v>
      </c>
      <c r="T925" s="1" t="s">
        <v>22</v>
      </c>
      <c r="U925" s="1" t="s">
        <v>3063</v>
      </c>
      <c r="V925" s="1">
        <v>3</v>
      </c>
      <c r="W925" t="s">
        <v>3081</v>
      </c>
      <c r="X925" t="s">
        <v>3084</v>
      </c>
      <c r="Y925" t="s">
        <v>3087</v>
      </c>
      <c r="Z925" t="s">
        <v>3102</v>
      </c>
      <c r="AA925">
        <v>7</v>
      </c>
      <c r="AB925" t="s">
        <v>3087</v>
      </c>
      <c r="AC925">
        <v>76.989999999999995</v>
      </c>
      <c r="AD925">
        <v>155.69999999999999</v>
      </c>
      <c r="AE925">
        <v>24.76</v>
      </c>
      <c r="AF925">
        <v>7.5242000000000004</v>
      </c>
      <c r="AG925">
        <v>0.65455369127516783</v>
      </c>
    </row>
    <row r="926" spans="1:33" x14ac:dyDescent="0.35">
      <c r="A926" s="1" t="s">
        <v>854</v>
      </c>
      <c r="B926" s="2">
        <v>44795</v>
      </c>
      <c r="C926" s="2">
        <v>44796</v>
      </c>
      <c r="D926" s="2">
        <v>44803</v>
      </c>
      <c r="E926" s="1" t="s">
        <v>855</v>
      </c>
      <c r="F926">
        <v>11.65</v>
      </c>
      <c r="G926">
        <v>227</v>
      </c>
      <c r="H926">
        <v>6</v>
      </c>
      <c r="I926" s="1" t="s">
        <v>41</v>
      </c>
      <c r="J926">
        <v>89252.77</v>
      </c>
      <c r="K926">
        <v>35921.96</v>
      </c>
      <c r="L926">
        <v>4.0999999999999996</v>
      </c>
      <c r="M926" s="1" t="s">
        <v>18</v>
      </c>
      <c r="N926" s="1" t="s">
        <v>19</v>
      </c>
      <c r="O926" s="1" t="s">
        <v>34</v>
      </c>
      <c r="P926" s="1" t="s">
        <v>29</v>
      </c>
      <c r="Q926">
        <v>17</v>
      </c>
      <c r="R926">
        <v>7</v>
      </c>
      <c r="S926">
        <v>236.76</v>
      </c>
      <c r="T926" s="1" t="s">
        <v>22</v>
      </c>
      <c r="U926" s="1" t="s">
        <v>3062</v>
      </c>
      <c r="V926" s="1">
        <v>2</v>
      </c>
      <c r="W926" t="s">
        <v>3086</v>
      </c>
      <c r="X926" t="s">
        <v>3084</v>
      </c>
      <c r="Y926" t="s">
        <v>3089</v>
      </c>
      <c r="Z926" t="s">
        <v>3103</v>
      </c>
      <c r="AA926">
        <v>8</v>
      </c>
      <c r="AB926" t="s">
        <v>3089</v>
      </c>
      <c r="AC926">
        <v>200.93</v>
      </c>
      <c r="AD926">
        <v>445.03</v>
      </c>
      <c r="AE926">
        <v>49.5</v>
      </c>
      <c r="AF926">
        <v>5.0496999999999996</v>
      </c>
      <c r="AG926">
        <v>0.65900657894736847</v>
      </c>
    </row>
    <row r="927" spans="1:33" x14ac:dyDescent="0.35">
      <c r="A927" s="1" t="s">
        <v>856</v>
      </c>
      <c r="B927" s="2">
        <v>44847</v>
      </c>
      <c r="C927" s="2">
        <v>44848</v>
      </c>
      <c r="D927" s="2">
        <v>44849</v>
      </c>
      <c r="E927" s="1" t="s">
        <v>857</v>
      </c>
      <c r="F927">
        <v>10.33</v>
      </c>
      <c r="G927">
        <v>344</v>
      </c>
      <c r="H927">
        <v>51</v>
      </c>
      <c r="I927" s="1" t="s">
        <v>41</v>
      </c>
      <c r="J927">
        <v>327740.77</v>
      </c>
      <c r="K927">
        <v>180729.33</v>
      </c>
      <c r="L927">
        <v>1.3</v>
      </c>
      <c r="M927" s="1" t="s">
        <v>31</v>
      </c>
      <c r="N927" s="1" t="s">
        <v>42</v>
      </c>
      <c r="O927" s="1" t="s">
        <v>20</v>
      </c>
      <c r="P927" s="1" t="s">
        <v>39</v>
      </c>
      <c r="Q927">
        <v>8</v>
      </c>
      <c r="R927">
        <v>1</v>
      </c>
      <c r="S927">
        <v>37.340000000000003</v>
      </c>
      <c r="T927" s="1" t="s">
        <v>22</v>
      </c>
      <c r="U927" s="1" t="s">
        <v>3064</v>
      </c>
      <c r="V927" s="1">
        <v>4</v>
      </c>
      <c r="W927" t="s">
        <v>3086</v>
      </c>
      <c r="X927" t="s">
        <v>3091</v>
      </c>
      <c r="Y927" t="s">
        <v>3097</v>
      </c>
      <c r="Z927" t="s">
        <v>3103</v>
      </c>
      <c r="AA927">
        <v>10</v>
      </c>
      <c r="AB927" t="s">
        <v>3097</v>
      </c>
      <c r="AC927">
        <v>412.26</v>
      </c>
      <c r="AD927">
        <v>1062.49</v>
      </c>
      <c r="AE927">
        <v>92.02</v>
      </c>
      <c r="AF927">
        <v>0.79849999999999999</v>
      </c>
      <c r="AG927">
        <v>0.65895364238410592</v>
      </c>
    </row>
    <row r="928" spans="1:33" x14ac:dyDescent="0.35">
      <c r="A928" s="1" t="s">
        <v>902</v>
      </c>
      <c r="B928" s="2">
        <v>44854</v>
      </c>
      <c r="C928" s="2">
        <v>44857</v>
      </c>
      <c r="D928" s="2">
        <v>44865</v>
      </c>
      <c r="E928" s="1" t="s">
        <v>903</v>
      </c>
      <c r="F928">
        <v>8.6300000000000008</v>
      </c>
      <c r="G928">
        <v>433</v>
      </c>
      <c r="H928">
        <v>18</v>
      </c>
      <c r="I928" s="1" t="s">
        <v>41</v>
      </c>
      <c r="J928">
        <v>92202.06</v>
      </c>
      <c r="K928">
        <v>42722.7</v>
      </c>
      <c r="L928">
        <v>3.9</v>
      </c>
      <c r="M928" s="1" t="s">
        <v>31</v>
      </c>
      <c r="N928" s="1" t="s">
        <v>19</v>
      </c>
      <c r="O928" s="1" t="s">
        <v>20</v>
      </c>
      <c r="P928" s="1" t="s">
        <v>29</v>
      </c>
      <c r="Q928">
        <v>23</v>
      </c>
      <c r="R928">
        <v>8</v>
      </c>
      <c r="S928">
        <v>16.78</v>
      </c>
      <c r="T928" s="1" t="s">
        <v>22</v>
      </c>
      <c r="U928" s="1" t="s">
        <v>3065</v>
      </c>
      <c r="V928" s="1">
        <v>5</v>
      </c>
      <c r="W928" t="s">
        <v>3086</v>
      </c>
      <c r="X928" t="s">
        <v>3091</v>
      </c>
      <c r="Y928" t="s">
        <v>3097</v>
      </c>
      <c r="Z928" t="s">
        <v>3104</v>
      </c>
      <c r="AA928">
        <v>10</v>
      </c>
      <c r="AB928" t="s">
        <v>3097</v>
      </c>
      <c r="AC928">
        <v>97.01</v>
      </c>
      <c r="AD928">
        <v>233.05</v>
      </c>
      <c r="AE928">
        <v>58.77</v>
      </c>
      <c r="AF928">
        <v>4.1227</v>
      </c>
      <c r="AG928">
        <v>0.6561013986013986</v>
      </c>
    </row>
    <row r="929" spans="1:33" x14ac:dyDescent="0.35">
      <c r="A929" s="1" t="s">
        <v>986</v>
      </c>
      <c r="B929" s="2">
        <v>45150</v>
      </c>
      <c r="C929" s="2">
        <v>45153</v>
      </c>
      <c r="D929" s="2">
        <v>45156</v>
      </c>
      <c r="E929" s="1" t="s">
        <v>987</v>
      </c>
      <c r="F929">
        <v>11.59</v>
      </c>
      <c r="G929">
        <v>209</v>
      </c>
      <c r="H929">
        <v>25</v>
      </c>
      <c r="I929" s="1" t="s">
        <v>41</v>
      </c>
      <c r="J929">
        <v>359901.05</v>
      </c>
      <c r="K929">
        <v>182979.88</v>
      </c>
      <c r="L929">
        <v>2.1</v>
      </c>
      <c r="M929" s="1" t="s">
        <v>31</v>
      </c>
      <c r="N929" s="1" t="s">
        <v>19</v>
      </c>
      <c r="O929" s="1" t="s">
        <v>34</v>
      </c>
      <c r="P929" s="1" t="s">
        <v>38</v>
      </c>
      <c r="Q929">
        <v>23</v>
      </c>
      <c r="R929">
        <v>3</v>
      </c>
      <c r="S929">
        <v>30.05</v>
      </c>
      <c r="T929" s="1" t="s">
        <v>22</v>
      </c>
      <c r="U929" s="1" t="s">
        <v>3065</v>
      </c>
      <c r="V929" s="1">
        <v>5</v>
      </c>
      <c r="W929" t="s">
        <v>3088</v>
      </c>
      <c r="X929" t="s">
        <v>3084</v>
      </c>
      <c r="Y929" t="s">
        <v>3089</v>
      </c>
      <c r="Z929" t="s">
        <v>3103</v>
      </c>
      <c r="AA929">
        <v>8</v>
      </c>
      <c r="AB929" t="s">
        <v>3089</v>
      </c>
      <c r="AC929">
        <v>726.81</v>
      </c>
      <c r="AD929">
        <v>1947.76</v>
      </c>
      <c r="AE929">
        <v>48.24</v>
      </c>
      <c r="AF929">
        <v>5.1757999999999997</v>
      </c>
      <c r="AG929">
        <v>0.6561013986013986</v>
      </c>
    </row>
    <row r="930" spans="1:33" x14ac:dyDescent="0.35">
      <c r="A930" s="1" t="s">
        <v>1018</v>
      </c>
      <c r="B930" s="2">
        <v>45452</v>
      </c>
      <c r="C930" s="2">
        <v>45453</v>
      </c>
      <c r="D930" s="2">
        <v>45462</v>
      </c>
      <c r="E930" s="1" t="s">
        <v>1019</v>
      </c>
      <c r="F930">
        <v>11.7</v>
      </c>
      <c r="G930">
        <v>334</v>
      </c>
      <c r="H930">
        <v>8</v>
      </c>
      <c r="I930" s="1" t="s">
        <v>41</v>
      </c>
      <c r="J930">
        <v>28881.71</v>
      </c>
      <c r="K930">
        <v>9298.4599999999991</v>
      </c>
      <c r="L930">
        <v>4.7</v>
      </c>
      <c r="M930" s="1" t="s">
        <v>18</v>
      </c>
      <c r="N930" s="1" t="s">
        <v>33</v>
      </c>
      <c r="O930" s="1" t="s">
        <v>25</v>
      </c>
      <c r="P930" s="1" t="s">
        <v>38</v>
      </c>
      <c r="Q930">
        <v>24</v>
      </c>
      <c r="R930">
        <v>9</v>
      </c>
      <c r="S930">
        <v>449.43</v>
      </c>
      <c r="T930" s="1" t="s">
        <v>22</v>
      </c>
      <c r="U930" s="1" t="s">
        <v>3061</v>
      </c>
      <c r="V930" s="1">
        <v>1</v>
      </c>
      <c r="W930" t="s">
        <v>3081</v>
      </c>
      <c r="X930" t="s">
        <v>3082</v>
      </c>
      <c r="Y930" t="s">
        <v>3090</v>
      </c>
      <c r="Z930" t="s">
        <v>3103</v>
      </c>
      <c r="AA930">
        <v>6</v>
      </c>
      <c r="AB930" t="s">
        <v>3090</v>
      </c>
      <c r="AC930">
        <v>49.44</v>
      </c>
      <c r="AD930">
        <v>97.93</v>
      </c>
      <c r="AE930">
        <v>22.02</v>
      </c>
      <c r="AF930">
        <v>7.7980999999999998</v>
      </c>
      <c r="AG930">
        <v>0.63717096774193549</v>
      </c>
    </row>
    <row r="931" spans="1:33" x14ac:dyDescent="0.35">
      <c r="A931" s="1" t="s">
        <v>1020</v>
      </c>
      <c r="B931" s="2">
        <v>45153</v>
      </c>
      <c r="C931" s="2">
        <v>45156</v>
      </c>
      <c r="D931" s="2">
        <v>45168</v>
      </c>
      <c r="E931" s="1" t="s">
        <v>1021</v>
      </c>
      <c r="F931">
        <v>11.36</v>
      </c>
      <c r="G931">
        <v>339</v>
      </c>
      <c r="H931">
        <v>19</v>
      </c>
      <c r="I931" s="1" t="s">
        <v>41</v>
      </c>
      <c r="J931">
        <v>76285.289999999994</v>
      </c>
      <c r="K931">
        <v>33184.76</v>
      </c>
      <c r="L931">
        <v>3.7</v>
      </c>
      <c r="M931" s="1" t="s">
        <v>31</v>
      </c>
      <c r="N931" s="1" t="s">
        <v>33</v>
      </c>
      <c r="O931" s="1" t="s">
        <v>20</v>
      </c>
      <c r="P931" s="1" t="s">
        <v>29</v>
      </c>
      <c r="Q931">
        <v>19</v>
      </c>
      <c r="R931">
        <v>12</v>
      </c>
      <c r="S931">
        <v>38.39</v>
      </c>
      <c r="T931" s="1" t="s">
        <v>22</v>
      </c>
      <c r="U931" s="1" t="s">
        <v>3064</v>
      </c>
      <c r="V931" s="1">
        <v>4</v>
      </c>
      <c r="W931" t="s">
        <v>3088</v>
      </c>
      <c r="X931" t="s">
        <v>3084</v>
      </c>
      <c r="Y931" t="s">
        <v>3089</v>
      </c>
      <c r="Z931" t="s">
        <v>3103</v>
      </c>
      <c r="AA931">
        <v>8</v>
      </c>
      <c r="AB931" t="s">
        <v>3089</v>
      </c>
      <c r="AC931">
        <v>110.85</v>
      </c>
      <c r="AD931">
        <v>253.87</v>
      </c>
      <c r="AE931">
        <v>40.5</v>
      </c>
      <c r="AF931">
        <v>5.9503000000000004</v>
      </c>
      <c r="AG931">
        <v>0.65895364238410592</v>
      </c>
    </row>
    <row r="932" spans="1:33" x14ac:dyDescent="0.35">
      <c r="A932" s="1" t="s">
        <v>1036</v>
      </c>
      <c r="B932" s="2">
        <v>44921</v>
      </c>
      <c r="C932" s="2">
        <v>44926</v>
      </c>
      <c r="D932" s="2">
        <v>44935</v>
      </c>
      <c r="E932" s="1" t="s">
        <v>1037</v>
      </c>
      <c r="F932">
        <v>1.7</v>
      </c>
      <c r="G932">
        <v>249</v>
      </c>
      <c r="H932">
        <v>12</v>
      </c>
      <c r="I932" s="1" t="s">
        <v>41</v>
      </c>
      <c r="J932">
        <v>41644.660000000003</v>
      </c>
      <c r="K932">
        <v>26045.97</v>
      </c>
      <c r="L932">
        <v>4</v>
      </c>
      <c r="M932" s="1" t="s">
        <v>18</v>
      </c>
      <c r="N932" s="1" t="s">
        <v>33</v>
      </c>
      <c r="O932" s="1" t="s">
        <v>37</v>
      </c>
      <c r="P932" s="1" t="s">
        <v>39</v>
      </c>
      <c r="Q932">
        <v>20</v>
      </c>
      <c r="R932">
        <v>9</v>
      </c>
      <c r="S932">
        <v>103.44</v>
      </c>
      <c r="T932" s="1" t="s">
        <v>22</v>
      </c>
      <c r="U932" s="1" t="s">
        <v>3065</v>
      </c>
      <c r="V932" s="1">
        <v>5</v>
      </c>
      <c r="W932" t="s">
        <v>3086</v>
      </c>
      <c r="X932" t="s">
        <v>3091</v>
      </c>
      <c r="Y932" t="s">
        <v>3092</v>
      </c>
      <c r="Z932" t="s">
        <v>3102</v>
      </c>
      <c r="AA932">
        <v>12</v>
      </c>
      <c r="AB932" t="s">
        <v>3092</v>
      </c>
      <c r="AC932">
        <v>51.76</v>
      </c>
      <c r="AD932">
        <v>170.14</v>
      </c>
      <c r="AE932">
        <v>22.45</v>
      </c>
      <c r="AF932">
        <v>7.7549999999999999</v>
      </c>
      <c r="AG932">
        <v>0.6561013986013986</v>
      </c>
    </row>
    <row r="933" spans="1:33" x14ac:dyDescent="0.35">
      <c r="A933" s="1" t="s">
        <v>1054</v>
      </c>
      <c r="B933" s="2">
        <v>44886</v>
      </c>
      <c r="C933" s="2">
        <v>44891</v>
      </c>
      <c r="D933" s="2">
        <v>44899</v>
      </c>
      <c r="E933" s="1" t="s">
        <v>1055</v>
      </c>
      <c r="F933">
        <v>12.46</v>
      </c>
      <c r="G933">
        <v>432</v>
      </c>
      <c r="H933">
        <v>41</v>
      </c>
      <c r="I933" s="1" t="s">
        <v>41</v>
      </c>
      <c r="J933">
        <v>230674.06</v>
      </c>
      <c r="K933">
        <v>112136.34</v>
      </c>
      <c r="L933">
        <v>2.7</v>
      </c>
      <c r="M933" s="1" t="s">
        <v>18</v>
      </c>
      <c r="N933" s="1" t="s">
        <v>19</v>
      </c>
      <c r="O933" s="1" t="s">
        <v>34</v>
      </c>
      <c r="P933" s="1" t="s">
        <v>21</v>
      </c>
      <c r="Q933">
        <v>18</v>
      </c>
      <c r="R933">
        <v>8</v>
      </c>
      <c r="S933">
        <v>61.82</v>
      </c>
      <c r="T933" s="1" t="s">
        <v>22</v>
      </c>
      <c r="U933" s="1" t="s">
        <v>3063</v>
      </c>
      <c r="V933" s="1">
        <v>3</v>
      </c>
      <c r="W933" t="s">
        <v>3086</v>
      </c>
      <c r="X933" t="s">
        <v>3091</v>
      </c>
      <c r="Y933" t="s">
        <v>3096</v>
      </c>
      <c r="Z933" t="s">
        <v>3103</v>
      </c>
      <c r="AA933">
        <v>11</v>
      </c>
      <c r="AB933" t="s">
        <v>3096</v>
      </c>
      <c r="AC933">
        <v>238.27</v>
      </c>
      <c r="AD933">
        <v>609.97</v>
      </c>
      <c r="AE933">
        <v>59.51</v>
      </c>
      <c r="AF933">
        <v>4.0488999999999997</v>
      </c>
      <c r="AG933">
        <v>0.65455369127516783</v>
      </c>
    </row>
    <row r="934" spans="1:33" x14ac:dyDescent="0.35">
      <c r="A934" s="1" t="s">
        <v>1124</v>
      </c>
      <c r="B934" s="2">
        <v>45308</v>
      </c>
      <c r="C934" s="2">
        <v>45310</v>
      </c>
      <c r="D934" s="2">
        <v>45316</v>
      </c>
      <c r="E934" s="1" t="s">
        <v>1125</v>
      </c>
      <c r="F934">
        <v>14.91</v>
      </c>
      <c r="G934">
        <v>366</v>
      </c>
      <c r="H934">
        <v>26</v>
      </c>
      <c r="I934" s="1" t="s">
        <v>41</v>
      </c>
      <c r="J934">
        <v>222239.13</v>
      </c>
      <c r="K934">
        <v>114145.8</v>
      </c>
      <c r="L934">
        <v>3.6</v>
      </c>
      <c r="M934" s="1" t="s">
        <v>18</v>
      </c>
      <c r="N934" s="1" t="s">
        <v>24</v>
      </c>
      <c r="O934" s="1" t="s">
        <v>34</v>
      </c>
      <c r="P934" s="1" t="s">
        <v>39</v>
      </c>
      <c r="Q934">
        <v>19</v>
      </c>
      <c r="R934">
        <v>6</v>
      </c>
      <c r="S934">
        <v>190.97</v>
      </c>
      <c r="T934" s="1" t="s">
        <v>22</v>
      </c>
      <c r="U934" s="1" t="s">
        <v>3063</v>
      </c>
      <c r="V934" s="1">
        <v>3</v>
      </c>
      <c r="W934" t="s">
        <v>3081</v>
      </c>
      <c r="X934" t="s">
        <v>3093</v>
      </c>
      <c r="Y934" t="s">
        <v>3095</v>
      </c>
      <c r="Z934" t="s">
        <v>3103</v>
      </c>
      <c r="AA934">
        <v>1</v>
      </c>
      <c r="AB934" t="s">
        <v>3095</v>
      </c>
      <c r="AC934">
        <v>265.63</v>
      </c>
      <c r="AD934">
        <v>713.61</v>
      </c>
      <c r="AE934">
        <v>19.84</v>
      </c>
      <c r="AF934">
        <v>8.0164000000000009</v>
      </c>
      <c r="AG934">
        <v>0.65455369127516783</v>
      </c>
    </row>
    <row r="935" spans="1:33" x14ac:dyDescent="0.35">
      <c r="A935" s="1" t="s">
        <v>1160</v>
      </c>
      <c r="B935" s="2">
        <v>44790</v>
      </c>
      <c r="C935" s="2">
        <v>44795</v>
      </c>
      <c r="D935" s="2">
        <v>44807</v>
      </c>
      <c r="E935" s="1" t="s">
        <v>1161</v>
      </c>
      <c r="F935">
        <v>9.89</v>
      </c>
      <c r="G935">
        <v>181</v>
      </c>
      <c r="H935">
        <v>4</v>
      </c>
      <c r="I935" s="1" t="s">
        <v>41</v>
      </c>
      <c r="J935">
        <v>31055.7</v>
      </c>
      <c r="K935">
        <v>17708.75</v>
      </c>
      <c r="L935">
        <v>4.5999999999999996</v>
      </c>
      <c r="M935" s="1" t="s">
        <v>18</v>
      </c>
      <c r="N935" s="1" t="s">
        <v>19</v>
      </c>
      <c r="O935" s="1" t="s">
        <v>28</v>
      </c>
      <c r="P935" s="1" t="s">
        <v>39</v>
      </c>
      <c r="Q935">
        <v>21</v>
      </c>
      <c r="R935">
        <v>12</v>
      </c>
      <c r="S935">
        <v>263.13</v>
      </c>
      <c r="T935" s="1" t="s">
        <v>22</v>
      </c>
      <c r="U935" s="1" t="s">
        <v>3063</v>
      </c>
      <c r="V935" s="1">
        <v>3</v>
      </c>
      <c r="W935" t="s">
        <v>3086</v>
      </c>
      <c r="X935" t="s">
        <v>3084</v>
      </c>
      <c r="Y935" t="s">
        <v>3089</v>
      </c>
      <c r="Z935" t="s">
        <v>3104</v>
      </c>
      <c r="AA935">
        <v>8</v>
      </c>
      <c r="AB935" t="s">
        <v>3089</v>
      </c>
      <c r="AC935">
        <v>61.37</v>
      </c>
      <c r="AD935">
        <v>190.41</v>
      </c>
      <c r="AE935">
        <v>53.58</v>
      </c>
      <c r="AF935">
        <v>4.6424000000000003</v>
      </c>
      <c r="AG935">
        <v>0.65455369127516783</v>
      </c>
    </row>
    <row r="936" spans="1:33" x14ac:dyDescent="0.35">
      <c r="A936" s="1" t="s">
        <v>1182</v>
      </c>
      <c r="B936" s="2">
        <v>45371</v>
      </c>
      <c r="C936" s="2">
        <v>45375</v>
      </c>
      <c r="D936" s="2">
        <v>45381</v>
      </c>
      <c r="E936" s="1" t="s">
        <v>1183</v>
      </c>
      <c r="F936">
        <v>8.11</v>
      </c>
      <c r="G936">
        <v>250</v>
      </c>
      <c r="H936">
        <v>23</v>
      </c>
      <c r="I936" s="1" t="s">
        <v>41</v>
      </c>
      <c r="J936">
        <v>70578.41</v>
      </c>
      <c r="K936">
        <v>28063.54</v>
      </c>
      <c r="L936">
        <v>2.7</v>
      </c>
      <c r="M936" s="1" t="s">
        <v>31</v>
      </c>
      <c r="N936" s="1" t="s">
        <v>33</v>
      </c>
      <c r="O936" s="1" t="s">
        <v>28</v>
      </c>
      <c r="P936" s="1" t="s">
        <v>38</v>
      </c>
      <c r="Q936">
        <v>20</v>
      </c>
      <c r="R936">
        <v>6</v>
      </c>
      <c r="S936">
        <v>134.59</v>
      </c>
      <c r="T936" s="1" t="s">
        <v>22</v>
      </c>
      <c r="U936" s="1" t="s">
        <v>3061</v>
      </c>
      <c r="V936" s="1">
        <v>1</v>
      </c>
      <c r="W936" t="s">
        <v>3081</v>
      </c>
      <c r="X936" t="s">
        <v>3093</v>
      </c>
      <c r="Y936" t="s">
        <v>3098</v>
      </c>
      <c r="Z936" t="s">
        <v>3104</v>
      </c>
      <c r="AA936">
        <v>3</v>
      </c>
      <c r="AB936" t="s">
        <v>3098</v>
      </c>
      <c r="AC936">
        <v>149.97999999999999</v>
      </c>
      <c r="AD936">
        <v>307.23</v>
      </c>
      <c r="AE936">
        <v>85.88</v>
      </c>
      <c r="AF936">
        <v>1.4116</v>
      </c>
      <c r="AG936">
        <v>0.63717096774193549</v>
      </c>
    </row>
    <row r="937" spans="1:33" x14ac:dyDescent="0.35">
      <c r="A937" s="1" t="s">
        <v>1194</v>
      </c>
      <c r="B937" s="2">
        <v>45119</v>
      </c>
      <c r="C937" s="2">
        <v>45124</v>
      </c>
      <c r="D937" s="2">
        <v>45137</v>
      </c>
      <c r="E937" s="1" t="s">
        <v>1195</v>
      </c>
      <c r="F937">
        <v>4.2300000000000004</v>
      </c>
      <c r="G937">
        <v>39</v>
      </c>
      <c r="H937">
        <v>5</v>
      </c>
      <c r="I937" s="1" t="s">
        <v>41</v>
      </c>
      <c r="J937">
        <v>17671.55</v>
      </c>
      <c r="K937">
        <v>8059.32</v>
      </c>
      <c r="L937">
        <v>2.1</v>
      </c>
      <c r="M937" s="1" t="s">
        <v>31</v>
      </c>
      <c r="N937" s="1" t="s">
        <v>42</v>
      </c>
      <c r="O937" s="1" t="s">
        <v>28</v>
      </c>
      <c r="P937" s="1" t="s">
        <v>21</v>
      </c>
      <c r="Q937">
        <v>23</v>
      </c>
      <c r="R937">
        <v>13</v>
      </c>
      <c r="S937">
        <v>703.02</v>
      </c>
      <c r="T937" s="1" t="s">
        <v>22</v>
      </c>
      <c r="U937" s="1" t="s">
        <v>3061</v>
      </c>
      <c r="V937" s="1">
        <v>1</v>
      </c>
      <c r="W937" t="s">
        <v>3088</v>
      </c>
      <c r="X937" t="s">
        <v>3084</v>
      </c>
      <c r="Y937" t="s">
        <v>3087</v>
      </c>
      <c r="Z937" t="s">
        <v>3102</v>
      </c>
      <c r="AA937">
        <v>7</v>
      </c>
      <c r="AB937" t="s">
        <v>3087</v>
      </c>
      <c r="AC937">
        <v>225.54</v>
      </c>
      <c r="AD937">
        <v>473.13</v>
      </c>
      <c r="AE937">
        <v>67.88</v>
      </c>
      <c r="AF937">
        <v>3.2121</v>
      </c>
      <c r="AG937">
        <v>0.63717096774193549</v>
      </c>
    </row>
    <row r="938" spans="1:33" x14ac:dyDescent="0.35">
      <c r="A938" s="1" t="s">
        <v>1244</v>
      </c>
      <c r="B938" s="2">
        <v>44838</v>
      </c>
      <c r="C938" s="2">
        <v>44841</v>
      </c>
      <c r="D938" s="2">
        <v>44850</v>
      </c>
      <c r="E938" s="1" t="s">
        <v>1245</v>
      </c>
      <c r="F938">
        <v>6.34</v>
      </c>
      <c r="G938">
        <v>264</v>
      </c>
      <c r="H938">
        <v>20</v>
      </c>
      <c r="I938" s="1" t="s">
        <v>41</v>
      </c>
      <c r="J938">
        <v>52048.74</v>
      </c>
      <c r="K938">
        <v>28979.09</v>
      </c>
      <c r="L938">
        <v>3</v>
      </c>
      <c r="M938" s="1" t="s">
        <v>18</v>
      </c>
      <c r="N938" s="1" t="s">
        <v>36</v>
      </c>
      <c r="O938" s="1" t="s">
        <v>25</v>
      </c>
      <c r="P938" s="1" t="s">
        <v>38</v>
      </c>
      <c r="Q938">
        <v>16</v>
      </c>
      <c r="R938">
        <v>9</v>
      </c>
      <c r="S938">
        <v>50.09</v>
      </c>
      <c r="T938" s="1" t="s">
        <v>22</v>
      </c>
      <c r="U938" s="1" t="s">
        <v>3064</v>
      </c>
      <c r="V938" s="1">
        <v>4</v>
      </c>
      <c r="W938" t="s">
        <v>3086</v>
      </c>
      <c r="X938" t="s">
        <v>3091</v>
      </c>
      <c r="Y938" t="s">
        <v>3097</v>
      </c>
      <c r="Z938" t="s">
        <v>3104</v>
      </c>
      <c r="AA938">
        <v>10</v>
      </c>
      <c r="AB938" t="s">
        <v>3097</v>
      </c>
      <c r="AC938">
        <v>68.95</v>
      </c>
      <c r="AD938">
        <v>210.5</v>
      </c>
      <c r="AE938">
        <v>64.739999999999995</v>
      </c>
      <c r="AF938">
        <v>3.5255999999999998</v>
      </c>
      <c r="AG938">
        <v>0.65895364238410592</v>
      </c>
    </row>
    <row r="939" spans="1:33" x14ac:dyDescent="0.35">
      <c r="A939" s="1" t="s">
        <v>1278</v>
      </c>
      <c r="B939" s="2">
        <v>45369</v>
      </c>
      <c r="C939" s="2">
        <v>45372</v>
      </c>
      <c r="D939" s="2">
        <v>45375</v>
      </c>
      <c r="E939" s="1" t="s">
        <v>1279</v>
      </c>
      <c r="F939">
        <v>6.19</v>
      </c>
      <c r="G939">
        <v>345</v>
      </c>
      <c r="H939">
        <v>40</v>
      </c>
      <c r="I939" s="1" t="s">
        <v>41</v>
      </c>
      <c r="J939">
        <v>64000.7</v>
      </c>
      <c r="K939">
        <v>33384.120000000003</v>
      </c>
      <c r="L939">
        <v>2</v>
      </c>
      <c r="M939" s="1" t="s">
        <v>18</v>
      </c>
      <c r="N939" s="1" t="s">
        <v>24</v>
      </c>
      <c r="O939" s="1" t="s">
        <v>25</v>
      </c>
      <c r="P939" s="1" t="s">
        <v>21</v>
      </c>
      <c r="Q939">
        <v>12</v>
      </c>
      <c r="R939">
        <v>3</v>
      </c>
      <c r="S939">
        <v>14.38</v>
      </c>
      <c r="T939" s="1" t="s">
        <v>22</v>
      </c>
      <c r="U939" s="1" t="s">
        <v>3063</v>
      </c>
      <c r="V939" s="1">
        <v>3</v>
      </c>
      <c r="W939" t="s">
        <v>3081</v>
      </c>
      <c r="X939" t="s">
        <v>3093</v>
      </c>
      <c r="Y939" t="s">
        <v>3098</v>
      </c>
      <c r="Z939" t="s">
        <v>3104</v>
      </c>
      <c r="AA939">
        <v>3</v>
      </c>
      <c r="AB939" t="s">
        <v>3098</v>
      </c>
      <c r="AC939">
        <v>77.3</v>
      </c>
      <c r="AD939">
        <v>197.75</v>
      </c>
      <c r="AE939">
        <v>26.51</v>
      </c>
      <c r="AF939">
        <v>7.3491</v>
      </c>
      <c r="AG939">
        <v>0.65455369127516783</v>
      </c>
    </row>
    <row r="940" spans="1:33" x14ac:dyDescent="0.35">
      <c r="A940" s="1" t="s">
        <v>1280</v>
      </c>
      <c r="B940" s="2">
        <v>44938</v>
      </c>
      <c r="C940" s="2">
        <v>44941</v>
      </c>
      <c r="D940" s="2">
        <v>44954</v>
      </c>
      <c r="E940" s="1" t="s">
        <v>1281</v>
      </c>
      <c r="F940">
        <v>12.71</v>
      </c>
      <c r="G940">
        <v>74</v>
      </c>
      <c r="H940">
        <v>5</v>
      </c>
      <c r="I940" s="1" t="s">
        <v>41</v>
      </c>
      <c r="J940">
        <v>12198.04</v>
      </c>
      <c r="K940">
        <v>5246.95</v>
      </c>
      <c r="L940">
        <v>3.5</v>
      </c>
      <c r="M940" s="1" t="s">
        <v>31</v>
      </c>
      <c r="N940" s="1" t="s">
        <v>36</v>
      </c>
      <c r="O940" s="1" t="s">
        <v>37</v>
      </c>
      <c r="P940" s="1" t="s">
        <v>26</v>
      </c>
      <c r="Q940">
        <v>18</v>
      </c>
      <c r="R940">
        <v>13</v>
      </c>
      <c r="S940">
        <v>13.63</v>
      </c>
      <c r="T940" s="1" t="s">
        <v>22</v>
      </c>
      <c r="U940" s="1" t="s">
        <v>3061</v>
      </c>
      <c r="V940" s="1">
        <v>1</v>
      </c>
      <c r="W940" t="s">
        <v>3088</v>
      </c>
      <c r="X940" t="s">
        <v>3093</v>
      </c>
      <c r="Y940" t="s">
        <v>3095</v>
      </c>
      <c r="Z940" t="s">
        <v>3103</v>
      </c>
      <c r="AA940">
        <v>1</v>
      </c>
      <c r="AB940" t="s">
        <v>3095</v>
      </c>
      <c r="AC940">
        <v>84.83</v>
      </c>
      <c r="AD940">
        <v>188.84</v>
      </c>
      <c r="AE940">
        <v>19.559999999999999</v>
      </c>
      <c r="AF940">
        <v>8.0440000000000005</v>
      </c>
      <c r="AG940">
        <v>0.63717096774193549</v>
      </c>
    </row>
    <row r="941" spans="1:33" x14ac:dyDescent="0.35">
      <c r="A941" s="1" t="s">
        <v>1306</v>
      </c>
      <c r="B941" s="2">
        <v>45119</v>
      </c>
      <c r="C941" s="2">
        <v>45121</v>
      </c>
      <c r="D941" s="2">
        <v>45131</v>
      </c>
      <c r="E941" s="1" t="s">
        <v>1307</v>
      </c>
      <c r="F941">
        <v>3.7</v>
      </c>
      <c r="G941">
        <v>381</v>
      </c>
      <c r="H941">
        <v>13</v>
      </c>
      <c r="I941" s="1" t="s">
        <v>41</v>
      </c>
      <c r="J941">
        <v>321777.59999999998</v>
      </c>
      <c r="K941">
        <v>151841.95000000001</v>
      </c>
      <c r="L941">
        <v>4.0999999999999996</v>
      </c>
      <c r="M941" s="1" t="s">
        <v>18</v>
      </c>
      <c r="N941" s="1" t="s">
        <v>19</v>
      </c>
      <c r="O941" s="1" t="s">
        <v>28</v>
      </c>
      <c r="P941" s="1" t="s">
        <v>39</v>
      </c>
      <c r="Q941">
        <v>20</v>
      </c>
      <c r="R941">
        <v>10</v>
      </c>
      <c r="S941">
        <v>197.66</v>
      </c>
      <c r="T941" s="1" t="s">
        <v>22</v>
      </c>
      <c r="U941" s="1" t="s">
        <v>3065</v>
      </c>
      <c r="V941" s="1">
        <v>5</v>
      </c>
      <c r="W941" t="s">
        <v>3088</v>
      </c>
      <c r="X941" t="s">
        <v>3084</v>
      </c>
      <c r="Y941" t="s">
        <v>3087</v>
      </c>
      <c r="Z941" t="s">
        <v>3102</v>
      </c>
      <c r="AA941">
        <v>7</v>
      </c>
      <c r="AB941" t="s">
        <v>3087</v>
      </c>
      <c r="AC941">
        <v>391.83</v>
      </c>
      <c r="AD941">
        <v>877.01</v>
      </c>
      <c r="AE941">
        <v>58.04</v>
      </c>
      <c r="AF941">
        <v>4.1959</v>
      </c>
      <c r="AG941">
        <v>0.6561013986013986</v>
      </c>
    </row>
    <row r="942" spans="1:33" x14ac:dyDescent="0.35">
      <c r="A942" s="1" t="s">
        <v>1308</v>
      </c>
      <c r="B942" s="2">
        <v>45584</v>
      </c>
      <c r="C942" s="2">
        <v>45586</v>
      </c>
      <c r="D942" s="2">
        <v>45591</v>
      </c>
      <c r="E942" s="1" t="s">
        <v>1309</v>
      </c>
      <c r="F942">
        <v>14.34</v>
      </c>
      <c r="G942">
        <v>33</v>
      </c>
      <c r="H942">
        <v>2</v>
      </c>
      <c r="I942" s="1" t="s">
        <v>41</v>
      </c>
      <c r="J942">
        <v>5958.57</v>
      </c>
      <c r="K942">
        <v>3408.54</v>
      </c>
      <c r="L942">
        <v>3.5</v>
      </c>
      <c r="M942" s="1" t="s">
        <v>31</v>
      </c>
      <c r="N942" s="1" t="s">
        <v>33</v>
      </c>
      <c r="O942" s="1" t="s">
        <v>20</v>
      </c>
      <c r="P942" s="1" t="s">
        <v>26</v>
      </c>
      <c r="Q942">
        <v>7</v>
      </c>
      <c r="R942">
        <v>5</v>
      </c>
      <c r="S942">
        <v>18.88</v>
      </c>
      <c r="T942" s="1" t="s">
        <v>22</v>
      </c>
      <c r="U942" s="1" t="s">
        <v>3061</v>
      </c>
      <c r="V942" s="1">
        <v>1</v>
      </c>
      <c r="W942" t="s">
        <v>3081</v>
      </c>
      <c r="X942" t="s">
        <v>3091</v>
      </c>
      <c r="Y942" t="s">
        <v>3097</v>
      </c>
      <c r="Z942" t="s">
        <v>3103</v>
      </c>
      <c r="AA942">
        <v>10</v>
      </c>
      <c r="AB942" t="s">
        <v>3097</v>
      </c>
      <c r="AC942">
        <v>64.959999999999994</v>
      </c>
      <c r="AD942">
        <v>210.79</v>
      </c>
      <c r="AE942">
        <v>33.020000000000003</v>
      </c>
      <c r="AF942">
        <v>6.6978999999999997</v>
      </c>
      <c r="AG942">
        <v>0.63717096774193549</v>
      </c>
    </row>
    <row r="943" spans="1:33" x14ac:dyDescent="0.35">
      <c r="A943" s="1" t="s">
        <v>1324</v>
      </c>
      <c r="B943" s="2">
        <v>44626</v>
      </c>
      <c r="C943" s="2">
        <v>44631</v>
      </c>
      <c r="D943" s="2">
        <v>44641</v>
      </c>
      <c r="E943" s="1" t="s">
        <v>1325</v>
      </c>
      <c r="F943">
        <v>2.57</v>
      </c>
      <c r="G943">
        <v>84</v>
      </c>
      <c r="H943">
        <v>1</v>
      </c>
      <c r="I943" s="1" t="s">
        <v>41</v>
      </c>
      <c r="J943">
        <v>149387.20000000001</v>
      </c>
      <c r="K943">
        <v>63242.91</v>
      </c>
      <c r="L943">
        <v>4.9000000000000004</v>
      </c>
      <c r="M943" s="1" t="s">
        <v>31</v>
      </c>
      <c r="N943" s="1" t="s">
        <v>36</v>
      </c>
      <c r="O943" s="1" t="s">
        <v>28</v>
      </c>
      <c r="P943" s="1" t="s">
        <v>21</v>
      </c>
      <c r="Q943">
        <v>10</v>
      </c>
      <c r="R943">
        <v>10</v>
      </c>
      <c r="S943">
        <v>1223.1600000000001</v>
      </c>
      <c r="T943" s="1" t="s">
        <v>22</v>
      </c>
      <c r="U943" s="1" t="s">
        <v>3061</v>
      </c>
      <c r="V943" s="1">
        <v>1</v>
      </c>
      <c r="W943" t="s">
        <v>3086</v>
      </c>
      <c r="X943" t="s">
        <v>3093</v>
      </c>
      <c r="Y943" t="s">
        <v>3098</v>
      </c>
      <c r="Z943" t="s">
        <v>3102</v>
      </c>
      <c r="AA943">
        <v>3</v>
      </c>
      <c r="AB943" t="s">
        <v>3098</v>
      </c>
      <c r="AC943">
        <v>839.9</v>
      </c>
      <c r="AD943">
        <v>1825.33</v>
      </c>
      <c r="AE943">
        <v>59.68</v>
      </c>
      <c r="AF943">
        <v>4.0317999999999996</v>
      </c>
      <c r="AG943">
        <v>0.63717096774193549</v>
      </c>
    </row>
    <row r="944" spans="1:33" x14ac:dyDescent="0.35">
      <c r="A944" s="1" t="s">
        <v>1390</v>
      </c>
      <c r="B944" s="2">
        <v>44642</v>
      </c>
      <c r="C944" s="2">
        <v>44644</v>
      </c>
      <c r="D944" s="2">
        <v>44651</v>
      </c>
      <c r="E944" s="1" t="s">
        <v>1391</v>
      </c>
      <c r="F944">
        <v>11.91</v>
      </c>
      <c r="G944">
        <v>320</v>
      </c>
      <c r="H944">
        <v>42</v>
      </c>
      <c r="I944" s="1" t="s">
        <v>41</v>
      </c>
      <c r="J944">
        <v>39227.53</v>
      </c>
      <c r="K944">
        <v>23067.51</v>
      </c>
      <c r="L944">
        <v>2</v>
      </c>
      <c r="M944" s="1" t="s">
        <v>31</v>
      </c>
      <c r="N944" s="1" t="s">
        <v>42</v>
      </c>
      <c r="O944" s="1" t="s">
        <v>34</v>
      </c>
      <c r="P944" s="1" t="s">
        <v>26</v>
      </c>
      <c r="Q944">
        <v>13</v>
      </c>
      <c r="R944">
        <v>7</v>
      </c>
      <c r="S944">
        <v>91.45</v>
      </c>
      <c r="T944" s="1" t="s">
        <v>22</v>
      </c>
      <c r="U944" s="1" t="s">
        <v>3061</v>
      </c>
      <c r="V944" s="1">
        <v>1</v>
      </c>
      <c r="W944" t="s">
        <v>3086</v>
      </c>
      <c r="X944" t="s">
        <v>3093</v>
      </c>
      <c r="Y944" t="s">
        <v>3098</v>
      </c>
      <c r="Z944" t="s">
        <v>3103</v>
      </c>
      <c r="AA944">
        <v>3</v>
      </c>
      <c r="AB944" t="s">
        <v>3098</v>
      </c>
      <c r="AC944">
        <v>45.43</v>
      </c>
      <c r="AD944">
        <v>139.16</v>
      </c>
      <c r="AE944">
        <v>82.69</v>
      </c>
      <c r="AF944">
        <v>1.7305999999999999</v>
      </c>
      <c r="AG944">
        <v>0.63717096774193549</v>
      </c>
    </row>
    <row r="945" spans="1:33" x14ac:dyDescent="0.35">
      <c r="A945" s="1" t="s">
        <v>1406</v>
      </c>
      <c r="B945" s="2">
        <v>44767</v>
      </c>
      <c r="C945" s="2">
        <v>44770</v>
      </c>
      <c r="D945" s="2">
        <v>44771</v>
      </c>
      <c r="E945" s="1" t="s">
        <v>1407</v>
      </c>
      <c r="F945">
        <v>12.83</v>
      </c>
      <c r="G945">
        <v>272</v>
      </c>
      <c r="H945">
        <v>15</v>
      </c>
      <c r="I945" s="1" t="s">
        <v>41</v>
      </c>
      <c r="J945">
        <v>532406.32999999996</v>
      </c>
      <c r="K945">
        <v>259045.81</v>
      </c>
      <c r="L945">
        <v>3.6</v>
      </c>
      <c r="M945" s="1" t="s">
        <v>18</v>
      </c>
      <c r="N945" s="1" t="s">
        <v>36</v>
      </c>
      <c r="O945" s="1" t="s">
        <v>37</v>
      </c>
      <c r="P945" s="1" t="s">
        <v>39</v>
      </c>
      <c r="Q945">
        <v>8</v>
      </c>
      <c r="R945">
        <v>1</v>
      </c>
      <c r="S945">
        <v>10.029999999999999</v>
      </c>
      <c r="T945" s="1" t="s">
        <v>22</v>
      </c>
      <c r="U945" s="1" t="s">
        <v>3061</v>
      </c>
      <c r="V945" s="1">
        <v>1</v>
      </c>
      <c r="W945" t="s">
        <v>3086</v>
      </c>
      <c r="X945" t="s">
        <v>3084</v>
      </c>
      <c r="Y945" t="s">
        <v>3087</v>
      </c>
      <c r="Z945" t="s">
        <v>3103</v>
      </c>
      <c r="AA945">
        <v>7</v>
      </c>
      <c r="AB945" t="s">
        <v>3087</v>
      </c>
      <c r="AC945">
        <v>897.93</v>
      </c>
      <c r="AD945">
        <v>2245.4699999999998</v>
      </c>
      <c r="AE945">
        <v>98.98</v>
      </c>
      <c r="AF945">
        <v>0.1019</v>
      </c>
      <c r="AG945">
        <v>0.63717096774193549</v>
      </c>
    </row>
    <row r="946" spans="1:33" x14ac:dyDescent="0.35">
      <c r="A946" s="1" t="s">
        <v>1408</v>
      </c>
      <c r="B946" s="2">
        <v>45132</v>
      </c>
      <c r="C946" s="2">
        <v>45136</v>
      </c>
      <c r="D946" s="2">
        <v>45138</v>
      </c>
      <c r="E946" s="1" t="s">
        <v>1409</v>
      </c>
      <c r="F946">
        <v>1.68</v>
      </c>
      <c r="G946">
        <v>415</v>
      </c>
      <c r="H946">
        <v>60</v>
      </c>
      <c r="I946" s="1" t="s">
        <v>41</v>
      </c>
      <c r="J946">
        <v>37456.97</v>
      </c>
      <c r="K946">
        <v>16422.68</v>
      </c>
      <c r="L946">
        <v>1.8</v>
      </c>
      <c r="M946" s="1" t="s">
        <v>18</v>
      </c>
      <c r="N946" s="1" t="s">
        <v>19</v>
      </c>
      <c r="O946" s="1" t="s">
        <v>34</v>
      </c>
      <c r="P946" s="1" t="s">
        <v>38</v>
      </c>
      <c r="Q946">
        <v>23</v>
      </c>
      <c r="R946">
        <v>2</v>
      </c>
      <c r="S946">
        <v>17.48</v>
      </c>
      <c r="T946" s="1" t="s">
        <v>22</v>
      </c>
      <c r="U946" s="1" t="s">
        <v>3065</v>
      </c>
      <c r="V946" s="1">
        <v>5</v>
      </c>
      <c r="W946" t="s">
        <v>3088</v>
      </c>
      <c r="X946" t="s">
        <v>3084</v>
      </c>
      <c r="Y946" t="s">
        <v>3087</v>
      </c>
      <c r="Z946" t="s">
        <v>3102</v>
      </c>
      <c r="AA946">
        <v>7</v>
      </c>
      <c r="AB946" t="s">
        <v>3087</v>
      </c>
      <c r="AC946">
        <v>46.59</v>
      </c>
      <c r="AD946">
        <v>91.8</v>
      </c>
      <c r="AE946">
        <v>91.11</v>
      </c>
      <c r="AF946">
        <v>0.88880000000000003</v>
      </c>
      <c r="AG946">
        <v>0.6561013986013986</v>
      </c>
    </row>
    <row r="947" spans="1:33" x14ac:dyDescent="0.35">
      <c r="A947" s="1" t="s">
        <v>1440</v>
      </c>
      <c r="B947" s="2">
        <v>45475</v>
      </c>
      <c r="C947" s="2">
        <v>45480</v>
      </c>
      <c r="D947" s="2">
        <v>45483</v>
      </c>
      <c r="E947" s="1" t="s">
        <v>1441</v>
      </c>
      <c r="F947">
        <v>1.47</v>
      </c>
      <c r="G947">
        <v>339</v>
      </c>
      <c r="H947">
        <v>17</v>
      </c>
      <c r="I947" s="1" t="s">
        <v>41</v>
      </c>
      <c r="J947">
        <v>87181.7</v>
      </c>
      <c r="K947">
        <v>50710.35</v>
      </c>
      <c r="L947">
        <v>3.9</v>
      </c>
      <c r="M947" s="1" t="s">
        <v>31</v>
      </c>
      <c r="N947" s="1" t="s">
        <v>24</v>
      </c>
      <c r="O947" s="1" t="s">
        <v>37</v>
      </c>
      <c r="P947" s="1" t="s">
        <v>29</v>
      </c>
      <c r="Q947">
        <v>7</v>
      </c>
      <c r="R947">
        <v>3</v>
      </c>
      <c r="S947">
        <v>61.96</v>
      </c>
      <c r="T947" s="1" t="s">
        <v>22</v>
      </c>
      <c r="U947" s="1" t="s">
        <v>3061</v>
      </c>
      <c r="V947" s="1">
        <v>1</v>
      </c>
      <c r="W947" t="s">
        <v>3081</v>
      </c>
      <c r="X947" t="s">
        <v>3084</v>
      </c>
      <c r="Y947" t="s">
        <v>3087</v>
      </c>
      <c r="Z947" t="s">
        <v>3102</v>
      </c>
      <c r="AA947">
        <v>7</v>
      </c>
      <c r="AB947" t="s">
        <v>3087</v>
      </c>
      <c r="AC947">
        <v>86.19</v>
      </c>
      <c r="AD947">
        <v>261.01</v>
      </c>
      <c r="AE947">
        <v>98.01</v>
      </c>
      <c r="AF947">
        <v>0.19900000000000001</v>
      </c>
      <c r="AG947">
        <v>0.63717096774193549</v>
      </c>
    </row>
    <row r="948" spans="1:33" x14ac:dyDescent="0.35">
      <c r="A948" s="1" t="s">
        <v>1484</v>
      </c>
      <c r="B948" s="2">
        <v>44701</v>
      </c>
      <c r="C948" s="2">
        <v>44702</v>
      </c>
      <c r="D948" s="2">
        <v>44715</v>
      </c>
      <c r="E948" s="1" t="s">
        <v>1485</v>
      </c>
      <c r="F948">
        <v>7.04</v>
      </c>
      <c r="G948">
        <v>119</v>
      </c>
      <c r="H948">
        <v>17</v>
      </c>
      <c r="I948" s="1" t="s">
        <v>41</v>
      </c>
      <c r="J948">
        <v>120854.97</v>
      </c>
      <c r="K948">
        <v>76729.95</v>
      </c>
      <c r="L948">
        <v>1.6</v>
      </c>
      <c r="M948" s="1" t="s">
        <v>31</v>
      </c>
      <c r="N948" s="1" t="s">
        <v>42</v>
      </c>
      <c r="O948" s="1" t="s">
        <v>34</v>
      </c>
      <c r="P948" s="1" t="s">
        <v>39</v>
      </c>
      <c r="Q948">
        <v>21</v>
      </c>
      <c r="R948">
        <v>13</v>
      </c>
      <c r="S948">
        <v>493.01</v>
      </c>
      <c r="T948" s="1" t="s">
        <v>22</v>
      </c>
      <c r="U948" s="1" t="s">
        <v>3065</v>
      </c>
      <c r="V948" s="1">
        <v>5</v>
      </c>
      <c r="W948" t="s">
        <v>3086</v>
      </c>
      <c r="X948" t="s">
        <v>3082</v>
      </c>
      <c r="Y948" t="s">
        <v>3099</v>
      </c>
      <c r="Z948" t="s">
        <v>3104</v>
      </c>
      <c r="AA948">
        <v>5</v>
      </c>
      <c r="AB948" t="s">
        <v>3099</v>
      </c>
      <c r="AC948">
        <v>337.81</v>
      </c>
      <c r="AD948">
        <v>1092.5</v>
      </c>
      <c r="AE948">
        <v>64.44</v>
      </c>
      <c r="AF948">
        <v>3.5564</v>
      </c>
      <c r="AG948">
        <v>0.6561013986013986</v>
      </c>
    </row>
    <row r="949" spans="1:33" x14ac:dyDescent="0.35">
      <c r="A949" s="1" t="s">
        <v>1500</v>
      </c>
      <c r="B949" s="2">
        <v>44587</v>
      </c>
      <c r="C949" s="2">
        <v>44589</v>
      </c>
      <c r="D949" s="2">
        <v>44590</v>
      </c>
      <c r="E949" s="1" t="s">
        <v>1501</v>
      </c>
      <c r="F949">
        <v>8.52</v>
      </c>
      <c r="G949">
        <v>317</v>
      </c>
      <c r="H949">
        <v>47</v>
      </c>
      <c r="I949" s="1" t="s">
        <v>41</v>
      </c>
      <c r="J949">
        <v>102912.22</v>
      </c>
      <c r="K949">
        <v>58954.7</v>
      </c>
      <c r="L949">
        <v>1.8</v>
      </c>
      <c r="M949" s="1" t="s">
        <v>18</v>
      </c>
      <c r="N949" s="1" t="s">
        <v>42</v>
      </c>
      <c r="O949" s="1" t="s">
        <v>28</v>
      </c>
      <c r="P949" s="1" t="s">
        <v>29</v>
      </c>
      <c r="Q949">
        <v>9</v>
      </c>
      <c r="R949">
        <v>1</v>
      </c>
      <c r="S949">
        <v>14.85</v>
      </c>
      <c r="T949" s="1" t="s">
        <v>22</v>
      </c>
      <c r="U949" s="1" t="s">
        <v>3063</v>
      </c>
      <c r="V949" s="1">
        <v>3</v>
      </c>
      <c r="W949" t="s">
        <v>3086</v>
      </c>
      <c r="X949" t="s">
        <v>3093</v>
      </c>
      <c r="Y949" t="s">
        <v>3095</v>
      </c>
      <c r="Z949" t="s">
        <v>3104</v>
      </c>
      <c r="AA949">
        <v>1</v>
      </c>
      <c r="AB949" t="s">
        <v>3095</v>
      </c>
      <c r="AC949">
        <v>124.69</v>
      </c>
      <c r="AD949">
        <v>354.88</v>
      </c>
      <c r="AE949">
        <v>98.39</v>
      </c>
      <c r="AF949">
        <v>0.16120000000000001</v>
      </c>
      <c r="AG949">
        <v>0.65455369127516783</v>
      </c>
    </row>
    <row r="950" spans="1:33" x14ac:dyDescent="0.35">
      <c r="A950" s="1" t="s">
        <v>1508</v>
      </c>
      <c r="B950" s="2">
        <v>44621</v>
      </c>
      <c r="C950" s="2">
        <v>44625</v>
      </c>
      <c r="D950" s="2">
        <v>44631</v>
      </c>
      <c r="E950" s="1" t="s">
        <v>1509</v>
      </c>
      <c r="F950">
        <v>8.83</v>
      </c>
      <c r="G950">
        <v>382</v>
      </c>
      <c r="H950">
        <v>5</v>
      </c>
      <c r="I950" s="1" t="s">
        <v>41</v>
      </c>
      <c r="J950">
        <v>142912.35</v>
      </c>
      <c r="K950">
        <v>80319.58</v>
      </c>
      <c r="L950">
        <v>4.9000000000000004</v>
      </c>
      <c r="M950" s="1" t="s">
        <v>31</v>
      </c>
      <c r="N950" s="1" t="s">
        <v>36</v>
      </c>
      <c r="O950" s="1" t="s">
        <v>28</v>
      </c>
      <c r="P950" s="1" t="s">
        <v>21</v>
      </c>
      <c r="Q950">
        <v>10</v>
      </c>
      <c r="R950">
        <v>6</v>
      </c>
      <c r="S950">
        <v>100.16</v>
      </c>
      <c r="T950" s="1" t="s">
        <v>22</v>
      </c>
      <c r="U950" s="1" t="s">
        <v>3063</v>
      </c>
      <c r="V950" s="1">
        <v>3</v>
      </c>
      <c r="W950" t="s">
        <v>3086</v>
      </c>
      <c r="X950" t="s">
        <v>3093</v>
      </c>
      <c r="Y950" t="s">
        <v>3098</v>
      </c>
      <c r="Z950" t="s">
        <v>3104</v>
      </c>
      <c r="AA950">
        <v>3</v>
      </c>
      <c r="AB950" t="s">
        <v>3098</v>
      </c>
      <c r="AC950">
        <v>124.33</v>
      </c>
      <c r="AD950">
        <v>410.35</v>
      </c>
      <c r="AE950">
        <v>43.7</v>
      </c>
      <c r="AF950">
        <v>5.6295000000000002</v>
      </c>
      <c r="AG950">
        <v>0.65455369127516783</v>
      </c>
    </row>
    <row r="951" spans="1:33" x14ac:dyDescent="0.35">
      <c r="A951" s="1" t="s">
        <v>1510</v>
      </c>
      <c r="B951" s="2">
        <v>44597</v>
      </c>
      <c r="C951" s="2">
        <v>44602</v>
      </c>
      <c r="D951" s="2">
        <v>44607</v>
      </c>
      <c r="E951" s="1" t="s">
        <v>1511</v>
      </c>
      <c r="F951">
        <v>10.08</v>
      </c>
      <c r="G951">
        <v>231</v>
      </c>
      <c r="H951">
        <v>2</v>
      </c>
      <c r="I951" s="1" t="s">
        <v>41</v>
      </c>
      <c r="J951">
        <v>94751.37</v>
      </c>
      <c r="K951">
        <v>51948.77</v>
      </c>
      <c r="L951">
        <v>4.5999999999999996</v>
      </c>
      <c r="M951" s="1" t="s">
        <v>31</v>
      </c>
      <c r="N951" s="1" t="s">
        <v>24</v>
      </c>
      <c r="O951" s="1" t="s">
        <v>20</v>
      </c>
      <c r="P951" s="1" t="s">
        <v>39</v>
      </c>
      <c r="Q951">
        <v>14</v>
      </c>
      <c r="R951">
        <v>5</v>
      </c>
      <c r="S951">
        <v>31.92</v>
      </c>
      <c r="T951" s="1" t="s">
        <v>22</v>
      </c>
      <c r="U951" s="1" t="s">
        <v>3061</v>
      </c>
      <c r="V951" s="1">
        <v>1</v>
      </c>
      <c r="W951" t="s">
        <v>3086</v>
      </c>
      <c r="X951" t="s">
        <v>3093</v>
      </c>
      <c r="Y951" t="s">
        <v>3094</v>
      </c>
      <c r="Z951" t="s">
        <v>3103</v>
      </c>
      <c r="AA951">
        <v>2</v>
      </c>
      <c r="AB951" t="s">
        <v>3094</v>
      </c>
      <c r="AC951">
        <v>153.81</v>
      </c>
      <c r="AD951">
        <v>456.16</v>
      </c>
      <c r="AE951">
        <v>96.83</v>
      </c>
      <c r="AF951">
        <v>0.317</v>
      </c>
      <c r="AG951">
        <v>0.63717096774193549</v>
      </c>
    </row>
    <row r="952" spans="1:33" x14ac:dyDescent="0.35">
      <c r="A952" s="1" t="s">
        <v>1512</v>
      </c>
      <c r="B952" s="2">
        <v>45319</v>
      </c>
      <c r="C952" s="2">
        <v>45324</v>
      </c>
      <c r="D952" s="2">
        <v>45329</v>
      </c>
      <c r="E952" s="1" t="s">
        <v>1513</v>
      </c>
      <c r="F952">
        <v>14.89</v>
      </c>
      <c r="G952">
        <v>343</v>
      </c>
      <c r="H952">
        <v>38</v>
      </c>
      <c r="I952" s="1" t="s">
        <v>41</v>
      </c>
      <c r="J952">
        <v>76835.27</v>
      </c>
      <c r="K952">
        <v>34510.089999999997</v>
      </c>
      <c r="L952">
        <v>2.2000000000000002</v>
      </c>
      <c r="M952" s="1" t="s">
        <v>18</v>
      </c>
      <c r="N952" s="1" t="s">
        <v>33</v>
      </c>
      <c r="O952" s="1" t="s">
        <v>25</v>
      </c>
      <c r="P952" s="1" t="s">
        <v>21</v>
      </c>
      <c r="Q952">
        <v>19</v>
      </c>
      <c r="R952">
        <v>5</v>
      </c>
      <c r="S952">
        <v>348.14</v>
      </c>
      <c r="T952" s="1" t="s">
        <v>22</v>
      </c>
      <c r="U952" s="1" t="s">
        <v>3061</v>
      </c>
      <c r="V952" s="1">
        <v>1</v>
      </c>
      <c r="W952" t="s">
        <v>3081</v>
      </c>
      <c r="X952" t="s">
        <v>3093</v>
      </c>
      <c r="Y952" t="s">
        <v>3095</v>
      </c>
      <c r="Z952" t="s">
        <v>3103</v>
      </c>
      <c r="AA952">
        <v>1</v>
      </c>
      <c r="AB952" t="s">
        <v>3095</v>
      </c>
      <c r="AC952">
        <v>111.06</v>
      </c>
      <c r="AD952">
        <v>263.2</v>
      </c>
      <c r="AE952">
        <v>82.67</v>
      </c>
      <c r="AF952">
        <v>1.7332000000000001</v>
      </c>
      <c r="AG952">
        <v>0.63717096774193549</v>
      </c>
    </row>
    <row r="953" spans="1:33" x14ac:dyDescent="0.35">
      <c r="A953" s="1" t="s">
        <v>1542</v>
      </c>
      <c r="B953" s="2">
        <v>44576</v>
      </c>
      <c r="C953" s="2">
        <v>44579</v>
      </c>
      <c r="D953" s="2">
        <v>44590</v>
      </c>
      <c r="E953" s="1" t="s">
        <v>1543</v>
      </c>
      <c r="F953">
        <v>0.1</v>
      </c>
      <c r="G953">
        <v>396</v>
      </c>
      <c r="H953">
        <v>59</v>
      </c>
      <c r="I953" s="1" t="s">
        <v>41</v>
      </c>
      <c r="J953">
        <v>352364.48</v>
      </c>
      <c r="K953">
        <v>172404</v>
      </c>
      <c r="L953">
        <v>1.8</v>
      </c>
      <c r="M953" s="1" t="s">
        <v>18</v>
      </c>
      <c r="N953" s="1" t="s">
        <v>33</v>
      </c>
      <c r="O953" s="1" t="s">
        <v>20</v>
      </c>
      <c r="P953" s="1" t="s">
        <v>39</v>
      </c>
      <c r="Q953">
        <v>15</v>
      </c>
      <c r="R953">
        <v>11</v>
      </c>
      <c r="S953">
        <v>803.36</v>
      </c>
      <c r="T953" s="1" t="s">
        <v>22</v>
      </c>
      <c r="U953" s="1" t="s">
        <v>3061</v>
      </c>
      <c r="V953" s="1">
        <v>1</v>
      </c>
      <c r="W953" t="s">
        <v>3086</v>
      </c>
      <c r="X953" t="s">
        <v>3093</v>
      </c>
      <c r="Y953" t="s">
        <v>3095</v>
      </c>
      <c r="Z953" t="s">
        <v>3102</v>
      </c>
      <c r="AA953">
        <v>1</v>
      </c>
      <c r="AB953" t="s">
        <v>3095</v>
      </c>
      <c r="AC953">
        <v>450.36</v>
      </c>
      <c r="AD953">
        <v>890.7</v>
      </c>
      <c r="AE953">
        <v>91.55</v>
      </c>
      <c r="AF953">
        <v>0.84519999999999995</v>
      </c>
      <c r="AG953">
        <v>0.63717096774193549</v>
      </c>
    </row>
    <row r="954" spans="1:33" x14ac:dyDescent="0.35">
      <c r="A954" s="1" t="s">
        <v>1582</v>
      </c>
      <c r="B954" s="2">
        <v>44863</v>
      </c>
      <c r="C954" s="2">
        <v>44866</v>
      </c>
      <c r="D954" s="2">
        <v>44868</v>
      </c>
      <c r="E954" s="1" t="s">
        <v>1583</v>
      </c>
      <c r="F954">
        <v>8.08</v>
      </c>
      <c r="G954">
        <v>67</v>
      </c>
      <c r="H954">
        <v>6</v>
      </c>
      <c r="I954" s="1" t="s">
        <v>41</v>
      </c>
      <c r="J954">
        <v>14419.84</v>
      </c>
      <c r="K954">
        <v>7530.42</v>
      </c>
      <c r="L954">
        <v>2.7</v>
      </c>
      <c r="M954" s="1" t="s">
        <v>18</v>
      </c>
      <c r="N954" s="1" t="s">
        <v>33</v>
      </c>
      <c r="O954" s="1" t="s">
        <v>28</v>
      </c>
      <c r="P954" s="1" t="s">
        <v>39</v>
      </c>
      <c r="Q954">
        <v>11</v>
      </c>
      <c r="R954">
        <v>2</v>
      </c>
      <c r="S954">
        <v>23.71</v>
      </c>
      <c r="T954" s="1" t="s">
        <v>22</v>
      </c>
      <c r="U954" s="1" t="s">
        <v>3064</v>
      </c>
      <c r="V954" s="1">
        <v>4</v>
      </c>
      <c r="W954" t="s">
        <v>3086</v>
      </c>
      <c r="X954" t="s">
        <v>3091</v>
      </c>
      <c r="Y954" t="s">
        <v>3097</v>
      </c>
      <c r="Z954" t="s">
        <v>3104</v>
      </c>
      <c r="AA954">
        <v>10</v>
      </c>
      <c r="AB954" t="s">
        <v>3097</v>
      </c>
      <c r="AC954">
        <v>94.03</v>
      </c>
      <c r="AD954">
        <v>234.14</v>
      </c>
      <c r="AE954">
        <v>24.46</v>
      </c>
      <c r="AF954">
        <v>7.5538999999999996</v>
      </c>
      <c r="AG954">
        <v>0.65895364238410592</v>
      </c>
    </row>
    <row r="955" spans="1:33" x14ac:dyDescent="0.35">
      <c r="A955" s="1" t="s">
        <v>1590</v>
      </c>
      <c r="B955" s="2">
        <v>45455</v>
      </c>
      <c r="C955" s="2">
        <v>45460</v>
      </c>
      <c r="D955" s="2">
        <v>45472</v>
      </c>
      <c r="E955" s="1" t="s">
        <v>1591</v>
      </c>
      <c r="F955">
        <v>5.86</v>
      </c>
      <c r="G955">
        <v>384</v>
      </c>
      <c r="H955">
        <v>12</v>
      </c>
      <c r="I955" s="1" t="s">
        <v>41</v>
      </c>
      <c r="J955">
        <v>293901.15999999997</v>
      </c>
      <c r="K955">
        <v>119259.5</v>
      </c>
      <c r="L955">
        <v>4.4000000000000004</v>
      </c>
      <c r="M955" s="1" t="s">
        <v>31</v>
      </c>
      <c r="N955" s="1" t="s">
        <v>19</v>
      </c>
      <c r="O955" s="1" t="s">
        <v>34</v>
      </c>
      <c r="P955" s="1" t="s">
        <v>38</v>
      </c>
      <c r="Q955">
        <v>19</v>
      </c>
      <c r="R955">
        <v>12</v>
      </c>
      <c r="S955">
        <v>26.49</v>
      </c>
      <c r="T955" s="1" t="s">
        <v>22</v>
      </c>
      <c r="U955" s="1" t="s">
        <v>3062</v>
      </c>
      <c r="V955" s="1">
        <v>2</v>
      </c>
      <c r="W955" t="s">
        <v>3081</v>
      </c>
      <c r="X955" t="s">
        <v>3082</v>
      </c>
      <c r="Y955" t="s">
        <v>3090</v>
      </c>
      <c r="Z955" t="s">
        <v>3104</v>
      </c>
      <c r="AA955">
        <v>6</v>
      </c>
      <c r="AB955" t="s">
        <v>3090</v>
      </c>
      <c r="AC955">
        <v>374.66</v>
      </c>
      <c r="AD955">
        <v>813.01</v>
      </c>
      <c r="AE955">
        <v>8.77</v>
      </c>
      <c r="AF955">
        <v>9.1229999999999993</v>
      </c>
      <c r="AG955">
        <v>0.65900657894736847</v>
      </c>
    </row>
    <row r="956" spans="1:33" x14ac:dyDescent="0.35">
      <c r="A956" s="1" t="s">
        <v>1592</v>
      </c>
      <c r="B956" s="2">
        <v>45456</v>
      </c>
      <c r="C956" s="2">
        <v>45457</v>
      </c>
      <c r="D956" s="2">
        <v>45469</v>
      </c>
      <c r="E956" s="1" t="s">
        <v>1593</v>
      </c>
      <c r="F956">
        <v>0.78</v>
      </c>
      <c r="G956">
        <v>53</v>
      </c>
      <c r="H956">
        <v>7</v>
      </c>
      <c r="I956" s="1" t="s">
        <v>41</v>
      </c>
      <c r="J956">
        <v>55328.99</v>
      </c>
      <c r="K956">
        <v>25783.35</v>
      </c>
      <c r="L956">
        <v>2.2999999999999998</v>
      </c>
      <c r="M956" s="1" t="s">
        <v>31</v>
      </c>
      <c r="N956" s="1" t="s">
        <v>24</v>
      </c>
      <c r="O956" s="1" t="s">
        <v>28</v>
      </c>
      <c r="P956" s="1" t="s">
        <v>38</v>
      </c>
      <c r="Q956">
        <v>12</v>
      </c>
      <c r="R956">
        <v>12</v>
      </c>
      <c r="S956">
        <v>71.11</v>
      </c>
      <c r="T956" s="1" t="s">
        <v>22</v>
      </c>
      <c r="U956" s="1" t="s">
        <v>3063</v>
      </c>
      <c r="V956" s="1">
        <v>3</v>
      </c>
      <c r="W956" t="s">
        <v>3081</v>
      </c>
      <c r="X956" t="s">
        <v>3082</v>
      </c>
      <c r="Y956" t="s">
        <v>3090</v>
      </c>
      <c r="Z956" t="s">
        <v>3102</v>
      </c>
      <c r="AA956">
        <v>6</v>
      </c>
      <c r="AB956" t="s">
        <v>3090</v>
      </c>
      <c r="AC956">
        <v>497.96</v>
      </c>
      <c r="AD956">
        <v>1052.1500000000001</v>
      </c>
      <c r="AE956">
        <v>59.7</v>
      </c>
      <c r="AF956">
        <v>4.0305</v>
      </c>
      <c r="AG956">
        <v>0.65455369127516783</v>
      </c>
    </row>
    <row r="957" spans="1:33" x14ac:dyDescent="0.35">
      <c r="A957" s="1" t="s">
        <v>1630</v>
      </c>
      <c r="B957" s="2">
        <v>44940</v>
      </c>
      <c r="C957" s="2">
        <v>44944</v>
      </c>
      <c r="D957" s="2">
        <v>44945</v>
      </c>
      <c r="E957" s="1" t="s">
        <v>1631</v>
      </c>
      <c r="F957">
        <v>1.35</v>
      </c>
      <c r="G957">
        <v>237</v>
      </c>
      <c r="H957">
        <v>4</v>
      </c>
      <c r="I957" s="1" t="s">
        <v>41</v>
      </c>
      <c r="J957">
        <v>77177.55</v>
      </c>
      <c r="K957">
        <v>42589.69</v>
      </c>
      <c r="L957">
        <v>4.5999999999999996</v>
      </c>
      <c r="M957" s="1" t="s">
        <v>31</v>
      </c>
      <c r="N957" s="1" t="s">
        <v>36</v>
      </c>
      <c r="O957" s="1" t="s">
        <v>25</v>
      </c>
      <c r="P957" s="1" t="s">
        <v>21</v>
      </c>
      <c r="Q957">
        <v>24</v>
      </c>
      <c r="R957">
        <v>1</v>
      </c>
      <c r="S957">
        <v>5.82</v>
      </c>
      <c r="T957" s="1" t="s">
        <v>22</v>
      </c>
      <c r="U957" s="1" t="s">
        <v>3061</v>
      </c>
      <c r="V957" s="1">
        <v>1</v>
      </c>
      <c r="W957" t="s">
        <v>3088</v>
      </c>
      <c r="X957" t="s">
        <v>3093</v>
      </c>
      <c r="Y957" t="s">
        <v>3095</v>
      </c>
      <c r="Z957" t="s">
        <v>3102</v>
      </c>
      <c r="AA957">
        <v>1</v>
      </c>
      <c r="AB957" t="s">
        <v>3095</v>
      </c>
      <c r="AC957">
        <v>112.01</v>
      </c>
      <c r="AD957">
        <v>330.1</v>
      </c>
      <c r="AE957">
        <v>0.61</v>
      </c>
      <c r="AF957">
        <v>9.9390999999999998</v>
      </c>
      <c r="AG957">
        <v>0.63717096774193549</v>
      </c>
    </row>
    <row r="958" spans="1:33" x14ac:dyDescent="0.35">
      <c r="A958" s="1" t="s">
        <v>1690</v>
      </c>
      <c r="B958" s="2">
        <v>45547</v>
      </c>
      <c r="C958" s="2">
        <v>45551</v>
      </c>
      <c r="D958" s="2">
        <v>45561</v>
      </c>
      <c r="E958" s="1" t="s">
        <v>1691</v>
      </c>
      <c r="F958">
        <v>1.69</v>
      </c>
      <c r="G958">
        <v>222</v>
      </c>
      <c r="H958">
        <v>21</v>
      </c>
      <c r="I958" s="1" t="s">
        <v>41</v>
      </c>
      <c r="J958">
        <v>518760.69</v>
      </c>
      <c r="K958">
        <v>262100.2</v>
      </c>
      <c r="L958">
        <v>2.6</v>
      </c>
      <c r="M958" s="1" t="s">
        <v>31</v>
      </c>
      <c r="N958" s="1" t="s">
        <v>36</v>
      </c>
      <c r="O958" s="1" t="s">
        <v>37</v>
      </c>
      <c r="P958" s="1" t="s">
        <v>38</v>
      </c>
      <c r="Q958">
        <v>14</v>
      </c>
      <c r="R958">
        <v>10</v>
      </c>
      <c r="S958">
        <v>190.24</v>
      </c>
      <c r="T958" s="1" t="s">
        <v>22</v>
      </c>
      <c r="U958" s="1" t="s">
        <v>3064</v>
      </c>
      <c r="V958" s="1">
        <v>4</v>
      </c>
      <c r="W958" t="s">
        <v>3081</v>
      </c>
      <c r="X958" t="s">
        <v>3084</v>
      </c>
      <c r="Y958" t="s">
        <v>3085</v>
      </c>
      <c r="Z958" t="s">
        <v>3102</v>
      </c>
      <c r="AA958">
        <v>9</v>
      </c>
      <c r="AB958" t="s">
        <v>3085</v>
      </c>
      <c r="AC958">
        <v>967.21</v>
      </c>
      <c r="AD958">
        <v>2376.9299999999998</v>
      </c>
      <c r="AE958">
        <v>98.14</v>
      </c>
      <c r="AF958">
        <v>0.18579999999999999</v>
      </c>
      <c r="AG958">
        <v>0.65895364238410592</v>
      </c>
    </row>
    <row r="959" spans="1:33" x14ac:dyDescent="0.35">
      <c r="A959" s="1" t="s">
        <v>1694</v>
      </c>
      <c r="B959" s="2">
        <v>44686</v>
      </c>
      <c r="C959" s="2">
        <v>44688</v>
      </c>
      <c r="D959" s="2">
        <v>44692</v>
      </c>
      <c r="E959" s="1" t="s">
        <v>1695</v>
      </c>
      <c r="F959">
        <v>11.54</v>
      </c>
      <c r="G959">
        <v>354</v>
      </c>
      <c r="H959">
        <v>13</v>
      </c>
      <c r="I959" s="1" t="s">
        <v>41</v>
      </c>
      <c r="J959">
        <v>25884.85</v>
      </c>
      <c r="K959">
        <v>8899.0300000000007</v>
      </c>
      <c r="L959">
        <v>4.4000000000000004</v>
      </c>
      <c r="M959" s="1" t="s">
        <v>18</v>
      </c>
      <c r="N959" s="1" t="s">
        <v>19</v>
      </c>
      <c r="O959" s="1" t="s">
        <v>20</v>
      </c>
      <c r="P959" s="1" t="s">
        <v>26</v>
      </c>
      <c r="Q959">
        <v>16</v>
      </c>
      <c r="R959">
        <v>4</v>
      </c>
      <c r="S959">
        <v>45.79</v>
      </c>
      <c r="T959" s="1" t="s">
        <v>22</v>
      </c>
      <c r="U959" s="1" t="s">
        <v>3062</v>
      </c>
      <c r="V959" s="1">
        <v>2</v>
      </c>
      <c r="W959" t="s">
        <v>3086</v>
      </c>
      <c r="X959" t="s">
        <v>3082</v>
      </c>
      <c r="Y959" t="s">
        <v>3099</v>
      </c>
      <c r="Z959" t="s">
        <v>3103</v>
      </c>
      <c r="AA959">
        <v>5</v>
      </c>
      <c r="AB959" t="s">
        <v>3099</v>
      </c>
      <c r="AC959">
        <v>42.98</v>
      </c>
      <c r="AD959">
        <v>82.66</v>
      </c>
      <c r="AE959">
        <v>93.59</v>
      </c>
      <c r="AF959">
        <v>0.6411</v>
      </c>
      <c r="AG959">
        <v>0.65900657894736847</v>
      </c>
    </row>
    <row r="960" spans="1:33" x14ac:dyDescent="0.35">
      <c r="A960" s="1" t="s">
        <v>1698</v>
      </c>
      <c r="B960" s="2">
        <v>44894</v>
      </c>
      <c r="C960" s="2">
        <v>44897</v>
      </c>
      <c r="D960" s="2">
        <v>44904</v>
      </c>
      <c r="E960" s="1" t="s">
        <v>1699</v>
      </c>
      <c r="F960">
        <v>12.82</v>
      </c>
      <c r="G960">
        <v>90</v>
      </c>
      <c r="H960">
        <v>11</v>
      </c>
      <c r="I960" s="1" t="s">
        <v>41</v>
      </c>
      <c r="J960">
        <v>8030.59</v>
      </c>
      <c r="K960">
        <v>3404.72</v>
      </c>
      <c r="L960">
        <v>2.1</v>
      </c>
      <c r="M960" s="1" t="s">
        <v>18</v>
      </c>
      <c r="N960" s="1" t="s">
        <v>36</v>
      </c>
      <c r="O960" s="1" t="s">
        <v>34</v>
      </c>
      <c r="P960" s="1" t="s">
        <v>29</v>
      </c>
      <c r="Q960">
        <v>20</v>
      </c>
      <c r="R960">
        <v>7</v>
      </c>
      <c r="S960">
        <v>64.52</v>
      </c>
      <c r="T960" s="1" t="s">
        <v>22</v>
      </c>
      <c r="U960" s="1" t="s">
        <v>3061</v>
      </c>
      <c r="V960" s="1">
        <v>1</v>
      </c>
      <c r="W960" t="s">
        <v>3086</v>
      </c>
      <c r="X960" t="s">
        <v>3091</v>
      </c>
      <c r="Y960" t="s">
        <v>3096</v>
      </c>
      <c r="Z960" t="s">
        <v>3103</v>
      </c>
      <c r="AA960">
        <v>11</v>
      </c>
      <c r="AB960" t="s">
        <v>3096</v>
      </c>
      <c r="AC960">
        <v>48.39</v>
      </c>
      <c r="AD960">
        <v>102.35</v>
      </c>
      <c r="AE960">
        <v>70.63</v>
      </c>
      <c r="AF960">
        <v>2.9365000000000001</v>
      </c>
      <c r="AG960">
        <v>0.63717096774193549</v>
      </c>
    </row>
    <row r="961" spans="1:33" x14ac:dyDescent="0.35">
      <c r="A961" s="1" t="s">
        <v>1722</v>
      </c>
      <c r="B961" s="2">
        <v>44807</v>
      </c>
      <c r="C961" s="2">
        <v>44808</v>
      </c>
      <c r="D961" s="2">
        <v>44820</v>
      </c>
      <c r="E961" s="1" t="s">
        <v>1723</v>
      </c>
      <c r="F961">
        <v>12.59</v>
      </c>
      <c r="G961">
        <v>158</v>
      </c>
      <c r="H961">
        <v>1</v>
      </c>
      <c r="I961" s="1" t="s">
        <v>41</v>
      </c>
      <c r="J961">
        <v>102553.33</v>
      </c>
      <c r="K961">
        <v>33861.03</v>
      </c>
      <c r="L961">
        <v>4.5999999999999996</v>
      </c>
      <c r="M961" s="1" t="s">
        <v>31</v>
      </c>
      <c r="N961" s="1" t="s">
        <v>42</v>
      </c>
      <c r="O961" s="1" t="s">
        <v>25</v>
      </c>
      <c r="P961" s="1" t="s">
        <v>29</v>
      </c>
      <c r="Q961">
        <v>12</v>
      </c>
      <c r="R961">
        <v>12</v>
      </c>
      <c r="S961">
        <v>189.84</v>
      </c>
      <c r="T961" s="1" t="s">
        <v>22</v>
      </c>
      <c r="U961" s="1" t="s">
        <v>3062</v>
      </c>
      <c r="V961" s="1">
        <v>2</v>
      </c>
      <c r="W961" t="s">
        <v>3086</v>
      </c>
      <c r="X961" t="s">
        <v>3084</v>
      </c>
      <c r="Y961" t="s">
        <v>3085</v>
      </c>
      <c r="Z961" t="s">
        <v>3103</v>
      </c>
      <c r="AA961">
        <v>9</v>
      </c>
      <c r="AB961" t="s">
        <v>3085</v>
      </c>
      <c r="AC961">
        <v>372.21</v>
      </c>
      <c r="AD961">
        <v>742.56</v>
      </c>
      <c r="AE961">
        <v>92.28</v>
      </c>
      <c r="AF961">
        <v>0.77210000000000001</v>
      </c>
      <c r="AG961">
        <v>0.65900657894736847</v>
      </c>
    </row>
    <row r="962" spans="1:33" x14ac:dyDescent="0.35">
      <c r="A962" s="1" t="s">
        <v>1770</v>
      </c>
      <c r="B962" s="2">
        <v>44887</v>
      </c>
      <c r="C962" s="2">
        <v>44889</v>
      </c>
      <c r="D962" s="2">
        <v>44894</v>
      </c>
      <c r="E962" s="1" t="s">
        <v>1771</v>
      </c>
      <c r="F962">
        <v>10.95</v>
      </c>
      <c r="G962">
        <v>208</v>
      </c>
      <c r="H962">
        <v>23</v>
      </c>
      <c r="I962" s="1" t="s">
        <v>41</v>
      </c>
      <c r="J962">
        <v>82270.94</v>
      </c>
      <c r="K962">
        <v>45266.01</v>
      </c>
      <c r="L962">
        <v>2.4</v>
      </c>
      <c r="M962" s="1" t="s">
        <v>31</v>
      </c>
      <c r="N962" s="1" t="s">
        <v>19</v>
      </c>
      <c r="O962" s="1" t="s">
        <v>34</v>
      </c>
      <c r="P962" s="1" t="s">
        <v>39</v>
      </c>
      <c r="Q962">
        <v>11</v>
      </c>
      <c r="R962">
        <v>5</v>
      </c>
      <c r="S962">
        <v>324.17</v>
      </c>
      <c r="T962" s="1" t="s">
        <v>22</v>
      </c>
      <c r="U962" s="1" t="s">
        <v>3064</v>
      </c>
      <c r="V962" s="1">
        <v>4</v>
      </c>
      <c r="W962" t="s">
        <v>3086</v>
      </c>
      <c r="X962" t="s">
        <v>3091</v>
      </c>
      <c r="Y962" t="s">
        <v>3096</v>
      </c>
      <c r="Z962" t="s">
        <v>3103</v>
      </c>
      <c r="AA962">
        <v>11</v>
      </c>
      <c r="AB962" t="s">
        <v>3096</v>
      </c>
      <c r="AC962">
        <v>164.45</v>
      </c>
      <c r="AD962">
        <v>444.17</v>
      </c>
      <c r="AE962">
        <v>34.72</v>
      </c>
      <c r="AF962">
        <v>6.5281000000000002</v>
      </c>
      <c r="AG962">
        <v>0.65895364238410592</v>
      </c>
    </row>
    <row r="963" spans="1:33" x14ac:dyDescent="0.35">
      <c r="A963" s="1" t="s">
        <v>1780</v>
      </c>
      <c r="B963" s="2">
        <v>45372</v>
      </c>
      <c r="C963" s="2">
        <v>45374</v>
      </c>
      <c r="D963" s="2">
        <v>45381</v>
      </c>
      <c r="E963" s="1" t="s">
        <v>1781</v>
      </c>
      <c r="F963">
        <v>3.15</v>
      </c>
      <c r="G963">
        <v>46</v>
      </c>
      <c r="H963">
        <v>5</v>
      </c>
      <c r="I963" s="1" t="s">
        <v>41</v>
      </c>
      <c r="J963">
        <v>6912.53</v>
      </c>
      <c r="K963">
        <v>3091.83</v>
      </c>
      <c r="L963">
        <v>2.4</v>
      </c>
      <c r="M963" s="1" t="s">
        <v>31</v>
      </c>
      <c r="N963" s="1" t="s">
        <v>33</v>
      </c>
      <c r="O963" s="1" t="s">
        <v>37</v>
      </c>
      <c r="P963" s="1" t="s">
        <v>39</v>
      </c>
      <c r="Q963">
        <v>20</v>
      </c>
      <c r="R963">
        <v>7</v>
      </c>
      <c r="S963">
        <v>108.3</v>
      </c>
      <c r="T963" s="1" t="s">
        <v>22</v>
      </c>
      <c r="U963" s="1" t="s">
        <v>3065</v>
      </c>
      <c r="V963" s="1">
        <v>5</v>
      </c>
      <c r="W963" t="s">
        <v>3081</v>
      </c>
      <c r="X963" t="s">
        <v>3093</v>
      </c>
      <c r="Y963" t="s">
        <v>3098</v>
      </c>
      <c r="Z963" t="s">
        <v>3102</v>
      </c>
      <c r="AA963">
        <v>3</v>
      </c>
      <c r="AB963" t="s">
        <v>3098</v>
      </c>
      <c r="AC963">
        <v>79.7</v>
      </c>
      <c r="AD963">
        <v>155.16</v>
      </c>
      <c r="AE963">
        <v>90.65</v>
      </c>
      <c r="AF963">
        <v>0.93500000000000005</v>
      </c>
      <c r="AG963">
        <v>0.6561013986013986</v>
      </c>
    </row>
    <row r="964" spans="1:33" x14ac:dyDescent="0.35">
      <c r="A964" s="1" t="s">
        <v>1812</v>
      </c>
      <c r="B964" s="2">
        <v>44775</v>
      </c>
      <c r="C964" s="2">
        <v>44779</v>
      </c>
      <c r="D964" s="2">
        <v>44785</v>
      </c>
      <c r="E964" s="1" t="s">
        <v>1813</v>
      </c>
      <c r="F964">
        <v>4.75</v>
      </c>
      <c r="G964">
        <v>479</v>
      </c>
      <c r="H964">
        <v>38</v>
      </c>
      <c r="I964" s="1" t="s">
        <v>41</v>
      </c>
      <c r="J964">
        <v>117282.98</v>
      </c>
      <c r="K964">
        <v>46636.62</v>
      </c>
      <c r="L964">
        <v>2.9</v>
      </c>
      <c r="M964" s="1" t="s">
        <v>18</v>
      </c>
      <c r="N964" s="1" t="s">
        <v>24</v>
      </c>
      <c r="O964" s="1" t="s">
        <v>20</v>
      </c>
      <c r="P964" s="1" t="s">
        <v>39</v>
      </c>
      <c r="Q964">
        <v>9</v>
      </c>
      <c r="R964">
        <v>6</v>
      </c>
      <c r="S964">
        <v>353.29</v>
      </c>
      <c r="T964" s="1" t="s">
        <v>22</v>
      </c>
      <c r="U964" s="1" t="s">
        <v>3064</v>
      </c>
      <c r="V964" s="1">
        <v>4</v>
      </c>
      <c r="W964" t="s">
        <v>3086</v>
      </c>
      <c r="X964" t="s">
        <v>3084</v>
      </c>
      <c r="Y964" t="s">
        <v>3089</v>
      </c>
      <c r="Z964" t="s">
        <v>3102</v>
      </c>
      <c r="AA964">
        <v>8</v>
      </c>
      <c r="AB964" t="s">
        <v>3089</v>
      </c>
      <c r="AC964">
        <v>138.91999999999999</v>
      </c>
      <c r="AD964">
        <v>257.06</v>
      </c>
      <c r="AE964">
        <v>1.62</v>
      </c>
      <c r="AF964">
        <v>9.8376999999999999</v>
      </c>
      <c r="AG964">
        <v>0.65895364238410592</v>
      </c>
    </row>
    <row r="965" spans="1:33" x14ac:dyDescent="0.35">
      <c r="A965" s="1" t="s">
        <v>1820</v>
      </c>
      <c r="B965" s="2">
        <v>44655</v>
      </c>
      <c r="C965" s="2">
        <v>44660</v>
      </c>
      <c r="D965" s="2">
        <v>44669</v>
      </c>
      <c r="E965" s="1" t="s">
        <v>1821</v>
      </c>
      <c r="F965">
        <v>8.65</v>
      </c>
      <c r="G965">
        <v>347</v>
      </c>
      <c r="H965">
        <v>8</v>
      </c>
      <c r="I965" s="1" t="s">
        <v>41</v>
      </c>
      <c r="J965">
        <v>95279.2</v>
      </c>
      <c r="K965">
        <v>50577.04</v>
      </c>
      <c r="L965">
        <v>4.5</v>
      </c>
      <c r="M965" s="1" t="s">
        <v>31</v>
      </c>
      <c r="N965" s="1" t="s">
        <v>24</v>
      </c>
      <c r="O965" s="1" t="s">
        <v>34</v>
      </c>
      <c r="P965" s="1" t="s">
        <v>39</v>
      </c>
      <c r="Q965">
        <v>12</v>
      </c>
      <c r="R965">
        <v>9</v>
      </c>
      <c r="S965">
        <v>558.9</v>
      </c>
      <c r="T965" s="1" t="s">
        <v>22</v>
      </c>
      <c r="U965" s="1" t="s">
        <v>3064</v>
      </c>
      <c r="V965" s="1">
        <v>4</v>
      </c>
      <c r="W965" t="s">
        <v>3086</v>
      </c>
      <c r="X965" t="s">
        <v>3082</v>
      </c>
      <c r="Y965" t="s">
        <v>3083</v>
      </c>
      <c r="Z965" t="s">
        <v>3104</v>
      </c>
      <c r="AA965">
        <v>4</v>
      </c>
      <c r="AB965" t="s">
        <v>3083</v>
      </c>
      <c r="AC965">
        <v>109.38</v>
      </c>
      <c r="AD965">
        <v>300.58</v>
      </c>
      <c r="AE965">
        <v>67.900000000000006</v>
      </c>
      <c r="AF965">
        <v>3.2101000000000002</v>
      </c>
      <c r="AG965">
        <v>0.65895364238410592</v>
      </c>
    </row>
    <row r="966" spans="1:33" x14ac:dyDescent="0.35">
      <c r="A966" s="1" t="s">
        <v>1852</v>
      </c>
      <c r="B966" s="2">
        <v>44832</v>
      </c>
      <c r="C966" s="2">
        <v>44837</v>
      </c>
      <c r="D966" s="2">
        <v>44843</v>
      </c>
      <c r="E966" s="1" t="s">
        <v>1853</v>
      </c>
      <c r="F966">
        <v>4.7699999999999996</v>
      </c>
      <c r="G966">
        <v>62</v>
      </c>
      <c r="H966">
        <v>6</v>
      </c>
      <c r="I966" s="1" t="s">
        <v>41</v>
      </c>
      <c r="J966">
        <v>31795.62</v>
      </c>
      <c r="K966">
        <v>18983.5</v>
      </c>
      <c r="L966">
        <v>3.1</v>
      </c>
      <c r="M966" s="1" t="s">
        <v>31</v>
      </c>
      <c r="N966" s="1" t="s">
        <v>24</v>
      </c>
      <c r="O966" s="1" t="s">
        <v>28</v>
      </c>
      <c r="P966" s="1" t="s">
        <v>29</v>
      </c>
      <c r="Q966">
        <v>18</v>
      </c>
      <c r="R966">
        <v>6</v>
      </c>
      <c r="S966">
        <v>44.14</v>
      </c>
      <c r="T966" s="1" t="s">
        <v>22</v>
      </c>
      <c r="U966" s="1" t="s">
        <v>3065</v>
      </c>
      <c r="V966" s="1">
        <v>5</v>
      </c>
      <c r="W966" t="s">
        <v>3086</v>
      </c>
      <c r="X966" t="s">
        <v>3084</v>
      </c>
      <c r="Y966" t="s">
        <v>3085</v>
      </c>
      <c r="Z966" t="s">
        <v>3102</v>
      </c>
      <c r="AA966">
        <v>9</v>
      </c>
      <c r="AB966" t="s">
        <v>3085</v>
      </c>
      <c r="AC966">
        <v>172.01</v>
      </c>
      <c r="AD966">
        <v>538.52</v>
      </c>
      <c r="AE966">
        <v>3.61</v>
      </c>
      <c r="AF966">
        <v>9.6393000000000004</v>
      </c>
      <c r="AG966">
        <v>0.6561013986013986</v>
      </c>
    </row>
    <row r="967" spans="1:33" x14ac:dyDescent="0.35">
      <c r="A967" s="1" t="s">
        <v>1862</v>
      </c>
      <c r="B967" s="2">
        <v>45050</v>
      </c>
      <c r="C967" s="2">
        <v>45053</v>
      </c>
      <c r="D967" s="2">
        <v>45057</v>
      </c>
      <c r="E967" s="1" t="s">
        <v>1863</v>
      </c>
      <c r="F967">
        <v>3.03</v>
      </c>
      <c r="G967">
        <v>214</v>
      </c>
      <c r="H967">
        <v>18</v>
      </c>
      <c r="I967" s="1" t="s">
        <v>41</v>
      </c>
      <c r="J967">
        <v>33192.15</v>
      </c>
      <c r="K967">
        <v>13559.85</v>
      </c>
      <c r="L967">
        <v>2.9</v>
      </c>
      <c r="M967" s="1" t="s">
        <v>18</v>
      </c>
      <c r="N967" s="1" t="s">
        <v>19</v>
      </c>
      <c r="O967" s="1" t="s">
        <v>25</v>
      </c>
      <c r="P967" s="1" t="s">
        <v>29</v>
      </c>
      <c r="Q967">
        <v>19</v>
      </c>
      <c r="R967">
        <v>4</v>
      </c>
      <c r="S967">
        <v>3.97</v>
      </c>
      <c r="T967" s="1" t="s">
        <v>22</v>
      </c>
      <c r="U967" s="1" t="s">
        <v>3061</v>
      </c>
      <c r="V967" s="1">
        <v>1</v>
      </c>
      <c r="W967" t="s">
        <v>3088</v>
      </c>
      <c r="X967" t="s">
        <v>3082</v>
      </c>
      <c r="Y967" t="s">
        <v>3099</v>
      </c>
      <c r="Z967" t="s">
        <v>3102</v>
      </c>
      <c r="AA967">
        <v>5</v>
      </c>
      <c r="AB967" t="s">
        <v>3099</v>
      </c>
      <c r="AC967">
        <v>83.23</v>
      </c>
      <c r="AD967">
        <v>159.94999999999999</v>
      </c>
      <c r="AE967">
        <v>72</v>
      </c>
      <c r="AF967">
        <v>2.7999000000000001</v>
      </c>
      <c r="AG967">
        <v>0.63717096774193549</v>
      </c>
    </row>
    <row r="968" spans="1:33" x14ac:dyDescent="0.35">
      <c r="A968" s="1" t="s">
        <v>1900</v>
      </c>
      <c r="B968" s="2">
        <v>44825</v>
      </c>
      <c r="C968" s="2">
        <v>44827</v>
      </c>
      <c r="D968" s="2">
        <v>44832</v>
      </c>
      <c r="E968" s="1" t="s">
        <v>1901</v>
      </c>
      <c r="F968">
        <v>1.32</v>
      </c>
      <c r="G968">
        <v>389</v>
      </c>
      <c r="H968">
        <v>23</v>
      </c>
      <c r="I968" s="1" t="s">
        <v>41</v>
      </c>
      <c r="J968">
        <v>49764.28</v>
      </c>
      <c r="K968">
        <v>25470.49</v>
      </c>
      <c r="L968">
        <v>3.7</v>
      </c>
      <c r="M968" s="1" t="s">
        <v>31</v>
      </c>
      <c r="N968" s="1" t="s">
        <v>24</v>
      </c>
      <c r="O968" s="1" t="s">
        <v>20</v>
      </c>
      <c r="P968" s="1" t="s">
        <v>21</v>
      </c>
      <c r="Q968">
        <v>21</v>
      </c>
      <c r="R968">
        <v>5</v>
      </c>
      <c r="S968">
        <v>314.57</v>
      </c>
      <c r="T968" s="1" t="s">
        <v>22</v>
      </c>
      <c r="U968" s="1" t="s">
        <v>3062</v>
      </c>
      <c r="V968" s="1">
        <v>2</v>
      </c>
      <c r="W968" t="s">
        <v>3086</v>
      </c>
      <c r="X968" t="s">
        <v>3084</v>
      </c>
      <c r="Y968" t="s">
        <v>3085</v>
      </c>
      <c r="Z968" t="s">
        <v>3102</v>
      </c>
      <c r="AA968">
        <v>9</v>
      </c>
      <c r="AB968" t="s">
        <v>3085</v>
      </c>
      <c r="AC968">
        <v>51.42</v>
      </c>
      <c r="AD968">
        <v>129.63999999999999</v>
      </c>
      <c r="AE968">
        <v>30.56</v>
      </c>
      <c r="AF968">
        <v>6.9440999999999997</v>
      </c>
      <c r="AG968">
        <v>0.65900657894736847</v>
      </c>
    </row>
    <row r="969" spans="1:33" x14ac:dyDescent="0.35">
      <c r="A969" s="1" t="s">
        <v>1942</v>
      </c>
      <c r="B969" s="2">
        <v>44675</v>
      </c>
      <c r="C969" s="2">
        <v>44676</v>
      </c>
      <c r="D969" s="2">
        <v>44680</v>
      </c>
      <c r="E969" s="1" t="s">
        <v>1943</v>
      </c>
      <c r="F969">
        <v>14.83</v>
      </c>
      <c r="G969">
        <v>336</v>
      </c>
      <c r="H969">
        <v>18</v>
      </c>
      <c r="I969" s="1" t="s">
        <v>41</v>
      </c>
      <c r="J969">
        <v>39566.03</v>
      </c>
      <c r="K969">
        <v>17257.150000000001</v>
      </c>
      <c r="L969">
        <v>3.9</v>
      </c>
      <c r="M969" s="1" t="s">
        <v>18</v>
      </c>
      <c r="N969" s="1" t="s">
        <v>24</v>
      </c>
      <c r="O969" s="1" t="s">
        <v>37</v>
      </c>
      <c r="P969" s="1" t="s">
        <v>39</v>
      </c>
      <c r="Q969">
        <v>19</v>
      </c>
      <c r="R969">
        <v>4</v>
      </c>
      <c r="S969">
        <v>4.9400000000000004</v>
      </c>
      <c r="T969" s="1" t="s">
        <v>22</v>
      </c>
      <c r="U969" s="1" t="s">
        <v>3064</v>
      </c>
      <c r="V969" s="1">
        <v>4</v>
      </c>
      <c r="W969" t="s">
        <v>3086</v>
      </c>
      <c r="X969" t="s">
        <v>3082</v>
      </c>
      <c r="Y969" t="s">
        <v>3083</v>
      </c>
      <c r="Z969" t="s">
        <v>3103</v>
      </c>
      <c r="AA969">
        <v>4</v>
      </c>
      <c r="AB969" t="s">
        <v>3083</v>
      </c>
      <c r="AC969">
        <v>60.2</v>
      </c>
      <c r="AD969">
        <v>138.26</v>
      </c>
      <c r="AE969">
        <v>69.680000000000007</v>
      </c>
      <c r="AF969">
        <v>3.0316000000000001</v>
      </c>
      <c r="AG969">
        <v>0.65895364238410592</v>
      </c>
    </row>
    <row r="970" spans="1:33" x14ac:dyDescent="0.35">
      <c r="A970" s="1" t="s">
        <v>1944</v>
      </c>
      <c r="B970" s="2">
        <v>44697</v>
      </c>
      <c r="C970" s="2">
        <v>44700</v>
      </c>
      <c r="D970" s="2">
        <v>44713</v>
      </c>
      <c r="E970" s="1" t="s">
        <v>1945</v>
      </c>
      <c r="F970">
        <v>13.24</v>
      </c>
      <c r="G970">
        <v>54</v>
      </c>
      <c r="H970">
        <v>6</v>
      </c>
      <c r="I970" s="1" t="s">
        <v>41</v>
      </c>
      <c r="J970">
        <v>25054.66</v>
      </c>
      <c r="K970">
        <v>15089.98</v>
      </c>
      <c r="L970">
        <v>2.6</v>
      </c>
      <c r="M970" s="1" t="s">
        <v>31</v>
      </c>
      <c r="N970" s="1" t="s">
        <v>19</v>
      </c>
      <c r="O970" s="1" t="s">
        <v>37</v>
      </c>
      <c r="P970" s="1" t="s">
        <v>26</v>
      </c>
      <c r="Q970">
        <v>16</v>
      </c>
      <c r="R970">
        <v>13</v>
      </c>
      <c r="S970">
        <v>24.38</v>
      </c>
      <c r="T970" s="1" t="s">
        <v>22</v>
      </c>
      <c r="U970" s="1" t="s">
        <v>3062</v>
      </c>
      <c r="V970" s="1">
        <v>2</v>
      </c>
      <c r="W970" t="s">
        <v>3086</v>
      </c>
      <c r="X970" t="s">
        <v>3082</v>
      </c>
      <c r="Y970" t="s">
        <v>3099</v>
      </c>
      <c r="Z970" t="s">
        <v>3103</v>
      </c>
      <c r="AA970">
        <v>5</v>
      </c>
      <c r="AB970" t="s">
        <v>3099</v>
      </c>
      <c r="AC970">
        <v>160.62</v>
      </c>
      <c r="AD970">
        <v>534.78</v>
      </c>
      <c r="AE970">
        <v>12.67</v>
      </c>
      <c r="AF970">
        <v>8.7326999999999995</v>
      </c>
      <c r="AG970">
        <v>0.65900657894736847</v>
      </c>
    </row>
    <row r="971" spans="1:33" x14ac:dyDescent="0.35">
      <c r="A971" s="1" t="s">
        <v>1954</v>
      </c>
      <c r="B971" s="2">
        <v>45336</v>
      </c>
      <c r="C971" s="2">
        <v>45338</v>
      </c>
      <c r="D971" s="2">
        <v>45349</v>
      </c>
      <c r="E971" s="1" t="s">
        <v>1955</v>
      </c>
      <c r="F971">
        <v>11.7</v>
      </c>
      <c r="G971">
        <v>213</v>
      </c>
      <c r="H971">
        <v>8</v>
      </c>
      <c r="I971" s="1" t="s">
        <v>41</v>
      </c>
      <c r="J971">
        <v>25315.43</v>
      </c>
      <c r="K971">
        <v>12352.48</v>
      </c>
      <c r="L971">
        <v>3.9</v>
      </c>
      <c r="M971" s="1" t="s">
        <v>31</v>
      </c>
      <c r="N971" s="1" t="s">
        <v>33</v>
      </c>
      <c r="O971" s="1" t="s">
        <v>34</v>
      </c>
      <c r="P971" s="1" t="s">
        <v>21</v>
      </c>
      <c r="Q971">
        <v>15</v>
      </c>
      <c r="R971">
        <v>11</v>
      </c>
      <c r="S971">
        <v>68.900000000000006</v>
      </c>
      <c r="T971" s="1" t="s">
        <v>22</v>
      </c>
      <c r="U971" s="1" t="s">
        <v>3061</v>
      </c>
      <c r="V971" s="1">
        <v>1</v>
      </c>
      <c r="W971" t="s">
        <v>3081</v>
      </c>
      <c r="X971" t="s">
        <v>3093</v>
      </c>
      <c r="Y971" t="s">
        <v>3094</v>
      </c>
      <c r="Z971" t="s">
        <v>3103</v>
      </c>
      <c r="AA971">
        <v>2</v>
      </c>
      <c r="AB971" t="s">
        <v>3094</v>
      </c>
      <c r="AC971">
        <v>49.65</v>
      </c>
      <c r="AD971">
        <v>134.6</v>
      </c>
      <c r="AE971">
        <v>51.65</v>
      </c>
      <c r="AF971">
        <v>4.8348000000000004</v>
      </c>
      <c r="AG971">
        <v>0.63717096774193549</v>
      </c>
    </row>
    <row r="972" spans="1:33" x14ac:dyDescent="0.35">
      <c r="A972" s="1" t="s">
        <v>1984</v>
      </c>
      <c r="B972" s="2">
        <v>44743</v>
      </c>
      <c r="C972" s="2">
        <v>44744</v>
      </c>
      <c r="D972" s="2">
        <v>44745</v>
      </c>
      <c r="E972" s="1" t="s">
        <v>1985</v>
      </c>
      <c r="F972">
        <v>2.04</v>
      </c>
      <c r="G972">
        <v>226</v>
      </c>
      <c r="H972">
        <v>16</v>
      </c>
      <c r="I972" s="1" t="s">
        <v>41</v>
      </c>
      <c r="J972">
        <v>29413.82</v>
      </c>
      <c r="K972">
        <v>11186.54</v>
      </c>
      <c r="L972">
        <v>3.2</v>
      </c>
      <c r="M972" s="1" t="s">
        <v>18</v>
      </c>
      <c r="N972" s="1" t="s">
        <v>36</v>
      </c>
      <c r="O972" s="1" t="s">
        <v>25</v>
      </c>
      <c r="P972" s="1" t="s">
        <v>29</v>
      </c>
      <c r="Q972">
        <v>6</v>
      </c>
      <c r="R972">
        <v>1</v>
      </c>
      <c r="S972">
        <v>31.27</v>
      </c>
      <c r="T972" s="1" t="s">
        <v>22</v>
      </c>
      <c r="U972" s="1" t="s">
        <v>3065</v>
      </c>
      <c r="V972" s="1">
        <v>5</v>
      </c>
      <c r="W972" t="s">
        <v>3086</v>
      </c>
      <c r="X972" t="s">
        <v>3084</v>
      </c>
      <c r="Y972" t="s">
        <v>3087</v>
      </c>
      <c r="Z972" t="s">
        <v>3102</v>
      </c>
      <c r="AA972">
        <v>7</v>
      </c>
      <c r="AB972" t="s">
        <v>3087</v>
      </c>
      <c r="AC972">
        <v>72.790000000000006</v>
      </c>
      <c r="AD972">
        <v>132.86000000000001</v>
      </c>
      <c r="AE972">
        <v>96.46</v>
      </c>
      <c r="AF972">
        <v>0.3538</v>
      </c>
      <c r="AG972">
        <v>0.6561013986013986</v>
      </c>
    </row>
    <row r="973" spans="1:33" x14ac:dyDescent="0.35">
      <c r="A973" s="1" t="s">
        <v>2032</v>
      </c>
      <c r="B973" s="2">
        <v>44902</v>
      </c>
      <c r="C973" s="2">
        <v>44907</v>
      </c>
      <c r="D973" s="2">
        <v>44908</v>
      </c>
      <c r="E973" s="1" t="s">
        <v>2033</v>
      </c>
      <c r="F973">
        <v>10.51</v>
      </c>
      <c r="G973">
        <v>414</v>
      </c>
      <c r="H973">
        <v>10</v>
      </c>
      <c r="I973" s="1" t="s">
        <v>41</v>
      </c>
      <c r="J973">
        <v>65646.880000000005</v>
      </c>
      <c r="K973">
        <v>22871.61</v>
      </c>
      <c r="L973">
        <v>4.4000000000000004</v>
      </c>
      <c r="M973" s="1" t="s">
        <v>18</v>
      </c>
      <c r="N973" s="1" t="s">
        <v>24</v>
      </c>
      <c r="O973" s="1" t="s">
        <v>20</v>
      </c>
      <c r="P973" s="1" t="s">
        <v>39</v>
      </c>
      <c r="Q973">
        <v>13</v>
      </c>
      <c r="R973">
        <v>1</v>
      </c>
      <c r="S973">
        <v>5.74</v>
      </c>
      <c r="T973" s="1" t="s">
        <v>22</v>
      </c>
      <c r="U973" s="1" t="s">
        <v>3065</v>
      </c>
      <c r="V973" s="1">
        <v>5</v>
      </c>
      <c r="W973" t="s">
        <v>3086</v>
      </c>
      <c r="X973" t="s">
        <v>3091</v>
      </c>
      <c r="Y973" t="s">
        <v>3092</v>
      </c>
      <c r="Z973" t="s">
        <v>3103</v>
      </c>
      <c r="AA973">
        <v>12</v>
      </c>
      <c r="AB973" t="s">
        <v>3092</v>
      </c>
      <c r="AC973">
        <v>92.88</v>
      </c>
      <c r="AD973">
        <v>177.19</v>
      </c>
      <c r="AE973">
        <v>64.7</v>
      </c>
      <c r="AF973">
        <v>3.5301</v>
      </c>
      <c r="AG973">
        <v>0.6561013986013986</v>
      </c>
    </row>
    <row r="974" spans="1:33" x14ac:dyDescent="0.35">
      <c r="A974" s="1" t="s">
        <v>2040</v>
      </c>
      <c r="B974" s="2">
        <v>45538</v>
      </c>
      <c r="C974" s="2">
        <v>45540</v>
      </c>
      <c r="D974" s="2">
        <v>45543</v>
      </c>
      <c r="E974" s="1" t="s">
        <v>2041</v>
      </c>
      <c r="F974">
        <v>1.06</v>
      </c>
      <c r="G974">
        <v>297</v>
      </c>
      <c r="H974">
        <v>11</v>
      </c>
      <c r="I974" s="1" t="s">
        <v>41</v>
      </c>
      <c r="J974">
        <v>44039.57</v>
      </c>
      <c r="K974">
        <v>26250.77</v>
      </c>
      <c r="L974">
        <v>4</v>
      </c>
      <c r="M974" s="1" t="s">
        <v>31</v>
      </c>
      <c r="N974" s="1" t="s">
        <v>42</v>
      </c>
      <c r="O974" s="1" t="s">
        <v>34</v>
      </c>
      <c r="P974" s="1" t="s">
        <v>26</v>
      </c>
      <c r="Q974">
        <v>21</v>
      </c>
      <c r="R974">
        <v>3</v>
      </c>
      <c r="S974">
        <v>143.33000000000001</v>
      </c>
      <c r="T974" s="1" t="s">
        <v>22</v>
      </c>
      <c r="U974" s="1" t="s">
        <v>3063</v>
      </c>
      <c r="V974" s="1">
        <v>3</v>
      </c>
      <c r="W974" t="s">
        <v>3081</v>
      </c>
      <c r="X974" t="s">
        <v>3084</v>
      </c>
      <c r="Y974" t="s">
        <v>3085</v>
      </c>
      <c r="Z974" t="s">
        <v>3102</v>
      </c>
      <c r="AA974">
        <v>9</v>
      </c>
      <c r="AB974" t="s">
        <v>3085</v>
      </c>
      <c r="AC974">
        <v>48.34</v>
      </c>
      <c r="AD974">
        <v>149.87</v>
      </c>
      <c r="AE974">
        <v>46</v>
      </c>
      <c r="AF974">
        <v>5.3997000000000002</v>
      </c>
      <c r="AG974">
        <v>0.65455369127516783</v>
      </c>
    </row>
    <row r="975" spans="1:33" x14ac:dyDescent="0.35">
      <c r="A975" s="1" t="s">
        <v>2062</v>
      </c>
      <c r="B975" s="2">
        <v>45542</v>
      </c>
      <c r="C975" s="2">
        <v>45547</v>
      </c>
      <c r="D975" s="2">
        <v>45551</v>
      </c>
      <c r="E975" s="1" t="s">
        <v>2063</v>
      </c>
      <c r="F975">
        <v>10.63</v>
      </c>
      <c r="G975">
        <v>376</v>
      </c>
      <c r="H975">
        <v>38</v>
      </c>
      <c r="I975" s="1" t="s">
        <v>41</v>
      </c>
      <c r="J975">
        <v>158210.21</v>
      </c>
      <c r="K975">
        <v>89150.81</v>
      </c>
      <c r="L975">
        <v>2.4</v>
      </c>
      <c r="M975" s="1" t="s">
        <v>31</v>
      </c>
      <c r="N975" s="1" t="s">
        <v>19</v>
      </c>
      <c r="O975" s="1" t="s">
        <v>37</v>
      </c>
      <c r="P975" s="1" t="s">
        <v>29</v>
      </c>
      <c r="Q975">
        <v>12</v>
      </c>
      <c r="R975">
        <v>4</v>
      </c>
      <c r="S975">
        <v>125.66</v>
      </c>
      <c r="T975" s="1" t="s">
        <v>22</v>
      </c>
      <c r="U975" s="1" t="s">
        <v>3062</v>
      </c>
      <c r="V975" s="1">
        <v>2</v>
      </c>
      <c r="W975" t="s">
        <v>3081</v>
      </c>
      <c r="X975" t="s">
        <v>3084</v>
      </c>
      <c r="Y975" t="s">
        <v>3085</v>
      </c>
      <c r="Z975" t="s">
        <v>3103</v>
      </c>
      <c r="AA975">
        <v>9</v>
      </c>
      <c r="AB975" t="s">
        <v>3085</v>
      </c>
      <c r="AC975">
        <v>157.51</v>
      </c>
      <c r="AD975">
        <v>470.82</v>
      </c>
      <c r="AE975">
        <v>0.86</v>
      </c>
      <c r="AF975">
        <v>9.9143000000000008</v>
      </c>
      <c r="AG975">
        <v>0.65900657894736847</v>
      </c>
    </row>
    <row r="976" spans="1:33" x14ac:dyDescent="0.35">
      <c r="A976" s="1" t="s">
        <v>2118</v>
      </c>
      <c r="B976" s="2">
        <v>45298</v>
      </c>
      <c r="C976" s="2">
        <v>45302</v>
      </c>
      <c r="D976" s="2">
        <v>45306</v>
      </c>
      <c r="E976" s="1" t="s">
        <v>2119</v>
      </c>
      <c r="F976">
        <v>13.69</v>
      </c>
      <c r="G976">
        <v>196</v>
      </c>
      <c r="H976">
        <v>12</v>
      </c>
      <c r="I976" s="1" t="s">
        <v>41</v>
      </c>
      <c r="J976">
        <v>5738.16</v>
      </c>
      <c r="K976">
        <v>2654.93</v>
      </c>
      <c r="L976">
        <v>3.6</v>
      </c>
      <c r="M976" s="1" t="s">
        <v>31</v>
      </c>
      <c r="N976" s="1" t="s">
        <v>24</v>
      </c>
      <c r="O976" s="1" t="s">
        <v>25</v>
      </c>
      <c r="P976" s="1" t="s">
        <v>26</v>
      </c>
      <c r="Q976">
        <v>10</v>
      </c>
      <c r="R976">
        <v>4</v>
      </c>
      <c r="S976">
        <v>359.46</v>
      </c>
      <c r="T976" s="1" t="s">
        <v>22</v>
      </c>
      <c r="U976" s="1" t="s">
        <v>3064</v>
      </c>
      <c r="V976" s="1">
        <v>4</v>
      </c>
      <c r="W976" t="s">
        <v>3081</v>
      </c>
      <c r="X976" t="s">
        <v>3093</v>
      </c>
      <c r="Y976" t="s">
        <v>3095</v>
      </c>
      <c r="Z976" t="s">
        <v>3103</v>
      </c>
      <c r="AA976">
        <v>1</v>
      </c>
      <c r="AB976" t="s">
        <v>3095</v>
      </c>
      <c r="AC976">
        <v>13.95</v>
      </c>
      <c r="AD976">
        <v>33.92</v>
      </c>
      <c r="AE976">
        <v>27.34</v>
      </c>
      <c r="AF976">
        <v>7.266</v>
      </c>
      <c r="AG976">
        <v>0.65895364238410592</v>
      </c>
    </row>
    <row r="977" spans="1:33" x14ac:dyDescent="0.35">
      <c r="A977" s="1" t="s">
        <v>2124</v>
      </c>
      <c r="B977" s="2">
        <v>45494</v>
      </c>
      <c r="C977" s="2">
        <v>45499</v>
      </c>
      <c r="D977" s="2">
        <v>45503</v>
      </c>
      <c r="E977" s="1" t="s">
        <v>2125</v>
      </c>
      <c r="F977">
        <v>4.8</v>
      </c>
      <c r="G977">
        <v>148</v>
      </c>
      <c r="H977">
        <v>16</v>
      </c>
      <c r="I977" s="1" t="s">
        <v>41</v>
      </c>
      <c r="J977">
        <v>95538.76</v>
      </c>
      <c r="K977">
        <v>44675.78</v>
      </c>
      <c r="L977">
        <v>2.4</v>
      </c>
      <c r="M977" s="1" t="s">
        <v>18</v>
      </c>
      <c r="N977" s="1" t="s">
        <v>24</v>
      </c>
      <c r="O977" s="1" t="s">
        <v>37</v>
      </c>
      <c r="P977" s="1" t="s">
        <v>21</v>
      </c>
      <c r="Q977">
        <v>22</v>
      </c>
      <c r="R977">
        <v>4</v>
      </c>
      <c r="S977">
        <v>48.98</v>
      </c>
      <c r="T977" s="1" t="s">
        <v>22</v>
      </c>
      <c r="U977" s="1" t="s">
        <v>3064</v>
      </c>
      <c r="V977" s="1">
        <v>4</v>
      </c>
      <c r="W977" t="s">
        <v>3081</v>
      </c>
      <c r="X977" t="s">
        <v>3084</v>
      </c>
      <c r="Y977" t="s">
        <v>3087</v>
      </c>
      <c r="Z977" t="s">
        <v>3102</v>
      </c>
      <c r="AA977">
        <v>7</v>
      </c>
      <c r="AB977" t="s">
        <v>3087</v>
      </c>
      <c r="AC977">
        <v>305.70999999999998</v>
      </c>
      <c r="AD977">
        <v>678.08</v>
      </c>
      <c r="AE977">
        <v>4.54</v>
      </c>
      <c r="AF977">
        <v>9.5464000000000002</v>
      </c>
      <c r="AG977">
        <v>0.65895364238410592</v>
      </c>
    </row>
    <row r="978" spans="1:33" x14ac:dyDescent="0.35">
      <c r="A978" s="1" t="s">
        <v>2146</v>
      </c>
      <c r="B978" s="2">
        <v>44720</v>
      </c>
      <c r="C978" s="2">
        <v>44723</v>
      </c>
      <c r="D978" s="2">
        <v>44724</v>
      </c>
      <c r="E978" s="1" t="s">
        <v>2147</v>
      </c>
      <c r="F978">
        <v>7.09</v>
      </c>
      <c r="G978">
        <v>18</v>
      </c>
      <c r="H978">
        <v>2</v>
      </c>
      <c r="I978" s="1" t="s">
        <v>41</v>
      </c>
      <c r="J978">
        <v>5852.83</v>
      </c>
      <c r="K978">
        <v>2887.2</v>
      </c>
      <c r="L978">
        <v>2.2000000000000002</v>
      </c>
      <c r="M978" s="1" t="s">
        <v>31</v>
      </c>
      <c r="N978" s="1" t="s">
        <v>42</v>
      </c>
      <c r="O978" s="1" t="s">
        <v>34</v>
      </c>
      <c r="P978" s="1" t="s">
        <v>26</v>
      </c>
      <c r="Q978">
        <v>23</v>
      </c>
      <c r="R978">
        <v>1</v>
      </c>
      <c r="S978">
        <v>7.92</v>
      </c>
      <c r="T978" s="1" t="s">
        <v>22</v>
      </c>
      <c r="U978" s="1" t="s">
        <v>3063</v>
      </c>
      <c r="V978" s="1">
        <v>3</v>
      </c>
      <c r="W978" t="s">
        <v>3086</v>
      </c>
      <c r="X978" t="s">
        <v>3082</v>
      </c>
      <c r="Y978" t="s">
        <v>3090</v>
      </c>
      <c r="Z978" t="s">
        <v>3104</v>
      </c>
      <c r="AA978">
        <v>6</v>
      </c>
      <c r="AB978" t="s">
        <v>3090</v>
      </c>
      <c r="AC978">
        <v>152.43</v>
      </c>
      <c r="AD978">
        <v>349.97</v>
      </c>
      <c r="AE978">
        <v>96.29</v>
      </c>
      <c r="AF978">
        <v>0.37109999999999999</v>
      </c>
      <c r="AG978">
        <v>0.65455369127516783</v>
      </c>
    </row>
    <row r="979" spans="1:33" x14ac:dyDescent="0.35">
      <c r="A979" s="1" t="s">
        <v>2176</v>
      </c>
      <c r="B979" s="2">
        <v>44873</v>
      </c>
      <c r="C979" s="2">
        <v>44874</v>
      </c>
      <c r="D979" s="2">
        <v>44879</v>
      </c>
      <c r="E979" s="1" t="s">
        <v>2177</v>
      </c>
      <c r="F979">
        <v>2.13</v>
      </c>
      <c r="G979">
        <v>209</v>
      </c>
      <c r="H979">
        <v>14</v>
      </c>
      <c r="I979" s="1" t="s">
        <v>41</v>
      </c>
      <c r="J979">
        <v>136110.53</v>
      </c>
      <c r="K979">
        <v>80412.639999999999</v>
      </c>
      <c r="L979">
        <v>3.4</v>
      </c>
      <c r="M979" s="1" t="s">
        <v>31</v>
      </c>
      <c r="N979" s="1" t="s">
        <v>19</v>
      </c>
      <c r="O979" s="1" t="s">
        <v>25</v>
      </c>
      <c r="P979" s="1" t="s">
        <v>39</v>
      </c>
      <c r="Q979">
        <v>23</v>
      </c>
      <c r="R979">
        <v>5</v>
      </c>
      <c r="S979">
        <v>60.71</v>
      </c>
      <c r="T979" s="1" t="s">
        <v>22</v>
      </c>
      <c r="U979" s="1" t="s">
        <v>3065</v>
      </c>
      <c r="V979" s="1">
        <v>5</v>
      </c>
      <c r="W979" t="s">
        <v>3086</v>
      </c>
      <c r="X979" t="s">
        <v>3091</v>
      </c>
      <c r="Y979" t="s">
        <v>3096</v>
      </c>
      <c r="Z979" t="s">
        <v>3102</v>
      </c>
      <c r="AA979">
        <v>11</v>
      </c>
      <c r="AB979" t="s">
        <v>3096</v>
      </c>
      <c r="AC979">
        <v>229.79</v>
      </c>
      <c r="AD979">
        <v>665.42</v>
      </c>
      <c r="AE979">
        <v>52</v>
      </c>
      <c r="AF979">
        <v>4.8003999999999998</v>
      </c>
      <c r="AG979">
        <v>0.6561013986013986</v>
      </c>
    </row>
    <row r="980" spans="1:33" x14ac:dyDescent="0.35">
      <c r="A980" s="1" t="s">
        <v>2188</v>
      </c>
      <c r="B980" s="2">
        <v>45241</v>
      </c>
      <c r="C980" s="2">
        <v>45243</v>
      </c>
      <c r="D980" s="2">
        <v>45253</v>
      </c>
      <c r="E980" s="1" t="s">
        <v>2189</v>
      </c>
      <c r="F980">
        <v>0.56999999999999995</v>
      </c>
      <c r="G980">
        <v>85</v>
      </c>
      <c r="H980">
        <v>5</v>
      </c>
      <c r="I980" s="1" t="s">
        <v>41</v>
      </c>
      <c r="J980">
        <v>16563.349999999999</v>
      </c>
      <c r="K980">
        <v>6659.81</v>
      </c>
      <c r="L980">
        <v>3.8</v>
      </c>
      <c r="M980" s="1" t="s">
        <v>18</v>
      </c>
      <c r="N980" s="1" t="s">
        <v>24</v>
      </c>
      <c r="O980" s="1" t="s">
        <v>28</v>
      </c>
      <c r="P980" s="1" t="s">
        <v>29</v>
      </c>
      <c r="Q980">
        <v>12</v>
      </c>
      <c r="R980">
        <v>10</v>
      </c>
      <c r="S980">
        <v>15.58</v>
      </c>
      <c r="T980" s="1" t="s">
        <v>22</v>
      </c>
      <c r="U980" s="1" t="s">
        <v>3064</v>
      </c>
      <c r="V980" s="1">
        <v>4</v>
      </c>
      <c r="W980" t="s">
        <v>3088</v>
      </c>
      <c r="X980" t="s">
        <v>3091</v>
      </c>
      <c r="Y980" t="s">
        <v>3096</v>
      </c>
      <c r="Z980" t="s">
        <v>3102</v>
      </c>
      <c r="AA980">
        <v>11</v>
      </c>
      <c r="AB980" t="s">
        <v>3096</v>
      </c>
      <c r="AC980">
        <v>103.09</v>
      </c>
      <c r="AD980">
        <v>195.98</v>
      </c>
      <c r="AE980">
        <v>45.2</v>
      </c>
      <c r="AF980">
        <v>5.4798</v>
      </c>
      <c r="AG980">
        <v>0.65895364238410592</v>
      </c>
    </row>
    <row r="981" spans="1:33" x14ac:dyDescent="0.35">
      <c r="A981" s="1" t="s">
        <v>2268</v>
      </c>
      <c r="B981" s="2">
        <v>44634</v>
      </c>
      <c r="C981" s="2">
        <v>44636</v>
      </c>
      <c r="D981" s="2">
        <v>44639</v>
      </c>
      <c r="E981" s="1" t="s">
        <v>2269</v>
      </c>
      <c r="F981">
        <v>10.79</v>
      </c>
      <c r="G981">
        <v>102</v>
      </c>
      <c r="H981">
        <v>4</v>
      </c>
      <c r="I981" s="1" t="s">
        <v>41</v>
      </c>
      <c r="J981">
        <v>46077.64</v>
      </c>
      <c r="K981">
        <v>17216.03</v>
      </c>
      <c r="L981">
        <v>3.9</v>
      </c>
      <c r="M981" s="1" t="s">
        <v>18</v>
      </c>
      <c r="N981" s="1" t="s">
        <v>42</v>
      </c>
      <c r="O981" s="1" t="s">
        <v>34</v>
      </c>
      <c r="P981" s="1" t="s">
        <v>26</v>
      </c>
      <c r="Q981">
        <v>18</v>
      </c>
      <c r="R981">
        <v>3</v>
      </c>
      <c r="S981">
        <v>19.010000000000002</v>
      </c>
      <c r="T981" s="1" t="s">
        <v>22</v>
      </c>
      <c r="U981" s="1" t="s">
        <v>3064</v>
      </c>
      <c r="V981" s="1">
        <v>4</v>
      </c>
      <c r="W981" t="s">
        <v>3086</v>
      </c>
      <c r="X981" t="s">
        <v>3093</v>
      </c>
      <c r="Y981" t="s">
        <v>3098</v>
      </c>
      <c r="Z981" t="s">
        <v>3103</v>
      </c>
      <c r="AA981">
        <v>3</v>
      </c>
      <c r="AB981" t="s">
        <v>3098</v>
      </c>
      <c r="AC981">
        <v>252.19</v>
      </c>
      <c r="AD981">
        <v>506.38</v>
      </c>
      <c r="AE981">
        <v>75.5</v>
      </c>
      <c r="AF981">
        <v>2.4504999999999999</v>
      </c>
      <c r="AG981">
        <v>0.65895364238410592</v>
      </c>
    </row>
    <row r="982" spans="1:33" x14ac:dyDescent="0.35">
      <c r="A982" s="1" t="s">
        <v>2294</v>
      </c>
      <c r="B982" s="2">
        <v>45028</v>
      </c>
      <c r="C982" s="2">
        <v>45031</v>
      </c>
      <c r="D982" s="2">
        <v>45036</v>
      </c>
      <c r="E982" s="1" t="s">
        <v>2295</v>
      </c>
      <c r="F982">
        <v>8.4700000000000006</v>
      </c>
      <c r="G982">
        <v>105</v>
      </c>
      <c r="H982">
        <v>13</v>
      </c>
      <c r="I982" s="1" t="s">
        <v>41</v>
      </c>
      <c r="J982">
        <v>168639.04</v>
      </c>
      <c r="K982">
        <v>88883.08</v>
      </c>
      <c r="L982">
        <v>2.2999999999999998</v>
      </c>
      <c r="M982" s="1" t="s">
        <v>18</v>
      </c>
      <c r="N982" s="1" t="s">
        <v>24</v>
      </c>
      <c r="O982" s="1" t="s">
        <v>34</v>
      </c>
      <c r="P982" s="1" t="s">
        <v>39</v>
      </c>
      <c r="Q982">
        <v>24</v>
      </c>
      <c r="R982">
        <v>5</v>
      </c>
      <c r="S982">
        <v>33.659999999999997</v>
      </c>
      <c r="T982" s="1" t="s">
        <v>22</v>
      </c>
      <c r="U982" s="1" t="s">
        <v>3064</v>
      </c>
      <c r="V982" s="1">
        <v>4</v>
      </c>
      <c r="W982" t="s">
        <v>3088</v>
      </c>
      <c r="X982" t="s">
        <v>3082</v>
      </c>
      <c r="Y982" t="s">
        <v>3083</v>
      </c>
      <c r="Z982" t="s">
        <v>3104</v>
      </c>
      <c r="AA982">
        <v>4</v>
      </c>
      <c r="AB982" t="s">
        <v>3083</v>
      </c>
      <c r="AC982">
        <v>720.27</v>
      </c>
      <c r="AD982">
        <v>1754.71</v>
      </c>
      <c r="AE982">
        <v>40.74</v>
      </c>
      <c r="AF982">
        <v>5.9261999999999997</v>
      </c>
      <c r="AG982">
        <v>0.65895364238410592</v>
      </c>
    </row>
    <row r="983" spans="1:33" x14ac:dyDescent="0.35">
      <c r="A983" s="1" t="s">
        <v>2324</v>
      </c>
      <c r="B983" s="2">
        <v>45382</v>
      </c>
      <c r="C983" s="2">
        <v>45387</v>
      </c>
      <c r="D983" s="2">
        <v>45392</v>
      </c>
      <c r="E983" s="1" t="s">
        <v>2325</v>
      </c>
      <c r="F983">
        <v>12.33</v>
      </c>
      <c r="G983">
        <v>33</v>
      </c>
      <c r="H983">
        <v>4</v>
      </c>
      <c r="I983" s="1" t="s">
        <v>41</v>
      </c>
      <c r="J983">
        <v>30178.9</v>
      </c>
      <c r="K983">
        <v>13301.14</v>
      </c>
      <c r="L983">
        <v>2</v>
      </c>
      <c r="M983" s="1" t="s">
        <v>18</v>
      </c>
      <c r="N983" s="1" t="s">
        <v>36</v>
      </c>
      <c r="O983" s="1" t="s">
        <v>28</v>
      </c>
      <c r="P983" s="1" t="s">
        <v>21</v>
      </c>
      <c r="Q983">
        <v>5</v>
      </c>
      <c r="R983">
        <v>5</v>
      </c>
      <c r="S983">
        <v>289.73</v>
      </c>
      <c r="T983" s="1" t="s">
        <v>22</v>
      </c>
      <c r="U983" s="1" t="s">
        <v>3065</v>
      </c>
      <c r="V983" s="1">
        <v>5</v>
      </c>
      <c r="W983" t="s">
        <v>3081</v>
      </c>
      <c r="X983" t="s">
        <v>3093</v>
      </c>
      <c r="Y983" t="s">
        <v>3098</v>
      </c>
      <c r="Z983" t="s">
        <v>3103</v>
      </c>
      <c r="AA983">
        <v>3</v>
      </c>
      <c r="AB983" t="s">
        <v>3098</v>
      </c>
      <c r="AC983">
        <v>467.52</v>
      </c>
      <c r="AD983">
        <v>1043.1300000000001</v>
      </c>
      <c r="AE983">
        <v>56.78</v>
      </c>
      <c r="AF983">
        <v>4.3219000000000003</v>
      </c>
      <c r="AG983">
        <v>0.6561013986013986</v>
      </c>
    </row>
    <row r="984" spans="1:33" x14ac:dyDescent="0.35">
      <c r="A984" s="1" t="s">
        <v>2356</v>
      </c>
      <c r="B984" s="2">
        <v>45225</v>
      </c>
      <c r="C984" s="2">
        <v>45226</v>
      </c>
      <c r="D984" s="2">
        <v>45230</v>
      </c>
      <c r="E984" s="1" t="s">
        <v>2357</v>
      </c>
      <c r="F984">
        <v>3.34</v>
      </c>
      <c r="G984">
        <v>470</v>
      </c>
      <c r="H984">
        <v>6</v>
      </c>
      <c r="I984" s="1" t="s">
        <v>41</v>
      </c>
      <c r="J984">
        <v>64860.7</v>
      </c>
      <c r="K984">
        <v>22182.63</v>
      </c>
      <c r="L984">
        <v>4.5</v>
      </c>
      <c r="M984" s="1" t="s">
        <v>31</v>
      </c>
      <c r="N984" s="1" t="s">
        <v>42</v>
      </c>
      <c r="O984" s="1" t="s">
        <v>34</v>
      </c>
      <c r="P984" s="1" t="s">
        <v>29</v>
      </c>
      <c r="Q984">
        <v>9</v>
      </c>
      <c r="R984">
        <v>4</v>
      </c>
      <c r="S984">
        <v>49.34</v>
      </c>
      <c r="T984" s="1" t="s">
        <v>22</v>
      </c>
      <c r="U984" s="1" t="s">
        <v>3062</v>
      </c>
      <c r="V984" s="1">
        <v>2</v>
      </c>
      <c r="W984" t="s">
        <v>3088</v>
      </c>
      <c r="X984" t="s">
        <v>3091</v>
      </c>
      <c r="Y984" t="s">
        <v>3097</v>
      </c>
      <c r="Z984" t="s">
        <v>3102</v>
      </c>
      <c r="AA984">
        <v>10</v>
      </c>
      <c r="AB984" t="s">
        <v>3097</v>
      </c>
      <c r="AC984">
        <v>78</v>
      </c>
      <c r="AD984">
        <v>142.77000000000001</v>
      </c>
      <c r="AE984">
        <v>94.55</v>
      </c>
      <c r="AF984">
        <v>0.54479999999999995</v>
      </c>
      <c r="AG984">
        <v>0.65900657894736847</v>
      </c>
    </row>
    <row r="985" spans="1:33" x14ac:dyDescent="0.35">
      <c r="A985" s="1" t="s">
        <v>2362</v>
      </c>
      <c r="B985" s="2">
        <v>45391</v>
      </c>
      <c r="C985" s="2">
        <v>45396</v>
      </c>
      <c r="D985" s="2">
        <v>45402</v>
      </c>
      <c r="E985" s="1" t="s">
        <v>2363</v>
      </c>
      <c r="F985">
        <v>10.38</v>
      </c>
      <c r="G985">
        <v>367</v>
      </c>
      <c r="H985">
        <v>17</v>
      </c>
      <c r="I985" s="1" t="s">
        <v>41</v>
      </c>
      <c r="J985">
        <v>286460.15999999997</v>
      </c>
      <c r="K985">
        <v>161259.64000000001</v>
      </c>
      <c r="L985">
        <v>3.7</v>
      </c>
      <c r="M985" s="1" t="s">
        <v>31</v>
      </c>
      <c r="N985" s="1" t="s">
        <v>42</v>
      </c>
      <c r="O985" s="1" t="s">
        <v>25</v>
      </c>
      <c r="P985" s="1" t="s">
        <v>29</v>
      </c>
      <c r="Q985">
        <v>9</v>
      </c>
      <c r="R985">
        <v>6</v>
      </c>
      <c r="S985">
        <v>44.14</v>
      </c>
      <c r="T985" s="1" t="s">
        <v>22</v>
      </c>
      <c r="U985" s="1" t="s">
        <v>3063</v>
      </c>
      <c r="V985" s="1">
        <v>3</v>
      </c>
      <c r="W985" t="s">
        <v>3081</v>
      </c>
      <c r="X985" t="s">
        <v>3082</v>
      </c>
      <c r="Y985" t="s">
        <v>3083</v>
      </c>
      <c r="Z985" t="s">
        <v>3103</v>
      </c>
      <c r="AA985">
        <v>4</v>
      </c>
      <c r="AB985" t="s">
        <v>3083</v>
      </c>
      <c r="AC985">
        <v>275.87</v>
      </c>
      <c r="AD985">
        <v>870.95</v>
      </c>
      <c r="AE985">
        <v>19.87</v>
      </c>
      <c r="AF985">
        <v>8.0128000000000004</v>
      </c>
      <c r="AG985">
        <v>0.65455369127516783</v>
      </c>
    </row>
    <row r="986" spans="1:33" x14ac:dyDescent="0.35">
      <c r="A986" s="1" t="s">
        <v>2388</v>
      </c>
      <c r="B986" s="2">
        <v>44873</v>
      </c>
      <c r="C986" s="2">
        <v>44878</v>
      </c>
      <c r="D986" s="2">
        <v>44887</v>
      </c>
      <c r="E986" s="1" t="s">
        <v>2389</v>
      </c>
      <c r="F986">
        <v>14.75</v>
      </c>
      <c r="G986">
        <v>254</v>
      </c>
      <c r="H986">
        <v>35</v>
      </c>
      <c r="I986" s="1" t="s">
        <v>41</v>
      </c>
      <c r="J986">
        <v>32081.83</v>
      </c>
      <c r="K986">
        <v>14207.18</v>
      </c>
      <c r="L986">
        <v>2</v>
      </c>
      <c r="M986" s="1" t="s">
        <v>31</v>
      </c>
      <c r="N986" s="1" t="s">
        <v>33</v>
      </c>
      <c r="O986" s="1" t="s">
        <v>37</v>
      </c>
      <c r="P986" s="1" t="s">
        <v>39</v>
      </c>
      <c r="Q986">
        <v>22</v>
      </c>
      <c r="R986">
        <v>9</v>
      </c>
      <c r="S986">
        <v>152.47999999999999</v>
      </c>
      <c r="T986" s="1" t="s">
        <v>22</v>
      </c>
      <c r="U986" s="1" t="s">
        <v>3062</v>
      </c>
      <c r="V986" s="1">
        <v>2</v>
      </c>
      <c r="W986" t="s">
        <v>3086</v>
      </c>
      <c r="X986" t="s">
        <v>3091</v>
      </c>
      <c r="Y986" t="s">
        <v>3096</v>
      </c>
      <c r="Z986" t="s">
        <v>3103</v>
      </c>
      <c r="AA986">
        <v>11</v>
      </c>
      <c r="AB986" t="s">
        <v>3096</v>
      </c>
      <c r="AC986">
        <v>69.900000000000006</v>
      </c>
      <c r="AD986">
        <v>148.16</v>
      </c>
      <c r="AE986">
        <v>99.9</v>
      </c>
      <c r="AF986">
        <v>1.0500000000000001E-2</v>
      </c>
      <c r="AG986">
        <v>0.65900657894736847</v>
      </c>
    </row>
    <row r="987" spans="1:33" x14ac:dyDescent="0.35">
      <c r="A987" s="1" t="s">
        <v>2410</v>
      </c>
      <c r="B987" s="2">
        <v>44710</v>
      </c>
      <c r="C987" s="2">
        <v>44713</v>
      </c>
      <c r="D987" s="2">
        <v>44716</v>
      </c>
      <c r="E987" s="1" t="s">
        <v>2411</v>
      </c>
      <c r="F987">
        <v>0.82</v>
      </c>
      <c r="G987">
        <v>410</v>
      </c>
      <c r="H987">
        <v>12</v>
      </c>
      <c r="I987" s="1" t="s">
        <v>41</v>
      </c>
      <c r="J987">
        <v>80388.27</v>
      </c>
      <c r="K987">
        <v>35665.86</v>
      </c>
      <c r="L987">
        <v>4.5</v>
      </c>
      <c r="M987" s="1" t="s">
        <v>18</v>
      </c>
      <c r="N987" s="1" t="s">
        <v>36</v>
      </c>
      <c r="O987" s="1" t="s">
        <v>28</v>
      </c>
      <c r="P987" s="1" t="s">
        <v>21</v>
      </c>
      <c r="Q987">
        <v>11</v>
      </c>
      <c r="R987">
        <v>3</v>
      </c>
      <c r="S987">
        <v>158.88999999999999</v>
      </c>
      <c r="T987" s="1" t="s">
        <v>22</v>
      </c>
      <c r="U987" s="1" t="s">
        <v>3061</v>
      </c>
      <c r="V987" s="1">
        <v>1</v>
      </c>
      <c r="W987" t="s">
        <v>3086</v>
      </c>
      <c r="X987" t="s">
        <v>3082</v>
      </c>
      <c r="Y987" t="s">
        <v>3099</v>
      </c>
      <c r="Z987" t="s">
        <v>3102</v>
      </c>
      <c r="AA987">
        <v>5</v>
      </c>
      <c r="AB987" t="s">
        <v>3099</v>
      </c>
      <c r="AC987">
        <v>90.15</v>
      </c>
      <c r="AD987">
        <v>197.69</v>
      </c>
      <c r="AE987">
        <v>12.34</v>
      </c>
      <c r="AF987">
        <v>8.7655999999999992</v>
      </c>
      <c r="AG987">
        <v>0.63717096774193549</v>
      </c>
    </row>
    <row r="988" spans="1:33" x14ac:dyDescent="0.35">
      <c r="A988" s="1" t="s">
        <v>2420</v>
      </c>
      <c r="B988" s="2">
        <v>44928</v>
      </c>
      <c r="C988" s="2">
        <v>44931</v>
      </c>
      <c r="D988" s="2">
        <v>44933</v>
      </c>
      <c r="E988" s="1" t="s">
        <v>2421</v>
      </c>
      <c r="F988">
        <v>14.91</v>
      </c>
      <c r="G988">
        <v>178</v>
      </c>
      <c r="H988">
        <v>23</v>
      </c>
      <c r="I988" s="1" t="s">
        <v>41</v>
      </c>
      <c r="J988">
        <v>55066.38</v>
      </c>
      <c r="K988">
        <v>23971.21</v>
      </c>
      <c r="L988">
        <v>2.1</v>
      </c>
      <c r="M988" s="1" t="s">
        <v>18</v>
      </c>
      <c r="N988" s="1" t="s">
        <v>19</v>
      </c>
      <c r="O988" s="1" t="s">
        <v>37</v>
      </c>
      <c r="P988" s="1" t="s">
        <v>26</v>
      </c>
      <c r="Q988">
        <v>14</v>
      </c>
      <c r="R988">
        <v>2</v>
      </c>
      <c r="S988">
        <v>201.77</v>
      </c>
      <c r="T988" s="1" t="s">
        <v>22</v>
      </c>
      <c r="U988" s="1" t="s">
        <v>3062</v>
      </c>
      <c r="V988" s="1">
        <v>2</v>
      </c>
      <c r="W988" t="s">
        <v>3088</v>
      </c>
      <c r="X988" t="s">
        <v>3093</v>
      </c>
      <c r="Y988" t="s">
        <v>3095</v>
      </c>
      <c r="Z988" t="s">
        <v>3103</v>
      </c>
      <c r="AA988">
        <v>1</v>
      </c>
      <c r="AB988" t="s">
        <v>3095</v>
      </c>
      <c r="AC988">
        <v>168.64</v>
      </c>
      <c r="AD988">
        <v>363.57</v>
      </c>
      <c r="AE988">
        <v>31.18</v>
      </c>
      <c r="AF988">
        <v>6.8818000000000001</v>
      </c>
      <c r="AG988">
        <v>0.65900657894736847</v>
      </c>
    </row>
    <row r="989" spans="1:33" x14ac:dyDescent="0.35">
      <c r="A989" s="1" t="s">
        <v>2428</v>
      </c>
      <c r="B989" s="2">
        <v>44764</v>
      </c>
      <c r="C989" s="2">
        <v>44767</v>
      </c>
      <c r="D989" s="2">
        <v>44768</v>
      </c>
      <c r="E989" s="1" t="s">
        <v>2429</v>
      </c>
      <c r="F989">
        <v>10.08</v>
      </c>
      <c r="G989">
        <v>347</v>
      </c>
      <c r="H989">
        <v>7</v>
      </c>
      <c r="I989" s="1" t="s">
        <v>41</v>
      </c>
      <c r="J989">
        <v>136257.06</v>
      </c>
      <c r="K989">
        <v>63594.58</v>
      </c>
      <c r="L989">
        <v>4.8</v>
      </c>
      <c r="M989" s="1" t="s">
        <v>18</v>
      </c>
      <c r="N989" s="1" t="s">
        <v>19</v>
      </c>
      <c r="O989" s="1" t="s">
        <v>37</v>
      </c>
      <c r="P989" s="1" t="s">
        <v>21</v>
      </c>
      <c r="Q989">
        <v>22</v>
      </c>
      <c r="R989">
        <v>1</v>
      </c>
      <c r="S989">
        <v>1.32</v>
      </c>
      <c r="T989" s="1" t="s">
        <v>22</v>
      </c>
      <c r="U989" s="1" t="s">
        <v>3061</v>
      </c>
      <c r="V989" s="1">
        <v>1</v>
      </c>
      <c r="W989" t="s">
        <v>3086</v>
      </c>
      <c r="X989" t="s">
        <v>3084</v>
      </c>
      <c r="Y989" t="s">
        <v>3087</v>
      </c>
      <c r="Z989" t="s">
        <v>3103</v>
      </c>
      <c r="AA989">
        <v>7</v>
      </c>
      <c r="AB989" t="s">
        <v>3087</v>
      </c>
      <c r="AC989">
        <v>169.63</v>
      </c>
      <c r="AD989">
        <v>436.69</v>
      </c>
      <c r="AE989">
        <v>85.44</v>
      </c>
      <c r="AF989">
        <v>1.4557</v>
      </c>
      <c r="AG989">
        <v>0.63717096774193549</v>
      </c>
    </row>
    <row r="990" spans="1:33" x14ac:dyDescent="0.35">
      <c r="A990" s="1" t="s">
        <v>2450</v>
      </c>
      <c r="B990" s="2">
        <v>45430</v>
      </c>
      <c r="C990" s="2">
        <v>45435</v>
      </c>
      <c r="D990" s="2">
        <v>45445</v>
      </c>
      <c r="E990" s="1" t="s">
        <v>2451</v>
      </c>
      <c r="F990">
        <v>10.57</v>
      </c>
      <c r="G990">
        <v>94</v>
      </c>
      <c r="H990">
        <v>6</v>
      </c>
      <c r="I990" s="1" t="s">
        <v>41</v>
      </c>
      <c r="J990">
        <v>39623.660000000003</v>
      </c>
      <c r="K990">
        <v>13584.5</v>
      </c>
      <c r="L990">
        <v>3.6</v>
      </c>
      <c r="M990" s="1" t="s">
        <v>18</v>
      </c>
      <c r="N990" s="1" t="s">
        <v>33</v>
      </c>
      <c r="O990" s="1" t="s">
        <v>25</v>
      </c>
      <c r="P990" s="1" t="s">
        <v>21</v>
      </c>
      <c r="Q990">
        <v>22</v>
      </c>
      <c r="R990">
        <v>10</v>
      </c>
      <c r="S990">
        <v>133.94999999999999</v>
      </c>
      <c r="T990" s="1" t="s">
        <v>22</v>
      </c>
      <c r="U990" s="1" t="s">
        <v>3062</v>
      </c>
      <c r="V990" s="1">
        <v>2</v>
      </c>
      <c r="W990" t="s">
        <v>3081</v>
      </c>
      <c r="X990" t="s">
        <v>3082</v>
      </c>
      <c r="Y990" t="s">
        <v>3099</v>
      </c>
      <c r="Z990" t="s">
        <v>3103</v>
      </c>
      <c r="AA990">
        <v>5</v>
      </c>
      <c r="AB990" t="s">
        <v>3099</v>
      </c>
      <c r="AC990">
        <v>246.37</v>
      </c>
      <c r="AD990">
        <v>471.35</v>
      </c>
      <c r="AE990">
        <v>16.75</v>
      </c>
      <c r="AF990">
        <v>8.3249999999999993</v>
      </c>
      <c r="AG990">
        <v>0.65900657894736847</v>
      </c>
    </row>
    <row r="991" spans="1:33" x14ac:dyDescent="0.35">
      <c r="A991" s="1" t="s">
        <v>2476</v>
      </c>
      <c r="B991" s="2">
        <v>45074</v>
      </c>
      <c r="C991" s="2">
        <v>45079</v>
      </c>
      <c r="D991" s="2">
        <v>45080</v>
      </c>
      <c r="E991" s="1" t="s">
        <v>2477</v>
      </c>
      <c r="F991">
        <v>0.05</v>
      </c>
      <c r="G991">
        <v>231</v>
      </c>
      <c r="H991">
        <v>20</v>
      </c>
      <c r="I991" s="1" t="s">
        <v>41</v>
      </c>
      <c r="J991">
        <v>26242.33</v>
      </c>
      <c r="K991">
        <v>11081.26</v>
      </c>
      <c r="L991">
        <v>3.2</v>
      </c>
      <c r="M991" s="1" t="s">
        <v>18</v>
      </c>
      <c r="N991" s="1" t="s">
        <v>24</v>
      </c>
      <c r="O991" s="1" t="s">
        <v>20</v>
      </c>
      <c r="P991" s="1" t="s">
        <v>26</v>
      </c>
      <c r="Q991">
        <v>8</v>
      </c>
      <c r="R991">
        <v>1</v>
      </c>
      <c r="S991">
        <v>24.66</v>
      </c>
      <c r="T991" s="1" t="s">
        <v>22</v>
      </c>
      <c r="U991" s="1" t="s">
        <v>3064</v>
      </c>
      <c r="V991" s="1">
        <v>4</v>
      </c>
      <c r="W991" t="s">
        <v>3088</v>
      </c>
      <c r="X991" t="s">
        <v>3082</v>
      </c>
      <c r="Y991" t="s">
        <v>3099</v>
      </c>
      <c r="Z991" t="s">
        <v>3102</v>
      </c>
      <c r="AA991">
        <v>5</v>
      </c>
      <c r="AB991" t="s">
        <v>3099</v>
      </c>
      <c r="AC991">
        <v>60.66</v>
      </c>
      <c r="AD991">
        <v>113.66</v>
      </c>
      <c r="AE991">
        <v>48.31</v>
      </c>
      <c r="AF991">
        <v>5.1692</v>
      </c>
      <c r="AG991">
        <v>0.65895364238410592</v>
      </c>
    </row>
    <row r="992" spans="1:33" x14ac:dyDescent="0.35">
      <c r="A992" s="1" t="s">
        <v>2544</v>
      </c>
      <c r="B992" s="2">
        <v>45115</v>
      </c>
      <c r="C992" s="2">
        <v>45117</v>
      </c>
      <c r="D992" s="2">
        <v>45122</v>
      </c>
      <c r="E992" s="1" t="s">
        <v>2545</v>
      </c>
      <c r="F992">
        <v>1.02</v>
      </c>
      <c r="G992">
        <v>132</v>
      </c>
      <c r="H992">
        <v>18</v>
      </c>
      <c r="I992" s="1" t="s">
        <v>41</v>
      </c>
      <c r="J992">
        <v>36081.300000000003</v>
      </c>
      <c r="K992">
        <v>21429.42</v>
      </c>
      <c r="L992">
        <v>1.7</v>
      </c>
      <c r="M992" s="1" t="s">
        <v>18</v>
      </c>
      <c r="N992" s="1" t="s">
        <v>19</v>
      </c>
      <c r="O992" s="1" t="s">
        <v>34</v>
      </c>
      <c r="P992" s="1" t="s">
        <v>21</v>
      </c>
      <c r="Q992">
        <v>6</v>
      </c>
      <c r="R992">
        <v>5</v>
      </c>
      <c r="S992">
        <v>409.84</v>
      </c>
      <c r="T992" s="1" t="s">
        <v>22</v>
      </c>
      <c r="U992" s="1" t="s">
        <v>3064</v>
      </c>
      <c r="V992" s="1">
        <v>4</v>
      </c>
      <c r="W992" t="s">
        <v>3088</v>
      </c>
      <c r="X992" t="s">
        <v>3084</v>
      </c>
      <c r="Y992" t="s">
        <v>3087</v>
      </c>
      <c r="Z992" t="s">
        <v>3102</v>
      </c>
      <c r="AA992">
        <v>7</v>
      </c>
      <c r="AB992" t="s">
        <v>3087</v>
      </c>
      <c r="AC992">
        <v>93.71</v>
      </c>
      <c r="AD992">
        <v>276.16000000000003</v>
      </c>
      <c r="AE992">
        <v>88.06</v>
      </c>
      <c r="AF992">
        <v>1.1937</v>
      </c>
      <c r="AG992">
        <v>0.65895364238410592</v>
      </c>
    </row>
    <row r="993" spans="1:33" x14ac:dyDescent="0.35">
      <c r="A993" s="1" t="s">
        <v>2554</v>
      </c>
      <c r="B993" s="2">
        <v>45222</v>
      </c>
      <c r="C993" s="2">
        <v>45226</v>
      </c>
      <c r="D993" s="2">
        <v>45227</v>
      </c>
      <c r="E993" s="1" t="s">
        <v>2555</v>
      </c>
      <c r="F993">
        <v>9.1999999999999993</v>
      </c>
      <c r="G993">
        <v>173</v>
      </c>
      <c r="H993">
        <v>10</v>
      </c>
      <c r="I993" s="1" t="s">
        <v>41</v>
      </c>
      <c r="J993">
        <v>72770.73</v>
      </c>
      <c r="K993">
        <v>29014.98</v>
      </c>
      <c r="L993">
        <v>3.4</v>
      </c>
      <c r="M993" s="1" t="s">
        <v>31</v>
      </c>
      <c r="N993" s="1" t="s">
        <v>42</v>
      </c>
      <c r="O993" s="1" t="s">
        <v>34</v>
      </c>
      <c r="P993" s="1" t="s">
        <v>26</v>
      </c>
      <c r="Q993">
        <v>5</v>
      </c>
      <c r="R993">
        <v>1</v>
      </c>
      <c r="S993">
        <v>52.25</v>
      </c>
      <c r="T993" s="1" t="s">
        <v>22</v>
      </c>
      <c r="U993" s="1" t="s">
        <v>3062</v>
      </c>
      <c r="V993" s="1">
        <v>2</v>
      </c>
      <c r="W993" t="s">
        <v>3088</v>
      </c>
      <c r="X993" t="s">
        <v>3091</v>
      </c>
      <c r="Y993" t="s">
        <v>3097</v>
      </c>
      <c r="Z993" t="s">
        <v>3104</v>
      </c>
      <c r="AA993">
        <v>10</v>
      </c>
      <c r="AB993" t="s">
        <v>3097</v>
      </c>
      <c r="AC993">
        <v>228.26</v>
      </c>
      <c r="AD993">
        <v>463.26</v>
      </c>
      <c r="AE993">
        <v>55.09</v>
      </c>
      <c r="AF993">
        <v>4.4911000000000003</v>
      </c>
      <c r="AG993">
        <v>0.65900657894736847</v>
      </c>
    </row>
    <row r="994" spans="1:33" x14ac:dyDescent="0.35">
      <c r="A994" s="1" t="s">
        <v>2590</v>
      </c>
      <c r="B994" s="2">
        <v>44915</v>
      </c>
      <c r="C994" s="2">
        <v>44918</v>
      </c>
      <c r="D994" s="2">
        <v>44920</v>
      </c>
      <c r="E994" s="1" t="s">
        <v>2591</v>
      </c>
      <c r="F994">
        <v>12.39</v>
      </c>
      <c r="G994">
        <v>113</v>
      </c>
      <c r="H994">
        <v>15</v>
      </c>
      <c r="I994" s="1" t="s">
        <v>41</v>
      </c>
      <c r="J994">
        <v>2429.44</v>
      </c>
      <c r="K994">
        <v>1269.99</v>
      </c>
      <c r="L994">
        <v>1.9</v>
      </c>
      <c r="M994" s="1" t="s">
        <v>18</v>
      </c>
      <c r="N994" s="1" t="s">
        <v>24</v>
      </c>
      <c r="O994" s="1" t="s">
        <v>34</v>
      </c>
      <c r="P994" s="1" t="s">
        <v>26</v>
      </c>
      <c r="Q994">
        <v>12</v>
      </c>
      <c r="R994">
        <v>2</v>
      </c>
      <c r="S994">
        <v>30.92</v>
      </c>
      <c r="T994" s="1" t="s">
        <v>22</v>
      </c>
      <c r="U994" s="1" t="s">
        <v>3064</v>
      </c>
      <c r="V994" s="1">
        <v>4</v>
      </c>
      <c r="W994" t="s">
        <v>3086</v>
      </c>
      <c r="X994" t="s">
        <v>3091</v>
      </c>
      <c r="Y994" t="s">
        <v>3092</v>
      </c>
      <c r="Z994" t="s">
        <v>3103</v>
      </c>
      <c r="AA994">
        <v>12</v>
      </c>
      <c r="AB994" t="s">
        <v>3092</v>
      </c>
      <c r="AC994">
        <v>9.6</v>
      </c>
      <c r="AD994">
        <v>24.54</v>
      </c>
      <c r="AE994">
        <v>57.45</v>
      </c>
      <c r="AF994">
        <v>4.2545999999999999</v>
      </c>
      <c r="AG994">
        <v>0.65895364238410592</v>
      </c>
    </row>
    <row r="995" spans="1:33" x14ac:dyDescent="0.35">
      <c r="A995" s="1" t="s">
        <v>2602</v>
      </c>
      <c r="B995" s="2">
        <v>44935</v>
      </c>
      <c r="C995" s="2">
        <v>44938</v>
      </c>
      <c r="D995" s="2">
        <v>44942</v>
      </c>
      <c r="E995" s="1" t="s">
        <v>2603</v>
      </c>
      <c r="F995">
        <v>2.75</v>
      </c>
      <c r="G995">
        <v>436</v>
      </c>
      <c r="H995">
        <v>4</v>
      </c>
      <c r="I995" s="1" t="s">
        <v>41</v>
      </c>
      <c r="J995">
        <v>783002.31</v>
      </c>
      <c r="K995">
        <v>398120.27</v>
      </c>
      <c r="L995">
        <v>4.7</v>
      </c>
      <c r="M995" s="1" t="s">
        <v>18</v>
      </c>
      <c r="N995" s="1" t="s">
        <v>36</v>
      </c>
      <c r="O995" s="1" t="s">
        <v>28</v>
      </c>
      <c r="P995" s="1" t="s">
        <v>38</v>
      </c>
      <c r="Q995">
        <v>14</v>
      </c>
      <c r="R995">
        <v>4</v>
      </c>
      <c r="S995">
        <v>8.8000000000000007</v>
      </c>
      <c r="T995" s="1" t="s">
        <v>22</v>
      </c>
      <c r="U995" s="1" t="s">
        <v>3062</v>
      </c>
      <c r="V995" s="1">
        <v>2</v>
      </c>
      <c r="W995" t="s">
        <v>3088</v>
      </c>
      <c r="X995" t="s">
        <v>3093</v>
      </c>
      <c r="Y995" t="s">
        <v>3095</v>
      </c>
      <c r="Z995" t="s">
        <v>3102</v>
      </c>
      <c r="AA995">
        <v>1</v>
      </c>
      <c r="AB995" t="s">
        <v>3095</v>
      </c>
      <c r="AC995">
        <v>673.43</v>
      </c>
      <c r="AD995">
        <v>1846.66</v>
      </c>
      <c r="AE995">
        <v>99.59</v>
      </c>
      <c r="AF995">
        <v>4.1399999999999999E-2</v>
      </c>
      <c r="AG995">
        <v>0.65900657894736847</v>
      </c>
    </row>
    <row r="996" spans="1:33" x14ac:dyDescent="0.35">
      <c r="A996" s="1" t="s">
        <v>2620</v>
      </c>
      <c r="B996" s="2">
        <v>44699</v>
      </c>
      <c r="C996" s="2">
        <v>44703</v>
      </c>
      <c r="D996" s="2">
        <v>44715</v>
      </c>
      <c r="E996" s="1" t="s">
        <v>2621</v>
      </c>
      <c r="F996">
        <v>10.52</v>
      </c>
      <c r="G996">
        <v>301</v>
      </c>
      <c r="H996">
        <v>2</v>
      </c>
      <c r="I996" s="1" t="s">
        <v>41</v>
      </c>
      <c r="J996">
        <v>38409.839999999997</v>
      </c>
      <c r="K996">
        <v>20351.169999999998</v>
      </c>
      <c r="L996">
        <v>4.8</v>
      </c>
      <c r="M996" s="1" t="s">
        <v>18</v>
      </c>
      <c r="N996" s="1" t="s">
        <v>24</v>
      </c>
      <c r="O996" s="1" t="s">
        <v>34</v>
      </c>
      <c r="P996" s="1" t="s">
        <v>39</v>
      </c>
      <c r="Q996">
        <v>12</v>
      </c>
      <c r="R996">
        <v>12</v>
      </c>
      <c r="S996">
        <v>291.55</v>
      </c>
      <c r="T996" s="1" t="s">
        <v>22</v>
      </c>
      <c r="U996" s="1" t="s">
        <v>3062</v>
      </c>
      <c r="V996" s="1">
        <v>2</v>
      </c>
      <c r="W996" t="s">
        <v>3086</v>
      </c>
      <c r="X996" t="s">
        <v>3082</v>
      </c>
      <c r="Y996" t="s">
        <v>3099</v>
      </c>
      <c r="Z996" t="s">
        <v>3103</v>
      </c>
      <c r="AA996">
        <v>5</v>
      </c>
      <c r="AB996" t="s">
        <v>3099</v>
      </c>
      <c r="AC996">
        <v>50.12</v>
      </c>
      <c r="AD996">
        <v>142.61000000000001</v>
      </c>
      <c r="AE996">
        <v>44.94</v>
      </c>
      <c r="AF996">
        <v>5.5058999999999996</v>
      </c>
      <c r="AG996">
        <v>0.65900657894736847</v>
      </c>
    </row>
    <row r="997" spans="1:33" x14ac:dyDescent="0.35">
      <c r="A997" s="1" t="s">
        <v>2628</v>
      </c>
      <c r="B997" s="2">
        <v>45535</v>
      </c>
      <c r="C997" s="2">
        <v>45537</v>
      </c>
      <c r="D997" s="2">
        <v>45544</v>
      </c>
      <c r="E997" s="1" t="s">
        <v>2629</v>
      </c>
      <c r="F997">
        <v>13.84</v>
      </c>
      <c r="G997">
        <v>146</v>
      </c>
      <c r="H997">
        <v>18</v>
      </c>
      <c r="I997" s="1" t="s">
        <v>41</v>
      </c>
      <c r="J997">
        <v>56926.64</v>
      </c>
      <c r="K997">
        <v>20906.32</v>
      </c>
      <c r="L997">
        <v>2.1</v>
      </c>
      <c r="M997" s="1" t="s">
        <v>18</v>
      </c>
      <c r="N997" s="1" t="s">
        <v>19</v>
      </c>
      <c r="O997" s="1" t="s">
        <v>28</v>
      </c>
      <c r="P997" s="1" t="s">
        <v>38</v>
      </c>
      <c r="Q997">
        <v>16</v>
      </c>
      <c r="R997">
        <v>7</v>
      </c>
      <c r="S997">
        <v>27.74</v>
      </c>
      <c r="T997" s="1" t="s">
        <v>22</v>
      </c>
      <c r="U997" s="1" t="s">
        <v>3064</v>
      </c>
      <c r="V997" s="1">
        <v>4</v>
      </c>
      <c r="W997" t="s">
        <v>3081</v>
      </c>
      <c r="X997" t="s">
        <v>3084</v>
      </c>
      <c r="Y997" t="s">
        <v>3089</v>
      </c>
      <c r="Z997" t="s">
        <v>3103</v>
      </c>
      <c r="AA997">
        <v>8</v>
      </c>
      <c r="AB997" t="s">
        <v>3089</v>
      </c>
      <c r="AC997">
        <v>228.04</v>
      </c>
      <c r="AD997">
        <v>452.54</v>
      </c>
      <c r="AE997">
        <v>76.489999999999995</v>
      </c>
      <c r="AF997">
        <v>2.3511000000000002</v>
      </c>
      <c r="AG997">
        <v>0.65895364238410592</v>
      </c>
    </row>
    <row r="998" spans="1:33" x14ac:dyDescent="0.35">
      <c r="A998" s="1" t="s">
        <v>2640</v>
      </c>
      <c r="B998" s="2">
        <v>45265</v>
      </c>
      <c r="C998" s="2">
        <v>45267</v>
      </c>
      <c r="D998" s="2">
        <v>45275</v>
      </c>
      <c r="E998" s="1" t="s">
        <v>2641</v>
      </c>
      <c r="F998">
        <v>0.27</v>
      </c>
      <c r="G998">
        <v>385</v>
      </c>
      <c r="H998">
        <v>57</v>
      </c>
      <c r="I998" s="1" t="s">
        <v>41</v>
      </c>
      <c r="J998">
        <v>146335.03</v>
      </c>
      <c r="K998">
        <v>74311.839999999997</v>
      </c>
      <c r="L998">
        <v>1.8</v>
      </c>
      <c r="M998" s="1" t="s">
        <v>18</v>
      </c>
      <c r="N998" s="1" t="s">
        <v>42</v>
      </c>
      <c r="O998" s="1" t="s">
        <v>28</v>
      </c>
      <c r="P998" s="1" t="s">
        <v>26</v>
      </c>
      <c r="Q998">
        <v>19</v>
      </c>
      <c r="R998">
        <v>8</v>
      </c>
      <c r="S998">
        <v>65.56</v>
      </c>
      <c r="T998" s="1" t="s">
        <v>22</v>
      </c>
      <c r="U998" s="1" t="s">
        <v>3065</v>
      </c>
      <c r="V998" s="1">
        <v>5</v>
      </c>
      <c r="W998" t="s">
        <v>3088</v>
      </c>
      <c r="X998" t="s">
        <v>3091</v>
      </c>
      <c r="Y998" t="s">
        <v>3092</v>
      </c>
      <c r="Z998" t="s">
        <v>3102</v>
      </c>
      <c r="AA998">
        <v>12</v>
      </c>
      <c r="AB998" t="s">
        <v>3092</v>
      </c>
      <c r="AC998">
        <v>179.43</v>
      </c>
      <c r="AD998">
        <v>381.12</v>
      </c>
      <c r="AE998">
        <v>67.92</v>
      </c>
      <c r="AF998">
        <v>3.2075</v>
      </c>
      <c r="AG998">
        <v>0.6561013986013986</v>
      </c>
    </row>
    <row r="999" spans="1:33" x14ac:dyDescent="0.35">
      <c r="A999" s="1" t="s">
        <v>2674</v>
      </c>
      <c r="B999" s="2">
        <v>45122</v>
      </c>
      <c r="C999" s="2">
        <v>45126</v>
      </c>
      <c r="D999" s="2">
        <v>45139</v>
      </c>
      <c r="E999" s="1" t="s">
        <v>2675</v>
      </c>
      <c r="F999">
        <v>9.15</v>
      </c>
      <c r="G999">
        <v>116</v>
      </c>
      <c r="H999">
        <v>1</v>
      </c>
      <c r="I999" s="1" t="s">
        <v>41</v>
      </c>
      <c r="J999">
        <v>49401.8</v>
      </c>
      <c r="K999">
        <v>18867.41</v>
      </c>
      <c r="L999">
        <v>5</v>
      </c>
      <c r="M999" s="1" t="s">
        <v>18</v>
      </c>
      <c r="N999" s="1" t="s">
        <v>19</v>
      </c>
      <c r="O999" s="1" t="s">
        <v>37</v>
      </c>
      <c r="P999" s="1" t="s">
        <v>39</v>
      </c>
      <c r="Q999">
        <v>17</v>
      </c>
      <c r="R999">
        <v>13</v>
      </c>
      <c r="S999">
        <v>294.77</v>
      </c>
      <c r="T999" s="1" t="s">
        <v>22</v>
      </c>
      <c r="U999" s="1" t="s">
        <v>3062</v>
      </c>
      <c r="V999" s="1">
        <v>2</v>
      </c>
      <c r="W999" t="s">
        <v>3088</v>
      </c>
      <c r="X999" t="s">
        <v>3084</v>
      </c>
      <c r="Y999" t="s">
        <v>3087</v>
      </c>
      <c r="Z999" t="s">
        <v>3104</v>
      </c>
      <c r="AA999">
        <v>7</v>
      </c>
      <c r="AB999" t="s">
        <v>3087</v>
      </c>
      <c r="AC999">
        <v>231.15</v>
      </c>
      <c r="AD999">
        <v>468.77</v>
      </c>
      <c r="AE999">
        <v>53.84</v>
      </c>
      <c r="AF999">
        <v>4.6159999999999997</v>
      </c>
      <c r="AG999">
        <v>0.65900657894736847</v>
      </c>
    </row>
    <row r="1000" spans="1:33" x14ac:dyDescent="0.35">
      <c r="A1000" s="1" t="s">
        <v>2686</v>
      </c>
      <c r="B1000" s="2">
        <v>45639</v>
      </c>
      <c r="C1000" s="2">
        <v>45641</v>
      </c>
      <c r="D1000" s="2">
        <v>45648</v>
      </c>
      <c r="E1000" s="1" t="s">
        <v>2687</v>
      </c>
      <c r="F1000">
        <v>6.63</v>
      </c>
      <c r="G1000">
        <v>404</v>
      </c>
      <c r="H1000">
        <v>58</v>
      </c>
      <c r="I1000" s="1" t="s">
        <v>41</v>
      </c>
      <c r="J1000">
        <v>427425.86</v>
      </c>
      <c r="K1000">
        <v>212456.01</v>
      </c>
      <c r="L1000">
        <v>1.6</v>
      </c>
      <c r="M1000" s="1" t="s">
        <v>31</v>
      </c>
      <c r="N1000" s="1" t="s">
        <v>42</v>
      </c>
      <c r="O1000" s="1" t="s">
        <v>28</v>
      </c>
      <c r="P1000" s="1" t="s">
        <v>26</v>
      </c>
      <c r="Q1000">
        <v>14</v>
      </c>
      <c r="R1000">
        <v>7</v>
      </c>
      <c r="S1000">
        <v>30.56</v>
      </c>
      <c r="T1000" s="1" t="s">
        <v>22</v>
      </c>
      <c r="U1000" s="1" t="s">
        <v>3061</v>
      </c>
      <c r="V1000" s="1">
        <v>1</v>
      </c>
      <c r="W1000" t="s">
        <v>3081</v>
      </c>
      <c r="X1000" t="s">
        <v>3091</v>
      </c>
      <c r="Y1000" t="s">
        <v>3092</v>
      </c>
      <c r="Z1000" t="s">
        <v>3104</v>
      </c>
      <c r="AA1000">
        <v>12</v>
      </c>
      <c r="AB1000" t="s">
        <v>3092</v>
      </c>
      <c r="AC1000">
        <v>510.12</v>
      </c>
      <c r="AD1000">
        <v>1133.1099999999999</v>
      </c>
      <c r="AE1000">
        <v>9.42</v>
      </c>
      <c r="AF1000">
        <v>9.0576000000000008</v>
      </c>
      <c r="AG1000">
        <v>0.63717096774193549</v>
      </c>
    </row>
    <row r="1001" spans="1:33" x14ac:dyDescent="0.35">
      <c r="A1001" s="1" t="s">
        <v>2806</v>
      </c>
      <c r="B1001" s="2">
        <v>45285</v>
      </c>
      <c r="C1001" s="2">
        <v>45286</v>
      </c>
      <c r="D1001" s="2">
        <v>45297</v>
      </c>
      <c r="E1001" s="1" t="s">
        <v>2807</v>
      </c>
      <c r="F1001">
        <v>6.44</v>
      </c>
      <c r="G1001">
        <v>278</v>
      </c>
      <c r="H1001">
        <v>34</v>
      </c>
      <c r="I1001" s="1" t="s">
        <v>41</v>
      </c>
      <c r="J1001">
        <v>52081.78</v>
      </c>
      <c r="K1001">
        <v>32568.98</v>
      </c>
      <c r="L1001">
        <v>2</v>
      </c>
      <c r="M1001" s="1" t="s">
        <v>18</v>
      </c>
      <c r="N1001" s="1" t="s">
        <v>24</v>
      </c>
      <c r="O1001" s="1" t="s">
        <v>25</v>
      </c>
      <c r="P1001" s="1" t="s">
        <v>26</v>
      </c>
      <c r="Q1001">
        <v>15</v>
      </c>
      <c r="R1001">
        <v>11</v>
      </c>
      <c r="S1001">
        <v>155.56</v>
      </c>
      <c r="T1001" s="1" t="s">
        <v>22</v>
      </c>
      <c r="U1001" s="1" t="s">
        <v>3062</v>
      </c>
      <c r="V1001" s="1">
        <v>2</v>
      </c>
      <c r="W1001" t="s">
        <v>3088</v>
      </c>
      <c r="X1001" t="s">
        <v>3091</v>
      </c>
      <c r="Y1001" t="s">
        <v>3092</v>
      </c>
      <c r="Z1001" t="s">
        <v>3104</v>
      </c>
      <c r="AA1001">
        <v>12</v>
      </c>
      <c r="AB1001" t="s">
        <v>3092</v>
      </c>
      <c r="AC1001">
        <v>60.76</v>
      </c>
      <c r="AD1001">
        <v>200.24</v>
      </c>
      <c r="AE1001">
        <v>95.09</v>
      </c>
      <c r="AF1001">
        <v>0.49120000000000003</v>
      </c>
      <c r="AG1001">
        <v>0.65900657894736847</v>
      </c>
    </row>
    <row r="1002" spans="1:33" x14ac:dyDescent="0.35">
      <c r="A1002" s="1" t="s">
        <v>2824</v>
      </c>
      <c r="B1002" s="2">
        <v>44891</v>
      </c>
      <c r="C1002" s="2">
        <v>44896</v>
      </c>
      <c r="D1002" s="2">
        <v>44909</v>
      </c>
      <c r="E1002" s="1" t="s">
        <v>2825</v>
      </c>
      <c r="F1002">
        <v>7.89</v>
      </c>
      <c r="G1002">
        <v>447</v>
      </c>
      <c r="H1002">
        <v>64</v>
      </c>
      <c r="I1002" s="1" t="s">
        <v>41</v>
      </c>
      <c r="J1002">
        <v>541871.86</v>
      </c>
      <c r="K1002">
        <v>219416.15</v>
      </c>
      <c r="L1002">
        <v>1.8</v>
      </c>
      <c r="M1002" s="1" t="s">
        <v>18</v>
      </c>
      <c r="N1002" s="1" t="s">
        <v>19</v>
      </c>
      <c r="O1002" s="1" t="s">
        <v>25</v>
      </c>
      <c r="P1002" s="1" t="s">
        <v>29</v>
      </c>
      <c r="Q1002">
        <v>14</v>
      </c>
      <c r="R1002">
        <v>13</v>
      </c>
      <c r="S1002">
        <v>225.69</v>
      </c>
      <c r="T1002" s="1" t="s">
        <v>22</v>
      </c>
      <c r="U1002" s="1" t="s">
        <v>3064</v>
      </c>
      <c r="V1002" s="1">
        <v>4</v>
      </c>
      <c r="W1002" t="s">
        <v>3086</v>
      </c>
      <c r="X1002" t="s">
        <v>3091</v>
      </c>
      <c r="Y1002" t="s">
        <v>3096</v>
      </c>
      <c r="Z1002" t="s">
        <v>3104</v>
      </c>
      <c r="AA1002">
        <v>11</v>
      </c>
      <c r="AB1002" t="s">
        <v>3096</v>
      </c>
      <c r="AC1002">
        <v>700.44</v>
      </c>
      <c r="AD1002">
        <v>1316.08</v>
      </c>
      <c r="AE1002">
        <v>69.790000000000006</v>
      </c>
      <c r="AF1002">
        <v>3.0206</v>
      </c>
      <c r="AG1002">
        <v>0.65895364238410592</v>
      </c>
    </row>
    <row r="1003" spans="1:33" x14ac:dyDescent="0.35">
      <c r="A1003" s="1" t="s">
        <v>2840</v>
      </c>
      <c r="B1003" s="2">
        <v>45387</v>
      </c>
      <c r="C1003" s="2">
        <v>45388</v>
      </c>
      <c r="D1003" s="2">
        <v>45399</v>
      </c>
      <c r="E1003" s="1" t="s">
        <v>2841</v>
      </c>
      <c r="F1003">
        <v>6.61</v>
      </c>
      <c r="G1003">
        <v>406</v>
      </c>
      <c r="H1003">
        <v>51</v>
      </c>
      <c r="I1003" s="1" t="s">
        <v>41</v>
      </c>
      <c r="J1003">
        <v>390818.88</v>
      </c>
      <c r="K1003">
        <v>177045.4</v>
      </c>
      <c r="L1003">
        <v>1.9</v>
      </c>
      <c r="M1003" s="1" t="s">
        <v>18</v>
      </c>
      <c r="N1003" s="1" t="s">
        <v>19</v>
      </c>
      <c r="O1003" s="1" t="s">
        <v>25</v>
      </c>
      <c r="P1003" s="1" t="s">
        <v>21</v>
      </c>
      <c r="Q1003">
        <v>20</v>
      </c>
      <c r="R1003">
        <v>11</v>
      </c>
      <c r="S1003">
        <v>598.97</v>
      </c>
      <c r="T1003" s="1" t="s">
        <v>22</v>
      </c>
      <c r="U1003" s="1" t="s">
        <v>3065</v>
      </c>
      <c r="V1003" s="1">
        <v>5</v>
      </c>
      <c r="W1003" t="s">
        <v>3081</v>
      </c>
      <c r="X1003" t="s">
        <v>3082</v>
      </c>
      <c r="Y1003" t="s">
        <v>3083</v>
      </c>
      <c r="Z1003" t="s">
        <v>3104</v>
      </c>
      <c r="AA1003">
        <v>4</v>
      </c>
      <c r="AB1003" t="s">
        <v>3083</v>
      </c>
      <c r="AC1003">
        <v>481.08</v>
      </c>
      <c r="AD1003">
        <v>1030.74</v>
      </c>
      <c r="AE1003">
        <v>18.05</v>
      </c>
      <c r="AF1003">
        <v>8.1949000000000005</v>
      </c>
      <c r="AG1003">
        <v>0.6561013986013986</v>
      </c>
    </row>
    <row r="1004" spans="1:33" x14ac:dyDescent="0.35">
      <c r="A1004" s="1" t="s">
        <v>2912</v>
      </c>
      <c r="B1004" s="2">
        <v>44790</v>
      </c>
      <c r="C1004" s="2">
        <v>44791</v>
      </c>
      <c r="D1004" s="2">
        <v>44792</v>
      </c>
      <c r="E1004" s="1" t="s">
        <v>2913</v>
      </c>
      <c r="F1004">
        <v>3.39</v>
      </c>
      <c r="G1004">
        <v>156</v>
      </c>
      <c r="H1004">
        <v>23</v>
      </c>
      <c r="I1004" s="1" t="s">
        <v>41</v>
      </c>
      <c r="J1004">
        <v>60875.43</v>
      </c>
      <c r="K1004">
        <v>37257.72</v>
      </c>
      <c r="L1004">
        <v>1.4</v>
      </c>
      <c r="M1004" s="1" t="s">
        <v>18</v>
      </c>
      <c r="N1004" s="1" t="s">
        <v>19</v>
      </c>
      <c r="O1004" s="1" t="s">
        <v>28</v>
      </c>
      <c r="P1004" s="1" t="s">
        <v>39</v>
      </c>
      <c r="Q1004">
        <v>3</v>
      </c>
      <c r="R1004">
        <v>1</v>
      </c>
      <c r="S1004">
        <v>2.88</v>
      </c>
      <c r="T1004" s="1" t="s">
        <v>22</v>
      </c>
      <c r="U1004" s="1" t="s">
        <v>3061</v>
      </c>
      <c r="V1004" s="1">
        <v>1</v>
      </c>
      <c r="W1004" t="s">
        <v>3086</v>
      </c>
      <c r="X1004" t="s">
        <v>3084</v>
      </c>
      <c r="Y1004" t="s">
        <v>3089</v>
      </c>
      <c r="Z1004" t="s">
        <v>3102</v>
      </c>
      <c r="AA1004">
        <v>8</v>
      </c>
      <c r="AB1004" t="s">
        <v>3089</v>
      </c>
      <c r="AC1004">
        <v>140.96</v>
      </c>
      <c r="AD1004">
        <v>403.92</v>
      </c>
      <c r="AE1004">
        <v>58.94</v>
      </c>
      <c r="AF1004">
        <v>4.1056999999999997</v>
      </c>
      <c r="AG1004">
        <v>0.63717096774193549</v>
      </c>
    </row>
    <row r="1005" spans="1:33" x14ac:dyDescent="0.35">
      <c r="A1005" s="1" t="s">
        <v>2962</v>
      </c>
      <c r="B1005" s="2">
        <v>44817</v>
      </c>
      <c r="C1005" s="2">
        <v>44822</v>
      </c>
      <c r="D1005" s="2">
        <v>44828</v>
      </c>
      <c r="E1005" s="1" t="s">
        <v>2963</v>
      </c>
      <c r="F1005">
        <v>8.56</v>
      </c>
      <c r="G1005">
        <v>24</v>
      </c>
      <c r="H1005">
        <v>3</v>
      </c>
      <c r="I1005" s="1" t="s">
        <v>41</v>
      </c>
      <c r="J1005">
        <v>10546.4</v>
      </c>
      <c r="K1005">
        <v>5950.15</v>
      </c>
      <c r="L1005">
        <v>2.6</v>
      </c>
      <c r="M1005" s="1" t="s">
        <v>18</v>
      </c>
      <c r="N1005" s="1" t="s">
        <v>19</v>
      </c>
      <c r="O1005" s="1" t="s">
        <v>28</v>
      </c>
      <c r="P1005" s="1" t="s">
        <v>26</v>
      </c>
      <c r="Q1005">
        <v>10</v>
      </c>
      <c r="R1005">
        <v>6</v>
      </c>
      <c r="S1005">
        <v>123.55</v>
      </c>
      <c r="T1005" s="1" t="s">
        <v>22</v>
      </c>
      <c r="U1005" s="1" t="s">
        <v>3064</v>
      </c>
      <c r="V1005" s="1">
        <v>4</v>
      </c>
      <c r="W1005" t="s">
        <v>3086</v>
      </c>
      <c r="X1005" t="s">
        <v>3084</v>
      </c>
      <c r="Y1005" t="s">
        <v>3085</v>
      </c>
      <c r="Z1005" t="s">
        <v>3104</v>
      </c>
      <c r="AA1005">
        <v>9</v>
      </c>
      <c r="AB1005" t="s">
        <v>3085</v>
      </c>
      <c r="AC1005">
        <v>173.67</v>
      </c>
      <c r="AD1005">
        <v>480.57</v>
      </c>
      <c r="AE1005">
        <v>49.23</v>
      </c>
      <c r="AF1005">
        <v>5.0772000000000004</v>
      </c>
      <c r="AG1005">
        <v>0.65895364238410592</v>
      </c>
    </row>
    <row r="1006" spans="1:33" x14ac:dyDescent="0.35">
      <c r="A1006" s="1" t="s">
        <v>2992</v>
      </c>
      <c r="B1006" s="2">
        <v>44649</v>
      </c>
      <c r="C1006" s="2">
        <v>44653</v>
      </c>
      <c r="D1006" s="2">
        <v>44657</v>
      </c>
      <c r="E1006" s="1" t="s">
        <v>2993</v>
      </c>
      <c r="F1006">
        <v>1.73</v>
      </c>
      <c r="G1006">
        <v>268</v>
      </c>
      <c r="H1006">
        <v>1</v>
      </c>
      <c r="I1006" s="1" t="s">
        <v>41</v>
      </c>
      <c r="J1006">
        <v>58095.38</v>
      </c>
      <c r="K1006">
        <v>23926.67</v>
      </c>
      <c r="L1006">
        <v>5</v>
      </c>
      <c r="M1006" s="1" t="s">
        <v>31</v>
      </c>
      <c r="N1006" s="1" t="s">
        <v>33</v>
      </c>
      <c r="O1006" s="1" t="s">
        <v>34</v>
      </c>
      <c r="P1006" s="1" t="s">
        <v>26</v>
      </c>
      <c r="Q1006">
        <v>14</v>
      </c>
      <c r="R1006">
        <v>4</v>
      </c>
      <c r="S1006">
        <v>355.7</v>
      </c>
      <c r="T1006" s="1" t="s">
        <v>22</v>
      </c>
      <c r="U1006" s="1" t="s">
        <v>3062</v>
      </c>
      <c r="V1006" s="1">
        <v>2</v>
      </c>
      <c r="W1006" t="s">
        <v>3086</v>
      </c>
      <c r="X1006" t="s">
        <v>3093</v>
      </c>
      <c r="Y1006" t="s">
        <v>3098</v>
      </c>
      <c r="Z1006" t="s">
        <v>3102</v>
      </c>
      <c r="AA1006">
        <v>3</v>
      </c>
      <c r="AB1006" t="s">
        <v>3098</v>
      </c>
      <c r="AC1006">
        <v>108.39</v>
      </c>
      <c r="AD1006">
        <v>220.59</v>
      </c>
      <c r="AE1006">
        <v>60.13</v>
      </c>
      <c r="AF1006">
        <v>3.9866999999999999</v>
      </c>
      <c r="AG1006">
        <v>0.65900657894736847</v>
      </c>
    </row>
    <row r="1007" spans="1:33" x14ac:dyDescent="0.35">
      <c r="A1007" s="1" t="s">
        <v>3020</v>
      </c>
      <c r="B1007" s="2">
        <v>44855</v>
      </c>
      <c r="C1007" s="2">
        <v>44856</v>
      </c>
      <c r="D1007" s="2">
        <v>44865</v>
      </c>
      <c r="E1007" s="1" t="s">
        <v>3021</v>
      </c>
      <c r="F1007">
        <v>12.79</v>
      </c>
      <c r="G1007">
        <v>67</v>
      </c>
      <c r="H1007">
        <v>8</v>
      </c>
      <c r="I1007" s="1" t="s">
        <v>41</v>
      </c>
      <c r="J1007">
        <v>5346.41</v>
      </c>
      <c r="K1007">
        <v>1802.99</v>
      </c>
      <c r="L1007">
        <v>2.1</v>
      </c>
      <c r="M1007" s="1" t="s">
        <v>31</v>
      </c>
      <c r="N1007" s="1" t="s">
        <v>33</v>
      </c>
      <c r="O1007" s="1" t="s">
        <v>34</v>
      </c>
      <c r="P1007" s="1" t="s">
        <v>21</v>
      </c>
      <c r="Q1007">
        <v>11</v>
      </c>
      <c r="R1007">
        <v>9</v>
      </c>
      <c r="S1007">
        <v>140.86000000000001</v>
      </c>
      <c r="T1007" s="1" t="s">
        <v>22</v>
      </c>
      <c r="U1007" s="1" t="s">
        <v>3064</v>
      </c>
      <c r="V1007" s="1">
        <v>4</v>
      </c>
      <c r="W1007" t="s">
        <v>3086</v>
      </c>
      <c r="X1007" t="s">
        <v>3091</v>
      </c>
      <c r="Y1007" t="s">
        <v>3097</v>
      </c>
      <c r="Z1007" t="s">
        <v>3103</v>
      </c>
      <c r="AA1007">
        <v>10</v>
      </c>
      <c r="AB1007" t="s">
        <v>3097</v>
      </c>
      <c r="AC1007">
        <v>50.09</v>
      </c>
      <c r="AD1007">
        <v>91.5</v>
      </c>
      <c r="AE1007">
        <v>51.42</v>
      </c>
      <c r="AF1007">
        <v>4.8579999999999997</v>
      </c>
      <c r="AG1007">
        <v>0.65895364238410592</v>
      </c>
    </row>
    <row r="1008" spans="1:33" x14ac:dyDescent="0.35">
      <c r="A1008" s="1" t="s">
        <v>3030</v>
      </c>
      <c r="B1008" s="2">
        <v>45509</v>
      </c>
      <c r="C1008" s="2">
        <v>45511</v>
      </c>
      <c r="D1008" s="2">
        <v>45512</v>
      </c>
      <c r="E1008" s="1" t="s">
        <v>3031</v>
      </c>
      <c r="F1008">
        <v>11.52</v>
      </c>
      <c r="G1008">
        <v>379</v>
      </c>
      <c r="H1008">
        <v>10</v>
      </c>
      <c r="I1008" s="1" t="s">
        <v>41</v>
      </c>
      <c r="J1008">
        <v>47406.9</v>
      </c>
      <c r="K1008">
        <v>14598.13</v>
      </c>
      <c r="L1008">
        <v>4.0999999999999996</v>
      </c>
      <c r="M1008" s="1" t="s">
        <v>18</v>
      </c>
      <c r="N1008" s="1" t="s">
        <v>33</v>
      </c>
      <c r="O1008" s="1" t="s">
        <v>34</v>
      </c>
      <c r="P1008" s="1" t="s">
        <v>26</v>
      </c>
      <c r="Q1008">
        <v>17</v>
      </c>
      <c r="R1008">
        <v>1</v>
      </c>
      <c r="S1008">
        <v>4.91</v>
      </c>
      <c r="T1008" s="1" t="s">
        <v>22</v>
      </c>
      <c r="U1008" s="1" t="s">
        <v>3062</v>
      </c>
      <c r="V1008" s="1">
        <v>2</v>
      </c>
      <c r="W1008" t="s">
        <v>3081</v>
      </c>
      <c r="X1008" t="s">
        <v>3084</v>
      </c>
      <c r="Y1008" t="s">
        <v>3089</v>
      </c>
      <c r="Z1008" t="s">
        <v>3103</v>
      </c>
      <c r="AA1008">
        <v>8</v>
      </c>
      <c r="AB1008" t="s">
        <v>3089</v>
      </c>
      <c r="AC1008">
        <v>77.349999999999994</v>
      </c>
      <c r="AD1008">
        <v>141.37</v>
      </c>
      <c r="AE1008">
        <v>76.97</v>
      </c>
      <c r="AF1008">
        <v>2.3033000000000001</v>
      </c>
      <c r="AG1008">
        <v>0.65900657894736847</v>
      </c>
    </row>
    <row r="1009" spans="1:33" x14ac:dyDescent="0.35">
      <c r="A1009" s="1" t="s">
        <v>3032</v>
      </c>
      <c r="B1009" s="2">
        <v>45419</v>
      </c>
      <c r="C1009" s="2">
        <v>45421</v>
      </c>
      <c r="D1009" s="2">
        <v>45425</v>
      </c>
      <c r="E1009" s="1" t="s">
        <v>3033</v>
      </c>
      <c r="F1009">
        <v>13.59</v>
      </c>
      <c r="G1009">
        <v>72</v>
      </c>
      <c r="H1009">
        <v>4</v>
      </c>
      <c r="I1009" s="1" t="s">
        <v>41</v>
      </c>
      <c r="J1009">
        <v>4542.33</v>
      </c>
      <c r="K1009">
        <v>2319.2800000000002</v>
      </c>
      <c r="L1009">
        <v>4</v>
      </c>
      <c r="M1009" s="1" t="s">
        <v>18</v>
      </c>
      <c r="N1009" s="1" t="s">
        <v>42</v>
      </c>
      <c r="O1009" s="1" t="s">
        <v>34</v>
      </c>
      <c r="P1009" s="1" t="s">
        <v>26</v>
      </c>
      <c r="Q1009">
        <v>24</v>
      </c>
      <c r="R1009">
        <v>4</v>
      </c>
      <c r="S1009">
        <v>141.15</v>
      </c>
      <c r="T1009" s="1" t="s">
        <v>22</v>
      </c>
      <c r="U1009" s="1" t="s">
        <v>3065</v>
      </c>
      <c r="V1009" s="1">
        <v>5</v>
      </c>
      <c r="W1009" t="s">
        <v>3081</v>
      </c>
      <c r="X1009" t="s">
        <v>3082</v>
      </c>
      <c r="Y1009" t="s">
        <v>3099</v>
      </c>
      <c r="Z1009" t="s">
        <v>3103</v>
      </c>
      <c r="AA1009">
        <v>5</v>
      </c>
      <c r="AB1009" t="s">
        <v>3099</v>
      </c>
      <c r="AC1009">
        <v>26.68</v>
      </c>
      <c r="AD1009">
        <v>73.010000000000005</v>
      </c>
      <c r="AE1009">
        <v>26.61</v>
      </c>
      <c r="AF1009">
        <v>7.3388999999999998</v>
      </c>
      <c r="AG1009">
        <v>0.6561013986013986</v>
      </c>
    </row>
    <row r="1010" spans="1:33" x14ac:dyDescent="0.35">
      <c r="A1010" s="1" t="s">
        <v>126</v>
      </c>
      <c r="B1010" s="2">
        <v>44857</v>
      </c>
      <c r="C1010" s="2">
        <v>44858</v>
      </c>
      <c r="D1010" s="2">
        <v>44862</v>
      </c>
      <c r="E1010" s="1" t="s">
        <v>127</v>
      </c>
      <c r="F1010">
        <v>9.85</v>
      </c>
      <c r="G1010">
        <v>200</v>
      </c>
      <c r="H1010">
        <v>13</v>
      </c>
      <c r="I1010" s="1" t="s">
        <v>41</v>
      </c>
      <c r="J1010">
        <v>35293.72</v>
      </c>
      <c r="K1010">
        <v>18667.36</v>
      </c>
      <c r="L1010">
        <v>3.3</v>
      </c>
      <c r="M1010" s="1" t="s">
        <v>23</v>
      </c>
      <c r="N1010" s="1" t="s">
        <v>42</v>
      </c>
      <c r="O1010" s="1" t="s">
        <v>25</v>
      </c>
      <c r="P1010" s="1" t="s">
        <v>21</v>
      </c>
      <c r="Q1010">
        <v>9</v>
      </c>
      <c r="R1010">
        <v>4</v>
      </c>
      <c r="S1010">
        <v>365.35</v>
      </c>
      <c r="T1010" s="1" t="s">
        <v>22</v>
      </c>
      <c r="U1010" s="1" t="s">
        <v>3064</v>
      </c>
      <c r="V1010" s="1">
        <v>4</v>
      </c>
      <c r="W1010" t="s">
        <v>3086</v>
      </c>
      <c r="X1010" t="s">
        <v>3091</v>
      </c>
      <c r="Y1010" t="s">
        <v>3097</v>
      </c>
      <c r="Z1010" t="s">
        <v>3104</v>
      </c>
      <c r="AA1010">
        <v>10</v>
      </c>
      <c r="AB1010" t="s">
        <v>3097</v>
      </c>
      <c r="AC1010">
        <v>68.150000000000006</v>
      </c>
      <c r="AD1010">
        <v>195.75</v>
      </c>
      <c r="AE1010">
        <v>16.84</v>
      </c>
      <c r="AF1010">
        <v>8.3161000000000005</v>
      </c>
      <c r="AG1010">
        <v>0.65895364238410592</v>
      </c>
    </row>
    <row r="1011" spans="1:33" x14ac:dyDescent="0.35">
      <c r="A1011" s="1" t="s">
        <v>154</v>
      </c>
      <c r="B1011" s="2">
        <v>45261</v>
      </c>
      <c r="C1011" s="2">
        <v>45263</v>
      </c>
      <c r="D1011" s="2">
        <v>45273</v>
      </c>
      <c r="E1011" s="1" t="s">
        <v>155</v>
      </c>
      <c r="F1011">
        <v>10.47</v>
      </c>
      <c r="G1011">
        <v>433</v>
      </c>
      <c r="H1011">
        <v>6</v>
      </c>
      <c r="I1011" s="1" t="s">
        <v>41</v>
      </c>
      <c r="J1011">
        <v>70725.58</v>
      </c>
      <c r="K1011">
        <v>24273.52</v>
      </c>
      <c r="L1011">
        <v>4.4000000000000004</v>
      </c>
      <c r="M1011" s="1" t="s">
        <v>23</v>
      </c>
      <c r="N1011" s="1" t="s">
        <v>42</v>
      </c>
      <c r="O1011" s="1" t="s">
        <v>25</v>
      </c>
      <c r="P1011" s="1" t="s">
        <v>26</v>
      </c>
      <c r="Q1011">
        <v>12</v>
      </c>
      <c r="R1011">
        <v>10</v>
      </c>
      <c r="S1011">
        <v>23.2</v>
      </c>
      <c r="T1011" s="1" t="s">
        <v>22</v>
      </c>
      <c r="U1011" s="1" t="s">
        <v>3063</v>
      </c>
      <c r="V1011" s="1">
        <v>3</v>
      </c>
      <c r="W1011" t="s">
        <v>3088</v>
      </c>
      <c r="X1011" t="s">
        <v>3091</v>
      </c>
      <c r="Y1011" t="s">
        <v>3092</v>
      </c>
      <c r="Z1011" t="s">
        <v>3103</v>
      </c>
      <c r="AA1011">
        <v>12</v>
      </c>
      <c r="AB1011" t="s">
        <v>3092</v>
      </c>
      <c r="AC1011">
        <v>93.88</v>
      </c>
      <c r="AD1011">
        <v>182.44</v>
      </c>
      <c r="AE1011">
        <v>14.23</v>
      </c>
      <c r="AF1011">
        <v>8.5765999999999991</v>
      </c>
      <c r="AG1011">
        <v>0.65455369127516783</v>
      </c>
    </row>
    <row r="1012" spans="1:33" x14ac:dyDescent="0.35">
      <c r="A1012" s="1" t="s">
        <v>220</v>
      </c>
      <c r="B1012" s="2">
        <v>45180</v>
      </c>
      <c r="C1012" s="2">
        <v>45185</v>
      </c>
      <c r="D1012" s="2">
        <v>45194</v>
      </c>
      <c r="E1012" s="1" t="s">
        <v>221</v>
      </c>
      <c r="F1012">
        <v>1.35</v>
      </c>
      <c r="G1012">
        <v>183</v>
      </c>
      <c r="H1012">
        <v>7</v>
      </c>
      <c r="I1012" s="1" t="s">
        <v>41</v>
      </c>
      <c r="J1012">
        <v>39581.089999999997</v>
      </c>
      <c r="K1012">
        <v>21998.82</v>
      </c>
      <c r="L1012">
        <v>4.0999999999999996</v>
      </c>
      <c r="M1012" s="1" t="s">
        <v>23</v>
      </c>
      <c r="N1012" s="1" t="s">
        <v>24</v>
      </c>
      <c r="O1012" s="1" t="s">
        <v>28</v>
      </c>
      <c r="P1012" s="1" t="s">
        <v>29</v>
      </c>
      <c r="Q1012">
        <v>12</v>
      </c>
      <c r="R1012">
        <v>9</v>
      </c>
      <c r="S1012">
        <v>129.16</v>
      </c>
      <c r="T1012" s="1" t="s">
        <v>22</v>
      </c>
      <c r="U1012" s="1" t="s">
        <v>3061</v>
      </c>
      <c r="V1012" s="1">
        <v>1</v>
      </c>
      <c r="W1012" t="s">
        <v>3088</v>
      </c>
      <c r="X1012" t="s">
        <v>3084</v>
      </c>
      <c r="Y1012" t="s">
        <v>3085</v>
      </c>
      <c r="Z1012" t="s">
        <v>3102</v>
      </c>
      <c r="AA1012">
        <v>9</v>
      </c>
      <c r="AB1012" t="s">
        <v>3085</v>
      </c>
      <c r="AC1012">
        <v>77.41</v>
      </c>
      <c r="AD1012">
        <v>219.25</v>
      </c>
      <c r="AE1012">
        <v>79.849999999999994</v>
      </c>
      <c r="AF1012">
        <v>2.0148000000000001</v>
      </c>
      <c r="AG1012">
        <v>0.63717096774193549</v>
      </c>
    </row>
    <row r="1013" spans="1:33" x14ac:dyDescent="0.35">
      <c r="A1013" s="1" t="s">
        <v>236</v>
      </c>
      <c r="B1013" s="2">
        <v>45646</v>
      </c>
      <c r="C1013" s="2">
        <v>45650</v>
      </c>
      <c r="D1013" s="2">
        <v>45660</v>
      </c>
      <c r="E1013" s="1" t="s">
        <v>237</v>
      </c>
      <c r="F1013">
        <v>5.92</v>
      </c>
      <c r="G1013">
        <v>459</v>
      </c>
      <c r="H1013">
        <v>9</v>
      </c>
      <c r="I1013" s="1" t="s">
        <v>41</v>
      </c>
      <c r="J1013">
        <v>42336.34</v>
      </c>
      <c r="K1013">
        <v>19423.21</v>
      </c>
      <c r="L1013">
        <v>4.8</v>
      </c>
      <c r="M1013" s="1" t="s">
        <v>23</v>
      </c>
      <c r="N1013" s="1" t="s">
        <v>42</v>
      </c>
      <c r="O1013" s="1" t="s">
        <v>20</v>
      </c>
      <c r="P1013" s="1" t="s">
        <v>29</v>
      </c>
      <c r="Q1013">
        <v>20</v>
      </c>
      <c r="R1013">
        <v>10</v>
      </c>
      <c r="S1013">
        <v>365.6</v>
      </c>
      <c r="T1013" s="1" t="s">
        <v>22</v>
      </c>
      <c r="U1013" s="1" t="s">
        <v>3062</v>
      </c>
      <c r="V1013" s="1">
        <v>2</v>
      </c>
      <c r="W1013" t="s">
        <v>3081</v>
      </c>
      <c r="X1013" t="s">
        <v>3091</v>
      </c>
      <c r="Y1013" t="s">
        <v>3092</v>
      </c>
      <c r="Z1013" t="s">
        <v>3104</v>
      </c>
      <c r="AA1013">
        <v>12</v>
      </c>
      <c r="AB1013" t="s">
        <v>3092</v>
      </c>
      <c r="AC1013">
        <v>41.51</v>
      </c>
      <c r="AD1013">
        <v>98.04</v>
      </c>
      <c r="AE1013">
        <v>51.33</v>
      </c>
      <c r="AF1013">
        <v>4.8665000000000003</v>
      </c>
      <c r="AG1013">
        <v>0.65900657894736847</v>
      </c>
    </row>
    <row r="1014" spans="1:33" x14ac:dyDescent="0.35">
      <c r="A1014" s="1" t="s">
        <v>276</v>
      </c>
      <c r="B1014" s="2">
        <v>45426</v>
      </c>
      <c r="C1014" s="2">
        <v>45427</v>
      </c>
      <c r="D1014" s="2">
        <v>45430</v>
      </c>
      <c r="E1014" s="1" t="s">
        <v>277</v>
      </c>
      <c r="F1014">
        <v>13.88</v>
      </c>
      <c r="G1014">
        <v>125</v>
      </c>
      <c r="H1014">
        <v>7</v>
      </c>
      <c r="I1014" s="1" t="s">
        <v>41</v>
      </c>
      <c r="J1014">
        <v>61404.639999999999</v>
      </c>
      <c r="K1014">
        <v>34256.35</v>
      </c>
      <c r="L1014">
        <v>3.8</v>
      </c>
      <c r="M1014" s="1" t="s">
        <v>23</v>
      </c>
      <c r="N1014" s="1" t="s">
        <v>33</v>
      </c>
      <c r="O1014" s="1" t="s">
        <v>25</v>
      </c>
      <c r="P1014" s="1" t="s">
        <v>39</v>
      </c>
      <c r="Q1014">
        <v>8</v>
      </c>
      <c r="R1014">
        <v>3</v>
      </c>
      <c r="S1014">
        <v>34.49</v>
      </c>
      <c r="T1014" s="1" t="s">
        <v>22</v>
      </c>
      <c r="U1014" s="1" t="s">
        <v>3061</v>
      </c>
      <c r="V1014" s="1">
        <v>1</v>
      </c>
      <c r="W1014" t="s">
        <v>3081</v>
      </c>
      <c r="X1014" t="s">
        <v>3082</v>
      </c>
      <c r="Y1014" t="s">
        <v>3099</v>
      </c>
      <c r="Z1014" t="s">
        <v>3103</v>
      </c>
      <c r="AA1014">
        <v>5</v>
      </c>
      <c r="AB1014" t="s">
        <v>3099</v>
      </c>
      <c r="AC1014">
        <v>188.44</v>
      </c>
      <c r="AD1014">
        <v>570.41</v>
      </c>
      <c r="AE1014">
        <v>73.47</v>
      </c>
      <c r="AF1014">
        <v>2.6524999999999999</v>
      </c>
      <c r="AG1014">
        <v>0.63717096774193549</v>
      </c>
    </row>
    <row r="1015" spans="1:33" x14ac:dyDescent="0.35">
      <c r="A1015" s="1" t="s">
        <v>326</v>
      </c>
      <c r="B1015" s="2">
        <v>44640</v>
      </c>
      <c r="C1015" s="2">
        <v>44644</v>
      </c>
      <c r="D1015" s="2">
        <v>44647</v>
      </c>
      <c r="E1015" s="1" t="s">
        <v>327</v>
      </c>
      <c r="F1015">
        <v>6.11</v>
      </c>
      <c r="G1015">
        <v>374</v>
      </c>
      <c r="H1015">
        <v>50</v>
      </c>
      <c r="I1015" s="1" t="s">
        <v>41</v>
      </c>
      <c r="J1015">
        <v>94395.77</v>
      </c>
      <c r="K1015">
        <v>41368.47</v>
      </c>
      <c r="L1015">
        <v>2</v>
      </c>
      <c r="M1015" s="1" t="s">
        <v>23</v>
      </c>
      <c r="N1015" s="1" t="s">
        <v>36</v>
      </c>
      <c r="O1015" s="1" t="s">
        <v>34</v>
      </c>
      <c r="P1015" s="1" t="s">
        <v>29</v>
      </c>
      <c r="Q1015">
        <v>6</v>
      </c>
      <c r="R1015">
        <v>3</v>
      </c>
      <c r="S1015">
        <v>18.03</v>
      </c>
      <c r="T1015" s="1" t="s">
        <v>22</v>
      </c>
      <c r="U1015" s="1" t="s">
        <v>3063</v>
      </c>
      <c r="V1015" s="1">
        <v>3</v>
      </c>
      <c r="W1015" t="s">
        <v>3086</v>
      </c>
      <c r="X1015" t="s">
        <v>3093</v>
      </c>
      <c r="Y1015" t="s">
        <v>3098</v>
      </c>
      <c r="Z1015" t="s">
        <v>3104</v>
      </c>
      <c r="AA1015">
        <v>3</v>
      </c>
      <c r="AB1015" t="s">
        <v>3098</v>
      </c>
      <c r="AC1015">
        <v>134.53</v>
      </c>
      <c r="AD1015">
        <v>268.82</v>
      </c>
      <c r="AE1015">
        <v>76.42</v>
      </c>
      <c r="AF1015">
        <v>2.3576000000000001</v>
      </c>
      <c r="AG1015">
        <v>0.65455369127516783</v>
      </c>
    </row>
    <row r="1016" spans="1:33" x14ac:dyDescent="0.35">
      <c r="A1016" s="1" t="s">
        <v>374</v>
      </c>
      <c r="B1016" s="2">
        <v>44676</v>
      </c>
      <c r="C1016" s="2">
        <v>44680</v>
      </c>
      <c r="D1016" s="2">
        <v>44685</v>
      </c>
      <c r="E1016" s="1" t="s">
        <v>375</v>
      </c>
      <c r="F1016">
        <v>12.61</v>
      </c>
      <c r="G1016">
        <v>188</v>
      </c>
      <c r="H1016">
        <v>22</v>
      </c>
      <c r="I1016" s="1" t="s">
        <v>41</v>
      </c>
      <c r="J1016">
        <v>22568.959999999999</v>
      </c>
      <c r="K1016">
        <v>10967.85</v>
      </c>
      <c r="L1016">
        <v>2</v>
      </c>
      <c r="M1016" s="1" t="s">
        <v>23</v>
      </c>
      <c r="N1016" s="1" t="s">
        <v>33</v>
      </c>
      <c r="O1016" s="1" t="s">
        <v>34</v>
      </c>
      <c r="P1016" s="1" t="s">
        <v>26</v>
      </c>
      <c r="Q1016">
        <v>15</v>
      </c>
      <c r="R1016">
        <v>5</v>
      </c>
      <c r="S1016">
        <v>298.04000000000002</v>
      </c>
      <c r="T1016" s="1" t="s">
        <v>22</v>
      </c>
      <c r="U1016" s="1" t="s">
        <v>3061</v>
      </c>
      <c r="V1016" s="1">
        <v>1</v>
      </c>
      <c r="W1016" t="s">
        <v>3086</v>
      </c>
      <c r="X1016" t="s">
        <v>3082</v>
      </c>
      <c r="Y1016" t="s">
        <v>3083</v>
      </c>
      <c r="Z1016" t="s">
        <v>3103</v>
      </c>
      <c r="AA1016">
        <v>4</v>
      </c>
      <c r="AB1016" t="s">
        <v>3083</v>
      </c>
      <c r="AC1016">
        <v>57.65</v>
      </c>
      <c r="AD1016">
        <v>137.37</v>
      </c>
      <c r="AE1016">
        <v>77.650000000000006</v>
      </c>
      <c r="AF1016">
        <v>2.2345999999999999</v>
      </c>
      <c r="AG1016">
        <v>0.63717096774193549</v>
      </c>
    </row>
    <row r="1017" spans="1:33" x14ac:dyDescent="0.35">
      <c r="A1017" s="1" t="s">
        <v>400</v>
      </c>
      <c r="B1017" s="2">
        <v>45219</v>
      </c>
      <c r="C1017" s="2">
        <v>45222</v>
      </c>
      <c r="D1017" s="2">
        <v>45229</v>
      </c>
      <c r="E1017" s="1" t="s">
        <v>401</v>
      </c>
      <c r="F1017">
        <v>2.82</v>
      </c>
      <c r="G1017">
        <v>193</v>
      </c>
      <c r="H1017">
        <v>15</v>
      </c>
      <c r="I1017" s="1" t="s">
        <v>41</v>
      </c>
      <c r="J1017">
        <v>94617.08</v>
      </c>
      <c r="K1017">
        <v>46230.13</v>
      </c>
      <c r="L1017">
        <v>3</v>
      </c>
      <c r="M1017" s="1" t="s">
        <v>23</v>
      </c>
      <c r="N1017" s="1" t="s">
        <v>24</v>
      </c>
      <c r="O1017" s="1" t="s">
        <v>28</v>
      </c>
      <c r="P1017" s="1" t="s">
        <v>38</v>
      </c>
      <c r="Q1017">
        <v>24</v>
      </c>
      <c r="R1017">
        <v>7</v>
      </c>
      <c r="S1017">
        <v>60.55</v>
      </c>
      <c r="T1017" s="1" t="s">
        <v>22</v>
      </c>
      <c r="U1017" s="1" t="s">
        <v>3064</v>
      </c>
      <c r="V1017" s="1">
        <v>4</v>
      </c>
      <c r="W1017" t="s">
        <v>3088</v>
      </c>
      <c r="X1017" t="s">
        <v>3091</v>
      </c>
      <c r="Y1017" t="s">
        <v>3097</v>
      </c>
      <c r="Z1017" t="s">
        <v>3102</v>
      </c>
      <c r="AA1017">
        <v>10</v>
      </c>
      <c r="AB1017" t="s">
        <v>3097</v>
      </c>
      <c r="AC1017">
        <v>208.05</v>
      </c>
      <c r="AD1017">
        <v>504.47</v>
      </c>
      <c r="AE1017">
        <v>98.38</v>
      </c>
      <c r="AF1017">
        <v>0.16209999999999999</v>
      </c>
      <c r="AG1017">
        <v>0.65895364238410592</v>
      </c>
    </row>
    <row r="1018" spans="1:33" x14ac:dyDescent="0.35">
      <c r="A1018" s="1" t="s">
        <v>442</v>
      </c>
      <c r="B1018" s="2">
        <v>45478</v>
      </c>
      <c r="C1018" s="2">
        <v>45480</v>
      </c>
      <c r="D1018" s="2">
        <v>45488</v>
      </c>
      <c r="E1018" s="1" t="s">
        <v>443</v>
      </c>
      <c r="F1018">
        <v>7.23</v>
      </c>
      <c r="G1018">
        <v>202</v>
      </c>
      <c r="H1018">
        <v>8</v>
      </c>
      <c r="I1018" s="1" t="s">
        <v>41</v>
      </c>
      <c r="J1018">
        <v>196523.43</v>
      </c>
      <c r="K1018">
        <v>111008.07</v>
      </c>
      <c r="L1018">
        <v>4.0999999999999996</v>
      </c>
      <c r="M1018" s="1" t="s">
        <v>23</v>
      </c>
      <c r="N1018" s="1" t="s">
        <v>33</v>
      </c>
      <c r="O1018" s="1" t="s">
        <v>37</v>
      </c>
      <c r="P1018" s="1" t="s">
        <v>21</v>
      </c>
      <c r="Q1018">
        <v>8</v>
      </c>
      <c r="R1018">
        <v>8</v>
      </c>
      <c r="S1018">
        <v>39.07</v>
      </c>
      <c r="T1018" s="1" t="s">
        <v>22</v>
      </c>
      <c r="U1018" s="1" t="s">
        <v>3062</v>
      </c>
      <c r="V1018" s="1">
        <v>2</v>
      </c>
      <c r="W1018" t="s">
        <v>3081</v>
      </c>
      <c r="X1018" t="s">
        <v>3084</v>
      </c>
      <c r="Y1018" t="s">
        <v>3087</v>
      </c>
      <c r="Z1018" t="s">
        <v>3104</v>
      </c>
      <c r="AA1018">
        <v>7</v>
      </c>
      <c r="AB1018" t="s">
        <v>3087</v>
      </c>
      <c r="AC1018">
        <v>329.37</v>
      </c>
      <c r="AD1018">
        <v>1048.71</v>
      </c>
      <c r="AE1018">
        <v>74.31</v>
      </c>
      <c r="AF1018">
        <v>2.569</v>
      </c>
      <c r="AG1018">
        <v>0.65900657894736847</v>
      </c>
    </row>
    <row r="1019" spans="1:33" x14ac:dyDescent="0.35">
      <c r="A1019" s="1" t="s">
        <v>504</v>
      </c>
      <c r="B1019" s="2">
        <v>45564</v>
      </c>
      <c r="C1019" s="2">
        <v>45569</v>
      </c>
      <c r="D1019" s="2">
        <v>45573</v>
      </c>
      <c r="E1019" s="1" t="s">
        <v>505</v>
      </c>
      <c r="F1019">
        <v>13.3</v>
      </c>
      <c r="G1019">
        <v>139</v>
      </c>
      <c r="H1019">
        <v>4</v>
      </c>
      <c r="I1019" s="1" t="s">
        <v>41</v>
      </c>
      <c r="J1019">
        <v>19852.11</v>
      </c>
      <c r="K1019">
        <v>10841.64</v>
      </c>
      <c r="L1019">
        <v>4.5999999999999996</v>
      </c>
      <c r="M1019" s="1" t="s">
        <v>23</v>
      </c>
      <c r="N1019" s="1" t="s">
        <v>19</v>
      </c>
      <c r="O1019" s="1" t="s">
        <v>37</v>
      </c>
      <c r="P1019" s="1" t="s">
        <v>39</v>
      </c>
      <c r="Q1019">
        <v>17</v>
      </c>
      <c r="R1019">
        <v>4</v>
      </c>
      <c r="S1019">
        <v>27.03</v>
      </c>
      <c r="T1019" s="1" t="s">
        <v>22</v>
      </c>
      <c r="U1019" s="1" t="s">
        <v>3062</v>
      </c>
      <c r="V1019" s="1">
        <v>2</v>
      </c>
      <c r="W1019" t="s">
        <v>3081</v>
      </c>
      <c r="X1019" t="s">
        <v>3084</v>
      </c>
      <c r="Y1019" t="s">
        <v>3085</v>
      </c>
      <c r="Z1019" t="s">
        <v>3103</v>
      </c>
      <c r="AA1019">
        <v>9</v>
      </c>
      <c r="AB1019" t="s">
        <v>3085</v>
      </c>
      <c r="AC1019">
        <v>54.98</v>
      </c>
      <c r="AD1019">
        <v>164.73</v>
      </c>
      <c r="AE1019">
        <v>75.7</v>
      </c>
      <c r="AF1019">
        <v>2.4302000000000001</v>
      </c>
      <c r="AG1019">
        <v>0.65900657894736847</v>
      </c>
    </row>
    <row r="1020" spans="1:33" x14ac:dyDescent="0.35">
      <c r="A1020" s="1" t="s">
        <v>514</v>
      </c>
      <c r="B1020" s="2">
        <v>45575</v>
      </c>
      <c r="C1020" s="2">
        <v>45577</v>
      </c>
      <c r="D1020" s="2">
        <v>45584</v>
      </c>
      <c r="E1020" s="1" t="s">
        <v>515</v>
      </c>
      <c r="F1020">
        <v>14.49</v>
      </c>
      <c r="G1020">
        <v>419</v>
      </c>
      <c r="H1020">
        <v>59</v>
      </c>
      <c r="I1020" s="1" t="s">
        <v>41</v>
      </c>
      <c r="J1020">
        <v>24116.29</v>
      </c>
      <c r="K1020">
        <v>11829.9</v>
      </c>
      <c r="L1020">
        <v>1.8</v>
      </c>
      <c r="M1020" s="1" t="s">
        <v>23</v>
      </c>
      <c r="N1020" s="1" t="s">
        <v>19</v>
      </c>
      <c r="O1020" s="1" t="s">
        <v>37</v>
      </c>
      <c r="P1020" s="1" t="s">
        <v>21</v>
      </c>
      <c r="Q1020">
        <v>15</v>
      </c>
      <c r="R1020">
        <v>7</v>
      </c>
      <c r="S1020">
        <v>87.36</v>
      </c>
      <c r="T1020" s="1" t="s">
        <v>22</v>
      </c>
      <c r="U1020" s="1" t="s">
        <v>3065</v>
      </c>
      <c r="V1020" s="1">
        <v>5</v>
      </c>
      <c r="W1020" t="s">
        <v>3081</v>
      </c>
      <c r="X1020" t="s">
        <v>3091</v>
      </c>
      <c r="Y1020" t="s">
        <v>3097</v>
      </c>
      <c r="Z1020" t="s">
        <v>3103</v>
      </c>
      <c r="AA1020">
        <v>10</v>
      </c>
      <c r="AB1020" t="s">
        <v>3097</v>
      </c>
      <c r="AC1020">
        <v>26.76</v>
      </c>
      <c r="AD1020">
        <v>67.31</v>
      </c>
      <c r="AE1020">
        <v>37.93</v>
      </c>
      <c r="AF1020">
        <v>6.2074999999999996</v>
      </c>
      <c r="AG1020">
        <v>0.6561013986013986</v>
      </c>
    </row>
    <row r="1021" spans="1:33" x14ac:dyDescent="0.35">
      <c r="A1021" s="1" t="s">
        <v>570</v>
      </c>
      <c r="B1021" s="2">
        <v>45096</v>
      </c>
      <c r="C1021" s="2">
        <v>45101</v>
      </c>
      <c r="D1021" s="2">
        <v>45103</v>
      </c>
      <c r="E1021" s="1" t="s">
        <v>571</v>
      </c>
      <c r="F1021">
        <v>14.07</v>
      </c>
      <c r="G1021">
        <v>374</v>
      </c>
      <c r="H1021">
        <v>34</v>
      </c>
      <c r="I1021" s="1" t="s">
        <v>41</v>
      </c>
      <c r="J1021">
        <v>47239.38</v>
      </c>
      <c r="K1021">
        <v>23951.24</v>
      </c>
      <c r="L1021">
        <v>2.7</v>
      </c>
      <c r="M1021" s="1" t="s">
        <v>23</v>
      </c>
      <c r="N1021" s="1" t="s">
        <v>33</v>
      </c>
      <c r="O1021" s="1" t="s">
        <v>20</v>
      </c>
      <c r="P1021" s="1" t="s">
        <v>26</v>
      </c>
      <c r="Q1021">
        <v>17</v>
      </c>
      <c r="R1021">
        <v>2</v>
      </c>
      <c r="S1021">
        <v>31.21</v>
      </c>
      <c r="T1021" s="1" t="s">
        <v>22</v>
      </c>
      <c r="U1021" s="1" t="s">
        <v>3063</v>
      </c>
      <c r="V1021" s="1">
        <v>3</v>
      </c>
      <c r="W1021" t="s">
        <v>3088</v>
      </c>
      <c r="X1021" t="s">
        <v>3082</v>
      </c>
      <c r="Y1021" t="s">
        <v>3090</v>
      </c>
      <c r="Z1021" t="s">
        <v>3103</v>
      </c>
      <c r="AA1021">
        <v>6</v>
      </c>
      <c r="AB1021" t="s">
        <v>3090</v>
      </c>
      <c r="AC1021">
        <v>55.99</v>
      </c>
      <c r="AD1021">
        <v>146.99</v>
      </c>
      <c r="AE1021">
        <v>73.290000000000006</v>
      </c>
      <c r="AF1021">
        <v>2.6714000000000002</v>
      </c>
      <c r="AG1021">
        <v>0.65455369127516783</v>
      </c>
    </row>
    <row r="1022" spans="1:33" x14ac:dyDescent="0.35">
      <c r="A1022" s="1" t="s">
        <v>662</v>
      </c>
      <c r="B1022" s="2">
        <v>44975</v>
      </c>
      <c r="C1022" s="2">
        <v>44976</v>
      </c>
      <c r="D1022" s="2">
        <v>44980</v>
      </c>
      <c r="E1022" s="1" t="s">
        <v>663</v>
      </c>
      <c r="F1022">
        <v>13.04</v>
      </c>
      <c r="G1022">
        <v>244</v>
      </c>
      <c r="H1022">
        <v>3</v>
      </c>
      <c r="I1022" s="1" t="s">
        <v>41</v>
      </c>
      <c r="J1022">
        <v>394574.39</v>
      </c>
      <c r="K1022">
        <v>197865.02</v>
      </c>
      <c r="L1022">
        <v>4.5999999999999996</v>
      </c>
      <c r="M1022" s="1" t="s">
        <v>23</v>
      </c>
      <c r="N1022" s="1" t="s">
        <v>24</v>
      </c>
      <c r="O1022" s="1" t="s">
        <v>34</v>
      </c>
      <c r="P1022" s="1" t="s">
        <v>26</v>
      </c>
      <c r="Q1022">
        <v>24</v>
      </c>
      <c r="R1022">
        <v>4</v>
      </c>
      <c r="S1022">
        <v>85.74</v>
      </c>
      <c r="T1022" s="1" t="s">
        <v>22</v>
      </c>
      <c r="U1022" s="1" t="s">
        <v>3063</v>
      </c>
      <c r="V1022" s="1">
        <v>3</v>
      </c>
      <c r="W1022" t="s">
        <v>3088</v>
      </c>
      <c r="X1022" t="s">
        <v>3093</v>
      </c>
      <c r="Y1022" t="s">
        <v>3094</v>
      </c>
      <c r="Z1022" t="s">
        <v>3103</v>
      </c>
      <c r="AA1022">
        <v>2</v>
      </c>
      <c r="AB1022" t="s">
        <v>3094</v>
      </c>
      <c r="AC1022">
        <v>668.87</v>
      </c>
      <c r="AD1022">
        <v>1859.6</v>
      </c>
      <c r="AE1022">
        <v>54.79</v>
      </c>
      <c r="AF1022">
        <v>4.5210999999999997</v>
      </c>
      <c r="AG1022">
        <v>0.65455369127516783</v>
      </c>
    </row>
    <row r="1023" spans="1:33" x14ac:dyDescent="0.35">
      <c r="A1023" s="1" t="s">
        <v>752</v>
      </c>
      <c r="B1023" s="2">
        <v>45374</v>
      </c>
      <c r="C1023" s="2">
        <v>45377</v>
      </c>
      <c r="D1023" s="2">
        <v>45383</v>
      </c>
      <c r="E1023" s="1" t="s">
        <v>753</v>
      </c>
      <c r="F1023">
        <v>13.94</v>
      </c>
      <c r="G1023">
        <v>96</v>
      </c>
      <c r="H1023">
        <v>1</v>
      </c>
      <c r="I1023" s="1" t="s">
        <v>41</v>
      </c>
      <c r="J1023">
        <v>1777.93</v>
      </c>
      <c r="K1023">
        <v>865.38</v>
      </c>
      <c r="L1023">
        <v>5</v>
      </c>
      <c r="M1023" s="1" t="s">
        <v>23</v>
      </c>
      <c r="N1023" s="1" t="s">
        <v>33</v>
      </c>
      <c r="O1023" s="1" t="s">
        <v>20</v>
      </c>
      <c r="P1023" s="1" t="s">
        <v>38</v>
      </c>
      <c r="Q1023">
        <v>19</v>
      </c>
      <c r="R1023">
        <v>6</v>
      </c>
      <c r="S1023">
        <v>118.37</v>
      </c>
      <c r="T1023" s="1" t="s">
        <v>22</v>
      </c>
      <c r="U1023" s="1" t="s">
        <v>3063</v>
      </c>
      <c r="V1023" s="1">
        <v>3</v>
      </c>
      <c r="W1023" t="s">
        <v>3081</v>
      </c>
      <c r="X1023" t="s">
        <v>3093</v>
      </c>
      <c r="Y1023" t="s">
        <v>3098</v>
      </c>
      <c r="Z1023" t="s">
        <v>3103</v>
      </c>
      <c r="AA1023">
        <v>3</v>
      </c>
      <c r="AB1023" t="s">
        <v>3098</v>
      </c>
      <c r="AC1023">
        <v>7.36</v>
      </c>
      <c r="AD1023">
        <v>21.52</v>
      </c>
      <c r="AE1023">
        <v>72.37</v>
      </c>
      <c r="AF1023">
        <v>2.7631000000000001</v>
      </c>
      <c r="AG1023">
        <v>0.65455369127516783</v>
      </c>
    </row>
    <row r="1024" spans="1:33" x14ac:dyDescent="0.35">
      <c r="A1024" s="1" t="s">
        <v>760</v>
      </c>
      <c r="B1024" s="2">
        <v>45281</v>
      </c>
      <c r="C1024" s="2">
        <v>45284</v>
      </c>
      <c r="D1024" s="2">
        <v>45288</v>
      </c>
      <c r="E1024" s="1" t="s">
        <v>761</v>
      </c>
      <c r="F1024">
        <v>4.7300000000000004</v>
      </c>
      <c r="G1024">
        <v>27</v>
      </c>
      <c r="H1024">
        <v>3</v>
      </c>
      <c r="I1024" s="1" t="s">
        <v>41</v>
      </c>
      <c r="J1024">
        <v>818.25</v>
      </c>
      <c r="K1024">
        <v>336.39</v>
      </c>
      <c r="L1024">
        <v>2.1</v>
      </c>
      <c r="M1024" s="1" t="s">
        <v>23</v>
      </c>
      <c r="N1024" s="1" t="s">
        <v>42</v>
      </c>
      <c r="O1024" s="1" t="s">
        <v>25</v>
      </c>
      <c r="P1024" s="1" t="s">
        <v>39</v>
      </c>
      <c r="Q1024">
        <v>16</v>
      </c>
      <c r="R1024">
        <v>4</v>
      </c>
      <c r="S1024">
        <v>226.59</v>
      </c>
      <c r="T1024" s="1" t="s">
        <v>22</v>
      </c>
      <c r="U1024" s="1" t="s">
        <v>3065</v>
      </c>
      <c r="V1024" s="1">
        <v>5</v>
      </c>
      <c r="W1024" t="s">
        <v>3088</v>
      </c>
      <c r="X1024" t="s">
        <v>3091</v>
      </c>
      <c r="Y1024" t="s">
        <v>3092</v>
      </c>
      <c r="Z1024" t="s">
        <v>3102</v>
      </c>
      <c r="AA1024">
        <v>12</v>
      </c>
      <c r="AB1024" t="s">
        <v>3092</v>
      </c>
      <c r="AC1024">
        <v>17.350000000000001</v>
      </c>
      <c r="AD1024">
        <v>31.81</v>
      </c>
      <c r="AE1024">
        <v>42.67</v>
      </c>
      <c r="AF1024">
        <v>5.7331000000000003</v>
      </c>
      <c r="AG1024">
        <v>0.6561013986013986</v>
      </c>
    </row>
    <row r="1025" spans="1:33" x14ac:dyDescent="0.35">
      <c r="A1025" s="1" t="s">
        <v>776</v>
      </c>
      <c r="B1025" s="2">
        <v>45370</v>
      </c>
      <c r="C1025" s="2">
        <v>45372</v>
      </c>
      <c r="D1025" s="2">
        <v>45376</v>
      </c>
      <c r="E1025" s="1" t="s">
        <v>777</v>
      </c>
      <c r="F1025">
        <v>6.73</v>
      </c>
      <c r="G1025">
        <v>464</v>
      </c>
      <c r="H1025">
        <v>26</v>
      </c>
      <c r="I1025" s="1" t="s">
        <v>41</v>
      </c>
      <c r="J1025">
        <v>301668.61</v>
      </c>
      <c r="K1025">
        <v>116898.78</v>
      </c>
      <c r="L1025">
        <v>3.9</v>
      </c>
      <c r="M1025" s="1" t="s">
        <v>23</v>
      </c>
      <c r="N1025" s="1" t="s">
        <v>42</v>
      </c>
      <c r="O1025" s="1" t="s">
        <v>28</v>
      </c>
      <c r="P1025" s="1" t="s">
        <v>38</v>
      </c>
      <c r="Q1025">
        <v>5</v>
      </c>
      <c r="R1025">
        <v>4</v>
      </c>
      <c r="S1025">
        <v>99.87</v>
      </c>
      <c r="T1025" s="1" t="s">
        <v>22</v>
      </c>
      <c r="U1025" s="1" t="s">
        <v>3063</v>
      </c>
      <c r="V1025" s="1">
        <v>3</v>
      </c>
      <c r="W1025" t="s">
        <v>3081</v>
      </c>
      <c r="X1025" t="s">
        <v>3093</v>
      </c>
      <c r="Y1025" t="s">
        <v>3098</v>
      </c>
      <c r="Z1025" t="s">
        <v>3104</v>
      </c>
      <c r="AA1025">
        <v>3</v>
      </c>
      <c r="AB1025" t="s">
        <v>3098</v>
      </c>
      <c r="AC1025">
        <v>339.2</v>
      </c>
      <c r="AD1025">
        <v>697.06</v>
      </c>
      <c r="AE1025">
        <v>8.68</v>
      </c>
      <c r="AF1025">
        <v>9.1315000000000008</v>
      </c>
      <c r="AG1025">
        <v>0.65455369127516783</v>
      </c>
    </row>
    <row r="1026" spans="1:33" x14ac:dyDescent="0.35">
      <c r="A1026" s="1" t="s">
        <v>812</v>
      </c>
      <c r="B1026" s="2">
        <v>44800</v>
      </c>
      <c r="C1026" s="2">
        <v>44805</v>
      </c>
      <c r="D1026" s="2">
        <v>44814</v>
      </c>
      <c r="E1026" s="1" t="s">
        <v>813</v>
      </c>
      <c r="F1026">
        <v>2.15</v>
      </c>
      <c r="G1026">
        <v>271</v>
      </c>
      <c r="H1026">
        <v>5</v>
      </c>
      <c r="I1026" s="1" t="s">
        <v>41</v>
      </c>
      <c r="J1026">
        <v>433174.17</v>
      </c>
      <c r="K1026">
        <v>192871.71</v>
      </c>
      <c r="L1026">
        <v>4.5999999999999996</v>
      </c>
      <c r="M1026" s="1" t="s">
        <v>23</v>
      </c>
      <c r="N1026" s="1" t="s">
        <v>42</v>
      </c>
      <c r="O1026" s="1" t="s">
        <v>20</v>
      </c>
      <c r="P1026" s="1" t="s">
        <v>26</v>
      </c>
      <c r="Q1026">
        <v>12</v>
      </c>
      <c r="R1026">
        <v>9</v>
      </c>
      <c r="S1026">
        <v>518.65</v>
      </c>
      <c r="T1026" s="1" t="s">
        <v>22</v>
      </c>
      <c r="U1026" s="1" t="s">
        <v>3061</v>
      </c>
      <c r="V1026" s="1">
        <v>1</v>
      </c>
      <c r="W1026" t="s">
        <v>3086</v>
      </c>
      <c r="X1026" t="s">
        <v>3084</v>
      </c>
      <c r="Y1026" t="s">
        <v>3089</v>
      </c>
      <c r="Z1026" t="s">
        <v>3102</v>
      </c>
      <c r="AA1026">
        <v>8</v>
      </c>
      <c r="AB1026" t="s">
        <v>3089</v>
      </c>
      <c r="AC1026">
        <v>756.83</v>
      </c>
      <c r="AD1026">
        <v>1633.55</v>
      </c>
      <c r="AE1026">
        <v>33.08</v>
      </c>
      <c r="AF1026">
        <v>6.6920000000000002</v>
      </c>
      <c r="AG1026">
        <v>0.63717096774193549</v>
      </c>
    </row>
    <row r="1027" spans="1:33" x14ac:dyDescent="0.35">
      <c r="A1027" s="1" t="s">
        <v>824</v>
      </c>
      <c r="B1027" s="2">
        <v>45608</v>
      </c>
      <c r="C1027" s="2">
        <v>45612</v>
      </c>
      <c r="D1027" s="2">
        <v>45619</v>
      </c>
      <c r="E1027" s="1" t="s">
        <v>825</v>
      </c>
      <c r="F1027">
        <v>2.3199999999999998</v>
      </c>
      <c r="G1027">
        <v>155</v>
      </c>
      <c r="H1027">
        <v>16</v>
      </c>
      <c r="I1027" s="1" t="s">
        <v>41</v>
      </c>
      <c r="J1027">
        <v>95855.39</v>
      </c>
      <c r="K1027">
        <v>54868.91</v>
      </c>
      <c r="L1027">
        <v>2.4</v>
      </c>
      <c r="M1027" s="1" t="s">
        <v>23</v>
      </c>
      <c r="N1027" s="1" t="s">
        <v>42</v>
      </c>
      <c r="O1027" s="1" t="s">
        <v>34</v>
      </c>
      <c r="P1027" s="1" t="s">
        <v>21</v>
      </c>
      <c r="Q1027">
        <v>7</v>
      </c>
      <c r="R1027">
        <v>7</v>
      </c>
      <c r="S1027">
        <v>424.08</v>
      </c>
      <c r="T1027" s="1" t="s">
        <v>22</v>
      </c>
      <c r="U1027" s="1" t="s">
        <v>3061</v>
      </c>
      <c r="V1027" s="1">
        <v>1</v>
      </c>
      <c r="W1027" t="s">
        <v>3081</v>
      </c>
      <c r="X1027" t="s">
        <v>3091</v>
      </c>
      <c r="Y1027" t="s">
        <v>3096</v>
      </c>
      <c r="Z1027" t="s">
        <v>3102</v>
      </c>
      <c r="AA1027">
        <v>11</v>
      </c>
      <c r="AB1027" t="s">
        <v>3096</v>
      </c>
      <c r="AC1027">
        <v>219.01</v>
      </c>
      <c r="AD1027">
        <v>633.11</v>
      </c>
      <c r="AE1027">
        <v>1.1599999999999999</v>
      </c>
      <c r="AF1027">
        <v>9.8843999999999994</v>
      </c>
      <c r="AG1027">
        <v>0.63717096774193549</v>
      </c>
    </row>
    <row r="1028" spans="1:33" x14ac:dyDescent="0.35">
      <c r="A1028" s="1" t="s">
        <v>888</v>
      </c>
      <c r="B1028" s="2">
        <v>44830</v>
      </c>
      <c r="C1028" s="2">
        <v>44832</v>
      </c>
      <c r="D1028" s="2">
        <v>44840</v>
      </c>
      <c r="E1028" s="1" t="s">
        <v>889</v>
      </c>
      <c r="F1028">
        <v>1.62</v>
      </c>
      <c r="G1028">
        <v>194</v>
      </c>
      <c r="H1028">
        <v>10</v>
      </c>
      <c r="I1028" s="1" t="s">
        <v>41</v>
      </c>
      <c r="J1028">
        <v>72873.100000000006</v>
      </c>
      <c r="K1028">
        <v>32690.27</v>
      </c>
      <c r="L1028">
        <v>3.7</v>
      </c>
      <c r="M1028" s="1" t="s">
        <v>23</v>
      </c>
      <c r="N1028" s="1" t="s">
        <v>33</v>
      </c>
      <c r="O1028" s="1" t="s">
        <v>28</v>
      </c>
      <c r="P1028" s="1" t="s">
        <v>29</v>
      </c>
      <c r="Q1028">
        <v>14</v>
      </c>
      <c r="R1028">
        <v>8</v>
      </c>
      <c r="S1028">
        <v>71.47</v>
      </c>
      <c r="T1028" s="1" t="s">
        <v>22</v>
      </c>
      <c r="U1028" s="1" t="s">
        <v>3063</v>
      </c>
      <c r="V1028" s="1">
        <v>3</v>
      </c>
      <c r="W1028" t="s">
        <v>3086</v>
      </c>
      <c r="X1028" t="s">
        <v>3084</v>
      </c>
      <c r="Y1028" t="s">
        <v>3085</v>
      </c>
      <c r="Z1028" t="s">
        <v>3102</v>
      </c>
      <c r="AA1028">
        <v>9</v>
      </c>
      <c r="AB1028" t="s">
        <v>3085</v>
      </c>
      <c r="AC1028">
        <v>178.78</v>
      </c>
      <c r="AD1028">
        <v>381.82</v>
      </c>
      <c r="AE1028">
        <v>52.19</v>
      </c>
      <c r="AF1028">
        <v>4.7807000000000004</v>
      </c>
      <c r="AG1028">
        <v>0.65455369127516783</v>
      </c>
    </row>
    <row r="1029" spans="1:33" x14ac:dyDescent="0.35">
      <c r="A1029" s="1" t="s">
        <v>896</v>
      </c>
      <c r="B1029" s="2">
        <v>45499</v>
      </c>
      <c r="C1029" s="2">
        <v>45502</v>
      </c>
      <c r="D1029" s="2">
        <v>45513</v>
      </c>
      <c r="E1029" s="1" t="s">
        <v>897</v>
      </c>
      <c r="F1029">
        <v>0.14000000000000001</v>
      </c>
      <c r="G1029">
        <v>377</v>
      </c>
      <c r="H1029">
        <v>11</v>
      </c>
      <c r="I1029" s="1" t="s">
        <v>41</v>
      </c>
      <c r="J1029">
        <v>39269.82</v>
      </c>
      <c r="K1029">
        <v>16855.099999999999</v>
      </c>
      <c r="L1029">
        <v>4</v>
      </c>
      <c r="M1029" s="1" t="s">
        <v>23</v>
      </c>
      <c r="N1029" s="1" t="s">
        <v>36</v>
      </c>
      <c r="O1029" s="1" t="s">
        <v>37</v>
      </c>
      <c r="P1029" s="1" t="s">
        <v>21</v>
      </c>
      <c r="Q1029">
        <v>13</v>
      </c>
      <c r="R1029">
        <v>11</v>
      </c>
      <c r="S1029">
        <v>291.68</v>
      </c>
      <c r="T1029" s="1" t="s">
        <v>22</v>
      </c>
      <c r="U1029" s="1" t="s">
        <v>3063</v>
      </c>
      <c r="V1029" s="1">
        <v>3</v>
      </c>
      <c r="W1029" t="s">
        <v>3081</v>
      </c>
      <c r="X1029" t="s">
        <v>3084</v>
      </c>
      <c r="Y1029" t="s">
        <v>3087</v>
      </c>
      <c r="Z1029" t="s">
        <v>3102</v>
      </c>
      <c r="AA1029">
        <v>7</v>
      </c>
      <c r="AB1029" t="s">
        <v>3087</v>
      </c>
      <c r="AC1029">
        <v>49.44</v>
      </c>
      <c r="AD1029">
        <v>104.31</v>
      </c>
      <c r="AE1029">
        <v>89.84</v>
      </c>
      <c r="AF1029">
        <v>1.0157</v>
      </c>
      <c r="AG1029">
        <v>0.65455369127516783</v>
      </c>
    </row>
    <row r="1030" spans="1:33" x14ac:dyDescent="0.35">
      <c r="A1030" s="1" t="s">
        <v>922</v>
      </c>
      <c r="B1030" s="2">
        <v>44879</v>
      </c>
      <c r="C1030" s="2">
        <v>44880</v>
      </c>
      <c r="D1030" s="2">
        <v>44890</v>
      </c>
      <c r="E1030" s="1" t="s">
        <v>923</v>
      </c>
      <c r="F1030">
        <v>4.47</v>
      </c>
      <c r="G1030">
        <v>25</v>
      </c>
      <c r="H1030">
        <v>3</v>
      </c>
      <c r="I1030" s="1" t="s">
        <v>41</v>
      </c>
      <c r="J1030">
        <v>6049.91</v>
      </c>
      <c r="K1030">
        <v>2813.28</v>
      </c>
      <c r="L1030">
        <v>2.4</v>
      </c>
      <c r="M1030" s="1" t="s">
        <v>23</v>
      </c>
      <c r="N1030" s="1" t="s">
        <v>36</v>
      </c>
      <c r="O1030" s="1" t="s">
        <v>20</v>
      </c>
      <c r="P1030" s="1" t="s">
        <v>38</v>
      </c>
      <c r="Q1030">
        <v>22</v>
      </c>
      <c r="R1030">
        <v>10</v>
      </c>
      <c r="S1030">
        <v>335.75</v>
      </c>
      <c r="T1030" s="1" t="s">
        <v>22</v>
      </c>
      <c r="U1030" s="1" t="s">
        <v>3063</v>
      </c>
      <c r="V1030" s="1">
        <v>3</v>
      </c>
      <c r="W1030" t="s">
        <v>3086</v>
      </c>
      <c r="X1030" t="s">
        <v>3091</v>
      </c>
      <c r="Y1030" t="s">
        <v>3096</v>
      </c>
      <c r="Z1030" t="s">
        <v>3102</v>
      </c>
      <c r="AA1030">
        <v>11</v>
      </c>
      <c r="AB1030" t="s">
        <v>3096</v>
      </c>
      <c r="AC1030">
        <v>114.12</v>
      </c>
      <c r="AD1030">
        <v>253.32</v>
      </c>
      <c r="AE1030">
        <v>97.76</v>
      </c>
      <c r="AF1030">
        <v>0.2243</v>
      </c>
      <c r="AG1030">
        <v>0.65455369127516783</v>
      </c>
    </row>
    <row r="1031" spans="1:33" x14ac:dyDescent="0.35">
      <c r="A1031" s="1" t="s">
        <v>974</v>
      </c>
      <c r="B1031" s="2">
        <v>45262</v>
      </c>
      <c r="C1031" s="2">
        <v>45267</v>
      </c>
      <c r="D1031" s="2">
        <v>45273</v>
      </c>
      <c r="E1031" s="1" t="s">
        <v>975</v>
      </c>
      <c r="F1031">
        <v>10.86</v>
      </c>
      <c r="G1031">
        <v>113</v>
      </c>
      <c r="H1031">
        <v>5</v>
      </c>
      <c r="I1031" s="1" t="s">
        <v>41</v>
      </c>
      <c r="J1031">
        <v>103549.6</v>
      </c>
      <c r="K1031">
        <v>39116.660000000003</v>
      </c>
      <c r="L1031">
        <v>4.2</v>
      </c>
      <c r="M1031" s="1" t="s">
        <v>23</v>
      </c>
      <c r="N1031" s="1" t="s">
        <v>19</v>
      </c>
      <c r="O1031" s="1" t="s">
        <v>34</v>
      </c>
      <c r="P1031" s="1" t="s">
        <v>26</v>
      </c>
      <c r="Q1031">
        <v>11</v>
      </c>
      <c r="R1031">
        <v>6</v>
      </c>
      <c r="S1031">
        <v>27.13</v>
      </c>
      <c r="T1031" s="1" t="s">
        <v>22</v>
      </c>
      <c r="U1031" s="1" t="s">
        <v>3062</v>
      </c>
      <c r="V1031" s="1">
        <v>2</v>
      </c>
      <c r="W1031" t="s">
        <v>3088</v>
      </c>
      <c r="X1031" t="s">
        <v>3091</v>
      </c>
      <c r="Y1031" t="s">
        <v>3092</v>
      </c>
      <c r="Z1031" t="s">
        <v>3103</v>
      </c>
      <c r="AA1031">
        <v>12</v>
      </c>
      <c r="AB1031" t="s">
        <v>3092</v>
      </c>
      <c r="AC1031">
        <v>510.31</v>
      </c>
      <c r="AD1031">
        <v>1028.01</v>
      </c>
      <c r="AE1031">
        <v>59.79</v>
      </c>
      <c r="AF1031">
        <v>4.0210999999999997</v>
      </c>
      <c r="AG1031">
        <v>0.65900657894736847</v>
      </c>
    </row>
    <row r="1032" spans="1:33" x14ac:dyDescent="0.35">
      <c r="A1032" s="1" t="s">
        <v>998</v>
      </c>
      <c r="B1032" s="2">
        <v>45287</v>
      </c>
      <c r="C1032" s="2">
        <v>45288</v>
      </c>
      <c r="D1032" s="2">
        <v>45294</v>
      </c>
      <c r="E1032" s="1" t="s">
        <v>999</v>
      </c>
      <c r="F1032">
        <v>1.1200000000000001</v>
      </c>
      <c r="G1032">
        <v>264</v>
      </c>
      <c r="H1032">
        <v>23</v>
      </c>
      <c r="I1032" s="1" t="s">
        <v>41</v>
      </c>
      <c r="J1032">
        <v>147288.4</v>
      </c>
      <c r="K1032">
        <v>78602.070000000007</v>
      </c>
      <c r="L1032">
        <v>3.1</v>
      </c>
      <c r="M1032" s="1" t="s">
        <v>23</v>
      </c>
      <c r="N1032" s="1" t="s">
        <v>36</v>
      </c>
      <c r="O1032" s="1" t="s">
        <v>34</v>
      </c>
      <c r="P1032" s="1" t="s">
        <v>29</v>
      </c>
      <c r="Q1032">
        <v>8</v>
      </c>
      <c r="R1032">
        <v>6</v>
      </c>
      <c r="S1032">
        <v>9.9700000000000006</v>
      </c>
      <c r="T1032" s="1" t="s">
        <v>22</v>
      </c>
      <c r="U1032" s="1" t="s">
        <v>3065</v>
      </c>
      <c r="V1032" s="1">
        <v>5</v>
      </c>
      <c r="W1032" t="s">
        <v>3088</v>
      </c>
      <c r="X1032" t="s">
        <v>3091</v>
      </c>
      <c r="Y1032" t="s">
        <v>3092</v>
      </c>
      <c r="Z1032" t="s">
        <v>3102</v>
      </c>
      <c r="AA1032">
        <v>12</v>
      </c>
      <c r="AB1032" t="s">
        <v>3092</v>
      </c>
      <c r="AC1032">
        <v>223.89</v>
      </c>
      <c r="AD1032">
        <v>564.23</v>
      </c>
      <c r="AE1032">
        <v>21.57</v>
      </c>
      <c r="AF1032">
        <v>7.8433000000000002</v>
      </c>
      <c r="AG1032">
        <v>0.6561013986013986</v>
      </c>
    </row>
    <row r="1033" spans="1:33" x14ac:dyDescent="0.35">
      <c r="A1033" s="1" t="s">
        <v>1010</v>
      </c>
      <c r="B1033" s="2">
        <v>45454</v>
      </c>
      <c r="C1033" s="2">
        <v>45456</v>
      </c>
      <c r="D1033" s="2">
        <v>45465</v>
      </c>
      <c r="E1033" s="1" t="s">
        <v>1011</v>
      </c>
      <c r="F1033">
        <v>3.45</v>
      </c>
      <c r="G1033">
        <v>335</v>
      </c>
      <c r="H1033">
        <v>4</v>
      </c>
      <c r="I1033" s="1" t="s">
        <v>41</v>
      </c>
      <c r="J1033">
        <v>68780.05</v>
      </c>
      <c r="K1033">
        <v>29891.71</v>
      </c>
      <c r="L1033">
        <v>4.9000000000000004</v>
      </c>
      <c r="M1033" s="1" t="s">
        <v>23</v>
      </c>
      <c r="N1033" s="1" t="s">
        <v>42</v>
      </c>
      <c r="O1033" s="1" t="s">
        <v>28</v>
      </c>
      <c r="P1033" s="1" t="s">
        <v>21</v>
      </c>
      <c r="Q1033">
        <v>17</v>
      </c>
      <c r="R1033">
        <v>9</v>
      </c>
      <c r="S1033">
        <v>30.02</v>
      </c>
      <c r="T1033" s="1" t="s">
        <v>22</v>
      </c>
      <c r="U1033" s="1" t="s">
        <v>3064</v>
      </c>
      <c r="V1033" s="1">
        <v>4</v>
      </c>
      <c r="W1033" t="s">
        <v>3081</v>
      </c>
      <c r="X1033" t="s">
        <v>3082</v>
      </c>
      <c r="Y1033" t="s">
        <v>3090</v>
      </c>
      <c r="Z1033" t="s">
        <v>3102</v>
      </c>
      <c r="AA1033">
        <v>6</v>
      </c>
      <c r="AB1033" t="s">
        <v>3090</v>
      </c>
      <c r="AC1033">
        <v>94.63</v>
      </c>
      <c r="AD1033">
        <v>212.65</v>
      </c>
      <c r="AE1033">
        <v>45.04</v>
      </c>
      <c r="AF1033">
        <v>5.4958999999999998</v>
      </c>
      <c r="AG1033">
        <v>0.65895364238410592</v>
      </c>
    </row>
    <row r="1034" spans="1:33" x14ac:dyDescent="0.35">
      <c r="A1034" s="1" t="s">
        <v>1118</v>
      </c>
      <c r="B1034" s="2">
        <v>45263</v>
      </c>
      <c r="C1034" s="2">
        <v>45266</v>
      </c>
      <c r="D1034" s="2">
        <v>45271</v>
      </c>
      <c r="E1034" s="1" t="s">
        <v>1119</v>
      </c>
      <c r="F1034">
        <v>8.74</v>
      </c>
      <c r="G1034">
        <v>131</v>
      </c>
      <c r="H1034">
        <v>11</v>
      </c>
      <c r="I1034" s="1" t="s">
        <v>41</v>
      </c>
      <c r="J1034">
        <v>49593.18</v>
      </c>
      <c r="K1034">
        <v>23306.799999999999</v>
      </c>
      <c r="L1034">
        <v>2.7</v>
      </c>
      <c r="M1034" s="1" t="s">
        <v>23</v>
      </c>
      <c r="N1034" s="1" t="s">
        <v>19</v>
      </c>
      <c r="O1034" s="1" t="s">
        <v>20</v>
      </c>
      <c r="P1034" s="1" t="s">
        <v>38</v>
      </c>
      <c r="Q1034">
        <v>16</v>
      </c>
      <c r="R1034">
        <v>5</v>
      </c>
      <c r="S1034">
        <v>289.22000000000003</v>
      </c>
      <c r="T1034" s="1" t="s">
        <v>22</v>
      </c>
      <c r="U1034" s="1" t="s">
        <v>3062</v>
      </c>
      <c r="V1034" s="1">
        <v>2</v>
      </c>
      <c r="W1034" t="s">
        <v>3088</v>
      </c>
      <c r="X1034" t="s">
        <v>3091</v>
      </c>
      <c r="Y1034" t="s">
        <v>3092</v>
      </c>
      <c r="Z1034" t="s">
        <v>3104</v>
      </c>
      <c r="AA1034">
        <v>12</v>
      </c>
      <c r="AB1034" t="s">
        <v>3092</v>
      </c>
      <c r="AC1034">
        <v>169.46</v>
      </c>
      <c r="AD1034">
        <v>414.83</v>
      </c>
      <c r="AE1034">
        <v>24.44</v>
      </c>
      <c r="AF1034">
        <v>7.5556999999999999</v>
      </c>
      <c r="AG1034">
        <v>0.65900657894736847</v>
      </c>
    </row>
    <row r="1035" spans="1:33" x14ac:dyDescent="0.35">
      <c r="A1035" s="1" t="s">
        <v>1132</v>
      </c>
      <c r="B1035" s="2">
        <v>45484</v>
      </c>
      <c r="C1035" s="2">
        <v>45486</v>
      </c>
      <c r="D1035" s="2">
        <v>45497</v>
      </c>
      <c r="E1035" s="1" t="s">
        <v>1133</v>
      </c>
      <c r="F1035">
        <v>10.71</v>
      </c>
      <c r="G1035">
        <v>128</v>
      </c>
      <c r="H1035">
        <v>12</v>
      </c>
      <c r="I1035" s="1" t="s">
        <v>41</v>
      </c>
      <c r="J1035">
        <v>19504.939999999999</v>
      </c>
      <c r="K1035">
        <v>10834.9</v>
      </c>
      <c r="L1035">
        <v>2.8</v>
      </c>
      <c r="M1035" s="1" t="s">
        <v>23</v>
      </c>
      <c r="N1035" s="1" t="s">
        <v>33</v>
      </c>
      <c r="O1035" s="1" t="s">
        <v>37</v>
      </c>
      <c r="P1035" s="1" t="s">
        <v>39</v>
      </c>
      <c r="Q1035">
        <v>18</v>
      </c>
      <c r="R1035">
        <v>11</v>
      </c>
      <c r="S1035">
        <v>82.05</v>
      </c>
      <c r="T1035" s="1" t="s">
        <v>22</v>
      </c>
      <c r="U1035" s="1" t="s">
        <v>3064</v>
      </c>
      <c r="V1035" s="1">
        <v>4</v>
      </c>
      <c r="W1035" t="s">
        <v>3081</v>
      </c>
      <c r="X1035" t="s">
        <v>3084</v>
      </c>
      <c r="Y1035" t="s">
        <v>3087</v>
      </c>
      <c r="Z1035" t="s">
        <v>3103</v>
      </c>
      <c r="AA1035">
        <v>7</v>
      </c>
      <c r="AB1035" t="s">
        <v>3087</v>
      </c>
      <c r="AC1035">
        <v>61.29</v>
      </c>
      <c r="AD1035">
        <v>170.66</v>
      </c>
      <c r="AE1035">
        <v>42.46</v>
      </c>
      <c r="AF1035">
        <v>5.7538</v>
      </c>
      <c r="AG1035">
        <v>0.65895364238410592</v>
      </c>
    </row>
    <row r="1036" spans="1:33" x14ac:dyDescent="0.35">
      <c r="A1036" s="1" t="s">
        <v>1134</v>
      </c>
      <c r="B1036" s="2">
        <v>44568</v>
      </c>
      <c r="C1036" s="2">
        <v>44573</v>
      </c>
      <c r="D1036" s="2">
        <v>44581</v>
      </c>
      <c r="E1036" s="1" t="s">
        <v>1135</v>
      </c>
      <c r="F1036">
        <v>4.17</v>
      </c>
      <c r="G1036">
        <v>217</v>
      </c>
      <c r="H1036">
        <v>28</v>
      </c>
      <c r="I1036" s="1" t="s">
        <v>41</v>
      </c>
      <c r="J1036">
        <v>19503.73</v>
      </c>
      <c r="K1036">
        <v>11581.32</v>
      </c>
      <c r="L1036">
        <v>1.9</v>
      </c>
      <c r="M1036" s="1" t="s">
        <v>23</v>
      </c>
      <c r="N1036" s="1" t="s">
        <v>33</v>
      </c>
      <c r="O1036" s="1" t="s">
        <v>25</v>
      </c>
      <c r="P1036" s="1" t="s">
        <v>26</v>
      </c>
      <c r="Q1036">
        <v>10</v>
      </c>
      <c r="R1036">
        <v>8</v>
      </c>
      <c r="S1036">
        <v>117.71</v>
      </c>
      <c r="T1036" s="1" t="s">
        <v>22</v>
      </c>
      <c r="U1036" s="1" t="s">
        <v>3062</v>
      </c>
      <c r="V1036" s="1">
        <v>2</v>
      </c>
      <c r="W1036" t="s">
        <v>3086</v>
      </c>
      <c r="X1036" t="s">
        <v>3093</v>
      </c>
      <c r="Y1036" t="s">
        <v>3095</v>
      </c>
      <c r="Z1036" t="s">
        <v>3102</v>
      </c>
      <c r="AA1036">
        <v>1</v>
      </c>
      <c r="AB1036" t="s">
        <v>3095</v>
      </c>
      <c r="AC1036">
        <v>32.630000000000003</v>
      </c>
      <c r="AD1036">
        <v>93.79</v>
      </c>
      <c r="AE1036">
        <v>64.040000000000006</v>
      </c>
      <c r="AF1036">
        <v>3.5958000000000001</v>
      </c>
      <c r="AG1036">
        <v>0.65900657894736847</v>
      </c>
    </row>
    <row r="1037" spans="1:33" x14ac:dyDescent="0.35">
      <c r="A1037" s="1" t="s">
        <v>1152</v>
      </c>
      <c r="B1037" s="2">
        <v>44986</v>
      </c>
      <c r="C1037" s="2">
        <v>44988</v>
      </c>
      <c r="D1037" s="2">
        <v>44995</v>
      </c>
      <c r="E1037" s="1" t="s">
        <v>1153</v>
      </c>
      <c r="F1037">
        <v>4.18</v>
      </c>
      <c r="G1037">
        <v>417</v>
      </c>
      <c r="H1037">
        <v>48</v>
      </c>
      <c r="I1037" s="1" t="s">
        <v>41</v>
      </c>
      <c r="J1037">
        <v>59316.08</v>
      </c>
      <c r="K1037">
        <v>33725.980000000003</v>
      </c>
      <c r="L1037">
        <v>2.5</v>
      </c>
      <c r="M1037" s="1" t="s">
        <v>23</v>
      </c>
      <c r="N1037" s="1" t="s">
        <v>42</v>
      </c>
      <c r="O1037" s="1" t="s">
        <v>37</v>
      </c>
      <c r="P1037" s="1" t="s">
        <v>39</v>
      </c>
      <c r="Q1037">
        <v>16</v>
      </c>
      <c r="R1037">
        <v>7</v>
      </c>
      <c r="S1037">
        <v>2.2999999999999998</v>
      </c>
      <c r="T1037" s="1" t="s">
        <v>22</v>
      </c>
      <c r="U1037" s="1" t="s">
        <v>3065</v>
      </c>
      <c r="V1037" s="1">
        <v>5</v>
      </c>
      <c r="W1037" t="s">
        <v>3088</v>
      </c>
      <c r="X1037" t="s">
        <v>3093</v>
      </c>
      <c r="Y1037" t="s">
        <v>3098</v>
      </c>
      <c r="Z1037" t="s">
        <v>3102</v>
      </c>
      <c r="AA1037">
        <v>3</v>
      </c>
      <c r="AB1037" t="s">
        <v>3098</v>
      </c>
      <c r="AC1037">
        <v>56.49</v>
      </c>
      <c r="AD1037">
        <v>148.44999999999999</v>
      </c>
      <c r="AE1037">
        <v>80.819999999999993</v>
      </c>
      <c r="AF1037">
        <v>1.9184000000000001</v>
      </c>
      <c r="AG1037">
        <v>0.6561013986013986</v>
      </c>
    </row>
    <row r="1038" spans="1:33" x14ac:dyDescent="0.35">
      <c r="A1038" s="1" t="s">
        <v>1186</v>
      </c>
      <c r="B1038" s="2">
        <v>45367</v>
      </c>
      <c r="C1038" s="2">
        <v>45368</v>
      </c>
      <c r="D1038" s="2">
        <v>45381</v>
      </c>
      <c r="E1038" s="1" t="s">
        <v>1187</v>
      </c>
      <c r="F1038">
        <v>14.23</v>
      </c>
      <c r="G1038">
        <v>79</v>
      </c>
      <c r="H1038">
        <v>2</v>
      </c>
      <c r="I1038" s="1" t="s">
        <v>41</v>
      </c>
      <c r="J1038">
        <v>21927.94</v>
      </c>
      <c r="K1038">
        <v>6264</v>
      </c>
      <c r="L1038">
        <v>4.3</v>
      </c>
      <c r="M1038" s="1" t="s">
        <v>23</v>
      </c>
      <c r="N1038" s="1" t="s">
        <v>42</v>
      </c>
      <c r="O1038" s="1" t="s">
        <v>37</v>
      </c>
      <c r="P1038" s="1" t="s">
        <v>29</v>
      </c>
      <c r="Q1038">
        <v>23</v>
      </c>
      <c r="R1038">
        <v>13</v>
      </c>
      <c r="S1038">
        <v>551.66</v>
      </c>
      <c r="T1038" s="1" t="s">
        <v>22</v>
      </c>
      <c r="U1038" s="1" t="s">
        <v>3064</v>
      </c>
      <c r="V1038" s="1">
        <v>4</v>
      </c>
      <c r="W1038" t="s">
        <v>3081</v>
      </c>
      <c r="X1038" t="s">
        <v>3093</v>
      </c>
      <c r="Y1038" t="s">
        <v>3098</v>
      </c>
      <c r="Z1038" t="s">
        <v>3103</v>
      </c>
      <c r="AA1038">
        <v>3</v>
      </c>
      <c r="AB1038" t="s">
        <v>3098</v>
      </c>
      <c r="AC1038">
        <v>174.95</v>
      </c>
      <c r="AD1038">
        <v>323.62</v>
      </c>
      <c r="AE1038">
        <v>60.23</v>
      </c>
      <c r="AF1038">
        <v>3.9771999999999998</v>
      </c>
      <c r="AG1038">
        <v>0.65895364238410592</v>
      </c>
    </row>
    <row r="1039" spans="1:33" x14ac:dyDescent="0.35">
      <c r="A1039" s="1" t="s">
        <v>1192</v>
      </c>
      <c r="B1039" s="2">
        <v>45466</v>
      </c>
      <c r="C1039" s="2">
        <v>45471</v>
      </c>
      <c r="D1039" s="2">
        <v>45481</v>
      </c>
      <c r="E1039" s="1" t="s">
        <v>1193</v>
      </c>
      <c r="F1039">
        <v>2.14</v>
      </c>
      <c r="G1039">
        <v>277</v>
      </c>
      <c r="H1039">
        <v>3</v>
      </c>
      <c r="I1039" s="1" t="s">
        <v>41</v>
      </c>
      <c r="J1039">
        <v>49560.13</v>
      </c>
      <c r="K1039">
        <v>26857.14</v>
      </c>
      <c r="L1039">
        <v>4.9000000000000004</v>
      </c>
      <c r="M1039" s="1" t="s">
        <v>23</v>
      </c>
      <c r="N1039" s="1" t="s">
        <v>24</v>
      </c>
      <c r="O1039" s="1" t="s">
        <v>25</v>
      </c>
      <c r="P1039" s="1" t="s">
        <v>29</v>
      </c>
      <c r="Q1039">
        <v>16</v>
      </c>
      <c r="R1039">
        <v>10</v>
      </c>
      <c r="S1039">
        <v>47.48</v>
      </c>
      <c r="T1039" s="1" t="s">
        <v>22</v>
      </c>
      <c r="U1039" s="1" t="s">
        <v>3062</v>
      </c>
      <c r="V1039" s="1">
        <v>2</v>
      </c>
      <c r="W1039" t="s">
        <v>3081</v>
      </c>
      <c r="X1039" t="s">
        <v>3082</v>
      </c>
      <c r="Y1039" t="s">
        <v>3090</v>
      </c>
      <c r="Z1039" t="s">
        <v>3102</v>
      </c>
      <c r="AA1039">
        <v>6</v>
      </c>
      <c r="AB1039" t="s">
        <v>3090</v>
      </c>
      <c r="AC1039">
        <v>64.77</v>
      </c>
      <c r="AD1039">
        <v>182.83</v>
      </c>
      <c r="AE1039">
        <v>36.71</v>
      </c>
      <c r="AF1039">
        <v>6.3291000000000004</v>
      </c>
      <c r="AG1039">
        <v>0.65900657894736847</v>
      </c>
    </row>
    <row r="1040" spans="1:33" x14ac:dyDescent="0.35">
      <c r="A1040" s="1" t="s">
        <v>1220</v>
      </c>
      <c r="B1040" s="2">
        <v>45171</v>
      </c>
      <c r="C1040" s="2">
        <v>45174</v>
      </c>
      <c r="D1040" s="2">
        <v>45183</v>
      </c>
      <c r="E1040" s="1" t="s">
        <v>1221</v>
      </c>
      <c r="F1040">
        <v>10.130000000000001</v>
      </c>
      <c r="G1040">
        <v>483</v>
      </c>
      <c r="H1040">
        <v>21</v>
      </c>
      <c r="I1040" s="1" t="s">
        <v>41</v>
      </c>
      <c r="J1040">
        <v>157199.21</v>
      </c>
      <c r="K1040">
        <v>55955.040000000001</v>
      </c>
      <c r="L1040">
        <v>3.7</v>
      </c>
      <c r="M1040" s="1" t="s">
        <v>23</v>
      </c>
      <c r="N1040" s="1" t="s">
        <v>36</v>
      </c>
      <c r="O1040" s="1" t="s">
        <v>37</v>
      </c>
      <c r="P1040" s="1" t="s">
        <v>26</v>
      </c>
      <c r="Q1040">
        <v>14</v>
      </c>
      <c r="R1040">
        <v>9</v>
      </c>
      <c r="S1040">
        <v>37.75</v>
      </c>
      <c r="T1040" s="1" t="s">
        <v>22</v>
      </c>
      <c r="U1040" s="1" t="s">
        <v>3061</v>
      </c>
      <c r="V1040" s="1">
        <v>1</v>
      </c>
      <c r="W1040" t="s">
        <v>3088</v>
      </c>
      <c r="X1040" t="s">
        <v>3084</v>
      </c>
      <c r="Y1040" t="s">
        <v>3085</v>
      </c>
      <c r="Z1040" t="s">
        <v>3103</v>
      </c>
      <c r="AA1040">
        <v>9</v>
      </c>
      <c r="AB1040" t="s">
        <v>3085</v>
      </c>
      <c r="AC1040">
        <v>188.52</v>
      </c>
      <c r="AD1040">
        <v>362.15</v>
      </c>
      <c r="AE1040">
        <v>52.23</v>
      </c>
      <c r="AF1040">
        <v>4.7767999999999997</v>
      </c>
      <c r="AG1040">
        <v>0.63717096774193549</v>
      </c>
    </row>
    <row r="1041" spans="1:33" x14ac:dyDescent="0.35">
      <c r="A1041" s="1" t="s">
        <v>1276</v>
      </c>
      <c r="B1041" s="2">
        <v>44662</v>
      </c>
      <c r="C1041" s="2">
        <v>44666</v>
      </c>
      <c r="D1041" s="2">
        <v>44670</v>
      </c>
      <c r="E1041" s="1" t="s">
        <v>1277</v>
      </c>
      <c r="F1041">
        <v>10.48</v>
      </c>
      <c r="G1041">
        <v>464</v>
      </c>
      <c r="H1041">
        <v>13</v>
      </c>
      <c r="I1041" s="1" t="s">
        <v>41</v>
      </c>
      <c r="J1041">
        <v>275961.23</v>
      </c>
      <c r="K1041">
        <v>116568.36</v>
      </c>
      <c r="L1041">
        <v>4.2</v>
      </c>
      <c r="M1041" s="1" t="s">
        <v>23</v>
      </c>
      <c r="N1041" s="1" t="s">
        <v>36</v>
      </c>
      <c r="O1041" s="1" t="s">
        <v>25</v>
      </c>
      <c r="P1041" s="1" t="s">
        <v>39</v>
      </c>
      <c r="Q1041">
        <v>23</v>
      </c>
      <c r="R1041">
        <v>4</v>
      </c>
      <c r="S1041">
        <v>176.78</v>
      </c>
      <c r="T1041" s="1" t="s">
        <v>22</v>
      </c>
      <c r="U1041" s="1" t="s">
        <v>3062</v>
      </c>
      <c r="V1041" s="1">
        <v>2</v>
      </c>
      <c r="W1041" t="s">
        <v>3086</v>
      </c>
      <c r="X1041" t="s">
        <v>3082</v>
      </c>
      <c r="Y1041" t="s">
        <v>3083</v>
      </c>
      <c r="Z1041" t="s">
        <v>3103</v>
      </c>
      <c r="AA1041">
        <v>4</v>
      </c>
      <c r="AB1041" t="s">
        <v>3083</v>
      </c>
      <c r="AC1041">
        <v>304.47000000000003</v>
      </c>
      <c r="AD1041">
        <v>664.37</v>
      </c>
      <c r="AE1041">
        <v>15.96</v>
      </c>
      <c r="AF1041">
        <v>8.4042999999999992</v>
      </c>
      <c r="AG1041">
        <v>0.65900657894736847</v>
      </c>
    </row>
    <row r="1042" spans="1:33" x14ac:dyDescent="0.35">
      <c r="A1042" s="1" t="s">
        <v>1368</v>
      </c>
      <c r="B1042" s="2">
        <v>44750</v>
      </c>
      <c r="C1042" s="2">
        <v>44753</v>
      </c>
      <c r="D1042" s="2">
        <v>44763</v>
      </c>
      <c r="E1042" s="1" t="s">
        <v>1369</v>
      </c>
      <c r="F1042">
        <v>13.84</v>
      </c>
      <c r="G1042">
        <v>187</v>
      </c>
      <c r="H1042">
        <v>18</v>
      </c>
      <c r="I1042" s="1" t="s">
        <v>41</v>
      </c>
      <c r="J1042">
        <v>177181.17</v>
      </c>
      <c r="K1042">
        <v>64587.839999999997</v>
      </c>
      <c r="L1042">
        <v>2.8</v>
      </c>
      <c r="M1042" s="1" t="s">
        <v>23</v>
      </c>
      <c r="N1042" s="1" t="s">
        <v>36</v>
      </c>
      <c r="O1042" s="1" t="s">
        <v>25</v>
      </c>
      <c r="P1042" s="1" t="s">
        <v>39</v>
      </c>
      <c r="Q1042">
        <v>24</v>
      </c>
      <c r="R1042">
        <v>10</v>
      </c>
      <c r="S1042">
        <v>52.07</v>
      </c>
      <c r="T1042" s="1" t="s">
        <v>22</v>
      </c>
      <c r="U1042" s="1" t="s">
        <v>3065</v>
      </c>
      <c r="V1042" s="1">
        <v>5</v>
      </c>
      <c r="W1042" t="s">
        <v>3086</v>
      </c>
      <c r="X1042" t="s">
        <v>3084</v>
      </c>
      <c r="Y1042" t="s">
        <v>3087</v>
      </c>
      <c r="Z1042" t="s">
        <v>3103</v>
      </c>
      <c r="AA1042">
        <v>7</v>
      </c>
      <c r="AB1042" t="s">
        <v>3087</v>
      </c>
      <c r="AC1042">
        <v>582.36</v>
      </c>
      <c r="AD1042">
        <v>1099.69</v>
      </c>
      <c r="AE1042">
        <v>97.69</v>
      </c>
      <c r="AF1042">
        <v>0.23100000000000001</v>
      </c>
      <c r="AG1042">
        <v>0.6561013986013986</v>
      </c>
    </row>
    <row r="1043" spans="1:33" x14ac:dyDescent="0.35">
      <c r="A1043" s="1" t="s">
        <v>1436</v>
      </c>
      <c r="B1043" s="2">
        <v>45356</v>
      </c>
      <c r="C1043" s="2">
        <v>45359</v>
      </c>
      <c r="D1043" s="2">
        <v>45366</v>
      </c>
      <c r="E1043" s="1" t="s">
        <v>1437</v>
      </c>
      <c r="F1043">
        <v>13.08</v>
      </c>
      <c r="G1043">
        <v>207</v>
      </c>
      <c r="H1043">
        <v>22</v>
      </c>
      <c r="I1043" s="1" t="s">
        <v>41</v>
      </c>
      <c r="J1043">
        <v>40205.910000000003</v>
      </c>
      <c r="K1043">
        <v>20870.41</v>
      </c>
      <c r="L1043">
        <v>2.6</v>
      </c>
      <c r="M1043" s="1" t="s">
        <v>23</v>
      </c>
      <c r="N1043" s="1" t="s">
        <v>24</v>
      </c>
      <c r="O1043" s="1" t="s">
        <v>28</v>
      </c>
      <c r="P1043" s="1" t="s">
        <v>21</v>
      </c>
      <c r="Q1043">
        <v>14</v>
      </c>
      <c r="R1043">
        <v>7</v>
      </c>
      <c r="S1043">
        <v>311.35000000000002</v>
      </c>
      <c r="T1043" s="1" t="s">
        <v>22</v>
      </c>
      <c r="U1043" s="1" t="s">
        <v>3065</v>
      </c>
      <c r="V1043" s="1">
        <v>5</v>
      </c>
      <c r="W1043" t="s">
        <v>3081</v>
      </c>
      <c r="X1043" t="s">
        <v>3093</v>
      </c>
      <c r="Y1043" t="s">
        <v>3098</v>
      </c>
      <c r="Z1043" t="s">
        <v>3103</v>
      </c>
      <c r="AA1043">
        <v>3</v>
      </c>
      <c r="AB1043" t="s">
        <v>3098</v>
      </c>
      <c r="AC1043">
        <v>80.61</v>
      </c>
      <c r="AD1043">
        <v>223.46</v>
      </c>
      <c r="AE1043">
        <v>1.62</v>
      </c>
      <c r="AF1043">
        <v>9.8376999999999999</v>
      </c>
      <c r="AG1043">
        <v>0.6561013986013986</v>
      </c>
    </row>
    <row r="1044" spans="1:33" x14ac:dyDescent="0.35">
      <c r="A1044" s="1" t="s">
        <v>1452</v>
      </c>
      <c r="B1044" s="2">
        <v>44663</v>
      </c>
      <c r="C1044" s="2">
        <v>44665</v>
      </c>
      <c r="D1044" s="2">
        <v>44672</v>
      </c>
      <c r="E1044" s="1" t="s">
        <v>1453</v>
      </c>
      <c r="F1044">
        <v>1.99</v>
      </c>
      <c r="G1044">
        <v>339</v>
      </c>
      <c r="H1044">
        <v>21</v>
      </c>
      <c r="I1044" s="1" t="s">
        <v>41</v>
      </c>
      <c r="J1044">
        <v>53240.36</v>
      </c>
      <c r="K1044">
        <v>30440.880000000001</v>
      </c>
      <c r="L1044">
        <v>3.4</v>
      </c>
      <c r="M1044" s="1" t="s">
        <v>23</v>
      </c>
      <c r="N1044" s="1" t="s">
        <v>42</v>
      </c>
      <c r="O1044" s="1" t="s">
        <v>34</v>
      </c>
      <c r="P1044" s="1" t="s">
        <v>21</v>
      </c>
      <c r="Q1044">
        <v>17</v>
      </c>
      <c r="R1044">
        <v>7</v>
      </c>
      <c r="S1044">
        <v>73.94</v>
      </c>
      <c r="T1044" s="1" t="s">
        <v>22</v>
      </c>
      <c r="U1044" s="1" t="s">
        <v>3064</v>
      </c>
      <c r="V1044" s="1">
        <v>4</v>
      </c>
      <c r="W1044" t="s">
        <v>3086</v>
      </c>
      <c r="X1044" t="s">
        <v>3082</v>
      </c>
      <c r="Y1044" t="s">
        <v>3083</v>
      </c>
      <c r="Z1044" t="s">
        <v>3102</v>
      </c>
      <c r="AA1044">
        <v>4</v>
      </c>
      <c r="AB1044" t="s">
        <v>3083</v>
      </c>
      <c r="AC1044">
        <v>53.28</v>
      </c>
      <c r="AD1044">
        <v>160.24</v>
      </c>
      <c r="AE1044">
        <v>95.81</v>
      </c>
      <c r="AF1044">
        <v>0.41930000000000001</v>
      </c>
      <c r="AG1044">
        <v>0.65895364238410592</v>
      </c>
    </row>
    <row r="1045" spans="1:33" x14ac:dyDescent="0.35">
      <c r="A1045" s="1" t="s">
        <v>1554</v>
      </c>
      <c r="B1045" s="2">
        <v>45164</v>
      </c>
      <c r="C1045" s="2">
        <v>45165</v>
      </c>
      <c r="D1045" s="2">
        <v>45178</v>
      </c>
      <c r="E1045" s="1" t="s">
        <v>1555</v>
      </c>
      <c r="F1045">
        <v>4.0599999999999996</v>
      </c>
      <c r="G1045">
        <v>305</v>
      </c>
      <c r="H1045">
        <v>2</v>
      </c>
      <c r="I1045" s="1" t="s">
        <v>41</v>
      </c>
      <c r="J1045">
        <v>226459.22</v>
      </c>
      <c r="K1045">
        <v>114145.33</v>
      </c>
      <c r="L1045">
        <v>4.8</v>
      </c>
      <c r="M1045" s="1" t="s">
        <v>23</v>
      </c>
      <c r="N1045" s="1" t="s">
        <v>42</v>
      </c>
      <c r="O1045" s="1" t="s">
        <v>20</v>
      </c>
      <c r="P1045" s="1" t="s">
        <v>21</v>
      </c>
      <c r="Q1045">
        <v>17</v>
      </c>
      <c r="R1045">
        <v>13</v>
      </c>
      <c r="S1045">
        <v>596.15</v>
      </c>
      <c r="T1045" s="1" t="s">
        <v>22</v>
      </c>
      <c r="U1045" s="1" t="s">
        <v>3064</v>
      </c>
      <c r="V1045" s="1">
        <v>4</v>
      </c>
      <c r="W1045" t="s">
        <v>3088</v>
      </c>
      <c r="X1045" t="s">
        <v>3084</v>
      </c>
      <c r="Y1045" t="s">
        <v>3089</v>
      </c>
      <c r="Z1045" t="s">
        <v>3102</v>
      </c>
      <c r="AA1045">
        <v>8</v>
      </c>
      <c r="AB1045" t="s">
        <v>3089</v>
      </c>
      <c r="AC1045">
        <v>288.45999999999998</v>
      </c>
      <c r="AD1045">
        <v>773.91</v>
      </c>
      <c r="AE1045">
        <v>61.28</v>
      </c>
      <c r="AF1045">
        <v>3.8723000000000001</v>
      </c>
      <c r="AG1045">
        <v>0.65895364238410592</v>
      </c>
    </row>
    <row r="1046" spans="1:33" x14ac:dyDescent="0.35">
      <c r="A1046" s="1" t="s">
        <v>1562</v>
      </c>
      <c r="B1046" s="2">
        <v>44806</v>
      </c>
      <c r="C1046" s="2">
        <v>44808</v>
      </c>
      <c r="D1046" s="2">
        <v>44821</v>
      </c>
      <c r="E1046" s="1" t="s">
        <v>1563</v>
      </c>
      <c r="F1046">
        <v>6.2</v>
      </c>
      <c r="G1046">
        <v>129</v>
      </c>
      <c r="H1046">
        <v>17</v>
      </c>
      <c r="I1046" s="1" t="s">
        <v>41</v>
      </c>
      <c r="J1046">
        <v>124670.78</v>
      </c>
      <c r="K1046">
        <v>53020.81</v>
      </c>
      <c r="L1046">
        <v>1.9</v>
      </c>
      <c r="M1046" s="1" t="s">
        <v>23</v>
      </c>
      <c r="N1046" s="1" t="s">
        <v>42</v>
      </c>
      <c r="O1046" s="1" t="s">
        <v>34</v>
      </c>
      <c r="P1046" s="1" t="s">
        <v>26</v>
      </c>
      <c r="Q1046">
        <v>20</v>
      </c>
      <c r="R1046">
        <v>13</v>
      </c>
      <c r="S1046">
        <v>347.13</v>
      </c>
      <c r="T1046" s="1" t="s">
        <v>22</v>
      </c>
      <c r="U1046" s="1" t="s">
        <v>3063</v>
      </c>
      <c r="V1046" s="1">
        <v>3</v>
      </c>
      <c r="W1046" t="s">
        <v>3086</v>
      </c>
      <c r="X1046" t="s">
        <v>3084</v>
      </c>
      <c r="Y1046" t="s">
        <v>3085</v>
      </c>
      <c r="Z1046" t="s">
        <v>3104</v>
      </c>
      <c r="AA1046">
        <v>9</v>
      </c>
      <c r="AB1046" t="s">
        <v>3085</v>
      </c>
      <c r="AC1046">
        <v>539.54999999999995</v>
      </c>
      <c r="AD1046">
        <v>1030.32</v>
      </c>
      <c r="AE1046">
        <v>23.91</v>
      </c>
      <c r="AF1046">
        <v>7.6086</v>
      </c>
      <c r="AG1046">
        <v>0.65455369127516783</v>
      </c>
    </row>
    <row r="1047" spans="1:33" x14ac:dyDescent="0.35">
      <c r="A1047" s="1" t="s">
        <v>1608</v>
      </c>
      <c r="B1047" s="2">
        <v>45140</v>
      </c>
      <c r="C1047" s="2">
        <v>45145</v>
      </c>
      <c r="D1047" s="2">
        <v>45154</v>
      </c>
      <c r="E1047" s="1" t="s">
        <v>1609</v>
      </c>
      <c r="F1047">
        <v>0.12</v>
      </c>
      <c r="G1047">
        <v>37</v>
      </c>
      <c r="H1047">
        <v>4</v>
      </c>
      <c r="I1047" s="1" t="s">
        <v>41</v>
      </c>
      <c r="J1047">
        <v>9253.68</v>
      </c>
      <c r="K1047">
        <v>5232.72</v>
      </c>
      <c r="L1047">
        <v>2.2000000000000002</v>
      </c>
      <c r="M1047" s="1" t="s">
        <v>23</v>
      </c>
      <c r="N1047" s="1" t="s">
        <v>33</v>
      </c>
      <c r="O1047" s="1" t="s">
        <v>25</v>
      </c>
      <c r="P1047" s="1" t="s">
        <v>26</v>
      </c>
      <c r="Q1047">
        <v>24</v>
      </c>
      <c r="R1047">
        <v>9</v>
      </c>
      <c r="S1047">
        <v>455.52</v>
      </c>
      <c r="T1047" s="1" t="s">
        <v>22</v>
      </c>
      <c r="U1047" s="1" t="s">
        <v>3061</v>
      </c>
      <c r="V1047" s="1">
        <v>1</v>
      </c>
      <c r="W1047" t="s">
        <v>3088</v>
      </c>
      <c r="X1047" t="s">
        <v>3084</v>
      </c>
      <c r="Y1047" t="s">
        <v>3089</v>
      </c>
      <c r="Z1047" t="s">
        <v>3102</v>
      </c>
      <c r="AA1047">
        <v>8</v>
      </c>
      <c r="AB1047" t="s">
        <v>3089</v>
      </c>
      <c r="AC1047">
        <v>96.61</v>
      </c>
      <c r="AD1047">
        <v>250.4</v>
      </c>
      <c r="AE1047">
        <v>97.25</v>
      </c>
      <c r="AF1047">
        <v>0.2747</v>
      </c>
      <c r="AG1047">
        <v>0.63717096774193549</v>
      </c>
    </row>
    <row r="1048" spans="1:33" x14ac:dyDescent="0.35">
      <c r="A1048" s="1" t="s">
        <v>1730</v>
      </c>
      <c r="B1048" s="2">
        <v>45589</v>
      </c>
      <c r="C1048" s="2">
        <v>45593</v>
      </c>
      <c r="D1048" s="2">
        <v>45597</v>
      </c>
      <c r="E1048" s="1" t="s">
        <v>1731</v>
      </c>
      <c r="F1048">
        <v>3.94</v>
      </c>
      <c r="G1048">
        <v>314</v>
      </c>
      <c r="H1048">
        <v>1</v>
      </c>
      <c r="I1048" s="1" t="s">
        <v>41</v>
      </c>
      <c r="J1048">
        <v>319590.37</v>
      </c>
      <c r="K1048">
        <v>124251.25</v>
      </c>
      <c r="L1048">
        <v>4.7</v>
      </c>
      <c r="M1048" s="1" t="s">
        <v>23</v>
      </c>
      <c r="N1048" s="1" t="s">
        <v>36</v>
      </c>
      <c r="O1048" s="1" t="s">
        <v>20</v>
      </c>
      <c r="P1048" s="1" t="s">
        <v>38</v>
      </c>
      <c r="Q1048">
        <v>24</v>
      </c>
      <c r="R1048">
        <v>4</v>
      </c>
      <c r="S1048">
        <v>42.75</v>
      </c>
      <c r="T1048" s="1" t="s">
        <v>22</v>
      </c>
      <c r="U1048" s="1" t="s">
        <v>3061</v>
      </c>
      <c r="V1048" s="1">
        <v>1</v>
      </c>
      <c r="W1048" t="s">
        <v>3081</v>
      </c>
      <c r="X1048" t="s">
        <v>3091</v>
      </c>
      <c r="Y1048" t="s">
        <v>3097</v>
      </c>
      <c r="Z1048" t="s">
        <v>3102</v>
      </c>
      <c r="AA1048">
        <v>10</v>
      </c>
      <c r="AB1048" t="s">
        <v>3097</v>
      </c>
      <c r="AC1048">
        <v>501.56</v>
      </c>
      <c r="AD1048">
        <v>1059.55</v>
      </c>
      <c r="AE1048">
        <v>63.92</v>
      </c>
      <c r="AF1048">
        <v>3.6074999999999999</v>
      </c>
      <c r="AG1048">
        <v>0.63717096774193549</v>
      </c>
    </row>
    <row r="1049" spans="1:33" x14ac:dyDescent="0.35">
      <c r="A1049" s="1" t="s">
        <v>1738</v>
      </c>
      <c r="B1049" s="2">
        <v>44704</v>
      </c>
      <c r="C1049" s="2">
        <v>44709</v>
      </c>
      <c r="D1049" s="2">
        <v>44721</v>
      </c>
      <c r="E1049" s="1" t="s">
        <v>1739</v>
      </c>
      <c r="F1049">
        <v>4.17</v>
      </c>
      <c r="G1049">
        <v>80</v>
      </c>
      <c r="H1049">
        <v>6</v>
      </c>
      <c r="I1049" s="1" t="s">
        <v>41</v>
      </c>
      <c r="J1049">
        <v>74194.649999999994</v>
      </c>
      <c r="K1049">
        <v>37432.160000000003</v>
      </c>
      <c r="L1049">
        <v>3.1</v>
      </c>
      <c r="M1049" s="1" t="s">
        <v>23</v>
      </c>
      <c r="N1049" s="1" t="s">
        <v>36</v>
      </c>
      <c r="O1049" s="1" t="s">
        <v>20</v>
      </c>
      <c r="P1049" s="1" t="s">
        <v>39</v>
      </c>
      <c r="Q1049">
        <v>20</v>
      </c>
      <c r="R1049">
        <v>12</v>
      </c>
      <c r="S1049">
        <v>374.72</v>
      </c>
      <c r="T1049" s="1" t="s">
        <v>22</v>
      </c>
      <c r="U1049" s="1" t="s">
        <v>3063</v>
      </c>
      <c r="V1049" s="1">
        <v>3</v>
      </c>
      <c r="W1049" t="s">
        <v>3086</v>
      </c>
      <c r="X1049" t="s">
        <v>3082</v>
      </c>
      <c r="Y1049" t="s">
        <v>3099</v>
      </c>
      <c r="Z1049" t="s">
        <v>3102</v>
      </c>
      <c r="AA1049">
        <v>5</v>
      </c>
      <c r="AB1049" t="s">
        <v>3099</v>
      </c>
      <c r="AC1049">
        <v>416.58</v>
      </c>
      <c r="AD1049">
        <v>967.79</v>
      </c>
      <c r="AE1049">
        <v>8.11</v>
      </c>
      <c r="AF1049">
        <v>9.1892999999999994</v>
      </c>
      <c r="AG1049">
        <v>0.65455369127516783</v>
      </c>
    </row>
    <row r="1050" spans="1:33" x14ac:dyDescent="0.35">
      <c r="A1050" s="1" t="s">
        <v>1754</v>
      </c>
      <c r="B1050" s="2">
        <v>44683</v>
      </c>
      <c r="C1050" s="2">
        <v>44685</v>
      </c>
      <c r="D1050" s="2">
        <v>44693</v>
      </c>
      <c r="E1050" s="1" t="s">
        <v>1755</v>
      </c>
      <c r="F1050">
        <v>2.82</v>
      </c>
      <c r="G1050">
        <v>423</v>
      </c>
      <c r="H1050">
        <v>45</v>
      </c>
      <c r="I1050" s="1" t="s">
        <v>41</v>
      </c>
      <c r="J1050">
        <v>42874.75</v>
      </c>
      <c r="K1050">
        <v>20282.91</v>
      </c>
      <c r="L1050">
        <v>2.6</v>
      </c>
      <c r="M1050" s="1" t="s">
        <v>23</v>
      </c>
      <c r="N1050" s="1" t="s">
        <v>24</v>
      </c>
      <c r="O1050" s="1" t="s">
        <v>34</v>
      </c>
      <c r="P1050" s="1" t="s">
        <v>21</v>
      </c>
      <c r="Q1050">
        <v>10</v>
      </c>
      <c r="R1050">
        <v>8</v>
      </c>
      <c r="S1050">
        <v>54.3</v>
      </c>
      <c r="T1050" s="1" t="s">
        <v>22</v>
      </c>
      <c r="U1050" s="1" t="s">
        <v>3062</v>
      </c>
      <c r="V1050" s="1">
        <v>2</v>
      </c>
      <c r="W1050" t="s">
        <v>3086</v>
      </c>
      <c r="X1050" t="s">
        <v>3082</v>
      </c>
      <c r="Y1050" t="s">
        <v>3099</v>
      </c>
      <c r="Z1050" t="s">
        <v>3102</v>
      </c>
      <c r="AA1050">
        <v>5</v>
      </c>
      <c r="AB1050" t="s">
        <v>3099</v>
      </c>
      <c r="AC1050">
        <v>47.29</v>
      </c>
      <c r="AD1050">
        <v>104.3</v>
      </c>
      <c r="AE1050">
        <v>52.95</v>
      </c>
      <c r="AF1050">
        <v>4.7049000000000003</v>
      </c>
      <c r="AG1050">
        <v>0.65900657894736847</v>
      </c>
    </row>
    <row r="1051" spans="1:33" x14ac:dyDescent="0.35">
      <c r="A1051" s="1" t="s">
        <v>1786</v>
      </c>
      <c r="B1051" s="2">
        <v>44906</v>
      </c>
      <c r="C1051" s="2">
        <v>44909</v>
      </c>
      <c r="D1051" s="2">
        <v>44920</v>
      </c>
      <c r="E1051" s="1" t="s">
        <v>1787</v>
      </c>
      <c r="F1051">
        <v>6.91</v>
      </c>
      <c r="G1051">
        <v>88</v>
      </c>
      <c r="H1051">
        <v>4</v>
      </c>
      <c r="I1051" s="1" t="s">
        <v>41</v>
      </c>
      <c r="J1051">
        <v>53264.68</v>
      </c>
      <c r="K1051">
        <v>20198.14</v>
      </c>
      <c r="L1051">
        <v>3.8</v>
      </c>
      <c r="M1051" s="1" t="s">
        <v>23</v>
      </c>
      <c r="N1051" s="1" t="s">
        <v>19</v>
      </c>
      <c r="O1051" s="1" t="s">
        <v>37</v>
      </c>
      <c r="P1051" s="1" t="s">
        <v>26</v>
      </c>
      <c r="Q1051">
        <v>12</v>
      </c>
      <c r="R1051">
        <v>11</v>
      </c>
      <c r="S1051">
        <v>291.52999999999997</v>
      </c>
      <c r="T1051" s="1" t="s">
        <v>22</v>
      </c>
      <c r="U1051" s="1" t="s">
        <v>3065</v>
      </c>
      <c r="V1051" s="1">
        <v>5</v>
      </c>
      <c r="W1051" t="s">
        <v>3086</v>
      </c>
      <c r="X1051" t="s">
        <v>3091</v>
      </c>
      <c r="Y1051" t="s">
        <v>3092</v>
      </c>
      <c r="Z1051" t="s">
        <v>3104</v>
      </c>
      <c r="AA1051">
        <v>12</v>
      </c>
      <c r="AB1051" t="s">
        <v>3092</v>
      </c>
      <c r="AC1051">
        <v>336.58</v>
      </c>
      <c r="AD1051">
        <v>650.21</v>
      </c>
      <c r="AE1051">
        <v>87.73</v>
      </c>
      <c r="AF1051">
        <v>1.2266999999999999</v>
      </c>
      <c r="AG1051">
        <v>0.6561013986013986</v>
      </c>
    </row>
    <row r="1052" spans="1:33" x14ac:dyDescent="0.35">
      <c r="A1052" s="1" t="s">
        <v>1836</v>
      </c>
      <c r="B1052" s="2">
        <v>45416</v>
      </c>
      <c r="C1052" s="2">
        <v>45419</v>
      </c>
      <c r="D1052" s="2">
        <v>45422</v>
      </c>
      <c r="E1052" s="1" t="s">
        <v>1837</v>
      </c>
      <c r="F1052">
        <v>6.56</v>
      </c>
      <c r="G1052">
        <v>244</v>
      </c>
      <c r="H1052">
        <v>15</v>
      </c>
      <c r="I1052" s="1" t="s">
        <v>41</v>
      </c>
      <c r="J1052">
        <v>174066.27</v>
      </c>
      <c r="K1052">
        <v>99489.53</v>
      </c>
      <c r="L1052">
        <v>3.6</v>
      </c>
      <c r="M1052" s="1" t="s">
        <v>23</v>
      </c>
      <c r="N1052" s="1" t="s">
        <v>19</v>
      </c>
      <c r="O1052" s="1" t="s">
        <v>37</v>
      </c>
      <c r="P1052" s="1" t="s">
        <v>21</v>
      </c>
      <c r="Q1052">
        <v>18</v>
      </c>
      <c r="R1052">
        <v>3</v>
      </c>
      <c r="S1052">
        <v>41.73</v>
      </c>
      <c r="T1052" s="1" t="s">
        <v>22</v>
      </c>
      <c r="U1052" s="1" t="s">
        <v>3064</v>
      </c>
      <c r="V1052" s="1">
        <v>4</v>
      </c>
      <c r="W1052" t="s">
        <v>3081</v>
      </c>
      <c r="X1052" t="s">
        <v>3082</v>
      </c>
      <c r="Y1052" t="s">
        <v>3099</v>
      </c>
      <c r="Z1052" t="s">
        <v>3104</v>
      </c>
      <c r="AA1052">
        <v>5</v>
      </c>
      <c r="AB1052" t="s">
        <v>3099</v>
      </c>
      <c r="AC1052">
        <v>242.05</v>
      </c>
      <c r="AD1052">
        <v>763.47</v>
      </c>
      <c r="AE1052">
        <v>90.15</v>
      </c>
      <c r="AF1052">
        <v>0.98529999999999995</v>
      </c>
      <c r="AG1052">
        <v>0.65895364238410592</v>
      </c>
    </row>
    <row r="1053" spans="1:33" x14ac:dyDescent="0.35">
      <c r="A1053" s="1" t="s">
        <v>1894</v>
      </c>
      <c r="B1053" s="2">
        <v>45143</v>
      </c>
      <c r="C1053" s="2">
        <v>45147</v>
      </c>
      <c r="D1053" s="2">
        <v>45153</v>
      </c>
      <c r="E1053" s="1" t="s">
        <v>1895</v>
      </c>
      <c r="F1053">
        <v>13.43</v>
      </c>
      <c r="G1053">
        <v>464</v>
      </c>
      <c r="H1053">
        <v>60</v>
      </c>
      <c r="I1053" s="1" t="s">
        <v>41</v>
      </c>
      <c r="J1053">
        <v>431413.49</v>
      </c>
      <c r="K1053">
        <v>232396.24</v>
      </c>
      <c r="L1053">
        <v>2.1</v>
      </c>
      <c r="M1053" s="1" t="s">
        <v>23</v>
      </c>
      <c r="N1053" s="1" t="s">
        <v>36</v>
      </c>
      <c r="O1053" s="1" t="s">
        <v>34</v>
      </c>
      <c r="P1053" s="1" t="s">
        <v>26</v>
      </c>
      <c r="Q1053">
        <v>24</v>
      </c>
      <c r="R1053">
        <v>6</v>
      </c>
      <c r="S1053">
        <v>52.57</v>
      </c>
      <c r="T1053" s="1" t="s">
        <v>22</v>
      </c>
      <c r="U1053" s="1" t="s">
        <v>3061</v>
      </c>
      <c r="V1053" s="1">
        <v>1</v>
      </c>
      <c r="W1053" t="s">
        <v>3088</v>
      </c>
      <c r="X1053" t="s">
        <v>3084</v>
      </c>
      <c r="Y1053" t="s">
        <v>3089</v>
      </c>
      <c r="Z1053" t="s">
        <v>3103</v>
      </c>
      <c r="AA1053">
        <v>8</v>
      </c>
      <c r="AB1053" t="s">
        <v>3089</v>
      </c>
      <c r="AC1053">
        <v>396.51</v>
      </c>
      <c r="AD1053">
        <v>1074.01</v>
      </c>
      <c r="AE1053">
        <v>98.87</v>
      </c>
      <c r="AF1053">
        <v>0.1129</v>
      </c>
      <c r="AG1053">
        <v>0.63717096774193549</v>
      </c>
    </row>
    <row r="1054" spans="1:33" x14ac:dyDescent="0.35">
      <c r="A1054" s="1" t="s">
        <v>2100</v>
      </c>
      <c r="B1054" s="2">
        <v>45129</v>
      </c>
      <c r="C1054" s="2">
        <v>45130</v>
      </c>
      <c r="D1054" s="2">
        <v>45143</v>
      </c>
      <c r="E1054" s="1" t="s">
        <v>2101</v>
      </c>
      <c r="F1054">
        <v>4.09</v>
      </c>
      <c r="G1054">
        <v>462</v>
      </c>
      <c r="H1054">
        <v>1</v>
      </c>
      <c r="I1054" s="1" t="s">
        <v>41</v>
      </c>
      <c r="J1054">
        <v>80427.839999999997</v>
      </c>
      <c r="K1054">
        <v>33681.97</v>
      </c>
      <c r="L1054">
        <v>5</v>
      </c>
      <c r="M1054" s="1" t="s">
        <v>23</v>
      </c>
      <c r="N1054" s="1" t="s">
        <v>36</v>
      </c>
      <c r="O1054" s="1" t="s">
        <v>34</v>
      </c>
      <c r="P1054" s="1" t="s">
        <v>21</v>
      </c>
      <c r="Q1054">
        <v>16</v>
      </c>
      <c r="R1054">
        <v>13</v>
      </c>
      <c r="S1054">
        <v>281.97000000000003</v>
      </c>
      <c r="T1054" s="1" t="s">
        <v>22</v>
      </c>
      <c r="U1054" s="1" t="s">
        <v>3063</v>
      </c>
      <c r="V1054" s="1">
        <v>3</v>
      </c>
      <c r="W1054" t="s">
        <v>3088</v>
      </c>
      <c r="X1054" t="s">
        <v>3084</v>
      </c>
      <c r="Y1054" t="s">
        <v>3087</v>
      </c>
      <c r="Z1054" t="s">
        <v>3102</v>
      </c>
      <c r="AA1054">
        <v>7</v>
      </c>
      <c r="AB1054" t="s">
        <v>3087</v>
      </c>
      <c r="AC1054">
        <v>82.21</v>
      </c>
      <c r="AD1054">
        <v>181.51</v>
      </c>
      <c r="AE1054">
        <v>52.23</v>
      </c>
      <c r="AF1054">
        <v>4.7770000000000001</v>
      </c>
      <c r="AG1054">
        <v>0.65455369127516783</v>
      </c>
    </row>
    <row r="1055" spans="1:33" x14ac:dyDescent="0.35">
      <c r="A1055" s="1" t="s">
        <v>2102</v>
      </c>
      <c r="B1055" s="2">
        <v>45428</v>
      </c>
      <c r="C1055" s="2">
        <v>45429</v>
      </c>
      <c r="D1055" s="2">
        <v>45437</v>
      </c>
      <c r="E1055" s="1" t="s">
        <v>2103</v>
      </c>
      <c r="F1055">
        <v>2.91</v>
      </c>
      <c r="G1055">
        <v>42</v>
      </c>
      <c r="H1055">
        <v>1</v>
      </c>
      <c r="I1055" s="1" t="s">
        <v>41</v>
      </c>
      <c r="J1055">
        <v>44771.99</v>
      </c>
      <c r="K1055">
        <v>21931.71</v>
      </c>
      <c r="L1055">
        <v>4.7</v>
      </c>
      <c r="M1055" s="1" t="s">
        <v>23</v>
      </c>
      <c r="N1055" s="1" t="s">
        <v>19</v>
      </c>
      <c r="O1055" s="1" t="s">
        <v>28</v>
      </c>
      <c r="P1055" s="1" t="s">
        <v>21</v>
      </c>
      <c r="Q1055">
        <v>19</v>
      </c>
      <c r="R1055">
        <v>8</v>
      </c>
      <c r="S1055">
        <v>36.340000000000003</v>
      </c>
      <c r="T1055" s="1" t="s">
        <v>22</v>
      </c>
      <c r="U1055" s="1" t="s">
        <v>3062</v>
      </c>
      <c r="V1055" s="1">
        <v>2</v>
      </c>
      <c r="W1055" t="s">
        <v>3081</v>
      </c>
      <c r="X1055" t="s">
        <v>3082</v>
      </c>
      <c r="Y1055" t="s">
        <v>3099</v>
      </c>
      <c r="Z1055" t="s">
        <v>3102</v>
      </c>
      <c r="AA1055">
        <v>5</v>
      </c>
      <c r="AB1055" t="s">
        <v>3099</v>
      </c>
      <c r="AC1055">
        <v>436.96</v>
      </c>
      <c r="AD1055">
        <v>1097.95</v>
      </c>
      <c r="AE1055">
        <v>65.06</v>
      </c>
      <c r="AF1055">
        <v>3.4935999999999998</v>
      </c>
      <c r="AG1055">
        <v>0.65900657894736847</v>
      </c>
    </row>
    <row r="1056" spans="1:33" x14ac:dyDescent="0.35">
      <c r="A1056" s="1" t="s">
        <v>2126</v>
      </c>
      <c r="B1056" s="2">
        <v>45223</v>
      </c>
      <c r="C1056" s="2">
        <v>45225</v>
      </c>
      <c r="D1056" s="2">
        <v>45231</v>
      </c>
      <c r="E1056" s="1" t="s">
        <v>2127</v>
      </c>
      <c r="F1056">
        <v>5.19</v>
      </c>
      <c r="G1056">
        <v>461</v>
      </c>
      <c r="H1056">
        <v>19</v>
      </c>
      <c r="I1056" s="1" t="s">
        <v>41</v>
      </c>
      <c r="J1056">
        <v>64617.03</v>
      </c>
      <c r="K1056">
        <v>26204.85</v>
      </c>
      <c r="L1056">
        <v>3.9</v>
      </c>
      <c r="M1056" s="1" t="s">
        <v>23</v>
      </c>
      <c r="N1056" s="1" t="s">
        <v>24</v>
      </c>
      <c r="O1056" s="1" t="s">
        <v>37</v>
      </c>
      <c r="P1056" s="1" t="s">
        <v>39</v>
      </c>
      <c r="Q1056">
        <v>23</v>
      </c>
      <c r="R1056">
        <v>6</v>
      </c>
      <c r="S1056">
        <v>1.9</v>
      </c>
      <c r="T1056" s="1" t="s">
        <v>22</v>
      </c>
      <c r="U1056" s="1" t="s">
        <v>3064</v>
      </c>
      <c r="V1056" s="1">
        <v>4</v>
      </c>
      <c r="W1056" t="s">
        <v>3088</v>
      </c>
      <c r="X1056" t="s">
        <v>3091</v>
      </c>
      <c r="Y1056" t="s">
        <v>3097</v>
      </c>
      <c r="Z1056" t="s">
        <v>3104</v>
      </c>
      <c r="AA1056">
        <v>10</v>
      </c>
      <c r="AB1056" t="s">
        <v>3097</v>
      </c>
      <c r="AC1056">
        <v>75.209999999999994</v>
      </c>
      <c r="AD1056">
        <v>147.84</v>
      </c>
      <c r="AE1056">
        <v>67.760000000000005</v>
      </c>
      <c r="AF1056">
        <v>3.2235</v>
      </c>
      <c r="AG1056">
        <v>0.65895364238410592</v>
      </c>
    </row>
    <row r="1057" spans="1:33" x14ac:dyDescent="0.35">
      <c r="A1057" s="1" t="s">
        <v>2246</v>
      </c>
      <c r="B1057" s="2">
        <v>44683</v>
      </c>
      <c r="C1057" s="2">
        <v>44684</v>
      </c>
      <c r="D1057" s="2">
        <v>44690</v>
      </c>
      <c r="E1057" s="1" t="s">
        <v>2247</v>
      </c>
      <c r="F1057">
        <v>4.6100000000000003</v>
      </c>
      <c r="G1057">
        <v>465</v>
      </c>
      <c r="H1057">
        <v>33</v>
      </c>
      <c r="I1057" s="1" t="s">
        <v>41</v>
      </c>
      <c r="J1057">
        <v>215438.79</v>
      </c>
      <c r="K1057">
        <v>89927.21</v>
      </c>
      <c r="L1057">
        <v>3.1</v>
      </c>
      <c r="M1057" s="1" t="s">
        <v>23</v>
      </c>
      <c r="N1057" s="1" t="s">
        <v>33</v>
      </c>
      <c r="O1057" s="1" t="s">
        <v>37</v>
      </c>
      <c r="P1057" s="1" t="s">
        <v>39</v>
      </c>
      <c r="Q1057">
        <v>13</v>
      </c>
      <c r="R1057">
        <v>6</v>
      </c>
      <c r="S1057">
        <v>190</v>
      </c>
      <c r="T1057" s="1" t="s">
        <v>22</v>
      </c>
      <c r="U1057" s="1" t="s">
        <v>3063</v>
      </c>
      <c r="V1057" s="1">
        <v>3</v>
      </c>
      <c r="W1057" t="s">
        <v>3086</v>
      </c>
      <c r="X1057" t="s">
        <v>3082</v>
      </c>
      <c r="Y1057" t="s">
        <v>3099</v>
      </c>
      <c r="Z1057" t="s">
        <v>3102</v>
      </c>
      <c r="AA1057">
        <v>5</v>
      </c>
      <c r="AB1057" t="s">
        <v>3099</v>
      </c>
      <c r="AC1057">
        <v>250.64</v>
      </c>
      <c r="AD1057">
        <v>485.7</v>
      </c>
      <c r="AE1057">
        <v>50.38</v>
      </c>
      <c r="AF1057">
        <v>4.9619</v>
      </c>
      <c r="AG1057">
        <v>0.65455369127516783</v>
      </c>
    </row>
    <row r="1058" spans="1:33" x14ac:dyDescent="0.35">
      <c r="A1058" s="1" t="s">
        <v>2270</v>
      </c>
      <c r="B1058" s="2">
        <v>45196</v>
      </c>
      <c r="C1058" s="2">
        <v>45200</v>
      </c>
      <c r="D1058" s="2">
        <v>45203</v>
      </c>
      <c r="E1058" s="1" t="s">
        <v>2271</v>
      </c>
      <c r="F1058">
        <v>1.45</v>
      </c>
      <c r="G1058">
        <v>468</v>
      </c>
      <c r="H1058">
        <v>54</v>
      </c>
      <c r="I1058" s="1" t="s">
        <v>41</v>
      </c>
      <c r="J1058">
        <v>130786.45</v>
      </c>
      <c r="K1058">
        <v>75728.2</v>
      </c>
      <c r="L1058">
        <v>2.2999999999999998</v>
      </c>
      <c r="M1058" s="1" t="s">
        <v>23</v>
      </c>
      <c r="N1058" s="1" t="s">
        <v>19</v>
      </c>
      <c r="O1058" s="1" t="s">
        <v>28</v>
      </c>
      <c r="P1058" s="1" t="s">
        <v>29</v>
      </c>
      <c r="Q1058">
        <v>9</v>
      </c>
      <c r="R1058">
        <v>3</v>
      </c>
      <c r="S1058">
        <v>19.21</v>
      </c>
      <c r="T1058" s="1" t="s">
        <v>22</v>
      </c>
      <c r="U1058" s="1" t="s">
        <v>3061</v>
      </c>
      <c r="V1058" s="1">
        <v>1</v>
      </c>
      <c r="W1058" t="s">
        <v>3088</v>
      </c>
      <c r="X1058" t="s">
        <v>3084</v>
      </c>
      <c r="Y1058" t="s">
        <v>3085</v>
      </c>
      <c r="Z1058" t="s">
        <v>3102</v>
      </c>
      <c r="AA1058">
        <v>9</v>
      </c>
      <c r="AB1058" t="s">
        <v>3085</v>
      </c>
      <c r="AC1058">
        <v>101.4</v>
      </c>
      <c r="AD1058">
        <v>283.57</v>
      </c>
      <c r="AE1058">
        <v>53.51</v>
      </c>
      <c r="AF1058">
        <v>4.6494</v>
      </c>
      <c r="AG1058">
        <v>0.63717096774193549</v>
      </c>
    </row>
    <row r="1059" spans="1:33" x14ac:dyDescent="0.35">
      <c r="A1059" s="1" t="s">
        <v>2276</v>
      </c>
      <c r="B1059" s="2">
        <v>45368</v>
      </c>
      <c r="C1059" s="2">
        <v>45373</v>
      </c>
      <c r="D1059" s="2">
        <v>45385</v>
      </c>
      <c r="E1059" s="1" t="s">
        <v>2277</v>
      </c>
      <c r="F1059">
        <v>11.49</v>
      </c>
      <c r="G1059">
        <v>302</v>
      </c>
      <c r="H1059">
        <v>25</v>
      </c>
      <c r="I1059" s="1" t="s">
        <v>41</v>
      </c>
      <c r="J1059">
        <v>59439.55</v>
      </c>
      <c r="K1059">
        <v>33387.01</v>
      </c>
      <c r="L1059">
        <v>2.8</v>
      </c>
      <c r="M1059" s="1" t="s">
        <v>23</v>
      </c>
      <c r="N1059" s="1" t="s">
        <v>19</v>
      </c>
      <c r="O1059" s="1" t="s">
        <v>25</v>
      </c>
      <c r="P1059" s="1" t="s">
        <v>26</v>
      </c>
      <c r="Q1059">
        <v>18</v>
      </c>
      <c r="R1059">
        <v>12</v>
      </c>
      <c r="S1059">
        <v>153.85</v>
      </c>
      <c r="T1059" s="1" t="s">
        <v>22</v>
      </c>
      <c r="U1059" s="1" t="s">
        <v>3064</v>
      </c>
      <c r="V1059" s="1">
        <v>4</v>
      </c>
      <c r="W1059" t="s">
        <v>3081</v>
      </c>
      <c r="X1059" t="s">
        <v>3093</v>
      </c>
      <c r="Y1059" t="s">
        <v>3098</v>
      </c>
      <c r="Z1059" t="s">
        <v>3103</v>
      </c>
      <c r="AA1059">
        <v>3</v>
      </c>
      <c r="AB1059" t="s">
        <v>3098</v>
      </c>
      <c r="AC1059">
        <v>74.739999999999995</v>
      </c>
      <c r="AD1059">
        <v>222.37</v>
      </c>
      <c r="AE1059">
        <v>30.64</v>
      </c>
      <c r="AF1059">
        <v>6.9360999999999997</v>
      </c>
      <c r="AG1059">
        <v>0.65895364238410592</v>
      </c>
    </row>
    <row r="1060" spans="1:33" x14ac:dyDescent="0.35">
      <c r="A1060" s="1" t="s">
        <v>2306</v>
      </c>
      <c r="B1060" s="2">
        <v>45408</v>
      </c>
      <c r="C1060" s="2">
        <v>45411</v>
      </c>
      <c r="D1060" s="2">
        <v>45415</v>
      </c>
      <c r="E1060" s="1" t="s">
        <v>2307</v>
      </c>
      <c r="F1060">
        <v>9.58</v>
      </c>
      <c r="G1060">
        <v>413</v>
      </c>
      <c r="H1060">
        <v>21</v>
      </c>
      <c r="I1060" s="1" t="s">
        <v>41</v>
      </c>
      <c r="J1060">
        <v>121366.24</v>
      </c>
      <c r="K1060">
        <v>54325.25</v>
      </c>
      <c r="L1060">
        <v>4.0999999999999996</v>
      </c>
      <c r="M1060" s="1" t="s">
        <v>23</v>
      </c>
      <c r="N1060" s="1" t="s">
        <v>33</v>
      </c>
      <c r="O1060" s="1" t="s">
        <v>25</v>
      </c>
      <c r="P1060" s="1" t="s">
        <v>38</v>
      </c>
      <c r="Q1060">
        <v>13</v>
      </c>
      <c r="R1060">
        <v>4</v>
      </c>
      <c r="S1060">
        <v>6.71</v>
      </c>
      <c r="T1060" s="1" t="s">
        <v>22</v>
      </c>
      <c r="U1060" s="1" t="s">
        <v>3061</v>
      </c>
      <c r="V1060" s="1">
        <v>1</v>
      </c>
      <c r="W1060" t="s">
        <v>3081</v>
      </c>
      <c r="X1060" t="s">
        <v>3082</v>
      </c>
      <c r="Y1060" t="s">
        <v>3083</v>
      </c>
      <c r="Z1060" t="s">
        <v>3104</v>
      </c>
      <c r="AA1060">
        <v>4</v>
      </c>
      <c r="AB1060" t="s">
        <v>3083</v>
      </c>
      <c r="AC1060">
        <v>133.87</v>
      </c>
      <c r="AD1060">
        <v>325</v>
      </c>
      <c r="AE1060">
        <v>27.28</v>
      </c>
      <c r="AF1060">
        <v>7.2721999999999998</v>
      </c>
      <c r="AG1060">
        <v>0.63717096774193549</v>
      </c>
    </row>
    <row r="1061" spans="1:33" x14ac:dyDescent="0.35">
      <c r="A1061" s="1" t="s">
        <v>2310</v>
      </c>
      <c r="B1061" s="2">
        <v>44744</v>
      </c>
      <c r="C1061" s="2">
        <v>44747</v>
      </c>
      <c r="D1061" s="2">
        <v>44749</v>
      </c>
      <c r="E1061" s="1" t="s">
        <v>2311</v>
      </c>
      <c r="F1061">
        <v>1.54</v>
      </c>
      <c r="G1061">
        <v>394</v>
      </c>
      <c r="H1061">
        <v>40</v>
      </c>
      <c r="I1061" s="1" t="s">
        <v>41</v>
      </c>
      <c r="J1061">
        <v>31589.34</v>
      </c>
      <c r="K1061">
        <v>16432.509999999998</v>
      </c>
      <c r="L1061">
        <v>2.8</v>
      </c>
      <c r="M1061" s="1" t="s">
        <v>23</v>
      </c>
      <c r="N1061" s="1" t="s">
        <v>24</v>
      </c>
      <c r="O1061" s="1" t="s">
        <v>20</v>
      </c>
      <c r="P1061" s="1" t="s">
        <v>21</v>
      </c>
      <c r="Q1061">
        <v>17</v>
      </c>
      <c r="R1061">
        <v>2</v>
      </c>
      <c r="S1061">
        <v>94.87</v>
      </c>
      <c r="T1061" s="1" t="s">
        <v>22</v>
      </c>
      <c r="U1061" s="1" t="s">
        <v>3061</v>
      </c>
      <c r="V1061" s="1">
        <v>1</v>
      </c>
      <c r="W1061" t="s">
        <v>3086</v>
      </c>
      <c r="X1061" t="s">
        <v>3084</v>
      </c>
      <c r="Y1061" t="s">
        <v>3087</v>
      </c>
      <c r="Z1061" t="s">
        <v>3102</v>
      </c>
      <c r="AA1061">
        <v>7</v>
      </c>
      <c r="AB1061" t="s">
        <v>3087</v>
      </c>
      <c r="AC1061">
        <v>33</v>
      </c>
      <c r="AD1061">
        <v>81.430000000000007</v>
      </c>
      <c r="AE1061">
        <v>83.16</v>
      </c>
      <c r="AF1061">
        <v>1.6840999999999999</v>
      </c>
      <c r="AG1061">
        <v>0.63717096774193549</v>
      </c>
    </row>
    <row r="1062" spans="1:33" x14ac:dyDescent="0.35">
      <c r="A1062" s="1" t="s">
        <v>2352</v>
      </c>
      <c r="B1062" s="2">
        <v>45546</v>
      </c>
      <c r="C1062" s="2">
        <v>45549</v>
      </c>
      <c r="D1062" s="2">
        <v>45550</v>
      </c>
      <c r="E1062" s="1" t="s">
        <v>2353</v>
      </c>
      <c r="F1062">
        <v>13.5</v>
      </c>
      <c r="G1062">
        <v>19</v>
      </c>
      <c r="H1062">
        <v>3</v>
      </c>
      <c r="I1062" s="1" t="s">
        <v>41</v>
      </c>
      <c r="J1062">
        <v>822.24</v>
      </c>
      <c r="K1062">
        <v>383.82</v>
      </c>
      <c r="L1062">
        <v>1.6</v>
      </c>
      <c r="M1062" s="1" t="s">
        <v>23</v>
      </c>
      <c r="N1062" s="1" t="s">
        <v>42</v>
      </c>
      <c r="O1062" s="1" t="s">
        <v>34</v>
      </c>
      <c r="P1062" s="1" t="s">
        <v>39</v>
      </c>
      <c r="Q1062">
        <v>13</v>
      </c>
      <c r="R1062">
        <v>1</v>
      </c>
      <c r="S1062">
        <v>28.32</v>
      </c>
      <c r="T1062" s="1" t="s">
        <v>22</v>
      </c>
      <c r="U1062" s="1" t="s">
        <v>3061</v>
      </c>
      <c r="V1062" s="1">
        <v>1</v>
      </c>
      <c r="W1062" t="s">
        <v>3081</v>
      </c>
      <c r="X1062" t="s">
        <v>3084</v>
      </c>
      <c r="Y1062" t="s">
        <v>3085</v>
      </c>
      <c r="Z1062" t="s">
        <v>3103</v>
      </c>
      <c r="AA1062">
        <v>9</v>
      </c>
      <c r="AB1062" t="s">
        <v>3085</v>
      </c>
      <c r="AC1062">
        <v>23.29</v>
      </c>
      <c r="AD1062">
        <v>50.03</v>
      </c>
      <c r="AE1062">
        <v>78.37</v>
      </c>
      <c r="AF1062">
        <v>2.1625999999999999</v>
      </c>
      <c r="AG1062">
        <v>0.63717096774193549</v>
      </c>
    </row>
    <row r="1063" spans="1:33" x14ac:dyDescent="0.35">
      <c r="A1063" s="1" t="s">
        <v>2366</v>
      </c>
      <c r="B1063" s="2">
        <v>44780</v>
      </c>
      <c r="C1063" s="2">
        <v>44784</v>
      </c>
      <c r="D1063" s="2">
        <v>44793</v>
      </c>
      <c r="E1063" s="1" t="s">
        <v>2367</v>
      </c>
      <c r="F1063">
        <v>3.67</v>
      </c>
      <c r="G1063">
        <v>215</v>
      </c>
      <c r="H1063">
        <v>27</v>
      </c>
      <c r="I1063" s="1" t="s">
        <v>41</v>
      </c>
      <c r="J1063">
        <v>21947.39</v>
      </c>
      <c r="K1063">
        <v>13207.88</v>
      </c>
      <c r="L1063">
        <v>2.1</v>
      </c>
      <c r="M1063" s="1" t="s">
        <v>23</v>
      </c>
      <c r="N1063" s="1" t="s">
        <v>42</v>
      </c>
      <c r="O1063" s="1" t="s">
        <v>28</v>
      </c>
      <c r="P1063" s="1" t="s">
        <v>26</v>
      </c>
      <c r="Q1063">
        <v>24</v>
      </c>
      <c r="R1063">
        <v>9</v>
      </c>
      <c r="S1063">
        <v>530.24</v>
      </c>
      <c r="T1063" s="1" t="s">
        <v>22</v>
      </c>
      <c r="U1063" s="1" t="s">
        <v>3061</v>
      </c>
      <c r="V1063" s="1">
        <v>1</v>
      </c>
      <c r="W1063" t="s">
        <v>3086</v>
      </c>
      <c r="X1063" t="s">
        <v>3084</v>
      </c>
      <c r="Y1063" t="s">
        <v>3089</v>
      </c>
      <c r="Z1063" t="s">
        <v>3102</v>
      </c>
      <c r="AA1063">
        <v>8</v>
      </c>
      <c r="AB1063" t="s">
        <v>3089</v>
      </c>
      <c r="AC1063">
        <v>35.979999999999997</v>
      </c>
      <c r="AD1063">
        <v>105.97</v>
      </c>
      <c r="AE1063">
        <v>46.6</v>
      </c>
      <c r="AF1063">
        <v>5.34</v>
      </c>
      <c r="AG1063">
        <v>0.63717096774193549</v>
      </c>
    </row>
    <row r="1064" spans="1:33" x14ac:dyDescent="0.35">
      <c r="A1064" s="1" t="s">
        <v>2392</v>
      </c>
      <c r="B1064" s="2">
        <v>45548</v>
      </c>
      <c r="C1064" s="2">
        <v>45553</v>
      </c>
      <c r="D1064" s="2">
        <v>45556</v>
      </c>
      <c r="E1064" s="1" t="s">
        <v>2393</v>
      </c>
      <c r="F1064">
        <v>3.68</v>
      </c>
      <c r="G1064">
        <v>52</v>
      </c>
      <c r="H1064">
        <v>4</v>
      </c>
      <c r="I1064" s="1" t="s">
        <v>41</v>
      </c>
      <c r="J1064">
        <v>7263.53</v>
      </c>
      <c r="K1064">
        <v>3681.5</v>
      </c>
      <c r="L1064">
        <v>3.3</v>
      </c>
      <c r="M1064" s="1" t="s">
        <v>23</v>
      </c>
      <c r="N1064" s="1" t="s">
        <v>42</v>
      </c>
      <c r="O1064" s="1" t="s">
        <v>34</v>
      </c>
      <c r="P1064" s="1" t="s">
        <v>21</v>
      </c>
      <c r="Q1064">
        <v>3</v>
      </c>
      <c r="R1064">
        <v>3</v>
      </c>
      <c r="S1064">
        <v>50.24</v>
      </c>
      <c r="T1064" s="1" t="s">
        <v>22</v>
      </c>
      <c r="U1064" s="1" t="s">
        <v>3065</v>
      </c>
      <c r="V1064" s="1">
        <v>5</v>
      </c>
      <c r="W1064" t="s">
        <v>3081</v>
      </c>
      <c r="X1064" t="s">
        <v>3084</v>
      </c>
      <c r="Y1064" t="s">
        <v>3085</v>
      </c>
      <c r="Z1064" t="s">
        <v>3102</v>
      </c>
      <c r="AA1064">
        <v>9</v>
      </c>
      <c r="AB1064" t="s">
        <v>3085</v>
      </c>
      <c r="AC1064">
        <v>57.98</v>
      </c>
      <c r="AD1064">
        <v>145.02000000000001</v>
      </c>
      <c r="AE1064">
        <v>95.62</v>
      </c>
      <c r="AF1064">
        <v>0.43840000000000001</v>
      </c>
      <c r="AG1064">
        <v>0.6561013986013986</v>
      </c>
    </row>
    <row r="1065" spans="1:33" x14ac:dyDescent="0.35">
      <c r="A1065" s="1" t="s">
        <v>2438</v>
      </c>
      <c r="B1065" s="2">
        <v>44898</v>
      </c>
      <c r="C1065" s="2">
        <v>44902</v>
      </c>
      <c r="D1065" s="2">
        <v>44905</v>
      </c>
      <c r="E1065" s="1" t="s">
        <v>2439</v>
      </c>
      <c r="F1065">
        <v>5.37</v>
      </c>
      <c r="G1065">
        <v>80</v>
      </c>
      <c r="H1065">
        <v>1</v>
      </c>
      <c r="I1065" s="1" t="s">
        <v>41</v>
      </c>
      <c r="J1065">
        <v>31797.95</v>
      </c>
      <c r="K1065">
        <v>14198.68</v>
      </c>
      <c r="L1065">
        <v>4.5999999999999996</v>
      </c>
      <c r="M1065" s="1" t="s">
        <v>23</v>
      </c>
      <c r="N1065" s="1" t="s">
        <v>24</v>
      </c>
      <c r="O1065" s="1" t="s">
        <v>37</v>
      </c>
      <c r="P1065" s="1" t="s">
        <v>21</v>
      </c>
      <c r="Q1065">
        <v>13</v>
      </c>
      <c r="R1065">
        <v>3</v>
      </c>
      <c r="S1065">
        <v>38.4</v>
      </c>
      <c r="T1065" s="1" t="s">
        <v>22</v>
      </c>
      <c r="U1065" s="1" t="s">
        <v>3061</v>
      </c>
      <c r="V1065" s="1">
        <v>1</v>
      </c>
      <c r="W1065" t="s">
        <v>3086</v>
      </c>
      <c r="X1065" t="s">
        <v>3091</v>
      </c>
      <c r="Y1065" t="s">
        <v>3092</v>
      </c>
      <c r="Z1065" t="s">
        <v>3104</v>
      </c>
      <c r="AA1065">
        <v>12</v>
      </c>
      <c r="AB1065" t="s">
        <v>3092</v>
      </c>
      <c r="AC1065">
        <v>178.5</v>
      </c>
      <c r="AD1065">
        <v>420.03</v>
      </c>
      <c r="AE1065">
        <v>55.97</v>
      </c>
      <c r="AF1065">
        <v>4.4029999999999996</v>
      </c>
      <c r="AG1065">
        <v>0.63717096774193549</v>
      </c>
    </row>
    <row r="1066" spans="1:33" x14ac:dyDescent="0.35">
      <c r="A1066" s="1" t="s">
        <v>2442</v>
      </c>
      <c r="B1066" s="2">
        <v>44724</v>
      </c>
      <c r="C1066" s="2">
        <v>44726</v>
      </c>
      <c r="D1066" s="2">
        <v>44734</v>
      </c>
      <c r="E1066" s="1" t="s">
        <v>2443</v>
      </c>
      <c r="F1066">
        <v>8.4</v>
      </c>
      <c r="G1066">
        <v>382</v>
      </c>
      <c r="H1066">
        <v>30</v>
      </c>
      <c r="I1066" s="1" t="s">
        <v>41</v>
      </c>
      <c r="J1066">
        <v>113640.92</v>
      </c>
      <c r="K1066">
        <v>38773.61</v>
      </c>
      <c r="L1066">
        <v>3.1</v>
      </c>
      <c r="M1066" s="1" t="s">
        <v>23</v>
      </c>
      <c r="N1066" s="1" t="s">
        <v>33</v>
      </c>
      <c r="O1066" s="1" t="s">
        <v>37</v>
      </c>
      <c r="P1066" s="1" t="s">
        <v>38</v>
      </c>
      <c r="Q1066">
        <v>23</v>
      </c>
      <c r="R1066">
        <v>8</v>
      </c>
      <c r="S1066">
        <v>9.4700000000000006</v>
      </c>
      <c r="T1066" s="1" t="s">
        <v>22</v>
      </c>
      <c r="U1066" s="1" t="s">
        <v>3065</v>
      </c>
      <c r="V1066" s="1">
        <v>5</v>
      </c>
      <c r="W1066" t="s">
        <v>3086</v>
      </c>
      <c r="X1066" t="s">
        <v>3082</v>
      </c>
      <c r="Y1066" t="s">
        <v>3090</v>
      </c>
      <c r="Z1066" t="s">
        <v>3104</v>
      </c>
      <c r="AA1066">
        <v>6</v>
      </c>
      <c r="AB1066" t="s">
        <v>3090</v>
      </c>
      <c r="AC1066">
        <v>173.95</v>
      </c>
      <c r="AD1066">
        <v>324.77</v>
      </c>
      <c r="AE1066">
        <v>96.92</v>
      </c>
      <c r="AF1066">
        <v>0.30809999999999998</v>
      </c>
      <c r="AG1066">
        <v>0.6561013986013986</v>
      </c>
    </row>
    <row r="1067" spans="1:33" x14ac:dyDescent="0.35">
      <c r="A1067" s="1" t="s">
        <v>2538</v>
      </c>
      <c r="B1067" s="2">
        <v>44714</v>
      </c>
      <c r="C1067" s="2">
        <v>44718</v>
      </c>
      <c r="D1067" s="2">
        <v>44729</v>
      </c>
      <c r="E1067" s="1" t="s">
        <v>2539</v>
      </c>
      <c r="F1067">
        <v>3.02</v>
      </c>
      <c r="G1067">
        <v>161</v>
      </c>
      <c r="H1067">
        <v>17</v>
      </c>
      <c r="I1067" s="1" t="s">
        <v>41</v>
      </c>
      <c r="J1067">
        <v>176747.99</v>
      </c>
      <c r="K1067">
        <v>89617.91</v>
      </c>
      <c r="L1067">
        <v>2.5</v>
      </c>
      <c r="M1067" s="1" t="s">
        <v>23</v>
      </c>
      <c r="N1067" s="1" t="s">
        <v>36</v>
      </c>
      <c r="O1067" s="1" t="s">
        <v>25</v>
      </c>
      <c r="P1067" s="1" t="s">
        <v>38</v>
      </c>
      <c r="Q1067">
        <v>13</v>
      </c>
      <c r="R1067">
        <v>11</v>
      </c>
      <c r="S1067">
        <v>156.41999999999999</v>
      </c>
      <c r="T1067" s="1" t="s">
        <v>22</v>
      </c>
      <c r="U1067" s="1" t="s">
        <v>3065</v>
      </c>
      <c r="V1067" s="1">
        <v>5</v>
      </c>
      <c r="W1067" t="s">
        <v>3086</v>
      </c>
      <c r="X1067" t="s">
        <v>3082</v>
      </c>
      <c r="Y1067" t="s">
        <v>3090</v>
      </c>
      <c r="Z1067" t="s">
        <v>3102</v>
      </c>
      <c r="AA1067">
        <v>6</v>
      </c>
      <c r="AB1067" t="s">
        <v>3090</v>
      </c>
      <c r="AC1067">
        <v>457.78</v>
      </c>
      <c r="AD1067">
        <v>1132</v>
      </c>
      <c r="AE1067">
        <v>93.8</v>
      </c>
      <c r="AF1067">
        <v>0.62050000000000005</v>
      </c>
      <c r="AG1067">
        <v>0.6561013986013986</v>
      </c>
    </row>
    <row r="1068" spans="1:33" x14ac:dyDescent="0.35">
      <c r="A1068" s="1" t="s">
        <v>2616</v>
      </c>
      <c r="B1068" s="2">
        <v>44860</v>
      </c>
      <c r="C1068" s="2">
        <v>44861</v>
      </c>
      <c r="D1068" s="2">
        <v>44865</v>
      </c>
      <c r="E1068" s="1" t="s">
        <v>2617</v>
      </c>
      <c r="F1068">
        <v>5.64</v>
      </c>
      <c r="G1068">
        <v>391</v>
      </c>
      <c r="H1068">
        <v>22</v>
      </c>
      <c r="I1068" s="1" t="s">
        <v>41</v>
      </c>
      <c r="J1068">
        <v>43524.75</v>
      </c>
      <c r="K1068">
        <v>16881.16</v>
      </c>
      <c r="L1068">
        <v>3.6</v>
      </c>
      <c r="M1068" s="1" t="s">
        <v>23</v>
      </c>
      <c r="N1068" s="1" t="s">
        <v>24</v>
      </c>
      <c r="O1068" s="1" t="s">
        <v>37</v>
      </c>
      <c r="P1068" s="1" t="s">
        <v>21</v>
      </c>
      <c r="Q1068">
        <v>20</v>
      </c>
      <c r="R1068">
        <v>4</v>
      </c>
      <c r="S1068">
        <v>15.11</v>
      </c>
      <c r="T1068" s="1" t="s">
        <v>22</v>
      </c>
      <c r="U1068" s="1" t="s">
        <v>3064</v>
      </c>
      <c r="V1068" s="1">
        <v>4</v>
      </c>
      <c r="W1068" t="s">
        <v>3086</v>
      </c>
      <c r="X1068" t="s">
        <v>3091</v>
      </c>
      <c r="Y1068" t="s">
        <v>3097</v>
      </c>
      <c r="Z1068" t="s">
        <v>3104</v>
      </c>
      <c r="AA1068">
        <v>10</v>
      </c>
      <c r="AB1068" t="s">
        <v>3097</v>
      </c>
      <c r="AC1068">
        <v>59.23</v>
      </c>
      <c r="AD1068">
        <v>117.97</v>
      </c>
      <c r="AE1068">
        <v>16.68</v>
      </c>
      <c r="AF1068">
        <v>8.3315999999999999</v>
      </c>
      <c r="AG1068">
        <v>0.65895364238410592</v>
      </c>
    </row>
    <row r="1069" spans="1:33" x14ac:dyDescent="0.35">
      <c r="A1069" s="1" t="s">
        <v>2636</v>
      </c>
      <c r="B1069" s="2">
        <v>45237</v>
      </c>
      <c r="C1069" s="2">
        <v>45239</v>
      </c>
      <c r="D1069" s="2">
        <v>45242</v>
      </c>
      <c r="E1069" s="1" t="s">
        <v>2637</v>
      </c>
      <c r="F1069">
        <v>4.2300000000000004</v>
      </c>
      <c r="G1069">
        <v>33</v>
      </c>
      <c r="H1069">
        <v>4</v>
      </c>
      <c r="I1069" s="1" t="s">
        <v>41</v>
      </c>
      <c r="J1069">
        <v>5429.9</v>
      </c>
      <c r="K1069">
        <v>2892.51</v>
      </c>
      <c r="L1069">
        <v>2.2999999999999998</v>
      </c>
      <c r="M1069" s="1" t="s">
        <v>23</v>
      </c>
      <c r="N1069" s="1" t="s">
        <v>19</v>
      </c>
      <c r="O1069" s="1" t="s">
        <v>34</v>
      </c>
      <c r="P1069" s="1" t="s">
        <v>21</v>
      </c>
      <c r="Q1069">
        <v>14</v>
      </c>
      <c r="R1069">
        <v>3</v>
      </c>
      <c r="S1069">
        <v>80.37</v>
      </c>
      <c r="T1069" s="1" t="s">
        <v>22</v>
      </c>
      <c r="U1069" s="1" t="s">
        <v>3064</v>
      </c>
      <c r="V1069" s="1">
        <v>4</v>
      </c>
      <c r="W1069" t="s">
        <v>3088</v>
      </c>
      <c r="X1069" t="s">
        <v>3091</v>
      </c>
      <c r="Y1069" t="s">
        <v>3096</v>
      </c>
      <c r="Z1069" t="s">
        <v>3102</v>
      </c>
      <c r="AA1069">
        <v>11</v>
      </c>
      <c r="AB1069" t="s">
        <v>3096</v>
      </c>
      <c r="AC1069">
        <v>66.900000000000006</v>
      </c>
      <c r="AD1069">
        <v>171.81</v>
      </c>
      <c r="AE1069">
        <v>15.77</v>
      </c>
      <c r="AF1069">
        <v>8.4230999999999998</v>
      </c>
      <c r="AG1069">
        <v>0.65895364238410592</v>
      </c>
    </row>
    <row r="1070" spans="1:33" x14ac:dyDescent="0.35">
      <c r="A1070" s="1" t="s">
        <v>2722</v>
      </c>
      <c r="B1070" s="2">
        <v>44714</v>
      </c>
      <c r="C1070" s="2">
        <v>44718</v>
      </c>
      <c r="D1070" s="2">
        <v>44728</v>
      </c>
      <c r="E1070" s="1" t="s">
        <v>2723</v>
      </c>
      <c r="F1070">
        <v>12.37</v>
      </c>
      <c r="G1070">
        <v>282</v>
      </c>
      <c r="H1070">
        <v>21</v>
      </c>
      <c r="I1070" s="1" t="s">
        <v>41</v>
      </c>
      <c r="J1070">
        <v>30088.92</v>
      </c>
      <c r="K1070">
        <v>10813.77</v>
      </c>
      <c r="L1070">
        <v>3.2</v>
      </c>
      <c r="M1070" s="1" t="s">
        <v>23</v>
      </c>
      <c r="N1070" s="1" t="s">
        <v>36</v>
      </c>
      <c r="O1070" s="1" t="s">
        <v>25</v>
      </c>
      <c r="P1070" s="1" t="s">
        <v>21</v>
      </c>
      <c r="Q1070">
        <v>21</v>
      </c>
      <c r="R1070">
        <v>10</v>
      </c>
      <c r="S1070">
        <v>25.73</v>
      </c>
      <c r="T1070" s="1" t="s">
        <v>22</v>
      </c>
      <c r="U1070" s="1" t="s">
        <v>3064</v>
      </c>
      <c r="V1070" s="1">
        <v>4</v>
      </c>
      <c r="W1070" t="s">
        <v>3086</v>
      </c>
      <c r="X1070" t="s">
        <v>3082</v>
      </c>
      <c r="Y1070" t="s">
        <v>3090</v>
      </c>
      <c r="Z1070" t="s">
        <v>3103</v>
      </c>
      <c r="AA1070">
        <v>6</v>
      </c>
      <c r="AB1070" t="s">
        <v>3090</v>
      </c>
      <c r="AC1070">
        <v>61.17</v>
      </c>
      <c r="AD1070">
        <v>121.76</v>
      </c>
      <c r="AE1070">
        <v>14.18</v>
      </c>
      <c r="AF1070">
        <v>8.5816999999999997</v>
      </c>
      <c r="AG1070">
        <v>0.65895364238410592</v>
      </c>
    </row>
    <row r="1071" spans="1:33" x14ac:dyDescent="0.35">
      <c r="A1071" s="1" t="s">
        <v>2764</v>
      </c>
      <c r="B1071" s="2">
        <v>45440</v>
      </c>
      <c r="C1071" s="2">
        <v>45445</v>
      </c>
      <c r="D1071" s="2">
        <v>45456</v>
      </c>
      <c r="E1071" s="1" t="s">
        <v>2765</v>
      </c>
      <c r="F1071">
        <v>11.27</v>
      </c>
      <c r="G1071">
        <v>373</v>
      </c>
      <c r="H1071">
        <v>13</v>
      </c>
      <c r="I1071" s="1" t="s">
        <v>41</v>
      </c>
      <c r="J1071">
        <v>23776.37</v>
      </c>
      <c r="K1071">
        <v>13345.86</v>
      </c>
      <c r="L1071">
        <v>4.0999999999999996</v>
      </c>
      <c r="M1071" s="1" t="s">
        <v>23</v>
      </c>
      <c r="N1071" s="1" t="s">
        <v>19</v>
      </c>
      <c r="O1071" s="1" t="s">
        <v>28</v>
      </c>
      <c r="P1071" s="1" t="s">
        <v>39</v>
      </c>
      <c r="Q1071">
        <v>16</v>
      </c>
      <c r="R1071">
        <v>11</v>
      </c>
      <c r="S1071">
        <v>403.6</v>
      </c>
      <c r="T1071" s="1" t="s">
        <v>22</v>
      </c>
      <c r="U1071" s="1" t="s">
        <v>3061</v>
      </c>
      <c r="V1071" s="1">
        <v>1</v>
      </c>
      <c r="W1071" t="s">
        <v>3081</v>
      </c>
      <c r="X1071" t="s">
        <v>3082</v>
      </c>
      <c r="Y1071" t="s">
        <v>3099</v>
      </c>
      <c r="Z1071" t="s">
        <v>3103</v>
      </c>
      <c r="AA1071">
        <v>5</v>
      </c>
      <c r="AB1071" t="s">
        <v>3099</v>
      </c>
      <c r="AC1071">
        <v>23.69</v>
      </c>
      <c r="AD1071">
        <v>71.84</v>
      </c>
      <c r="AE1071">
        <v>33</v>
      </c>
      <c r="AF1071">
        <v>6.6999000000000004</v>
      </c>
      <c r="AG1071">
        <v>0.63717096774193549</v>
      </c>
    </row>
    <row r="1072" spans="1:33" x14ac:dyDescent="0.35">
      <c r="A1072" s="1" t="s">
        <v>2776</v>
      </c>
      <c r="B1072" s="2">
        <v>45081</v>
      </c>
      <c r="C1072" s="2">
        <v>45084</v>
      </c>
      <c r="D1072" s="2">
        <v>45085</v>
      </c>
      <c r="E1072" s="1" t="s">
        <v>2777</v>
      </c>
      <c r="F1072">
        <v>8.34</v>
      </c>
      <c r="G1072">
        <v>46</v>
      </c>
      <c r="H1072">
        <v>2</v>
      </c>
      <c r="I1072" s="1" t="s">
        <v>41</v>
      </c>
      <c r="J1072">
        <v>3551.44</v>
      </c>
      <c r="K1072">
        <v>1501.16</v>
      </c>
      <c r="L1072">
        <v>3.8</v>
      </c>
      <c r="M1072" s="1" t="s">
        <v>23</v>
      </c>
      <c r="N1072" s="1" t="s">
        <v>19</v>
      </c>
      <c r="O1072" s="1" t="s">
        <v>20</v>
      </c>
      <c r="P1072" s="1" t="s">
        <v>39</v>
      </c>
      <c r="Q1072">
        <v>7</v>
      </c>
      <c r="R1072">
        <v>1</v>
      </c>
      <c r="S1072">
        <v>8.73</v>
      </c>
      <c r="T1072" s="1" t="s">
        <v>22</v>
      </c>
      <c r="U1072" s="1" t="s">
        <v>3062</v>
      </c>
      <c r="V1072" s="1">
        <v>2</v>
      </c>
      <c r="W1072" t="s">
        <v>3088</v>
      </c>
      <c r="X1072" t="s">
        <v>3082</v>
      </c>
      <c r="Y1072" t="s">
        <v>3090</v>
      </c>
      <c r="Z1072" t="s">
        <v>3104</v>
      </c>
      <c r="AA1072">
        <v>6</v>
      </c>
      <c r="AB1072" t="s">
        <v>3090</v>
      </c>
      <c r="AC1072">
        <v>40.14</v>
      </c>
      <c r="AD1072">
        <v>84.23</v>
      </c>
      <c r="AE1072">
        <v>19.760000000000002</v>
      </c>
      <c r="AF1072">
        <v>8.0239999999999991</v>
      </c>
      <c r="AG1072">
        <v>0.65900657894736847</v>
      </c>
    </row>
    <row r="1073" spans="1:33" x14ac:dyDescent="0.35">
      <c r="A1073" s="1" t="s">
        <v>2816</v>
      </c>
      <c r="B1073" s="2">
        <v>45615</v>
      </c>
      <c r="C1073" s="2">
        <v>45616</v>
      </c>
      <c r="D1073" s="2">
        <v>45623</v>
      </c>
      <c r="E1073" s="1" t="s">
        <v>2817</v>
      </c>
      <c r="F1073">
        <v>1.81</v>
      </c>
      <c r="G1073">
        <v>491</v>
      </c>
      <c r="H1073">
        <v>72</v>
      </c>
      <c r="I1073" s="1" t="s">
        <v>41</v>
      </c>
      <c r="J1073">
        <v>430025.42</v>
      </c>
      <c r="K1073">
        <v>249410.71</v>
      </c>
      <c r="L1073">
        <v>1.6</v>
      </c>
      <c r="M1073" s="1" t="s">
        <v>23</v>
      </c>
      <c r="N1073" s="1" t="s">
        <v>33</v>
      </c>
      <c r="O1073" s="1" t="s">
        <v>37</v>
      </c>
      <c r="P1073" s="1" t="s">
        <v>29</v>
      </c>
      <c r="Q1073">
        <v>18</v>
      </c>
      <c r="R1073">
        <v>7</v>
      </c>
      <c r="S1073">
        <v>435.77</v>
      </c>
      <c r="T1073" s="1" t="s">
        <v>22</v>
      </c>
      <c r="U1073" s="1" t="s">
        <v>3063</v>
      </c>
      <c r="V1073" s="1">
        <v>3</v>
      </c>
      <c r="W1073" t="s">
        <v>3081</v>
      </c>
      <c r="X1073" t="s">
        <v>3091</v>
      </c>
      <c r="Y1073" t="s">
        <v>3096</v>
      </c>
      <c r="Z1073" t="s">
        <v>3102</v>
      </c>
      <c r="AA1073">
        <v>11</v>
      </c>
      <c r="AB1073" t="s">
        <v>3096</v>
      </c>
      <c r="AC1073">
        <v>328.43</v>
      </c>
      <c r="AD1073">
        <v>891.96</v>
      </c>
      <c r="AE1073">
        <v>80.930000000000007</v>
      </c>
      <c r="AF1073">
        <v>1.9071</v>
      </c>
      <c r="AG1073">
        <v>0.65455369127516783</v>
      </c>
    </row>
    <row r="1074" spans="1:33" x14ac:dyDescent="0.35">
      <c r="A1074" s="1" t="s">
        <v>2884</v>
      </c>
      <c r="B1074" s="2">
        <v>45543</v>
      </c>
      <c r="C1074" s="2">
        <v>45546</v>
      </c>
      <c r="D1074" s="2">
        <v>45557</v>
      </c>
      <c r="E1074" s="1" t="s">
        <v>2885</v>
      </c>
      <c r="F1074">
        <v>9.68</v>
      </c>
      <c r="G1074">
        <v>218</v>
      </c>
      <c r="H1074">
        <v>15</v>
      </c>
      <c r="I1074" s="1" t="s">
        <v>41</v>
      </c>
      <c r="J1074">
        <v>361167.3</v>
      </c>
      <c r="K1074">
        <v>129634.35</v>
      </c>
      <c r="L1074">
        <v>3.2</v>
      </c>
      <c r="M1074" s="1" t="s">
        <v>23</v>
      </c>
      <c r="N1074" s="1" t="s">
        <v>24</v>
      </c>
      <c r="O1074" s="1" t="s">
        <v>28</v>
      </c>
      <c r="P1074" s="1" t="s">
        <v>21</v>
      </c>
      <c r="Q1074">
        <v>20</v>
      </c>
      <c r="R1074">
        <v>11</v>
      </c>
      <c r="S1074">
        <v>128.13</v>
      </c>
      <c r="T1074" s="1" t="s">
        <v>22</v>
      </c>
      <c r="U1074" s="1" t="s">
        <v>3062</v>
      </c>
      <c r="V1074" s="1">
        <v>2</v>
      </c>
      <c r="W1074" t="s">
        <v>3081</v>
      </c>
      <c r="X1074" t="s">
        <v>3084</v>
      </c>
      <c r="Y1074" t="s">
        <v>3085</v>
      </c>
      <c r="Z1074" t="s">
        <v>3104</v>
      </c>
      <c r="AA1074">
        <v>9</v>
      </c>
      <c r="AB1074" t="s">
        <v>3085</v>
      </c>
      <c r="AC1074">
        <v>944.85</v>
      </c>
      <c r="AD1074">
        <v>1834.29</v>
      </c>
      <c r="AE1074">
        <v>74.790000000000006</v>
      </c>
      <c r="AF1074">
        <v>2.5211999999999999</v>
      </c>
      <c r="AG1074">
        <v>0.65900657894736847</v>
      </c>
    </row>
    <row r="1075" spans="1:33" x14ac:dyDescent="0.35">
      <c r="A1075" s="1" t="s">
        <v>2972</v>
      </c>
      <c r="B1075" s="2">
        <v>45104</v>
      </c>
      <c r="C1075" s="2">
        <v>45107</v>
      </c>
      <c r="D1075" s="2">
        <v>45120</v>
      </c>
      <c r="E1075" s="1" t="s">
        <v>2973</v>
      </c>
      <c r="F1075">
        <v>14.95</v>
      </c>
      <c r="G1075">
        <v>467</v>
      </c>
      <c r="H1075">
        <v>6</v>
      </c>
      <c r="I1075" s="1" t="s">
        <v>41</v>
      </c>
      <c r="J1075">
        <v>72561.45</v>
      </c>
      <c r="K1075">
        <v>33606.94</v>
      </c>
      <c r="L1075">
        <v>4.5</v>
      </c>
      <c r="M1075" s="1" t="s">
        <v>23</v>
      </c>
      <c r="N1075" s="1" t="s">
        <v>36</v>
      </c>
      <c r="O1075" s="1" t="s">
        <v>25</v>
      </c>
      <c r="P1075" s="1" t="s">
        <v>29</v>
      </c>
      <c r="Q1075">
        <v>15</v>
      </c>
      <c r="R1075">
        <v>13</v>
      </c>
      <c r="S1075">
        <v>1142.0899999999999</v>
      </c>
      <c r="T1075" s="1" t="s">
        <v>22</v>
      </c>
      <c r="U1075" s="1" t="s">
        <v>3065</v>
      </c>
      <c r="V1075" s="1">
        <v>5</v>
      </c>
      <c r="W1075" t="s">
        <v>3088</v>
      </c>
      <c r="X1075" t="s">
        <v>3082</v>
      </c>
      <c r="Y1075" t="s">
        <v>3090</v>
      </c>
      <c r="Z1075" t="s">
        <v>3103</v>
      </c>
      <c r="AA1075">
        <v>6</v>
      </c>
      <c r="AB1075" t="s">
        <v>3090</v>
      </c>
      <c r="AC1075">
        <v>68.760000000000005</v>
      </c>
      <c r="AD1075">
        <v>182.69</v>
      </c>
      <c r="AE1075">
        <v>70.59</v>
      </c>
      <c r="AF1075">
        <v>2.9409999999999998</v>
      </c>
      <c r="AG1075">
        <v>0.6561013986013986</v>
      </c>
    </row>
    <row r="1076" spans="1:33" x14ac:dyDescent="0.35">
      <c r="A1076" s="1" t="s">
        <v>2994</v>
      </c>
      <c r="B1076" s="2">
        <v>44869</v>
      </c>
      <c r="C1076" s="2">
        <v>44870</v>
      </c>
      <c r="D1076" s="2">
        <v>44882</v>
      </c>
      <c r="E1076" s="1" t="s">
        <v>2995</v>
      </c>
      <c r="F1076">
        <v>0.42</v>
      </c>
      <c r="G1076">
        <v>140</v>
      </c>
      <c r="H1076">
        <v>6</v>
      </c>
      <c r="I1076" s="1" t="s">
        <v>41</v>
      </c>
      <c r="J1076">
        <v>186087.14</v>
      </c>
      <c r="K1076">
        <v>106592.07</v>
      </c>
      <c r="L1076">
        <v>4.3</v>
      </c>
      <c r="M1076" s="1" t="s">
        <v>23</v>
      </c>
      <c r="N1076" s="1" t="s">
        <v>36</v>
      </c>
      <c r="O1076" s="1" t="s">
        <v>25</v>
      </c>
      <c r="P1076" s="1" t="s">
        <v>39</v>
      </c>
      <c r="Q1076">
        <v>13</v>
      </c>
      <c r="R1076">
        <v>12</v>
      </c>
      <c r="S1076">
        <v>109.4</v>
      </c>
      <c r="T1076" s="1" t="s">
        <v>22</v>
      </c>
      <c r="U1076" s="1" t="s">
        <v>3065</v>
      </c>
      <c r="V1076" s="1">
        <v>5</v>
      </c>
      <c r="W1076" t="s">
        <v>3086</v>
      </c>
      <c r="X1076" t="s">
        <v>3091</v>
      </c>
      <c r="Y1076" t="s">
        <v>3096</v>
      </c>
      <c r="Z1076" t="s">
        <v>3102</v>
      </c>
      <c r="AA1076">
        <v>11</v>
      </c>
      <c r="AB1076" t="s">
        <v>3096</v>
      </c>
      <c r="AC1076">
        <v>482.15</v>
      </c>
      <c r="AD1076">
        <v>1334.8</v>
      </c>
      <c r="AE1076">
        <v>82.45</v>
      </c>
      <c r="AF1076">
        <v>1.7548999999999999</v>
      </c>
      <c r="AG1076">
        <v>0.6561013986013986</v>
      </c>
    </row>
    <row r="1077" spans="1:33" x14ac:dyDescent="0.35">
      <c r="A1077" s="1" t="s">
        <v>3010</v>
      </c>
      <c r="B1077" s="2">
        <v>45235</v>
      </c>
      <c r="C1077" s="2">
        <v>45239</v>
      </c>
      <c r="D1077" s="2">
        <v>45241</v>
      </c>
      <c r="E1077" s="1" t="s">
        <v>3011</v>
      </c>
      <c r="F1077">
        <v>3.39</v>
      </c>
      <c r="G1077">
        <v>398</v>
      </c>
      <c r="H1077">
        <v>28</v>
      </c>
      <c r="I1077" s="1" t="s">
        <v>41</v>
      </c>
      <c r="J1077">
        <v>317788.01</v>
      </c>
      <c r="K1077">
        <v>129880.73</v>
      </c>
      <c r="L1077">
        <v>3.5</v>
      </c>
      <c r="M1077" s="1" t="s">
        <v>23</v>
      </c>
      <c r="N1077" s="1" t="s">
        <v>36</v>
      </c>
      <c r="O1077" s="1" t="s">
        <v>28</v>
      </c>
      <c r="P1077" s="1" t="s">
        <v>21</v>
      </c>
      <c r="Q1077">
        <v>22</v>
      </c>
      <c r="R1077">
        <v>2</v>
      </c>
      <c r="S1077">
        <v>88.1</v>
      </c>
      <c r="T1077" s="1" t="s">
        <v>22</v>
      </c>
      <c r="U1077" s="1" t="s">
        <v>3065</v>
      </c>
      <c r="V1077" s="1">
        <v>5</v>
      </c>
      <c r="W1077" t="s">
        <v>3088</v>
      </c>
      <c r="X1077" t="s">
        <v>3091</v>
      </c>
      <c r="Y1077" t="s">
        <v>3096</v>
      </c>
      <c r="Z1077" t="s">
        <v>3102</v>
      </c>
      <c r="AA1077">
        <v>11</v>
      </c>
      <c r="AB1077" t="s">
        <v>3096</v>
      </c>
      <c r="AC1077">
        <v>413.38</v>
      </c>
      <c r="AD1077">
        <v>826.48</v>
      </c>
      <c r="AE1077">
        <v>46.6</v>
      </c>
      <c r="AF1077">
        <v>5.3403</v>
      </c>
      <c r="AG1077">
        <v>0.6561013986013986</v>
      </c>
    </row>
    <row r="1078" spans="1:33" x14ac:dyDescent="0.35">
      <c r="A1078" s="1" t="s">
        <v>56</v>
      </c>
      <c r="B1078" s="2">
        <v>45468</v>
      </c>
      <c r="C1078" s="2">
        <v>45473</v>
      </c>
      <c r="D1078" s="2">
        <v>45479</v>
      </c>
      <c r="E1078" s="1" t="s">
        <v>57</v>
      </c>
      <c r="F1078">
        <v>11.38</v>
      </c>
      <c r="G1078">
        <v>365</v>
      </c>
      <c r="H1078">
        <v>31</v>
      </c>
      <c r="I1078" s="1" t="s">
        <v>32</v>
      </c>
      <c r="J1078">
        <v>668662.71</v>
      </c>
      <c r="K1078">
        <v>230211.37</v>
      </c>
      <c r="L1078">
        <v>2.9</v>
      </c>
      <c r="M1078" s="1" t="s">
        <v>23</v>
      </c>
      <c r="N1078" s="1" t="s">
        <v>24</v>
      </c>
      <c r="O1078" s="1" t="s">
        <v>20</v>
      </c>
      <c r="P1078" s="1" t="s">
        <v>26</v>
      </c>
      <c r="Q1078">
        <v>10</v>
      </c>
      <c r="R1078">
        <v>6</v>
      </c>
      <c r="S1078">
        <v>28.43</v>
      </c>
      <c r="T1078" s="1" t="s">
        <v>22</v>
      </c>
      <c r="U1078" s="1" t="s">
        <v>3064</v>
      </c>
      <c r="V1078" s="1">
        <v>4</v>
      </c>
      <c r="W1078" t="s">
        <v>3081</v>
      </c>
      <c r="X1078" t="s">
        <v>3082</v>
      </c>
      <c r="Y1078" t="s">
        <v>3090</v>
      </c>
      <c r="Z1078" t="s">
        <v>3103</v>
      </c>
      <c r="AA1078">
        <v>6</v>
      </c>
      <c r="AB1078" t="s">
        <v>3090</v>
      </c>
      <c r="AC1078">
        <v>1132.55</v>
      </c>
      <c r="AD1078">
        <v>2067.1999999999998</v>
      </c>
      <c r="AE1078">
        <v>59.59</v>
      </c>
      <c r="AF1078">
        <v>4.0411999999999999</v>
      </c>
      <c r="AG1078">
        <v>0.65895364238410592</v>
      </c>
    </row>
    <row r="1079" spans="1:33" x14ac:dyDescent="0.35">
      <c r="A1079" s="1" t="s">
        <v>70</v>
      </c>
      <c r="B1079" s="2">
        <v>45094</v>
      </c>
      <c r="C1079" s="2">
        <v>45095</v>
      </c>
      <c r="D1079" s="2">
        <v>45096</v>
      </c>
      <c r="E1079" s="1" t="s">
        <v>71</v>
      </c>
      <c r="F1079">
        <v>13.16</v>
      </c>
      <c r="G1079">
        <v>332</v>
      </c>
      <c r="H1079">
        <v>5</v>
      </c>
      <c r="I1079" s="1" t="s">
        <v>32</v>
      </c>
      <c r="J1079">
        <v>75421.58</v>
      </c>
      <c r="K1079">
        <v>27372.78</v>
      </c>
      <c r="L1079">
        <v>4.5</v>
      </c>
      <c r="M1079" s="1" t="s">
        <v>31</v>
      </c>
      <c r="N1079" s="1" t="s">
        <v>33</v>
      </c>
      <c r="O1079" s="1" t="s">
        <v>34</v>
      </c>
      <c r="P1079" s="1" t="s">
        <v>26</v>
      </c>
      <c r="Q1079">
        <v>15</v>
      </c>
      <c r="R1079">
        <v>1</v>
      </c>
      <c r="S1079">
        <v>112.02</v>
      </c>
      <c r="T1079" s="1" t="s">
        <v>22</v>
      </c>
      <c r="U1079" s="1" t="s">
        <v>3064</v>
      </c>
      <c r="V1079" s="1">
        <v>4</v>
      </c>
      <c r="W1079" t="s">
        <v>3088</v>
      </c>
      <c r="X1079" t="s">
        <v>3082</v>
      </c>
      <c r="Y1079" t="s">
        <v>3090</v>
      </c>
      <c r="Z1079" t="s">
        <v>3103</v>
      </c>
      <c r="AA1079">
        <v>6</v>
      </c>
      <c r="AB1079" t="s">
        <v>3090</v>
      </c>
      <c r="AC1079">
        <v>126.18</v>
      </c>
      <c r="AD1079">
        <v>261.60000000000002</v>
      </c>
      <c r="AE1079">
        <v>76.319999999999993</v>
      </c>
      <c r="AF1079">
        <v>2.3683999999999998</v>
      </c>
      <c r="AG1079">
        <v>0.65895364238410592</v>
      </c>
    </row>
    <row r="1080" spans="1:33" x14ac:dyDescent="0.35">
      <c r="A1080" s="1" t="s">
        <v>82</v>
      </c>
      <c r="B1080" s="2">
        <v>45312</v>
      </c>
      <c r="C1080" s="2">
        <v>45317</v>
      </c>
      <c r="D1080" s="2">
        <v>45318</v>
      </c>
      <c r="E1080" s="1" t="s">
        <v>83</v>
      </c>
      <c r="F1080">
        <v>7.93</v>
      </c>
      <c r="G1080">
        <v>355</v>
      </c>
      <c r="H1080">
        <v>23</v>
      </c>
      <c r="I1080" s="1" t="s">
        <v>32</v>
      </c>
      <c r="J1080">
        <v>310627.01</v>
      </c>
      <c r="K1080">
        <v>158872.35</v>
      </c>
      <c r="L1080">
        <v>3.7</v>
      </c>
      <c r="M1080" s="1" t="s">
        <v>31</v>
      </c>
      <c r="N1080" s="1" t="s">
        <v>33</v>
      </c>
      <c r="O1080" s="1" t="s">
        <v>34</v>
      </c>
      <c r="P1080" s="1" t="s">
        <v>29</v>
      </c>
      <c r="Q1080">
        <v>14</v>
      </c>
      <c r="R1080">
        <v>1</v>
      </c>
      <c r="S1080">
        <v>14.59</v>
      </c>
      <c r="T1080" s="1" t="s">
        <v>22</v>
      </c>
      <c r="U1080" s="1" t="s">
        <v>3063</v>
      </c>
      <c r="V1080" s="1">
        <v>3</v>
      </c>
      <c r="W1080" t="s">
        <v>3081</v>
      </c>
      <c r="X1080" t="s">
        <v>3093</v>
      </c>
      <c r="Y1080" t="s">
        <v>3095</v>
      </c>
      <c r="Z1080" t="s">
        <v>3104</v>
      </c>
      <c r="AA1080">
        <v>1</v>
      </c>
      <c r="AB1080" t="s">
        <v>3095</v>
      </c>
      <c r="AC1080">
        <v>363.53</v>
      </c>
      <c r="AD1080">
        <v>950.37</v>
      </c>
      <c r="AE1080">
        <v>97.74</v>
      </c>
      <c r="AF1080">
        <v>0.22600000000000001</v>
      </c>
      <c r="AG1080">
        <v>0.65455369127516783</v>
      </c>
    </row>
    <row r="1081" spans="1:33" x14ac:dyDescent="0.35">
      <c r="A1081" s="1" t="s">
        <v>92</v>
      </c>
      <c r="B1081" s="2">
        <v>45362</v>
      </c>
      <c r="C1081" s="2">
        <v>45363</v>
      </c>
      <c r="D1081" s="2">
        <v>45365</v>
      </c>
      <c r="E1081" s="1" t="s">
        <v>93</v>
      </c>
      <c r="F1081">
        <v>8.51</v>
      </c>
      <c r="G1081">
        <v>260</v>
      </c>
      <c r="H1081">
        <v>20</v>
      </c>
      <c r="I1081" s="1" t="s">
        <v>32</v>
      </c>
      <c r="J1081">
        <v>49244.68</v>
      </c>
      <c r="K1081">
        <v>27502.52</v>
      </c>
      <c r="L1081">
        <v>3.3</v>
      </c>
      <c r="M1081" s="1" t="s">
        <v>18</v>
      </c>
      <c r="N1081" s="1" t="s">
        <v>33</v>
      </c>
      <c r="O1081" s="1" t="s">
        <v>34</v>
      </c>
      <c r="P1081" s="1" t="s">
        <v>38</v>
      </c>
      <c r="Q1081">
        <v>4</v>
      </c>
      <c r="R1081">
        <v>2</v>
      </c>
      <c r="S1081">
        <v>85.57</v>
      </c>
      <c r="T1081" s="1" t="s">
        <v>22</v>
      </c>
      <c r="U1081" s="1" t="s">
        <v>3064</v>
      </c>
      <c r="V1081" s="1">
        <v>4</v>
      </c>
      <c r="W1081" t="s">
        <v>3081</v>
      </c>
      <c r="X1081" t="s">
        <v>3093</v>
      </c>
      <c r="Y1081" t="s">
        <v>3098</v>
      </c>
      <c r="Z1081" t="s">
        <v>3104</v>
      </c>
      <c r="AA1081">
        <v>3</v>
      </c>
      <c r="AB1081" t="s">
        <v>3098</v>
      </c>
      <c r="AC1081">
        <v>65.97</v>
      </c>
      <c r="AD1081">
        <v>207.02</v>
      </c>
      <c r="AE1081">
        <v>17.8</v>
      </c>
      <c r="AF1081">
        <v>8.2202999999999999</v>
      </c>
      <c r="AG1081">
        <v>0.65895364238410592</v>
      </c>
    </row>
    <row r="1082" spans="1:33" x14ac:dyDescent="0.35">
      <c r="A1082" s="1" t="s">
        <v>98</v>
      </c>
      <c r="B1082" s="2">
        <v>44959</v>
      </c>
      <c r="C1082" s="2">
        <v>44964</v>
      </c>
      <c r="D1082" s="2">
        <v>44966</v>
      </c>
      <c r="E1082" s="1" t="s">
        <v>99</v>
      </c>
      <c r="F1082">
        <v>7.84</v>
      </c>
      <c r="G1082">
        <v>206</v>
      </c>
      <c r="H1082">
        <v>4</v>
      </c>
      <c r="I1082" s="1" t="s">
        <v>32</v>
      </c>
      <c r="J1082">
        <v>33696.410000000003</v>
      </c>
      <c r="K1082">
        <v>16606.18</v>
      </c>
      <c r="L1082">
        <v>4.5</v>
      </c>
      <c r="M1082" s="1" t="s">
        <v>18</v>
      </c>
      <c r="N1082" s="1" t="s">
        <v>24</v>
      </c>
      <c r="O1082" s="1" t="s">
        <v>20</v>
      </c>
      <c r="P1082" s="1" t="s">
        <v>39</v>
      </c>
      <c r="Q1082">
        <v>16</v>
      </c>
      <c r="R1082">
        <v>2</v>
      </c>
      <c r="S1082">
        <v>40.840000000000003</v>
      </c>
      <c r="T1082" s="1" t="s">
        <v>22</v>
      </c>
      <c r="U1082" s="1" t="s">
        <v>3064</v>
      </c>
      <c r="V1082" s="1">
        <v>4</v>
      </c>
      <c r="W1082" t="s">
        <v>3088</v>
      </c>
      <c r="X1082" t="s">
        <v>3093</v>
      </c>
      <c r="Y1082" t="s">
        <v>3094</v>
      </c>
      <c r="Z1082" t="s">
        <v>3104</v>
      </c>
      <c r="AA1082">
        <v>2</v>
      </c>
      <c r="AB1082" t="s">
        <v>3094</v>
      </c>
      <c r="AC1082">
        <v>71.260000000000005</v>
      </c>
      <c r="AD1082">
        <v>177.49</v>
      </c>
      <c r="AE1082">
        <v>97.75</v>
      </c>
      <c r="AF1082">
        <v>0.22489999999999999</v>
      </c>
      <c r="AG1082">
        <v>0.65895364238410592</v>
      </c>
    </row>
    <row r="1083" spans="1:33" x14ac:dyDescent="0.35">
      <c r="A1083" s="1" t="s">
        <v>108</v>
      </c>
      <c r="B1083" s="2">
        <v>45245</v>
      </c>
      <c r="C1083" s="2">
        <v>45250</v>
      </c>
      <c r="D1083" s="2">
        <v>45254</v>
      </c>
      <c r="E1083" s="1" t="s">
        <v>109</v>
      </c>
      <c r="F1083">
        <v>1.94</v>
      </c>
      <c r="G1083">
        <v>201</v>
      </c>
      <c r="H1083">
        <v>29</v>
      </c>
      <c r="I1083" s="1" t="s">
        <v>32</v>
      </c>
      <c r="J1083">
        <v>133904.23000000001</v>
      </c>
      <c r="K1083">
        <v>55566.559999999998</v>
      </c>
      <c r="L1083">
        <v>1.4</v>
      </c>
      <c r="M1083" s="1" t="s">
        <v>18</v>
      </c>
      <c r="N1083" s="1" t="s">
        <v>24</v>
      </c>
      <c r="O1083" s="1" t="s">
        <v>28</v>
      </c>
      <c r="P1083" s="1" t="s">
        <v>38</v>
      </c>
      <c r="Q1083">
        <v>14</v>
      </c>
      <c r="R1083">
        <v>4</v>
      </c>
      <c r="S1083">
        <v>3.23</v>
      </c>
      <c r="T1083" s="1" t="s">
        <v>22</v>
      </c>
      <c r="U1083" s="1" t="s">
        <v>3063</v>
      </c>
      <c r="V1083" s="1">
        <v>3</v>
      </c>
      <c r="W1083" t="s">
        <v>3088</v>
      </c>
      <c r="X1083" t="s">
        <v>3091</v>
      </c>
      <c r="Y1083" t="s">
        <v>3096</v>
      </c>
      <c r="Z1083" t="s">
        <v>3102</v>
      </c>
      <c r="AA1083">
        <v>11</v>
      </c>
      <c r="AB1083" t="s">
        <v>3096</v>
      </c>
      <c r="AC1083">
        <v>362.03</v>
      </c>
      <c r="AD1083">
        <v>679.37</v>
      </c>
      <c r="AE1083">
        <v>2.2599999999999998</v>
      </c>
      <c r="AF1083">
        <v>9.7736000000000001</v>
      </c>
      <c r="AG1083">
        <v>0.65455369127516783</v>
      </c>
    </row>
    <row r="1084" spans="1:33" x14ac:dyDescent="0.35">
      <c r="A1084" s="1" t="s">
        <v>172</v>
      </c>
      <c r="B1084" s="2">
        <v>44922</v>
      </c>
      <c r="C1084" s="2">
        <v>44926</v>
      </c>
      <c r="D1084" s="2">
        <v>44932</v>
      </c>
      <c r="E1084" s="1" t="s">
        <v>173</v>
      </c>
      <c r="F1084">
        <v>5.03</v>
      </c>
      <c r="G1084">
        <v>461</v>
      </c>
      <c r="H1084">
        <v>35</v>
      </c>
      <c r="I1084" s="1" t="s">
        <v>32</v>
      </c>
      <c r="J1084">
        <v>301700.42</v>
      </c>
      <c r="K1084">
        <v>119007.19</v>
      </c>
      <c r="L1084">
        <v>3.4</v>
      </c>
      <c r="M1084" s="1" t="s">
        <v>23</v>
      </c>
      <c r="N1084" s="1" t="s">
        <v>36</v>
      </c>
      <c r="O1084" s="1" t="s">
        <v>25</v>
      </c>
      <c r="P1084" s="1" t="s">
        <v>39</v>
      </c>
      <c r="Q1084">
        <v>12</v>
      </c>
      <c r="R1084">
        <v>6</v>
      </c>
      <c r="S1084">
        <v>398.43</v>
      </c>
      <c r="T1084" s="1" t="s">
        <v>22</v>
      </c>
      <c r="U1084" s="1" t="s">
        <v>3062</v>
      </c>
      <c r="V1084" s="1">
        <v>2</v>
      </c>
      <c r="W1084" t="s">
        <v>3086</v>
      </c>
      <c r="X1084" t="s">
        <v>3091</v>
      </c>
      <c r="Y1084" t="s">
        <v>3092</v>
      </c>
      <c r="Z1084" t="s">
        <v>3104</v>
      </c>
      <c r="AA1084">
        <v>12</v>
      </c>
      <c r="AB1084" t="s">
        <v>3092</v>
      </c>
      <c r="AC1084">
        <v>372.2</v>
      </c>
      <c r="AD1084">
        <v>689.11</v>
      </c>
      <c r="AE1084">
        <v>55.92</v>
      </c>
      <c r="AF1084">
        <v>4.4076000000000004</v>
      </c>
      <c r="AG1084">
        <v>0.65900657894736847</v>
      </c>
    </row>
    <row r="1085" spans="1:33" x14ac:dyDescent="0.35">
      <c r="A1085" s="1" t="s">
        <v>198</v>
      </c>
      <c r="B1085" s="2">
        <v>45569</v>
      </c>
      <c r="C1085" s="2">
        <v>45573</v>
      </c>
      <c r="D1085" s="2">
        <v>45578</v>
      </c>
      <c r="E1085" s="1" t="s">
        <v>199</v>
      </c>
      <c r="F1085">
        <v>4.54</v>
      </c>
      <c r="G1085">
        <v>208</v>
      </c>
      <c r="H1085">
        <v>5</v>
      </c>
      <c r="I1085" s="1" t="s">
        <v>32</v>
      </c>
      <c r="J1085">
        <v>109226.1</v>
      </c>
      <c r="K1085">
        <v>52177.59</v>
      </c>
      <c r="L1085">
        <v>4.5</v>
      </c>
      <c r="M1085" s="1" t="s">
        <v>23</v>
      </c>
      <c r="N1085" s="1" t="s">
        <v>19</v>
      </c>
      <c r="O1085" s="1" t="s">
        <v>37</v>
      </c>
      <c r="P1085" s="1" t="s">
        <v>38</v>
      </c>
      <c r="Q1085">
        <v>22</v>
      </c>
      <c r="R1085">
        <v>5</v>
      </c>
      <c r="S1085">
        <v>327.39999999999998</v>
      </c>
      <c r="T1085" s="1" t="s">
        <v>22</v>
      </c>
      <c r="U1085" s="1" t="s">
        <v>3064</v>
      </c>
      <c r="V1085" s="1">
        <v>4</v>
      </c>
      <c r="W1085" t="s">
        <v>3081</v>
      </c>
      <c r="X1085" t="s">
        <v>3091</v>
      </c>
      <c r="Y1085" t="s">
        <v>3097</v>
      </c>
      <c r="Z1085" t="s">
        <v>3102</v>
      </c>
      <c r="AA1085">
        <v>10</v>
      </c>
      <c r="AB1085" t="s">
        <v>3097</v>
      </c>
      <c r="AC1085">
        <v>216.46</v>
      </c>
      <c r="AD1085">
        <v>550.1</v>
      </c>
      <c r="AE1085">
        <v>89.34</v>
      </c>
      <c r="AF1085">
        <v>1.0658000000000001</v>
      </c>
      <c r="AG1085">
        <v>0.65895364238410592</v>
      </c>
    </row>
    <row r="1086" spans="1:33" x14ac:dyDescent="0.35">
      <c r="A1086" s="1" t="s">
        <v>200</v>
      </c>
      <c r="B1086" s="2">
        <v>45622</v>
      </c>
      <c r="C1086" s="2">
        <v>45624</v>
      </c>
      <c r="D1086" s="2">
        <v>45629</v>
      </c>
      <c r="E1086" s="1" t="s">
        <v>201</v>
      </c>
      <c r="F1086">
        <v>0.77</v>
      </c>
      <c r="G1086">
        <v>160</v>
      </c>
      <c r="H1086">
        <v>8</v>
      </c>
      <c r="I1086" s="1" t="s">
        <v>32</v>
      </c>
      <c r="J1086">
        <v>20173.060000000001</v>
      </c>
      <c r="K1086">
        <v>8315.94</v>
      </c>
      <c r="L1086">
        <v>3.5</v>
      </c>
      <c r="M1086" s="1" t="s">
        <v>23</v>
      </c>
      <c r="N1086" s="1" t="s">
        <v>24</v>
      </c>
      <c r="O1086" s="1" t="s">
        <v>25</v>
      </c>
      <c r="P1086" s="1" t="s">
        <v>39</v>
      </c>
      <c r="Q1086">
        <v>9</v>
      </c>
      <c r="R1086">
        <v>5</v>
      </c>
      <c r="S1086">
        <v>37.090000000000003</v>
      </c>
      <c r="T1086" s="1" t="s">
        <v>22</v>
      </c>
      <c r="U1086" s="1" t="s">
        <v>3061</v>
      </c>
      <c r="V1086" s="1">
        <v>1</v>
      </c>
      <c r="W1086" t="s">
        <v>3081</v>
      </c>
      <c r="X1086" t="s">
        <v>3091</v>
      </c>
      <c r="Y1086" t="s">
        <v>3096</v>
      </c>
      <c r="Z1086" t="s">
        <v>3102</v>
      </c>
      <c r="AA1086">
        <v>11</v>
      </c>
      <c r="AB1086" t="s">
        <v>3096</v>
      </c>
      <c r="AC1086">
        <v>67.39</v>
      </c>
      <c r="AD1086">
        <v>127.06</v>
      </c>
      <c r="AE1086">
        <v>73.05</v>
      </c>
      <c r="AF1086">
        <v>2.6953999999999998</v>
      </c>
      <c r="AG1086">
        <v>0.63717096774193549</v>
      </c>
    </row>
    <row r="1087" spans="1:33" x14ac:dyDescent="0.35">
      <c r="A1087" s="1" t="s">
        <v>208</v>
      </c>
      <c r="B1087" s="2">
        <v>45391</v>
      </c>
      <c r="C1087" s="2">
        <v>45393</v>
      </c>
      <c r="D1087" s="2">
        <v>45405</v>
      </c>
      <c r="E1087" s="1" t="s">
        <v>209</v>
      </c>
      <c r="F1087">
        <v>2.52</v>
      </c>
      <c r="G1087">
        <v>160</v>
      </c>
      <c r="H1087">
        <v>7</v>
      </c>
      <c r="I1087" s="1" t="s">
        <v>32</v>
      </c>
      <c r="J1087">
        <v>204486.53</v>
      </c>
      <c r="K1087">
        <v>98116.88</v>
      </c>
      <c r="L1087">
        <v>3.7</v>
      </c>
      <c r="M1087" s="1" t="s">
        <v>31</v>
      </c>
      <c r="N1087" s="1" t="s">
        <v>24</v>
      </c>
      <c r="O1087" s="1" t="s">
        <v>25</v>
      </c>
      <c r="P1087" s="1" t="s">
        <v>21</v>
      </c>
      <c r="Q1087">
        <v>23</v>
      </c>
      <c r="R1087">
        <v>12</v>
      </c>
      <c r="S1087">
        <v>459.4</v>
      </c>
      <c r="T1087" s="1" t="s">
        <v>22</v>
      </c>
      <c r="U1087" s="1" t="s">
        <v>3064</v>
      </c>
      <c r="V1087" s="1">
        <v>4</v>
      </c>
      <c r="W1087" t="s">
        <v>3081</v>
      </c>
      <c r="X1087" t="s">
        <v>3082</v>
      </c>
      <c r="Y1087" t="s">
        <v>3083</v>
      </c>
      <c r="Z1087" t="s">
        <v>3102</v>
      </c>
      <c r="AA1087">
        <v>4</v>
      </c>
      <c r="AB1087" t="s">
        <v>3083</v>
      </c>
      <c r="AC1087">
        <v>548.21</v>
      </c>
      <c r="AD1087">
        <v>1311.08</v>
      </c>
      <c r="AE1087">
        <v>93.57</v>
      </c>
      <c r="AF1087">
        <v>0.64290000000000003</v>
      </c>
      <c r="AG1087">
        <v>0.65895364238410592</v>
      </c>
    </row>
    <row r="1088" spans="1:33" x14ac:dyDescent="0.35">
      <c r="A1088" s="1" t="s">
        <v>248</v>
      </c>
      <c r="B1088" s="2">
        <v>44911</v>
      </c>
      <c r="C1088" s="2">
        <v>44915</v>
      </c>
      <c r="D1088" s="2">
        <v>44927</v>
      </c>
      <c r="E1088" s="1" t="s">
        <v>249</v>
      </c>
      <c r="F1088">
        <v>4.1900000000000004</v>
      </c>
      <c r="G1088">
        <v>365</v>
      </c>
      <c r="H1088">
        <v>20</v>
      </c>
      <c r="I1088" s="1" t="s">
        <v>32</v>
      </c>
      <c r="J1088">
        <v>10372.290000000001</v>
      </c>
      <c r="K1088">
        <v>4928.97</v>
      </c>
      <c r="L1088">
        <v>3.7</v>
      </c>
      <c r="M1088" s="1" t="s">
        <v>31</v>
      </c>
      <c r="N1088" s="1" t="s">
        <v>24</v>
      </c>
      <c r="O1088" s="1" t="s">
        <v>20</v>
      </c>
      <c r="P1088" s="1" t="s">
        <v>38</v>
      </c>
      <c r="Q1088">
        <v>18</v>
      </c>
      <c r="R1088">
        <v>12</v>
      </c>
      <c r="S1088">
        <v>1246.48</v>
      </c>
      <c r="T1088" s="1" t="s">
        <v>22</v>
      </c>
      <c r="U1088" s="1" t="s">
        <v>3064</v>
      </c>
      <c r="V1088" s="1">
        <v>4</v>
      </c>
      <c r="W1088" t="s">
        <v>3086</v>
      </c>
      <c r="X1088" t="s">
        <v>3091</v>
      </c>
      <c r="Y1088" t="s">
        <v>3092</v>
      </c>
      <c r="Z1088" t="s">
        <v>3102</v>
      </c>
      <c r="AA1088">
        <v>12</v>
      </c>
      <c r="AB1088" t="s">
        <v>3092</v>
      </c>
      <c r="AC1088">
        <v>12.17</v>
      </c>
      <c r="AD1088">
        <v>29.66</v>
      </c>
      <c r="AE1088">
        <v>19.25</v>
      </c>
      <c r="AF1088">
        <v>8.0749999999999993</v>
      </c>
      <c r="AG1088">
        <v>0.65895364238410592</v>
      </c>
    </row>
    <row r="1089" spans="1:33" x14ac:dyDescent="0.35">
      <c r="A1089" s="1" t="s">
        <v>280</v>
      </c>
      <c r="B1089" s="2">
        <v>45487</v>
      </c>
      <c r="C1089" s="2">
        <v>45492</v>
      </c>
      <c r="D1089" s="2">
        <v>45495</v>
      </c>
      <c r="E1089" s="1" t="s">
        <v>281</v>
      </c>
      <c r="F1089">
        <v>11.39</v>
      </c>
      <c r="G1089">
        <v>41</v>
      </c>
      <c r="H1089">
        <v>4</v>
      </c>
      <c r="I1089" s="1" t="s">
        <v>32</v>
      </c>
      <c r="J1089">
        <v>4437.72</v>
      </c>
      <c r="K1089">
        <v>2348.56</v>
      </c>
      <c r="L1089">
        <v>3.2</v>
      </c>
      <c r="M1089" s="1" t="s">
        <v>23</v>
      </c>
      <c r="N1089" s="1" t="s">
        <v>36</v>
      </c>
      <c r="O1089" s="1" t="s">
        <v>37</v>
      </c>
      <c r="P1089" s="1" t="s">
        <v>29</v>
      </c>
      <c r="Q1089">
        <v>11</v>
      </c>
      <c r="R1089">
        <v>3</v>
      </c>
      <c r="S1089">
        <v>43.63</v>
      </c>
      <c r="T1089" s="1" t="s">
        <v>22</v>
      </c>
      <c r="U1089" s="1" t="s">
        <v>3062</v>
      </c>
      <c r="V1089" s="1">
        <v>2</v>
      </c>
      <c r="W1089" t="s">
        <v>3081</v>
      </c>
      <c r="X1089" t="s">
        <v>3084</v>
      </c>
      <c r="Y1089" t="s">
        <v>3087</v>
      </c>
      <c r="Z1089" t="s">
        <v>3103</v>
      </c>
      <c r="AA1089">
        <v>7</v>
      </c>
      <c r="AB1089" t="s">
        <v>3087</v>
      </c>
      <c r="AC1089">
        <v>44.47</v>
      </c>
      <c r="AD1089">
        <v>122.15</v>
      </c>
      <c r="AE1089">
        <v>71.930000000000007</v>
      </c>
      <c r="AF1089">
        <v>2.8069999999999999</v>
      </c>
      <c r="AG1089">
        <v>0.65900657894736847</v>
      </c>
    </row>
    <row r="1090" spans="1:33" x14ac:dyDescent="0.35">
      <c r="A1090" s="1" t="s">
        <v>282</v>
      </c>
      <c r="B1090" s="2">
        <v>45536</v>
      </c>
      <c r="C1090" s="2">
        <v>45539</v>
      </c>
      <c r="D1090" s="2">
        <v>45544</v>
      </c>
      <c r="E1090" s="1" t="s">
        <v>283</v>
      </c>
      <c r="F1090">
        <v>14.74</v>
      </c>
      <c r="G1090">
        <v>475</v>
      </c>
      <c r="H1090">
        <v>34</v>
      </c>
      <c r="I1090" s="1" t="s">
        <v>32</v>
      </c>
      <c r="J1090">
        <v>432220.24</v>
      </c>
      <c r="K1090">
        <v>164864.78</v>
      </c>
      <c r="L1090">
        <v>3.2</v>
      </c>
      <c r="M1090" s="1" t="s">
        <v>31</v>
      </c>
      <c r="N1090" s="1" t="s">
        <v>42</v>
      </c>
      <c r="O1090" s="1" t="s">
        <v>34</v>
      </c>
      <c r="P1090" s="1" t="s">
        <v>26</v>
      </c>
      <c r="Q1090">
        <v>7</v>
      </c>
      <c r="R1090">
        <v>5</v>
      </c>
      <c r="S1090">
        <v>296.18</v>
      </c>
      <c r="T1090" s="1" t="s">
        <v>22</v>
      </c>
      <c r="U1090" s="1" t="s">
        <v>3062</v>
      </c>
      <c r="V1090" s="1">
        <v>2</v>
      </c>
      <c r="W1090" t="s">
        <v>3081</v>
      </c>
      <c r="X1090" t="s">
        <v>3084</v>
      </c>
      <c r="Y1090" t="s">
        <v>3085</v>
      </c>
      <c r="Z1090" t="s">
        <v>3103</v>
      </c>
      <c r="AA1090">
        <v>9</v>
      </c>
      <c r="AB1090" t="s">
        <v>3085</v>
      </c>
      <c r="AC1090">
        <v>518.04</v>
      </c>
      <c r="AD1090">
        <v>1067.25</v>
      </c>
      <c r="AE1090">
        <v>52.53</v>
      </c>
      <c r="AF1090">
        <v>4.7468000000000004</v>
      </c>
      <c r="AG1090">
        <v>0.65900657894736847</v>
      </c>
    </row>
    <row r="1091" spans="1:33" x14ac:dyDescent="0.35">
      <c r="A1091" s="1" t="s">
        <v>314</v>
      </c>
      <c r="B1091" s="2">
        <v>45497</v>
      </c>
      <c r="C1091" s="2">
        <v>45499</v>
      </c>
      <c r="D1091" s="2">
        <v>45510</v>
      </c>
      <c r="E1091" s="1" t="s">
        <v>315</v>
      </c>
      <c r="F1091">
        <v>3.68</v>
      </c>
      <c r="G1091">
        <v>41</v>
      </c>
      <c r="H1091">
        <v>4</v>
      </c>
      <c r="I1091" s="1" t="s">
        <v>32</v>
      </c>
      <c r="J1091">
        <v>11930.69</v>
      </c>
      <c r="K1091">
        <v>4874.2700000000004</v>
      </c>
      <c r="L1091">
        <v>2.6</v>
      </c>
      <c r="M1091" s="1" t="s">
        <v>18</v>
      </c>
      <c r="N1091" s="1" t="s">
        <v>42</v>
      </c>
      <c r="O1091" s="1" t="s">
        <v>25</v>
      </c>
      <c r="P1091" s="1" t="s">
        <v>38</v>
      </c>
      <c r="Q1091">
        <v>22</v>
      </c>
      <c r="R1091">
        <v>11</v>
      </c>
      <c r="S1091">
        <v>991.03</v>
      </c>
      <c r="T1091" s="1" t="s">
        <v>22</v>
      </c>
      <c r="U1091" s="1" t="s">
        <v>3062</v>
      </c>
      <c r="V1091" s="1">
        <v>2</v>
      </c>
      <c r="W1091" t="s">
        <v>3081</v>
      </c>
      <c r="X1091" t="s">
        <v>3084</v>
      </c>
      <c r="Y1091" t="s">
        <v>3087</v>
      </c>
      <c r="Z1091" t="s">
        <v>3102</v>
      </c>
      <c r="AA1091">
        <v>7</v>
      </c>
      <c r="AB1091" t="s">
        <v>3087</v>
      </c>
      <c r="AC1091">
        <v>152.02000000000001</v>
      </c>
      <c r="AD1091">
        <v>302.11</v>
      </c>
      <c r="AE1091">
        <v>76.209999999999994</v>
      </c>
      <c r="AF1091">
        <v>2.3793000000000002</v>
      </c>
      <c r="AG1091">
        <v>0.65900657894736847</v>
      </c>
    </row>
    <row r="1092" spans="1:33" x14ac:dyDescent="0.35">
      <c r="A1092" s="1" t="s">
        <v>320</v>
      </c>
      <c r="B1092" s="2">
        <v>45022</v>
      </c>
      <c r="C1092" s="2">
        <v>45027</v>
      </c>
      <c r="D1092" s="2">
        <v>45036</v>
      </c>
      <c r="E1092" s="1" t="s">
        <v>321</v>
      </c>
      <c r="F1092">
        <v>10.11</v>
      </c>
      <c r="G1092">
        <v>272</v>
      </c>
      <c r="H1092">
        <v>25</v>
      </c>
      <c r="I1092" s="1" t="s">
        <v>32</v>
      </c>
      <c r="J1092">
        <v>76262.240000000005</v>
      </c>
      <c r="K1092">
        <v>25589.46</v>
      </c>
      <c r="L1092">
        <v>2.9</v>
      </c>
      <c r="M1092" s="1" t="s">
        <v>18</v>
      </c>
      <c r="N1092" s="1" t="s">
        <v>36</v>
      </c>
      <c r="O1092" s="1" t="s">
        <v>37</v>
      </c>
      <c r="P1092" s="1" t="s">
        <v>21</v>
      </c>
      <c r="Q1092">
        <v>13</v>
      </c>
      <c r="R1092">
        <v>9</v>
      </c>
      <c r="S1092">
        <v>137.94999999999999</v>
      </c>
      <c r="T1092" s="1" t="s">
        <v>22</v>
      </c>
      <c r="U1092" s="1" t="s">
        <v>3064</v>
      </c>
      <c r="V1092" s="1">
        <v>4</v>
      </c>
      <c r="W1092" t="s">
        <v>3088</v>
      </c>
      <c r="X1092" t="s">
        <v>3082</v>
      </c>
      <c r="Y1092" t="s">
        <v>3083</v>
      </c>
      <c r="Z1092" t="s">
        <v>3103</v>
      </c>
      <c r="AA1092">
        <v>4</v>
      </c>
      <c r="AB1092" t="s">
        <v>3083</v>
      </c>
      <c r="AC1092">
        <v>171.19</v>
      </c>
      <c r="AD1092">
        <v>311.91000000000003</v>
      </c>
      <c r="AE1092">
        <v>87.85</v>
      </c>
      <c r="AF1092">
        <v>1.2148000000000001</v>
      </c>
      <c r="AG1092">
        <v>0.65895364238410592</v>
      </c>
    </row>
    <row r="1093" spans="1:33" x14ac:dyDescent="0.35">
      <c r="A1093" s="1" t="s">
        <v>324</v>
      </c>
      <c r="B1093" s="2">
        <v>45094</v>
      </c>
      <c r="C1093" s="2">
        <v>45096</v>
      </c>
      <c r="D1093" s="2">
        <v>45098</v>
      </c>
      <c r="E1093" s="1" t="s">
        <v>325</v>
      </c>
      <c r="F1093">
        <v>14.58</v>
      </c>
      <c r="G1093">
        <v>136</v>
      </c>
      <c r="H1093">
        <v>20</v>
      </c>
      <c r="I1093" s="1" t="s">
        <v>32</v>
      </c>
      <c r="J1093">
        <v>214564.72</v>
      </c>
      <c r="K1093">
        <v>99920.1</v>
      </c>
      <c r="L1093">
        <v>1.5</v>
      </c>
      <c r="M1093" s="1" t="s">
        <v>18</v>
      </c>
      <c r="N1093" s="1" t="s">
        <v>42</v>
      </c>
      <c r="O1093" s="1" t="s">
        <v>25</v>
      </c>
      <c r="P1093" s="1" t="s">
        <v>39</v>
      </c>
      <c r="Q1093">
        <v>11</v>
      </c>
      <c r="R1093">
        <v>2</v>
      </c>
      <c r="S1093">
        <v>47.75</v>
      </c>
      <c r="T1093" s="1" t="s">
        <v>22</v>
      </c>
      <c r="U1093" s="1" t="s">
        <v>3065</v>
      </c>
      <c r="V1093" s="1">
        <v>5</v>
      </c>
      <c r="W1093" t="s">
        <v>3088</v>
      </c>
      <c r="X1093" t="s">
        <v>3082</v>
      </c>
      <c r="Y1093" t="s">
        <v>3090</v>
      </c>
      <c r="Z1093" t="s">
        <v>3103</v>
      </c>
      <c r="AA1093">
        <v>6</v>
      </c>
      <c r="AB1093" t="s">
        <v>3090</v>
      </c>
      <c r="AC1093">
        <v>840.34</v>
      </c>
      <c r="AD1093">
        <v>1846.97</v>
      </c>
      <c r="AE1093">
        <v>94.73</v>
      </c>
      <c r="AF1093">
        <v>0.52739999999999998</v>
      </c>
      <c r="AG1093">
        <v>0.6561013986013986</v>
      </c>
    </row>
    <row r="1094" spans="1:33" x14ac:dyDescent="0.35">
      <c r="A1094" s="1" t="s">
        <v>330</v>
      </c>
      <c r="B1094" s="2">
        <v>44580</v>
      </c>
      <c r="C1094" s="2">
        <v>44584</v>
      </c>
      <c r="D1094" s="2">
        <v>44595</v>
      </c>
      <c r="E1094" s="1" t="s">
        <v>331</v>
      </c>
      <c r="F1094">
        <v>4.5599999999999996</v>
      </c>
      <c r="G1094">
        <v>376</v>
      </c>
      <c r="H1094">
        <v>11</v>
      </c>
      <c r="I1094" s="1" t="s">
        <v>32</v>
      </c>
      <c r="J1094">
        <v>353765.84</v>
      </c>
      <c r="K1094">
        <v>136400.26</v>
      </c>
      <c r="L1094">
        <v>4.4000000000000004</v>
      </c>
      <c r="M1094" s="1" t="s">
        <v>31</v>
      </c>
      <c r="N1094" s="1" t="s">
        <v>19</v>
      </c>
      <c r="O1094" s="1" t="s">
        <v>20</v>
      </c>
      <c r="P1094" s="1" t="s">
        <v>29</v>
      </c>
      <c r="Q1094">
        <v>19</v>
      </c>
      <c r="R1094">
        <v>11</v>
      </c>
      <c r="S1094">
        <v>46.76</v>
      </c>
      <c r="T1094" s="1" t="s">
        <v>22</v>
      </c>
      <c r="U1094" s="1" t="s">
        <v>3064</v>
      </c>
      <c r="V1094" s="1">
        <v>4</v>
      </c>
      <c r="W1094" t="s">
        <v>3086</v>
      </c>
      <c r="X1094" t="s">
        <v>3093</v>
      </c>
      <c r="Y1094" t="s">
        <v>3095</v>
      </c>
      <c r="Z1094" t="s">
        <v>3102</v>
      </c>
      <c r="AA1094">
        <v>1</v>
      </c>
      <c r="AB1094" t="s">
        <v>3095</v>
      </c>
      <c r="AC1094">
        <v>498.6</v>
      </c>
      <c r="AD1094">
        <v>985.82</v>
      </c>
      <c r="AE1094">
        <v>75.7</v>
      </c>
      <c r="AF1094">
        <v>2.4304000000000001</v>
      </c>
      <c r="AG1094">
        <v>0.65895364238410592</v>
      </c>
    </row>
    <row r="1095" spans="1:33" x14ac:dyDescent="0.35">
      <c r="A1095" s="1" t="s">
        <v>338</v>
      </c>
      <c r="B1095" s="2">
        <v>44995</v>
      </c>
      <c r="C1095" s="2">
        <v>44998</v>
      </c>
      <c r="D1095" s="2">
        <v>45004</v>
      </c>
      <c r="E1095" s="1" t="s">
        <v>339</v>
      </c>
      <c r="F1095">
        <v>14.79</v>
      </c>
      <c r="G1095">
        <v>232</v>
      </c>
      <c r="H1095">
        <v>30</v>
      </c>
      <c r="I1095" s="1" t="s">
        <v>32</v>
      </c>
      <c r="J1095">
        <v>25477.93</v>
      </c>
      <c r="K1095">
        <v>14605.72</v>
      </c>
      <c r="L1095">
        <v>2</v>
      </c>
      <c r="M1095" s="1" t="s">
        <v>31</v>
      </c>
      <c r="N1095" s="1" t="s">
        <v>19</v>
      </c>
      <c r="O1095" s="1" t="s">
        <v>28</v>
      </c>
      <c r="P1095" s="1" t="s">
        <v>29</v>
      </c>
      <c r="Q1095">
        <v>22</v>
      </c>
      <c r="R1095">
        <v>6</v>
      </c>
      <c r="S1095">
        <v>70.459999999999994</v>
      </c>
      <c r="T1095" s="1" t="s">
        <v>22</v>
      </c>
      <c r="U1095" s="1" t="s">
        <v>3061</v>
      </c>
      <c r="V1095" s="1">
        <v>1</v>
      </c>
      <c r="W1095" t="s">
        <v>3088</v>
      </c>
      <c r="X1095" t="s">
        <v>3093</v>
      </c>
      <c r="Y1095" t="s">
        <v>3098</v>
      </c>
      <c r="Z1095" t="s">
        <v>3103</v>
      </c>
      <c r="AA1095">
        <v>3</v>
      </c>
      <c r="AB1095" t="s">
        <v>3098</v>
      </c>
      <c r="AC1095">
        <v>41.21</v>
      </c>
      <c r="AD1095">
        <v>128.88</v>
      </c>
      <c r="AE1095">
        <v>93.98</v>
      </c>
      <c r="AF1095">
        <v>0.60150000000000003</v>
      </c>
      <c r="AG1095">
        <v>0.63717096774193549</v>
      </c>
    </row>
    <row r="1096" spans="1:33" x14ac:dyDescent="0.35">
      <c r="A1096" s="1" t="s">
        <v>340</v>
      </c>
      <c r="B1096" s="2">
        <v>44856</v>
      </c>
      <c r="C1096" s="2">
        <v>44860</v>
      </c>
      <c r="D1096" s="2">
        <v>44864</v>
      </c>
      <c r="E1096" s="1" t="s">
        <v>341</v>
      </c>
      <c r="F1096">
        <v>2.7</v>
      </c>
      <c r="G1096">
        <v>130</v>
      </c>
      <c r="H1096">
        <v>9</v>
      </c>
      <c r="I1096" s="1" t="s">
        <v>32</v>
      </c>
      <c r="J1096">
        <v>126639.26</v>
      </c>
      <c r="K1096">
        <v>62904.13</v>
      </c>
      <c r="L1096">
        <v>3.4</v>
      </c>
      <c r="M1096" s="1" t="s">
        <v>18</v>
      </c>
      <c r="N1096" s="1" t="s">
        <v>42</v>
      </c>
      <c r="O1096" s="1" t="s">
        <v>34</v>
      </c>
      <c r="P1096" s="1" t="s">
        <v>21</v>
      </c>
      <c r="Q1096">
        <v>9</v>
      </c>
      <c r="R1096">
        <v>4</v>
      </c>
      <c r="S1096">
        <v>45.71</v>
      </c>
      <c r="T1096" s="1" t="s">
        <v>22</v>
      </c>
      <c r="U1096" s="1" t="s">
        <v>3064</v>
      </c>
      <c r="V1096" s="1">
        <v>4</v>
      </c>
      <c r="W1096" t="s">
        <v>3086</v>
      </c>
      <c r="X1096" t="s">
        <v>3091</v>
      </c>
      <c r="Y1096" t="s">
        <v>3097</v>
      </c>
      <c r="Z1096" t="s">
        <v>3102</v>
      </c>
      <c r="AA1096">
        <v>10</v>
      </c>
      <c r="AB1096" t="s">
        <v>3097</v>
      </c>
      <c r="AC1096">
        <v>411.61</v>
      </c>
      <c r="AD1096">
        <v>1001.18</v>
      </c>
      <c r="AE1096">
        <v>95.72</v>
      </c>
      <c r="AF1096">
        <v>0.4284</v>
      </c>
      <c r="AG1096">
        <v>0.65895364238410592</v>
      </c>
    </row>
    <row r="1097" spans="1:33" x14ac:dyDescent="0.35">
      <c r="A1097" s="1" t="s">
        <v>408</v>
      </c>
      <c r="B1097" s="2">
        <v>45473</v>
      </c>
      <c r="C1097" s="2">
        <v>45475</v>
      </c>
      <c r="D1097" s="2">
        <v>45478</v>
      </c>
      <c r="E1097" s="1" t="s">
        <v>409</v>
      </c>
      <c r="F1097">
        <v>8.35</v>
      </c>
      <c r="G1097">
        <v>158</v>
      </c>
      <c r="H1097">
        <v>6</v>
      </c>
      <c r="I1097" s="1" t="s">
        <v>32</v>
      </c>
      <c r="J1097">
        <v>75731.16</v>
      </c>
      <c r="K1097">
        <v>35805.199999999997</v>
      </c>
      <c r="L1097">
        <v>4.4000000000000004</v>
      </c>
      <c r="M1097" s="1" t="s">
        <v>18</v>
      </c>
      <c r="N1097" s="1" t="s">
        <v>33</v>
      </c>
      <c r="O1097" s="1" t="s">
        <v>34</v>
      </c>
      <c r="P1097" s="1" t="s">
        <v>26</v>
      </c>
      <c r="Q1097">
        <v>18</v>
      </c>
      <c r="R1097">
        <v>3</v>
      </c>
      <c r="S1097">
        <v>82.58</v>
      </c>
      <c r="T1097" s="1" t="s">
        <v>22</v>
      </c>
      <c r="U1097" s="1" t="s">
        <v>3064</v>
      </c>
      <c r="V1097" s="1">
        <v>4</v>
      </c>
      <c r="W1097" t="s">
        <v>3081</v>
      </c>
      <c r="X1097" t="s">
        <v>3082</v>
      </c>
      <c r="Y1097" t="s">
        <v>3090</v>
      </c>
      <c r="Z1097" t="s">
        <v>3104</v>
      </c>
      <c r="AA1097">
        <v>6</v>
      </c>
      <c r="AB1097" t="s">
        <v>3090</v>
      </c>
      <c r="AC1097">
        <v>217.83</v>
      </c>
      <c r="AD1097">
        <v>522.98</v>
      </c>
      <c r="AE1097">
        <v>33.159999999999997</v>
      </c>
      <c r="AF1097">
        <v>6.6837999999999997</v>
      </c>
      <c r="AG1097">
        <v>0.65895364238410592</v>
      </c>
    </row>
    <row r="1098" spans="1:33" x14ac:dyDescent="0.35">
      <c r="A1098" s="1" t="s">
        <v>412</v>
      </c>
      <c r="B1098" s="2">
        <v>45097</v>
      </c>
      <c r="C1098" s="2">
        <v>45102</v>
      </c>
      <c r="D1098" s="2">
        <v>45104</v>
      </c>
      <c r="E1098" s="1" t="s">
        <v>413</v>
      </c>
      <c r="F1098">
        <v>6.15</v>
      </c>
      <c r="G1098">
        <v>344</v>
      </c>
      <c r="H1098">
        <v>51</v>
      </c>
      <c r="I1098" s="1" t="s">
        <v>32</v>
      </c>
      <c r="J1098">
        <v>112246.39999999999</v>
      </c>
      <c r="K1098">
        <v>63576.36</v>
      </c>
      <c r="L1098">
        <v>1.8</v>
      </c>
      <c r="M1098" s="1" t="s">
        <v>23</v>
      </c>
      <c r="N1098" s="1" t="s">
        <v>33</v>
      </c>
      <c r="O1098" s="1" t="s">
        <v>25</v>
      </c>
      <c r="P1098" s="1" t="s">
        <v>29</v>
      </c>
      <c r="Q1098">
        <v>17</v>
      </c>
      <c r="R1098">
        <v>2</v>
      </c>
      <c r="S1098">
        <v>119.61</v>
      </c>
      <c r="T1098" s="1" t="s">
        <v>22</v>
      </c>
      <c r="U1098" s="1" t="s">
        <v>3061</v>
      </c>
      <c r="V1098" s="1">
        <v>1</v>
      </c>
      <c r="W1098" t="s">
        <v>3088</v>
      </c>
      <c r="X1098" t="s">
        <v>3082</v>
      </c>
      <c r="Y1098" t="s">
        <v>3090</v>
      </c>
      <c r="Z1098" t="s">
        <v>3104</v>
      </c>
      <c r="AA1098">
        <v>6</v>
      </c>
      <c r="AB1098" t="s">
        <v>3090</v>
      </c>
      <c r="AC1098">
        <v>127.8</v>
      </c>
      <c r="AD1098">
        <v>347.68</v>
      </c>
      <c r="AE1098">
        <v>66.78</v>
      </c>
      <c r="AF1098">
        <v>3.3218999999999999</v>
      </c>
      <c r="AG1098">
        <v>0.63717096774193549</v>
      </c>
    </row>
    <row r="1099" spans="1:33" x14ac:dyDescent="0.35">
      <c r="A1099" s="1" t="s">
        <v>418</v>
      </c>
      <c r="B1099" s="2">
        <v>44667</v>
      </c>
      <c r="C1099" s="2">
        <v>44669</v>
      </c>
      <c r="D1099" s="2">
        <v>44675</v>
      </c>
      <c r="E1099" s="1" t="s">
        <v>419</v>
      </c>
      <c r="F1099">
        <v>9.67</v>
      </c>
      <c r="G1099">
        <v>413</v>
      </c>
      <c r="H1099">
        <v>27</v>
      </c>
      <c r="I1099" s="1" t="s">
        <v>32</v>
      </c>
      <c r="J1099">
        <v>57134.58</v>
      </c>
      <c r="K1099">
        <v>22119.73</v>
      </c>
      <c r="L1099">
        <v>3.7</v>
      </c>
      <c r="M1099" s="1" t="s">
        <v>23</v>
      </c>
      <c r="N1099" s="1" t="s">
        <v>33</v>
      </c>
      <c r="O1099" s="1" t="s">
        <v>37</v>
      </c>
      <c r="P1099" s="1" t="s">
        <v>38</v>
      </c>
      <c r="Q1099">
        <v>9</v>
      </c>
      <c r="R1099">
        <v>6</v>
      </c>
      <c r="S1099">
        <v>272.67</v>
      </c>
      <c r="T1099" s="1" t="s">
        <v>22</v>
      </c>
      <c r="U1099" s="1" t="s">
        <v>3065</v>
      </c>
      <c r="V1099" s="1">
        <v>5</v>
      </c>
      <c r="W1099" t="s">
        <v>3086</v>
      </c>
      <c r="X1099" t="s">
        <v>3082</v>
      </c>
      <c r="Y1099" t="s">
        <v>3083</v>
      </c>
      <c r="Z1099" t="s">
        <v>3104</v>
      </c>
      <c r="AA1099">
        <v>4</v>
      </c>
      <c r="AB1099" t="s">
        <v>3083</v>
      </c>
      <c r="AC1099">
        <v>72.95</v>
      </c>
      <c r="AD1099">
        <v>153.15</v>
      </c>
      <c r="AE1099">
        <v>92.86</v>
      </c>
      <c r="AF1099">
        <v>0.71450000000000002</v>
      </c>
      <c r="AG1099">
        <v>0.6561013986013986</v>
      </c>
    </row>
    <row r="1100" spans="1:33" x14ac:dyDescent="0.35">
      <c r="A1100" s="1" t="s">
        <v>430</v>
      </c>
      <c r="B1100" s="2">
        <v>44986</v>
      </c>
      <c r="C1100" s="2">
        <v>44987</v>
      </c>
      <c r="D1100" s="2">
        <v>44995</v>
      </c>
      <c r="E1100" s="1" t="s">
        <v>431</v>
      </c>
      <c r="F1100">
        <v>3.29</v>
      </c>
      <c r="G1100">
        <v>224</v>
      </c>
      <c r="H1100">
        <v>6</v>
      </c>
      <c r="I1100" s="1" t="s">
        <v>32</v>
      </c>
      <c r="J1100">
        <v>47374.9</v>
      </c>
      <c r="K1100">
        <v>25652.34</v>
      </c>
      <c r="L1100">
        <v>4.4000000000000004</v>
      </c>
      <c r="M1100" s="1" t="s">
        <v>18</v>
      </c>
      <c r="N1100" s="1" t="s">
        <v>36</v>
      </c>
      <c r="O1100" s="1" t="s">
        <v>20</v>
      </c>
      <c r="P1100" s="1" t="s">
        <v>21</v>
      </c>
      <c r="Q1100">
        <v>12</v>
      </c>
      <c r="R1100">
        <v>8</v>
      </c>
      <c r="S1100">
        <v>509.04</v>
      </c>
      <c r="T1100" s="1" t="s">
        <v>22</v>
      </c>
      <c r="U1100" s="1" t="s">
        <v>3062</v>
      </c>
      <c r="V1100" s="1">
        <v>2</v>
      </c>
      <c r="W1100" t="s">
        <v>3088</v>
      </c>
      <c r="X1100" t="s">
        <v>3093</v>
      </c>
      <c r="Y1100" t="s">
        <v>3098</v>
      </c>
      <c r="Z1100" t="s">
        <v>3102</v>
      </c>
      <c r="AA1100">
        <v>3</v>
      </c>
      <c r="AB1100" t="s">
        <v>3098</v>
      </c>
      <c r="AC1100">
        <v>75.739999999999995</v>
      </c>
      <c r="AD1100">
        <v>218.69</v>
      </c>
      <c r="AE1100">
        <v>30.39</v>
      </c>
      <c r="AF1100">
        <v>6.9608999999999996</v>
      </c>
      <c r="AG1100">
        <v>0.65900657894736847</v>
      </c>
    </row>
    <row r="1101" spans="1:33" x14ac:dyDescent="0.35">
      <c r="A1101" s="1" t="s">
        <v>432</v>
      </c>
      <c r="B1101" s="2">
        <v>45348</v>
      </c>
      <c r="C1101" s="2">
        <v>45350</v>
      </c>
      <c r="D1101" s="2">
        <v>45361</v>
      </c>
      <c r="E1101" s="1" t="s">
        <v>433</v>
      </c>
      <c r="F1101">
        <v>1.1000000000000001</v>
      </c>
      <c r="G1101">
        <v>448</v>
      </c>
      <c r="H1101">
        <v>53</v>
      </c>
      <c r="I1101" s="1" t="s">
        <v>32</v>
      </c>
      <c r="J1101">
        <v>89828.42</v>
      </c>
      <c r="K1101">
        <v>51125.1</v>
      </c>
      <c r="L1101">
        <v>2.2000000000000002</v>
      </c>
      <c r="M1101" s="1" t="s">
        <v>18</v>
      </c>
      <c r="N1101" s="1" t="s">
        <v>42</v>
      </c>
      <c r="O1101" s="1" t="s">
        <v>28</v>
      </c>
      <c r="P1101" s="1" t="s">
        <v>39</v>
      </c>
      <c r="Q1101">
        <v>14</v>
      </c>
      <c r="R1101">
        <v>11</v>
      </c>
      <c r="S1101">
        <v>825.15</v>
      </c>
      <c r="T1101" s="1" t="s">
        <v>22</v>
      </c>
      <c r="U1101" s="1" t="s">
        <v>3065</v>
      </c>
      <c r="V1101" s="1">
        <v>5</v>
      </c>
      <c r="W1101" t="s">
        <v>3081</v>
      </c>
      <c r="X1101" t="s">
        <v>3093</v>
      </c>
      <c r="Y1101" t="s">
        <v>3094</v>
      </c>
      <c r="Z1101" t="s">
        <v>3102</v>
      </c>
      <c r="AA1101">
        <v>2</v>
      </c>
      <c r="AB1101" t="s">
        <v>3094</v>
      </c>
      <c r="AC1101">
        <v>79.790000000000006</v>
      </c>
      <c r="AD1101">
        <v>202.74</v>
      </c>
      <c r="AE1101">
        <v>56.14</v>
      </c>
      <c r="AF1101">
        <v>4.3860999999999999</v>
      </c>
      <c r="AG1101">
        <v>0.6561013986013986</v>
      </c>
    </row>
    <row r="1102" spans="1:33" x14ac:dyDescent="0.35">
      <c r="A1102" s="1" t="s">
        <v>444</v>
      </c>
      <c r="B1102" s="2">
        <v>45564</v>
      </c>
      <c r="C1102" s="2">
        <v>45565</v>
      </c>
      <c r="D1102" s="2">
        <v>45568</v>
      </c>
      <c r="E1102" s="1" t="s">
        <v>445</v>
      </c>
      <c r="F1102">
        <v>9.7100000000000009</v>
      </c>
      <c r="G1102">
        <v>362</v>
      </c>
      <c r="H1102">
        <v>18</v>
      </c>
      <c r="I1102" s="1" t="s">
        <v>32</v>
      </c>
      <c r="J1102">
        <v>21784.54</v>
      </c>
      <c r="K1102">
        <v>8388.25</v>
      </c>
      <c r="L1102">
        <v>4.2</v>
      </c>
      <c r="M1102" s="1" t="s">
        <v>23</v>
      </c>
      <c r="N1102" s="1" t="s">
        <v>33</v>
      </c>
      <c r="O1102" s="1" t="s">
        <v>37</v>
      </c>
      <c r="P1102" s="1" t="s">
        <v>29</v>
      </c>
      <c r="Q1102">
        <v>8</v>
      </c>
      <c r="R1102">
        <v>3</v>
      </c>
      <c r="S1102">
        <v>61.91</v>
      </c>
      <c r="T1102" s="1" t="s">
        <v>22</v>
      </c>
      <c r="U1102" s="1" t="s">
        <v>3062</v>
      </c>
      <c r="V1102" s="1">
        <v>2</v>
      </c>
      <c r="W1102" t="s">
        <v>3081</v>
      </c>
      <c r="X1102" t="s">
        <v>3084</v>
      </c>
      <c r="Y1102" t="s">
        <v>3085</v>
      </c>
      <c r="Z1102" t="s">
        <v>3104</v>
      </c>
      <c r="AA1102">
        <v>9</v>
      </c>
      <c r="AB1102" t="s">
        <v>3085</v>
      </c>
      <c r="AC1102">
        <v>32.61</v>
      </c>
      <c r="AD1102">
        <v>66.650000000000006</v>
      </c>
      <c r="AE1102">
        <v>79.66</v>
      </c>
      <c r="AF1102">
        <v>2.0341999999999998</v>
      </c>
      <c r="AG1102">
        <v>0.65900657894736847</v>
      </c>
    </row>
    <row r="1103" spans="1:33" x14ac:dyDescent="0.35">
      <c r="A1103" s="1" t="s">
        <v>466</v>
      </c>
      <c r="B1103" s="2">
        <v>45610</v>
      </c>
      <c r="C1103" s="2">
        <v>45614</v>
      </c>
      <c r="D1103" s="2">
        <v>45623</v>
      </c>
      <c r="E1103" s="1" t="s">
        <v>467</v>
      </c>
      <c r="F1103">
        <v>3.55</v>
      </c>
      <c r="G1103">
        <v>328</v>
      </c>
      <c r="H1103">
        <v>45</v>
      </c>
      <c r="I1103" s="1" t="s">
        <v>32</v>
      </c>
      <c r="J1103">
        <v>134783.47</v>
      </c>
      <c r="K1103">
        <v>67899.44</v>
      </c>
      <c r="L1103">
        <v>2</v>
      </c>
      <c r="M1103" s="1" t="s">
        <v>18</v>
      </c>
      <c r="N1103" s="1" t="s">
        <v>42</v>
      </c>
      <c r="O1103" s="1" t="s">
        <v>37</v>
      </c>
      <c r="P1103" s="1" t="s">
        <v>21</v>
      </c>
      <c r="Q1103">
        <v>17</v>
      </c>
      <c r="R1103">
        <v>9</v>
      </c>
      <c r="S1103">
        <v>59.88</v>
      </c>
      <c r="T1103" s="1" t="s">
        <v>22</v>
      </c>
      <c r="U1103" s="1" t="s">
        <v>3061</v>
      </c>
      <c r="V1103" s="1">
        <v>1</v>
      </c>
      <c r="W1103" t="s">
        <v>3081</v>
      </c>
      <c r="X1103" t="s">
        <v>3091</v>
      </c>
      <c r="Y1103" t="s">
        <v>3096</v>
      </c>
      <c r="Z1103" t="s">
        <v>3102</v>
      </c>
      <c r="AA1103">
        <v>11</v>
      </c>
      <c r="AB1103" t="s">
        <v>3096</v>
      </c>
      <c r="AC1103">
        <v>183.95</v>
      </c>
      <c r="AD1103">
        <v>426.05</v>
      </c>
      <c r="AE1103">
        <v>3.1</v>
      </c>
      <c r="AF1103">
        <v>9.6898</v>
      </c>
      <c r="AG1103">
        <v>0.63717096774193549</v>
      </c>
    </row>
    <row r="1104" spans="1:33" x14ac:dyDescent="0.35">
      <c r="A1104" s="1" t="s">
        <v>474</v>
      </c>
      <c r="B1104" s="2">
        <v>45581</v>
      </c>
      <c r="C1104" s="2">
        <v>45583</v>
      </c>
      <c r="D1104" s="2">
        <v>45593</v>
      </c>
      <c r="E1104" s="1" t="s">
        <v>475</v>
      </c>
      <c r="F1104">
        <v>6.59</v>
      </c>
      <c r="G1104">
        <v>45</v>
      </c>
      <c r="H1104">
        <v>3</v>
      </c>
      <c r="I1104" s="1" t="s">
        <v>32</v>
      </c>
      <c r="J1104">
        <v>4303.49</v>
      </c>
      <c r="K1104">
        <v>2153.89</v>
      </c>
      <c r="L1104">
        <v>3.6</v>
      </c>
      <c r="M1104" s="1" t="s">
        <v>23</v>
      </c>
      <c r="N1104" s="1" t="s">
        <v>33</v>
      </c>
      <c r="O1104" s="1" t="s">
        <v>34</v>
      </c>
      <c r="P1104" s="1" t="s">
        <v>21</v>
      </c>
      <c r="Q1104">
        <v>19</v>
      </c>
      <c r="R1104">
        <v>10</v>
      </c>
      <c r="S1104">
        <v>52.87</v>
      </c>
      <c r="T1104" s="1" t="s">
        <v>22</v>
      </c>
      <c r="U1104" s="1" t="s">
        <v>3063</v>
      </c>
      <c r="V1104" s="1">
        <v>3</v>
      </c>
      <c r="W1104" t="s">
        <v>3081</v>
      </c>
      <c r="X1104" t="s">
        <v>3091</v>
      </c>
      <c r="Y1104" t="s">
        <v>3097</v>
      </c>
      <c r="Z1104" t="s">
        <v>3104</v>
      </c>
      <c r="AA1104">
        <v>10</v>
      </c>
      <c r="AB1104" t="s">
        <v>3097</v>
      </c>
      <c r="AC1104">
        <v>39.909999999999997</v>
      </c>
      <c r="AD1104">
        <v>102.38</v>
      </c>
      <c r="AE1104">
        <v>4.3099999999999996</v>
      </c>
      <c r="AF1104">
        <v>9.5693999999999999</v>
      </c>
      <c r="AG1104">
        <v>0.65455369127516783</v>
      </c>
    </row>
    <row r="1105" spans="1:33" x14ac:dyDescent="0.35">
      <c r="A1105" s="1" t="s">
        <v>490</v>
      </c>
      <c r="B1105" s="2">
        <v>44714</v>
      </c>
      <c r="C1105" s="2">
        <v>44718</v>
      </c>
      <c r="D1105" s="2">
        <v>44731</v>
      </c>
      <c r="E1105" s="1" t="s">
        <v>491</v>
      </c>
      <c r="F1105">
        <v>13.43</v>
      </c>
      <c r="G1105">
        <v>206</v>
      </c>
      <c r="H1105">
        <v>6</v>
      </c>
      <c r="I1105" s="1" t="s">
        <v>32</v>
      </c>
      <c r="J1105">
        <v>114424.57</v>
      </c>
      <c r="K1105">
        <v>54858.36</v>
      </c>
      <c r="L1105">
        <v>4.3</v>
      </c>
      <c r="M1105" s="1" t="s">
        <v>18</v>
      </c>
      <c r="N1105" s="1" t="s">
        <v>24</v>
      </c>
      <c r="O1105" s="1" t="s">
        <v>25</v>
      </c>
      <c r="P1105" s="1" t="s">
        <v>26</v>
      </c>
      <c r="Q1105">
        <v>24</v>
      </c>
      <c r="R1105">
        <v>13</v>
      </c>
      <c r="S1105">
        <v>2.4700000000000002</v>
      </c>
      <c r="T1105" s="1" t="s">
        <v>22</v>
      </c>
      <c r="U1105" s="1" t="s">
        <v>3061</v>
      </c>
      <c r="V1105" s="1">
        <v>1</v>
      </c>
      <c r="W1105" t="s">
        <v>3086</v>
      </c>
      <c r="X1105" t="s">
        <v>3082</v>
      </c>
      <c r="Y1105" t="s">
        <v>3090</v>
      </c>
      <c r="Z1105" t="s">
        <v>3103</v>
      </c>
      <c r="AA1105">
        <v>6</v>
      </c>
      <c r="AB1105" t="s">
        <v>3090</v>
      </c>
      <c r="AC1105">
        <v>246.34</v>
      </c>
      <c r="AD1105">
        <v>641.63</v>
      </c>
      <c r="AE1105">
        <v>58.65</v>
      </c>
      <c r="AF1105">
        <v>4.1353999999999997</v>
      </c>
      <c r="AG1105">
        <v>0.63717096774193549</v>
      </c>
    </row>
    <row r="1106" spans="1:33" x14ac:dyDescent="0.35">
      <c r="A1106" s="1" t="s">
        <v>496</v>
      </c>
      <c r="B1106" s="2">
        <v>45005</v>
      </c>
      <c r="C1106" s="2">
        <v>45007</v>
      </c>
      <c r="D1106" s="2">
        <v>45008</v>
      </c>
      <c r="E1106" s="1" t="s">
        <v>497</v>
      </c>
      <c r="F1106">
        <v>3.67</v>
      </c>
      <c r="G1106">
        <v>21</v>
      </c>
      <c r="H1106">
        <v>2</v>
      </c>
      <c r="I1106" s="1" t="s">
        <v>32</v>
      </c>
      <c r="J1106">
        <v>5339.52</v>
      </c>
      <c r="K1106">
        <v>2380.02</v>
      </c>
      <c r="L1106">
        <v>3</v>
      </c>
      <c r="M1106" s="1" t="s">
        <v>18</v>
      </c>
      <c r="N1106" s="1" t="s">
        <v>42</v>
      </c>
      <c r="O1106" s="1" t="s">
        <v>20</v>
      </c>
      <c r="P1106" s="1" t="s">
        <v>21</v>
      </c>
      <c r="Q1106">
        <v>24</v>
      </c>
      <c r="R1106">
        <v>1</v>
      </c>
      <c r="S1106">
        <v>0.16</v>
      </c>
      <c r="T1106" s="1" t="s">
        <v>22</v>
      </c>
      <c r="U1106" s="1" t="s">
        <v>3061</v>
      </c>
      <c r="V1106" s="1">
        <v>1</v>
      </c>
      <c r="W1106" t="s">
        <v>3088</v>
      </c>
      <c r="X1106" t="s">
        <v>3093</v>
      </c>
      <c r="Y1106" t="s">
        <v>3098</v>
      </c>
      <c r="Z1106" t="s">
        <v>3102</v>
      </c>
      <c r="AA1106">
        <v>3</v>
      </c>
      <c r="AB1106" t="s">
        <v>3098</v>
      </c>
      <c r="AC1106">
        <v>124.85</v>
      </c>
      <c r="AD1106">
        <v>263.95</v>
      </c>
      <c r="AE1106">
        <v>29.66</v>
      </c>
      <c r="AF1106">
        <v>7.0345000000000004</v>
      </c>
      <c r="AG1106">
        <v>0.63717096774193549</v>
      </c>
    </row>
    <row r="1107" spans="1:33" x14ac:dyDescent="0.35">
      <c r="A1107" s="1" t="s">
        <v>508</v>
      </c>
      <c r="B1107" s="2">
        <v>44743</v>
      </c>
      <c r="C1107" s="2">
        <v>44747</v>
      </c>
      <c r="D1107" s="2">
        <v>44749</v>
      </c>
      <c r="E1107" s="1" t="s">
        <v>509</v>
      </c>
      <c r="F1107">
        <v>0.23</v>
      </c>
      <c r="G1107">
        <v>473</v>
      </c>
      <c r="H1107">
        <v>59</v>
      </c>
      <c r="I1107" s="1" t="s">
        <v>32</v>
      </c>
      <c r="J1107">
        <v>127902.34</v>
      </c>
      <c r="K1107">
        <v>71178.899999999994</v>
      </c>
      <c r="L1107">
        <v>2.1</v>
      </c>
      <c r="M1107" s="1" t="s">
        <v>31</v>
      </c>
      <c r="N1107" s="1" t="s">
        <v>42</v>
      </c>
      <c r="O1107" s="1" t="s">
        <v>25</v>
      </c>
      <c r="P1107" s="1" t="s">
        <v>38</v>
      </c>
      <c r="Q1107">
        <v>21</v>
      </c>
      <c r="R1107">
        <v>2</v>
      </c>
      <c r="S1107">
        <v>9.6300000000000008</v>
      </c>
      <c r="T1107" s="1" t="s">
        <v>22</v>
      </c>
      <c r="U1107" s="1" t="s">
        <v>3062</v>
      </c>
      <c r="V1107" s="1">
        <v>2</v>
      </c>
      <c r="W1107" t="s">
        <v>3086</v>
      </c>
      <c r="X1107" t="s">
        <v>3084</v>
      </c>
      <c r="Y1107" t="s">
        <v>3087</v>
      </c>
      <c r="Z1107" t="s">
        <v>3102</v>
      </c>
      <c r="AA1107">
        <v>7</v>
      </c>
      <c r="AB1107" t="s">
        <v>3087</v>
      </c>
      <c r="AC1107">
        <v>99.94</v>
      </c>
      <c r="AD1107">
        <v>271.02999999999997</v>
      </c>
      <c r="AE1107">
        <v>59.77</v>
      </c>
      <c r="AF1107">
        <v>4.0229999999999997</v>
      </c>
      <c r="AG1107">
        <v>0.65900657894736847</v>
      </c>
    </row>
    <row r="1108" spans="1:33" x14ac:dyDescent="0.35">
      <c r="A1108" s="1" t="s">
        <v>510</v>
      </c>
      <c r="B1108" s="2">
        <v>45107</v>
      </c>
      <c r="C1108" s="2">
        <v>45108</v>
      </c>
      <c r="D1108" s="2">
        <v>45110</v>
      </c>
      <c r="E1108" s="1" t="s">
        <v>511</v>
      </c>
      <c r="F1108">
        <v>13.88</v>
      </c>
      <c r="G1108">
        <v>100</v>
      </c>
      <c r="H1108">
        <v>13</v>
      </c>
      <c r="I1108" s="1" t="s">
        <v>32</v>
      </c>
      <c r="J1108">
        <v>96448.37</v>
      </c>
      <c r="K1108">
        <v>31502.68</v>
      </c>
      <c r="L1108">
        <v>2.2999999999999998</v>
      </c>
      <c r="M1108" s="1" t="s">
        <v>23</v>
      </c>
      <c r="N1108" s="1" t="s">
        <v>36</v>
      </c>
      <c r="O1108" s="1" t="s">
        <v>25</v>
      </c>
      <c r="P1108" s="1" t="s">
        <v>38</v>
      </c>
      <c r="Q1108">
        <v>7</v>
      </c>
      <c r="R1108">
        <v>2</v>
      </c>
      <c r="S1108">
        <v>33.520000000000003</v>
      </c>
      <c r="T1108" s="1" t="s">
        <v>22</v>
      </c>
      <c r="U1108" s="1" t="s">
        <v>3061</v>
      </c>
      <c r="V1108" s="1">
        <v>1</v>
      </c>
      <c r="W1108" t="s">
        <v>3088</v>
      </c>
      <c r="X1108" t="s">
        <v>3082</v>
      </c>
      <c r="Y1108" t="s">
        <v>3090</v>
      </c>
      <c r="Z1108" t="s">
        <v>3103</v>
      </c>
      <c r="AA1108">
        <v>6</v>
      </c>
      <c r="AB1108" t="s">
        <v>3090</v>
      </c>
      <c r="AC1108">
        <v>613.47</v>
      </c>
      <c r="AD1108">
        <v>1119.93</v>
      </c>
      <c r="AE1108">
        <v>47.38</v>
      </c>
      <c r="AF1108">
        <v>5.2619999999999996</v>
      </c>
      <c r="AG1108">
        <v>0.63717096774193549</v>
      </c>
    </row>
    <row r="1109" spans="1:33" x14ac:dyDescent="0.35">
      <c r="A1109" s="1" t="s">
        <v>550</v>
      </c>
      <c r="B1109" s="2">
        <v>45224</v>
      </c>
      <c r="C1109" s="2">
        <v>45226</v>
      </c>
      <c r="D1109" s="2">
        <v>45228</v>
      </c>
      <c r="E1109" s="1" t="s">
        <v>551</v>
      </c>
      <c r="F1109">
        <v>6.59</v>
      </c>
      <c r="G1109">
        <v>301</v>
      </c>
      <c r="H1109">
        <v>7</v>
      </c>
      <c r="I1109" s="1" t="s">
        <v>32</v>
      </c>
      <c r="J1109">
        <v>440336.72</v>
      </c>
      <c r="K1109">
        <v>222845.99</v>
      </c>
      <c r="L1109">
        <v>4.7</v>
      </c>
      <c r="M1109" s="1" t="s">
        <v>23</v>
      </c>
      <c r="N1109" s="1" t="s">
        <v>42</v>
      </c>
      <c r="O1109" s="1" t="s">
        <v>34</v>
      </c>
      <c r="P1109" s="1" t="s">
        <v>29</v>
      </c>
      <c r="Q1109">
        <v>9</v>
      </c>
      <c r="R1109">
        <v>2</v>
      </c>
      <c r="S1109">
        <v>109.31</v>
      </c>
      <c r="T1109" s="1" t="s">
        <v>22</v>
      </c>
      <c r="U1109" s="1" t="s">
        <v>3065</v>
      </c>
      <c r="V1109" s="1">
        <v>5</v>
      </c>
      <c r="W1109" t="s">
        <v>3088</v>
      </c>
      <c r="X1109" t="s">
        <v>3091</v>
      </c>
      <c r="Y1109" t="s">
        <v>3097</v>
      </c>
      <c r="Z1109" t="s">
        <v>3104</v>
      </c>
      <c r="AA1109">
        <v>10</v>
      </c>
      <c r="AB1109" t="s">
        <v>3097</v>
      </c>
      <c r="AC1109">
        <v>589.99</v>
      </c>
      <c r="AD1109">
        <v>1566.12</v>
      </c>
      <c r="AE1109">
        <v>55.38</v>
      </c>
      <c r="AF1109">
        <v>4.4621000000000004</v>
      </c>
      <c r="AG1109">
        <v>0.6561013986013986</v>
      </c>
    </row>
    <row r="1110" spans="1:33" x14ac:dyDescent="0.35">
      <c r="A1110" s="1" t="s">
        <v>574</v>
      </c>
      <c r="B1110" s="2">
        <v>45258</v>
      </c>
      <c r="C1110" s="2">
        <v>45261</v>
      </c>
      <c r="D1110" s="2">
        <v>45263</v>
      </c>
      <c r="E1110" s="1" t="s">
        <v>575</v>
      </c>
      <c r="F1110">
        <v>11.16</v>
      </c>
      <c r="G1110">
        <v>135</v>
      </c>
      <c r="H1110">
        <v>13</v>
      </c>
      <c r="I1110" s="1" t="s">
        <v>32</v>
      </c>
      <c r="J1110">
        <v>25805</v>
      </c>
      <c r="K1110">
        <v>11572.32</v>
      </c>
      <c r="L1110">
        <v>2.8</v>
      </c>
      <c r="M1110" s="1" t="s">
        <v>31</v>
      </c>
      <c r="N1110" s="1" t="s">
        <v>36</v>
      </c>
      <c r="O1110" s="1" t="s">
        <v>34</v>
      </c>
      <c r="P1110" s="1" t="s">
        <v>39</v>
      </c>
      <c r="Q1110">
        <v>7</v>
      </c>
      <c r="R1110">
        <v>2</v>
      </c>
      <c r="S1110">
        <v>80.19</v>
      </c>
      <c r="T1110" s="1" t="s">
        <v>22</v>
      </c>
      <c r="U1110" s="1" t="s">
        <v>3063</v>
      </c>
      <c r="V1110" s="1">
        <v>3</v>
      </c>
      <c r="W1110" t="s">
        <v>3088</v>
      </c>
      <c r="X1110" t="s">
        <v>3091</v>
      </c>
      <c r="Y1110" t="s">
        <v>3096</v>
      </c>
      <c r="Z1110" t="s">
        <v>3103</v>
      </c>
      <c r="AA1110">
        <v>11</v>
      </c>
      <c r="AB1110" t="s">
        <v>3096</v>
      </c>
      <c r="AC1110">
        <v>99.74</v>
      </c>
      <c r="AD1110">
        <v>215.16</v>
      </c>
      <c r="AE1110">
        <v>49.11</v>
      </c>
      <c r="AF1110">
        <v>5.0891000000000002</v>
      </c>
      <c r="AG1110">
        <v>0.65455369127516783</v>
      </c>
    </row>
    <row r="1111" spans="1:33" x14ac:dyDescent="0.35">
      <c r="A1111" s="1" t="s">
        <v>584</v>
      </c>
      <c r="B1111" s="2">
        <v>44641</v>
      </c>
      <c r="C1111" s="2">
        <v>44645</v>
      </c>
      <c r="D1111" s="2">
        <v>44656</v>
      </c>
      <c r="E1111" s="1" t="s">
        <v>585</v>
      </c>
      <c r="F1111">
        <v>10.7</v>
      </c>
      <c r="G1111">
        <v>41</v>
      </c>
      <c r="H1111">
        <v>3</v>
      </c>
      <c r="I1111" s="1" t="s">
        <v>32</v>
      </c>
      <c r="J1111">
        <v>5495.98</v>
      </c>
      <c r="K1111">
        <v>2908.92</v>
      </c>
      <c r="L1111">
        <v>3.1</v>
      </c>
      <c r="M1111" s="1" t="s">
        <v>23</v>
      </c>
      <c r="N1111" s="1" t="s">
        <v>36</v>
      </c>
      <c r="O1111" s="1" t="s">
        <v>34</v>
      </c>
      <c r="P1111" s="1" t="s">
        <v>39</v>
      </c>
      <c r="Q1111">
        <v>24</v>
      </c>
      <c r="R1111">
        <v>11</v>
      </c>
      <c r="S1111">
        <v>51.93</v>
      </c>
      <c r="T1111" s="1" t="s">
        <v>22</v>
      </c>
      <c r="U1111" s="1" t="s">
        <v>3062</v>
      </c>
      <c r="V1111" s="1">
        <v>2</v>
      </c>
      <c r="W1111" t="s">
        <v>3086</v>
      </c>
      <c r="X1111" t="s">
        <v>3093</v>
      </c>
      <c r="Y1111" t="s">
        <v>3098</v>
      </c>
      <c r="Z1111" t="s">
        <v>3103</v>
      </c>
      <c r="AA1111">
        <v>3</v>
      </c>
      <c r="AB1111" t="s">
        <v>3098</v>
      </c>
      <c r="AC1111">
        <v>56.51</v>
      </c>
      <c r="AD1111">
        <v>150.11000000000001</v>
      </c>
      <c r="AE1111">
        <v>78.28</v>
      </c>
      <c r="AF1111">
        <v>2.1718000000000002</v>
      </c>
      <c r="AG1111">
        <v>0.65900657894736847</v>
      </c>
    </row>
    <row r="1112" spans="1:33" x14ac:dyDescent="0.35">
      <c r="A1112" s="1" t="s">
        <v>600</v>
      </c>
      <c r="B1112" s="2">
        <v>45066</v>
      </c>
      <c r="C1112" s="2">
        <v>45069</v>
      </c>
      <c r="D1112" s="2">
        <v>45082</v>
      </c>
      <c r="E1112" s="1" t="s">
        <v>601</v>
      </c>
      <c r="F1112">
        <v>5.43</v>
      </c>
      <c r="G1112">
        <v>440</v>
      </c>
      <c r="H1112">
        <v>47</v>
      </c>
      <c r="I1112" s="1" t="s">
        <v>32</v>
      </c>
      <c r="J1112">
        <v>330298.21000000002</v>
      </c>
      <c r="K1112">
        <v>201784.74</v>
      </c>
      <c r="L1112">
        <v>2.8</v>
      </c>
      <c r="M1112" s="1" t="s">
        <v>23</v>
      </c>
      <c r="N1112" s="1" t="s">
        <v>42</v>
      </c>
      <c r="O1112" s="1" t="s">
        <v>37</v>
      </c>
      <c r="P1112" s="1" t="s">
        <v>39</v>
      </c>
      <c r="Q1112">
        <v>18</v>
      </c>
      <c r="R1112">
        <v>13</v>
      </c>
      <c r="S1112">
        <v>15.77</v>
      </c>
      <c r="T1112" s="1" t="s">
        <v>22</v>
      </c>
      <c r="U1112" s="1" t="s">
        <v>3063</v>
      </c>
      <c r="V1112" s="1">
        <v>3</v>
      </c>
      <c r="W1112" t="s">
        <v>3088</v>
      </c>
      <c r="X1112" t="s">
        <v>3082</v>
      </c>
      <c r="Y1112" t="s">
        <v>3099</v>
      </c>
      <c r="Z1112" t="s">
        <v>3104</v>
      </c>
      <c r="AA1112">
        <v>5</v>
      </c>
      <c r="AB1112" t="s">
        <v>3099</v>
      </c>
      <c r="AC1112">
        <v>259.77</v>
      </c>
      <c r="AD1112">
        <v>793.78</v>
      </c>
      <c r="AE1112">
        <v>85.02</v>
      </c>
      <c r="AF1112">
        <v>1.4984</v>
      </c>
      <c r="AG1112">
        <v>0.65455369127516783</v>
      </c>
    </row>
    <row r="1113" spans="1:33" x14ac:dyDescent="0.35">
      <c r="A1113" s="1" t="s">
        <v>608</v>
      </c>
      <c r="B1113" s="2">
        <v>44740</v>
      </c>
      <c r="C1113" s="2">
        <v>44742</v>
      </c>
      <c r="D1113" s="2">
        <v>44745</v>
      </c>
      <c r="E1113" s="1" t="s">
        <v>609</v>
      </c>
      <c r="F1113">
        <v>0.94</v>
      </c>
      <c r="G1113">
        <v>183</v>
      </c>
      <c r="H1113">
        <v>8</v>
      </c>
      <c r="I1113" s="1" t="s">
        <v>32</v>
      </c>
      <c r="J1113">
        <v>91004.27</v>
      </c>
      <c r="K1113">
        <v>37814.339999999997</v>
      </c>
      <c r="L1113">
        <v>4.2</v>
      </c>
      <c r="M1113" s="1" t="s">
        <v>23</v>
      </c>
      <c r="N1113" s="1" t="s">
        <v>19</v>
      </c>
      <c r="O1113" s="1" t="s">
        <v>25</v>
      </c>
      <c r="P1113" s="1" t="s">
        <v>29</v>
      </c>
      <c r="Q1113">
        <v>14</v>
      </c>
      <c r="R1113">
        <v>3</v>
      </c>
      <c r="S1113">
        <v>15.43</v>
      </c>
      <c r="T1113" s="1" t="s">
        <v>22</v>
      </c>
      <c r="U1113" s="1" t="s">
        <v>3062</v>
      </c>
      <c r="V1113" s="1">
        <v>2</v>
      </c>
      <c r="W1113" t="s">
        <v>3086</v>
      </c>
      <c r="X1113" t="s">
        <v>3082</v>
      </c>
      <c r="Y1113" t="s">
        <v>3090</v>
      </c>
      <c r="Z1113" t="s">
        <v>3102</v>
      </c>
      <c r="AA1113">
        <v>6</v>
      </c>
      <c r="AB1113" t="s">
        <v>3090</v>
      </c>
      <c r="AC1113">
        <v>251.94</v>
      </c>
      <c r="AD1113">
        <v>502.01</v>
      </c>
      <c r="AE1113">
        <v>55.56</v>
      </c>
      <c r="AF1113">
        <v>4.4442000000000004</v>
      </c>
      <c r="AG1113">
        <v>0.65900657894736847</v>
      </c>
    </row>
    <row r="1114" spans="1:33" x14ac:dyDescent="0.35">
      <c r="A1114" s="1" t="s">
        <v>636</v>
      </c>
      <c r="B1114" s="2">
        <v>45217</v>
      </c>
      <c r="C1114" s="2">
        <v>45222</v>
      </c>
      <c r="D1114" s="2">
        <v>45225</v>
      </c>
      <c r="E1114" s="1" t="s">
        <v>637</v>
      </c>
      <c r="F1114">
        <v>7.63</v>
      </c>
      <c r="G1114">
        <v>215</v>
      </c>
      <c r="H1114">
        <v>25</v>
      </c>
      <c r="I1114" s="1" t="s">
        <v>32</v>
      </c>
      <c r="J1114">
        <v>22747.13</v>
      </c>
      <c r="K1114">
        <v>10596.75</v>
      </c>
      <c r="L1114">
        <v>2.2000000000000002</v>
      </c>
      <c r="M1114" s="1" t="s">
        <v>18</v>
      </c>
      <c r="N1114" s="1" t="s">
        <v>24</v>
      </c>
      <c r="O1114" s="1" t="s">
        <v>25</v>
      </c>
      <c r="P1114" s="1" t="s">
        <v>21</v>
      </c>
      <c r="Q1114">
        <v>5</v>
      </c>
      <c r="R1114">
        <v>3</v>
      </c>
      <c r="S1114">
        <v>151.28</v>
      </c>
      <c r="T1114" s="1" t="s">
        <v>22</v>
      </c>
      <c r="U1114" s="1" t="s">
        <v>3061</v>
      </c>
      <c r="V1114" s="1">
        <v>1</v>
      </c>
      <c r="W1114" t="s">
        <v>3088</v>
      </c>
      <c r="X1114" t="s">
        <v>3091</v>
      </c>
      <c r="Y1114" t="s">
        <v>3097</v>
      </c>
      <c r="Z1114" t="s">
        <v>3104</v>
      </c>
      <c r="AA1114">
        <v>10</v>
      </c>
      <c r="AB1114" t="s">
        <v>3097</v>
      </c>
      <c r="AC1114">
        <v>50.78</v>
      </c>
      <c r="AD1114">
        <v>114.54</v>
      </c>
      <c r="AE1114">
        <v>42.45</v>
      </c>
      <c r="AF1114">
        <v>5.7548000000000004</v>
      </c>
      <c r="AG1114">
        <v>0.63717096774193549</v>
      </c>
    </row>
    <row r="1115" spans="1:33" x14ac:dyDescent="0.35">
      <c r="A1115" s="1" t="s">
        <v>638</v>
      </c>
      <c r="B1115" s="2">
        <v>45300</v>
      </c>
      <c r="C1115" s="2">
        <v>45304</v>
      </c>
      <c r="D1115" s="2">
        <v>45317</v>
      </c>
      <c r="E1115" s="1" t="s">
        <v>639</v>
      </c>
      <c r="F1115">
        <v>10.199999999999999</v>
      </c>
      <c r="G1115">
        <v>302</v>
      </c>
      <c r="H1115">
        <v>43</v>
      </c>
      <c r="I1115" s="1" t="s">
        <v>32</v>
      </c>
      <c r="J1115">
        <v>190881.3</v>
      </c>
      <c r="K1115">
        <v>114665.52</v>
      </c>
      <c r="L1115">
        <v>1.7</v>
      </c>
      <c r="M1115" s="1" t="s">
        <v>18</v>
      </c>
      <c r="N1115" s="1" t="s">
        <v>33</v>
      </c>
      <c r="O1115" s="1" t="s">
        <v>25</v>
      </c>
      <c r="P1115" s="1" t="s">
        <v>26</v>
      </c>
      <c r="Q1115">
        <v>17</v>
      </c>
      <c r="R1115">
        <v>13</v>
      </c>
      <c r="S1115">
        <v>258.62</v>
      </c>
      <c r="T1115" s="1" t="s">
        <v>22</v>
      </c>
      <c r="U1115" s="1" t="s">
        <v>3062</v>
      </c>
      <c r="V1115" s="1">
        <v>2</v>
      </c>
      <c r="W1115" t="s">
        <v>3081</v>
      </c>
      <c r="X1115" t="s">
        <v>3093</v>
      </c>
      <c r="Y1115" t="s">
        <v>3095</v>
      </c>
      <c r="Z1115" t="s">
        <v>3103</v>
      </c>
      <c r="AA1115">
        <v>1</v>
      </c>
      <c r="AB1115" t="s">
        <v>3095</v>
      </c>
      <c r="AC1115">
        <v>227.94</v>
      </c>
      <c r="AD1115">
        <v>703.85</v>
      </c>
      <c r="AE1115">
        <v>95.84</v>
      </c>
      <c r="AF1115">
        <v>0.41610000000000003</v>
      </c>
      <c r="AG1115">
        <v>0.65900657894736847</v>
      </c>
    </row>
    <row r="1116" spans="1:33" x14ac:dyDescent="0.35">
      <c r="A1116" s="1" t="s">
        <v>640</v>
      </c>
      <c r="B1116" s="2">
        <v>45474</v>
      </c>
      <c r="C1116" s="2">
        <v>45475</v>
      </c>
      <c r="D1116" s="2">
        <v>45476</v>
      </c>
      <c r="E1116" s="1" t="s">
        <v>641</v>
      </c>
      <c r="F1116">
        <v>5.08</v>
      </c>
      <c r="G1116">
        <v>77</v>
      </c>
      <c r="H1116">
        <v>3</v>
      </c>
      <c r="I1116" s="1" t="s">
        <v>32</v>
      </c>
      <c r="J1116">
        <v>83400.44</v>
      </c>
      <c r="K1116">
        <v>31435.22</v>
      </c>
      <c r="L1116">
        <v>4.5</v>
      </c>
      <c r="M1116" s="1" t="s">
        <v>31</v>
      </c>
      <c r="N1116" s="1" t="s">
        <v>42</v>
      </c>
      <c r="O1116" s="1" t="s">
        <v>28</v>
      </c>
      <c r="P1116" s="1" t="s">
        <v>39</v>
      </c>
      <c r="Q1116">
        <v>3</v>
      </c>
      <c r="R1116">
        <v>1</v>
      </c>
      <c r="S1116">
        <v>3.62</v>
      </c>
      <c r="T1116" s="1" t="s">
        <v>22</v>
      </c>
      <c r="U1116" s="1" t="s">
        <v>3064</v>
      </c>
      <c r="V1116" s="1">
        <v>4</v>
      </c>
      <c r="W1116" t="s">
        <v>3081</v>
      </c>
      <c r="X1116" t="s">
        <v>3084</v>
      </c>
      <c r="Y1116" t="s">
        <v>3087</v>
      </c>
      <c r="Z1116" t="s">
        <v>3104</v>
      </c>
      <c r="AA1116">
        <v>7</v>
      </c>
      <c r="AB1116" t="s">
        <v>3087</v>
      </c>
      <c r="AC1116">
        <v>612.07000000000005</v>
      </c>
      <c r="AD1116">
        <v>1141.0899999999999</v>
      </c>
      <c r="AE1116">
        <v>34.93</v>
      </c>
      <c r="AF1116">
        <v>6.5065999999999997</v>
      </c>
      <c r="AG1116">
        <v>0.65895364238410592</v>
      </c>
    </row>
    <row r="1117" spans="1:33" x14ac:dyDescent="0.35">
      <c r="A1117" s="1" t="s">
        <v>644</v>
      </c>
      <c r="B1117" s="2">
        <v>45058</v>
      </c>
      <c r="C1117" s="2">
        <v>45060</v>
      </c>
      <c r="D1117" s="2">
        <v>45062</v>
      </c>
      <c r="E1117" s="1" t="s">
        <v>645</v>
      </c>
      <c r="F1117">
        <v>1.99</v>
      </c>
      <c r="G1117">
        <v>287</v>
      </c>
      <c r="H1117">
        <v>27</v>
      </c>
      <c r="I1117" s="1" t="s">
        <v>32</v>
      </c>
      <c r="J1117">
        <v>180449.51</v>
      </c>
      <c r="K1117">
        <v>86268.76</v>
      </c>
      <c r="L1117">
        <v>2.8</v>
      </c>
      <c r="M1117" s="1" t="s">
        <v>18</v>
      </c>
      <c r="N1117" s="1" t="s">
        <v>42</v>
      </c>
      <c r="O1117" s="1" t="s">
        <v>37</v>
      </c>
      <c r="P1117" s="1" t="s">
        <v>29</v>
      </c>
      <c r="Q1117">
        <v>21</v>
      </c>
      <c r="R1117">
        <v>2</v>
      </c>
      <c r="S1117">
        <v>13.43</v>
      </c>
      <c r="T1117" s="1" t="s">
        <v>22</v>
      </c>
      <c r="U1117" s="1" t="s">
        <v>3065</v>
      </c>
      <c r="V1117" s="1">
        <v>5</v>
      </c>
      <c r="W1117" t="s">
        <v>3088</v>
      </c>
      <c r="X1117" t="s">
        <v>3082</v>
      </c>
      <c r="Y1117" t="s">
        <v>3099</v>
      </c>
      <c r="Z1117" t="s">
        <v>3102</v>
      </c>
      <c r="AA1117">
        <v>5</v>
      </c>
      <c r="AB1117" t="s">
        <v>3099</v>
      </c>
      <c r="AC1117">
        <v>292.83</v>
      </c>
      <c r="AD1117">
        <v>641.51</v>
      </c>
      <c r="AE1117">
        <v>79.42</v>
      </c>
      <c r="AF1117">
        <v>2.0575000000000001</v>
      </c>
      <c r="AG1117">
        <v>0.6561013986013986</v>
      </c>
    </row>
    <row r="1118" spans="1:33" x14ac:dyDescent="0.35">
      <c r="A1118" s="1" t="s">
        <v>680</v>
      </c>
      <c r="B1118" s="2">
        <v>45076</v>
      </c>
      <c r="C1118" s="2">
        <v>45079</v>
      </c>
      <c r="D1118" s="2">
        <v>45085</v>
      </c>
      <c r="E1118" s="1" t="s">
        <v>681</v>
      </c>
      <c r="F1118">
        <v>11.34</v>
      </c>
      <c r="G1118">
        <v>332</v>
      </c>
      <c r="H1118">
        <v>39</v>
      </c>
      <c r="I1118" s="1" t="s">
        <v>32</v>
      </c>
      <c r="J1118">
        <v>73855.66</v>
      </c>
      <c r="K1118">
        <v>42074.52</v>
      </c>
      <c r="L1118">
        <v>2.2999999999999998</v>
      </c>
      <c r="M1118" s="1" t="s">
        <v>31</v>
      </c>
      <c r="N1118" s="1" t="s">
        <v>36</v>
      </c>
      <c r="O1118" s="1" t="s">
        <v>34</v>
      </c>
      <c r="P1118" s="1" t="s">
        <v>38</v>
      </c>
      <c r="Q1118">
        <v>6</v>
      </c>
      <c r="R1118">
        <v>6</v>
      </c>
      <c r="S1118">
        <v>53.97</v>
      </c>
      <c r="T1118" s="1" t="s">
        <v>22</v>
      </c>
      <c r="U1118" s="1" t="s">
        <v>3064</v>
      </c>
      <c r="V1118" s="1">
        <v>4</v>
      </c>
      <c r="W1118" t="s">
        <v>3088</v>
      </c>
      <c r="X1118" t="s">
        <v>3082</v>
      </c>
      <c r="Y1118" t="s">
        <v>3099</v>
      </c>
      <c r="Z1118" t="s">
        <v>3103</v>
      </c>
      <c r="AA1118">
        <v>5</v>
      </c>
      <c r="AB1118" t="s">
        <v>3099</v>
      </c>
      <c r="AC1118">
        <v>78.22</v>
      </c>
      <c r="AD1118">
        <v>250.91</v>
      </c>
      <c r="AE1118">
        <v>69.16</v>
      </c>
      <c r="AF1118">
        <v>3.0840999999999998</v>
      </c>
      <c r="AG1118">
        <v>0.65895364238410592</v>
      </c>
    </row>
    <row r="1119" spans="1:33" x14ac:dyDescent="0.35">
      <c r="A1119" s="1" t="s">
        <v>686</v>
      </c>
      <c r="B1119" s="2">
        <v>45186</v>
      </c>
      <c r="C1119" s="2">
        <v>45188</v>
      </c>
      <c r="D1119" s="2">
        <v>45194</v>
      </c>
      <c r="E1119" s="1" t="s">
        <v>687</v>
      </c>
      <c r="F1119">
        <v>8.42</v>
      </c>
      <c r="G1119">
        <v>333</v>
      </c>
      <c r="H1119">
        <v>25</v>
      </c>
      <c r="I1119" s="1" t="s">
        <v>32</v>
      </c>
      <c r="J1119">
        <v>46186.400000000001</v>
      </c>
      <c r="K1119">
        <v>19441.310000000001</v>
      </c>
      <c r="L1119">
        <v>3.4</v>
      </c>
      <c r="M1119" s="1" t="s">
        <v>31</v>
      </c>
      <c r="N1119" s="1" t="s">
        <v>33</v>
      </c>
      <c r="O1119" s="1" t="s">
        <v>28</v>
      </c>
      <c r="P1119" s="1" t="s">
        <v>38</v>
      </c>
      <c r="Q1119">
        <v>24</v>
      </c>
      <c r="R1119">
        <v>6</v>
      </c>
      <c r="S1119">
        <v>129.47999999999999</v>
      </c>
      <c r="T1119" s="1" t="s">
        <v>22</v>
      </c>
      <c r="U1119" s="1" t="s">
        <v>3064</v>
      </c>
      <c r="V1119" s="1">
        <v>4</v>
      </c>
      <c r="W1119" t="s">
        <v>3088</v>
      </c>
      <c r="X1119" t="s">
        <v>3084</v>
      </c>
      <c r="Y1119" t="s">
        <v>3085</v>
      </c>
      <c r="Z1119" t="s">
        <v>3104</v>
      </c>
      <c r="AA1119">
        <v>9</v>
      </c>
      <c r="AB1119" t="s">
        <v>3085</v>
      </c>
      <c r="AC1119">
        <v>68.84</v>
      </c>
      <c r="AD1119">
        <v>151.44999999999999</v>
      </c>
      <c r="AE1119">
        <v>62.75</v>
      </c>
      <c r="AF1119">
        <v>3.7248000000000001</v>
      </c>
      <c r="AG1119">
        <v>0.65895364238410592</v>
      </c>
    </row>
    <row r="1120" spans="1:33" x14ac:dyDescent="0.35">
      <c r="A1120" s="1" t="s">
        <v>694</v>
      </c>
      <c r="B1120" s="2">
        <v>44978</v>
      </c>
      <c r="C1120" s="2">
        <v>44980</v>
      </c>
      <c r="D1120" s="2">
        <v>44985</v>
      </c>
      <c r="E1120" s="1" t="s">
        <v>695</v>
      </c>
      <c r="F1120">
        <v>10.54</v>
      </c>
      <c r="G1120">
        <v>295</v>
      </c>
      <c r="H1120">
        <v>13</v>
      </c>
      <c r="I1120" s="1" t="s">
        <v>32</v>
      </c>
      <c r="J1120">
        <v>44178.03</v>
      </c>
      <c r="K1120">
        <v>23705.97</v>
      </c>
      <c r="L1120">
        <v>3.7</v>
      </c>
      <c r="M1120" s="1" t="s">
        <v>18</v>
      </c>
      <c r="N1120" s="1" t="s">
        <v>19</v>
      </c>
      <c r="O1120" s="1" t="s">
        <v>34</v>
      </c>
      <c r="P1120" s="1" t="s">
        <v>29</v>
      </c>
      <c r="Q1120">
        <v>7</v>
      </c>
      <c r="R1120">
        <v>5</v>
      </c>
      <c r="S1120">
        <v>362.53</v>
      </c>
      <c r="T1120" s="1" t="s">
        <v>22</v>
      </c>
      <c r="U1120" s="1" t="s">
        <v>3062</v>
      </c>
      <c r="V1120" s="1">
        <v>2</v>
      </c>
      <c r="W1120" t="s">
        <v>3088</v>
      </c>
      <c r="X1120" t="s">
        <v>3093</v>
      </c>
      <c r="Y1120" t="s">
        <v>3094</v>
      </c>
      <c r="Z1120" t="s">
        <v>3103</v>
      </c>
      <c r="AA1120">
        <v>2</v>
      </c>
      <c r="AB1120" t="s">
        <v>3094</v>
      </c>
      <c r="AC1120">
        <v>56.93</v>
      </c>
      <c r="AD1120">
        <v>167.4</v>
      </c>
      <c r="AE1120">
        <v>39.25</v>
      </c>
      <c r="AF1120">
        <v>6.0750000000000002</v>
      </c>
      <c r="AG1120">
        <v>0.65900657894736847</v>
      </c>
    </row>
    <row r="1121" spans="1:33" x14ac:dyDescent="0.35">
      <c r="A1121" s="1" t="s">
        <v>706</v>
      </c>
      <c r="B1121" s="2">
        <v>45623</v>
      </c>
      <c r="C1121" s="2">
        <v>45626</v>
      </c>
      <c r="D1121" s="2">
        <v>45633</v>
      </c>
      <c r="E1121" s="1" t="s">
        <v>707</v>
      </c>
      <c r="F1121">
        <v>13.32</v>
      </c>
      <c r="G1121">
        <v>326</v>
      </c>
      <c r="H1121">
        <v>21</v>
      </c>
      <c r="I1121" s="1" t="s">
        <v>32</v>
      </c>
      <c r="J1121">
        <v>6151.7</v>
      </c>
      <c r="K1121">
        <v>3373.56</v>
      </c>
      <c r="L1121">
        <v>3.3</v>
      </c>
      <c r="M1121" s="1" t="s">
        <v>18</v>
      </c>
      <c r="N1121" s="1" t="s">
        <v>42</v>
      </c>
      <c r="O1121" s="1" t="s">
        <v>25</v>
      </c>
      <c r="P1121" s="1" t="s">
        <v>21</v>
      </c>
      <c r="Q1121">
        <v>7</v>
      </c>
      <c r="R1121">
        <v>7</v>
      </c>
      <c r="S1121">
        <v>19.309999999999999</v>
      </c>
      <c r="T1121" s="1" t="s">
        <v>22</v>
      </c>
      <c r="U1121" s="1" t="s">
        <v>3061</v>
      </c>
      <c r="V1121" s="1">
        <v>1</v>
      </c>
      <c r="W1121" t="s">
        <v>3081</v>
      </c>
      <c r="X1121" t="s">
        <v>3091</v>
      </c>
      <c r="Y1121" t="s">
        <v>3096</v>
      </c>
      <c r="Z1121" t="s">
        <v>3103</v>
      </c>
      <c r="AA1121">
        <v>11</v>
      </c>
      <c r="AB1121" t="s">
        <v>3096</v>
      </c>
      <c r="AC1121">
        <v>6.89</v>
      </c>
      <c r="AD1121">
        <v>21.77</v>
      </c>
      <c r="AE1121">
        <v>72.7</v>
      </c>
      <c r="AF1121">
        <v>2.7301000000000002</v>
      </c>
      <c r="AG1121">
        <v>0.63717096774193549</v>
      </c>
    </row>
    <row r="1122" spans="1:33" x14ac:dyDescent="0.35">
      <c r="A1122" s="1" t="s">
        <v>724</v>
      </c>
      <c r="B1122" s="2">
        <v>44765</v>
      </c>
      <c r="C1122" s="2">
        <v>44770</v>
      </c>
      <c r="D1122" s="2">
        <v>44773</v>
      </c>
      <c r="E1122" s="1" t="s">
        <v>725</v>
      </c>
      <c r="F1122">
        <v>12.55</v>
      </c>
      <c r="G1122">
        <v>43</v>
      </c>
      <c r="H1122">
        <v>3</v>
      </c>
      <c r="I1122" s="1" t="s">
        <v>32</v>
      </c>
      <c r="J1122">
        <v>13819.29</v>
      </c>
      <c r="K1122">
        <v>4800.3500000000004</v>
      </c>
      <c r="L1122">
        <v>3.7</v>
      </c>
      <c r="M1122" s="1" t="s">
        <v>31</v>
      </c>
      <c r="N1122" s="1" t="s">
        <v>36</v>
      </c>
      <c r="O1122" s="1" t="s">
        <v>25</v>
      </c>
      <c r="P1122" s="1" t="s">
        <v>26</v>
      </c>
      <c r="Q1122">
        <v>18</v>
      </c>
      <c r="R1122">
        <v>3</v>
      </c>
      <c r="S1122">
        <v>83.14</v>
      </c>
      <c r="T1122" s="1" t="s">
        <v>22</v>
      </c>
      <c r="U1122" s="1" t="s">
        <v>3065</v>
      </c>
      <c r="V1122" s="1">
        <v>5</v>
      </c>
      <c r="W1122" t="s">
        <v>3086</v>
      </c>
      <c r="X1122" t="s">
        <v>3084</v>
      </c>
      <c r="Y1122" t="s">
        <v>3087</v>
      </c>
      <c r="Z1122" t="s">
        <v>3103</v>
      </c>
      <c r="AA1122">
        <v>7</v>
      </c>
      <c r="AB1122" t="s">
        <v>3087</v>
      </c>
      <c r="AC1122">
        <v>194.38</v>
      </c>
      <c r="AD1122">
        <v>367.5</v>
      </c>
      <c r="AE1122">
        <v>84.82</v>
      </c>
      <c r="AF1122">
        <v>1.5183</v>
      </c>
      <c r="AG1122">
        <v>0.6561013986013986</v>
      </c>
    </row>
    <row r="1123" spans="1:33" x14ac:dyDescent="0.35">
      <c r="A1123" s="1" t="s">
        <v>758</v>
      </c>
      <c r="B1123" s="2">
        <v>45385</v>
      </c>
      <c r="C1123" s="2">
        <v>45386</v>
      </c>
      <c r="D1123" s="2">
        <v>45392</v>
      </c>
      <c r="E1123" s="1" t="s">
        <v>759</v>
      </c>
      <c r="F1123">
        <v>10.41</v>
      </c>
      <c r="G1123">
        <v>408</v>
      </c>
      <c r="H1123">
        <v>46</v>
      </c>
      <c r="I1123" s="1" t="s">
        <v>32</v>
      </c>
      <c r="J1123">
        <v>26489.759999999998</v>
      </c>
      <c r="K1123">
        <v>8946.83</v>
      </c>
      <c r="L1123">
        <v>2.7</v>
      </c>
      <c r="M1123" s="1" t="s">
        <v>18</v>
      </c>
      <c r="N1123" s="1" t="s">
        <v>24</v>
      </c>
      <c r="O1123" s="1" t="s">
        <v>20</v>
      </c>
      <c r="P1123" s="1" t="s">
        <v>38</v>
      </c>
      <c r="Q1123">
        <v>16</v>
      </c>
      <c r="R1123">
        <v>6</v>
      </c>
      <c r="S1123">
        <v>24.08</v>
      </c>
      <c r="T1123" s="1" t="s">
        <v>22</v>
      </c>
      <c r="U1123" s="1" t="s">
        <v>3064</v>
      </c>
      <c r="V1123" s="1">
        <v>4</v>
      </c>
      <c r="W1123" t="s">
        <v>3081</v>
      </c>
      <c r="X1123" t="s">
        <v>3082</v>
      </c>
      <c r="Y1123" t="s">
        <v>3083</v>
      </c>
      <c r="Z1123" t="s">
        <v>3103</v>
      </c>
      <c r="AA1123">
        <v>4</v>
      </c>
      <c r="AB1123" t="s">
        <v>3083</v>
      </c>
      <c r="AC1123">
        <v>39.68</v>
      </c>
      <c r="AD1123">
        <v>72.47</v>
      </c>
      <c r="AE1123">
        <v>89.48</v>
      </c>
      <c r="AF1123">
        <v>1.0519000000000001</v>
      </c>
      <c r="AG1123">
        <v>0.65895364238410592</v>
      </c>
    </row>
    <row r="1124" spans="1:33" x14ac:dyDescent="0.35">
      <c r="A1124" s="1" t="s">
        <v>768</v>
      </c>
      <c r="B1124" s="2">
        <v>45137</v>
      </c>
      <c r="C1124" s="2">
        <v>45140</v>
      </c>
      <c r="D1124" s="2">
        <v>45146</v>
      </c>
      <c r="E1124" s="1" t="s">
        <v>769</v>
      </c>
      <c r="F1124">
        <v>13.01</v>
      </c>
      <c r="G1124">
        <v>417</v>
      </c>
      <c r="H1124">
        <v>50</v>
      </c>
      <c r="I1124" s="1" t="s">
        <v>32</v>
      </c>
      <c r="J1124">
        <v>414494.34</v>
      </c>
      <c r="K1124">
        <v>219918.47</v>
      </c>
      <c r="L1124">
        <v>2</v>
      </c>
      <c r="M1124" s="1" t="s">
        <v>23</v>
      </c>
      <c r="N1124" s="1" t="s">
        <v>42</v>
      </c>
      <c r="O1124" s="1" t="s">
        <v>25</v>
      </c>
      <c r="P1124" s="1" t="s">
        <v>38</v>
      </c>
      <c r="Q1124">
        <v>11</v>
      </c>
      <c r="R1124">
        <v>6</v>
      </c>
      <c r="S1124">
        <v>243.04</v>
      </c>
      <c r="T1124" s="1" t="s">
        <v>22</v>
      </c>
      <c r="U1124" s="1" t="s">
        <v>3065</v>
      </c>
      <c r="V1124" s="1">
        <v>5</v>
      </c>
      <c r="W1124" t="s">
        <v>3088</v>
      </c>
      <c r="X1124" t="s">
        <v>3084</v>
      </c>
      <c r="Y1124" t="s">
        <v>3087</v>
      </c>
      <c r="Z1124" t="s">
        <v>3103</v>
      </c>
      <c r="AA1124">
        <v>7</v>
      </c>
      <c r="AB1124" t="s">
        <v>3087</v>
      </c>
      <c r="AC1124">
        <v>394.65</v>
      </c>
      <c r="AD1124">
        <v>1142.6500000000001</v>
      </c>
      <c r="AE1124">
        <v>21.37</v>
      </c>
      <c r="AF1124">
        <v>7.8630000000000004</v>
      </c>
      <c r="AG1124">
        <v>0.6561013986013986</v>
      </c>
    </row>
    <row r="1125" spans="1:33" x14ac:dyDescent="0.35">
      <c r="A1125" s="1" t="s">
        <v>770</v>
      </c>
      <c r="B1125" s="2">
        <v>45585</v>
      </c>
      <c r="C1125" s="2">
        <v>45586</v>
      </c>
      <c r="D1125" s="2">
        <v>45589</v>
      </c>
      <c r="E1125" s="1" t="s">
        <v>771</v>
      </c>
      <c r="F1125">
        <v>10.039999999999999</v>
      </c>
      <c r="G1125">
        <v>121</v>
      </c>
      <c r="H1125">
        <v>3</v>
      </c>
      <c r="I1125" s="1" t="s">
        <v>32</v>
      </c>
      <c r="J1125">
        <v>96708.12</v>
      </c>
      <c r="K1125">
        <v>38480.97</v>
      </c>
      <c r="L1125">
        <v>4.5</v>
      </c>
      <c r="M1125" s="1" t="s">
        <v>23</v>
      </c>
      <c r="N1125" s="1" t="s">
        <v>36</v>
      </c>
      <c r="O1125" s="1" t="s">
        <v>34</v>
      </c>
      <c r="P1125" s="1" t="s">
        <v>26</v>
      </c>
      <c r="Q1125">
        <v>10</v>
      </c>
      <c r="R1125">
        <v>3</v>
      </c>
      <c r="S1125">
        <v>69.599999999999994</v>
      </c>
      <c r="T1125" s="1" t="s">
        <v>22</v>
      </c>
      <c r="U1125" s="1" t="s">
        <v>3063</v>
      </c>
      <c r="V1125" s="1">
        <v>3</v>
      </c>
      <c r="W1125" t="s">
        <v>3081</v>
      </c>
      <c r="X1125" t="s">
        <v>3091</v>
      </c>
      <c r="Y1125" t="s">
        <v>3097</v>
      </c>
      <c r="Z1125" t="s">
        <v>3103</v>
      </c>
      <c r="AA1125">
        <v>10</v>
      </c>
      <c r="AB1125" t="s">
        <v>3097</v>
      </c>
      <c r="AC1125">
        <v>419.69</v>
      </c>
      <c r="AD1125">
        <v>888.44</v>
      </c>
      <c r="AE1125">
        <v>23.16</v>
      </c>
      <c r="AF1125">
        <v>7.6844999999999999</v>
      </c>
      <c r="AG1125">
        <v>0.65455369127516783</v>
      </c>
    </row>
    <row r="1126" spans="1:33" x14ac:dyDescent="0.35">
      <c r="A1126" s="1" t="s">
        <v>830</v>
      </c>
      <c r="B1126" s="2">
        <v>45139</v>
      </c>
      <c r="C1126" s="2">
        <v>45140</v>
      </c>
      <c r="D1126" s="2">
        <v>45147</v>
      </c>
      <c r="E1126" s="1" t="s">
        <v>831</v>
      </c>
      <c r="F1126">
        <v>10.49</v>
      </c>
      <c r="G1126">
        <v>277</v>
      </c>
      <c r="H1126">
        <v>21</v>
      </c>
      <c r="I1126" s="1" t="s">
        <v>32</v>
      </c>
      <c r="J1126">
        <v>98802.69</v>
      </c>
      <c r="K1126">
        <v>58202.42</v>
      </c>
      <c r="L1126">
        <v>3.4</v>
      </c>
      <c r="M1126" s="1" t="s">
        <v>23</v>
      </c>
      <c r="N1126" s="1" t="s">
        <v>24</v>
      </c>
      <c r="O1126" s="1" t="s">
        <v>34</v>
      </c>
      <c r="P1126" s="1" t="s">
        <v>29</v>
      </c>
      <c r="Q1126">
        <v>16</v>
      </c>
      <c r="R1126">
        <v>7</v>
      </c>
      <c r="S1126">
        <v>45.65</v>
      </c>
      <c r="T1126" s="1" t="s">
        <v>22</v>
      </c>
      <c r="U1126" s="1" t="s">
        <v>3063</v>
      </c>
      <c r="V1126" s="1">
        <v>3</v>
      </c>
      <c r="W1126" t="s">
        <v>3088</v>
      </c>
      <c r="X1126" t="s">
        <v>3084</v>
      </c>
      <c r="Y1126" t="s">
        <v>3089</v>
      </c>
      <c r="Z1126" t="s">
        <v>3103</v>
      </c>
      <c r="AA1126">
        <v>8</v>
      </c>
      <c r="AB1126" t="s">
        <v>3089</v>
      </c>
      <c r="AC1126">
        <v>120</v>
      </c>
      <c r="AD1126">
        <v>398.49</v>
      </c>
      <c r="AE1126">
        <v>1.41</v>
      </c>
      <c r="AF1126">
        <v>9.8587000000000007</v>
      </c>
      <c r="AG1126">
        <v>0.65455369127516783</v>
      </c>
    </row>
    <row r="1127" spans="1:33" x14ac:dyDescent="0.35">
      <c r="A1127" s="1" t="s">
        <v>838</v>
      </c>
      <c r="B1127" s="2">
        <v>45533</v>
      </c>
      <c r="C1127" s="2">
        <v>45538</v>
      </c>
      <c r="D1127" s="2">
        <v>45551</v>
      </c>
      <c r="E1127" s="1" t="s">
        <v>839</v>
      </c>
      <c r="F1127">
        <v>2.4500000000000002</v>
      </c>
      <c r="G1127">
        <v>412</v>
      </c>
      <c r="H1127">
        <v>53</v>
      </c>
      <c r="I1127" s="1" t="s">
        <v>32</v>
      </c>
      <c r="J1127">
        <v>124369.81</v>
      </c>
      <c r="K1127">
        <v>59343.39</v>
      </c>
      <c r="L1127">
        <v>2</v>
      </c>
      <c r="M1127" s="1" t="s">
        <v>31</v>
      </c>
      <c r="N1127" s="1" t="s">
        <v>24</v>
      </c>
      <c r="O1127" s="1" t="s">
        <v>37</v>
      </c>
      <c r="P1127" s="1" t="s">
        <v>38</v>
      </c>
      <c r="Q1127">
        <v>18</v>
      </c>
      <c r="R1127">
        <v>13</v>
      </c>
      <c r="S1127">
        <v>239.46</v>
      </c>
      <c r="T1127" s="1" t="s">
        <v>22</v>
      </c>
      <c r="U1127" s="1" t="s">
        <v>3065</v>
      </c>
      <c r="V1127" s="1">
        <v>5</v>
      </c>
      <c r="W1127" t="s">
        <v>3081</v>
      </c>
      <c r="X1127" t="s">
        <v>3084</v>
      </c>
      <c r="Y1127" t="s">
        <v>3089</v>
      </c>
      <c r="Z1127" t="s">
        <v>3102</v>
      </c>
      <c r="AA1127">
        <v>8</v>
      </c>
      <c r="AB1127" t="s">
        <v>3089</v>
      </c>
      <c r="AC1127">
        <v>139.56</v>
      </c>
      <c r="AD1127">
        <v>309.45</v>
      </c>
      <c r="AE1127">
        <v>46.2</v>
      </c>
      <c r="AF1127">
        <v>5.3803000000000001</v>
      </c>
      <c r="AG1127">
        <v>0.6561013986013986</v>
      </c>
    </row>
    <row r="1128" spans="1:33" x14ac:dyDescent="0.35">
      <c r="A1128" s="1" t="s">
        <v>840</v>
      </c>
      <c r="B1128" s="2">
        <v>45171</v>
      </c>
      <c r="C1128" s="2">
        <v>45173</v>
      </c>
      <c r="D1128" s="2">
        <v>45174</v>
      </c>
      <c r="E1128" s="1" t="s">
        <v>841</v>
      </c>
      <c r="F1128">
        <v>13.87</v>
      </c>
      <c r="G1128">
        <v>350</v>
      </c>
      <c r="H1128">
        <v>38</v>
      </c>
      <c r="I1128" s="1" t="s">
        <v>32</v>
      </c>
      <c r="J1128">
        <v>253822.1</v>
      </c>
      <c r="K1128">
        <v>138170.59</v>
      </c>
      <c r="L1128">
        <v>2.4</v>
      </c>
      <c r="M1128" s="1" t="s">
        <v>31</v>
      </c>
      <c r="N1128" s="1" t="s">
        <v>42</v>
      </c>
      <c r="O1128" s="1" t="s">
        <v>37</v>
      </c>
      <c r="P1128" s="1" t="s">
        <v>26</v>
      </c>
      <c r="Q1128">
        <v>10</v>
      </c>
      <c r="R1128">
        <v>1</v>
      </c>
      <c r="S1128">
        <v>2.94</v>
      </c>
      <c r="T1128" s="1" t="s">
        <v>22</v>
      </c>
      <c r="U1128" s="1" t="s">
        <v>3061</v>
      </c>
      <c r="V1128" s="1">
        <v>1</v>
      </c>
      <c r="W1128" t="s">
        <v>3088</v>
      </c>
      <c r="X1128" t="s">
        <v>3084</v>
      </c>
      <c r="Y1128" t="s">
        <v>3085</v>
      </c>
      <c r="Z1128" t="s">
        <v>3103</v>
      </c>
      <c r="AA1128">
        <v>9</v>
      </c>
      <c r="AB1128" t="s">
        <v>3085</v>
      </c>
      <c r="AC1128">
        <v>297.45999999999998</v>
      </c>
      <c r="AD1128">
        <v>841.99</v>
      </c>
      <c r="AE1128">
        <v>73.91</v>
      </c>
      <c r="AF1128">
        <v>2.6086999999999998</v>
      </c>
      <c r="AG1128">
        <v>0.63717096774193549</v>
      </c>
    </row>
    <row r="1129" spans="1:33" x14ac:dyDescent="0.35">
      <c r="A1129" s="1" t="s">
        <v>844</v>
      </c>
      <c r="B1129" s="2">
        <v>45631</v>
      </c>
      <c r="C1129" s="2">
        <v>45636</v>
      </c>
      <c r="D1129" s="2">
        <v>45640</v>
      </c>
      <c r="E1129" s="1" t="s">
        <v>845</v>
      </c>
      <c r="F1129">
        <v>1.63</v>
      </c>
      <c r="G1129">
        <v>208</v>
      </c>
      <c r="H1129">
        <v>19</v>
      </c>
      <c r="I1129" s="1" t="s">
        <v>32</v>
      </c>
      <c r="J1129">
        <v>57544.4</v>
      </c>
      <c r="K1129">
        <v>34188.39</v>
      </c>
      <c r="L1129">
        <v>3</v>
      </c>
      <c r="M1129" s="1" t="s">
        <v>18</v>
      </c>
      <c r="N1129" s="1" t="s">
        <v>33</v>
      </c>
      <c r="O1129" s="1" t="s">
        <v>25</v>
      </c>
      <c r="P1129" s="1" t="s">
        <v>29</v>
      </c>
      <c r="Q1129">
        <v>20</v>
      </c>
      <c r="R1129">
        <v>4</v>
      </c>
      <c r="S1129">
        <v>129.69</v>
      </c>
      <c r="T1129" s="1" t="s">
        <v>22</v>
      </c>
      <c r="U1129" s="1" t="s">
        <v>3062</v>
      </c>
      <c r="V1129" s="1">
        <v>2</v>
      </c>
      <c r="W1129" t="s">
        <v>3081</v>
      </c>
      <c r="X1129" t="s">
        <v>3091</v>
      </c>
      <c r="Y1129" t="s">
        <v>3092</v>
      </c>
      <c r="Z1129" t="s">
        <v>3102</v>
      </c>
      <c r="AA1129">
        <v>12</v>
      </c>
      <c r="AB1129" t="s">
        <v>3092</v>
      </c>
      <c r="AC1129">
        <v>93.13</v>
      </c>
      <c r="AD1129">
        <v>281.24</v>
      </c>
      <c r="AE1129">
        <v>74.34</v>
      </c>
      <c r="AF1129">
        <v>2.5655000000000001</v>
      </c>
      <c r="AG1129">
        <v>0.65900657894736847</v>
      </c>
    </row>
    <row r="1130" spans="1:33" x14ac:dyDescent="0.35">
      <c r="A1130" s="1" t="s">
        <v>864</v>
      </c>
      <c r="B1130" s="2">
        <v>44691</v>
      </c>
      <c r="C1130" s="2">
        <v>44694</v>
      </c>
      <c r="D1130" s="2">
        <v>44697</v>
      </c>
      <c r="E1130" s="1" t="s">
        <v>865</v>
      </c>
      <c r="F1130">
        <v>5.4</v>
      </c>
      <c r="G1130">
        <v>24</v>
      </c>
      <c r="H1130">
        <v>1</v>
      </c>
      <c r="I1130" s="1" t="s">
        <v>32</v>
      </c>
      <c r="J1130">
        <v>23925.7</v>
      </c>
      <c r="K1130">
        <v>13566.73</v>
      </c>
      <c r="L1130">
        <v>4.0999999999999996</v>
      </c>
      <c r="M1130" s="1" t="s">
        <v>23</v>
      </c>
      <c r="N1130" s="1" t="s">
        <v>36</v>
      </c>
      <c r="O1130" s="1" t="s">
        <v>20</v>
      </c>
      <c r="P1130" s="1" t="s">
        <v>39</v>
      </c>
      <c r="Q1130">
        <v>10</v>
      </c>
      <c r="R1130">
        <v>3</v>
      </c>
      <c r="S1130">
        <v>10.67</v>
      </c>
      <c r="T1130" s="1" t="s">
        <v>22</v>
      </c>
      <c r="U1130" s="1" t="s">
        <v>3063</v>
      </c>
      <c r="V1130" s="1">
        <v>3</v>
      </c>
      <c r="W1130" t="s">
        <v>3086</v>
      </c>
      <c r="X1130" t="s">
        <v>3082</v>
      </c>
      <c r="Y1130" t="s">
        <v>3099</v>
      </c>
      <c r="Z1130" t="s">
        <v>3104</v>
      </c>
      <c r="AA1130">
        <v>5</v>
      </c>
      <c r="AB1130" t="s">
        <v>3099</v>
      </c>
      <c r="AC1130">
        <v>367.17</v>
      </c>
      <c r="AD1130">
        <v>1053.81</v>
      </c>
      <c r="AE1130">
        <v>58.72</v>
      </c>
      <c r="AF1130">
        <v>4.1277999999999997</v>
      </c>
      <c r="AG1130">
        <v>0.65455369127516783</v>
      </c>
    </row>
    <row r="1131" spans="1:33" x14ac:dyDescent="0.35">
      <c r="A1131" s="1" t="s">
        <v>866</v>
      </c>
      <c r="B1131" s="2">
        <v>45336</v>
      </c>
      <c r="C1131" s="2">
        <v>45337</v>
      </c>
      <c r="D1131" s="2">
        <v>45349</v>
      </c>
      <c r="E1131" s="1" t="s">
        <v>867</v>
      </c>
      <c r="F1131">
        <v>11.07</v>
      </c>
      <c r="G1131">
        <v>139</v>
      </c>
      <c r="H1131">
        <v>11</v>
      </c>
      <c r="I1131" s="1" t="s">
        <v>32</v>
      </c>
      <c r="J1131">
        <v>87334.84</v>
      </c>
      <c r="K1131">
        <v>45557.65</v>
      </c>
      <c r="L1131">
        <v>3.2</v>
      </c>
      <c r="M1131" s="1" t="s">
        <v>18</v>
      </c>
      <c r="N1131" s="1" t="s">
        <v>36</v>
      </c>
      <c r="O1131" s="1" t="s">
        <v>28</v>
      </c>
      <c r="P1131" s="1" t="s">
        <v>39</v>
      </c>
      <c r="Q1131">
        <v>14</v>
      </c>
      <c r="R1131">
        <v>12</v>
      </c>
      <c r="S1131">
        <v>382.48</v>
      </c>
      <c r="T1131" s="1" t="s">
        <v>22</v>
      </c>
      <c r="U1131" s="1" t="s">
        <v>3064</v>
      </c>
      <c r="V1131" s="1">
        <v>4</v>
      </c>
      <c r="W1131" t="s">
        <v>3081</v>
      </c>
      <c r="X1131" t="s">
        <v>3093</v>
      </c>
      <c r="Y1131" t="s">
        <v>3094</v>
      </c>
      <c r="Z1131" t="s">
        <v>3103</v>
      </c>
      <c r="AA1131">
        <v>2</v>
      </c>
      <c r="AB1131" t="s">
        <v>3094</v>
      </c>
      <c r="AC1131">
        <v>271.8</v>
      </c>
      <c r="AD1131">
        <v>706.52</v>
      </c>
      <c r="AE1131">
        <v>92.38</v>
      </c>
      <c r="AF1131">
        <v>0.76180000000000003</v>
      </c>
      <c r="AG1131">
        <v>0.65895364238410592</v>
      </c>
    </row>
    <row r="1132" spans="1:33" x14ac:dyDescent="0.35">
      <c r="A1132" s="1" t="s">
        <v>872</v>
      </c>
      <c r="B1132" s="2">
        <v>45214</v>
      </c>
      <c r="C1132" s="2">
        <v>45218</v>
      </c>
      <c r="D1132" s="2">
        <v>45226</v>
      </c>
      <c r="E1132" s="1" t="s">
        <v>873</v>
      </c>
      <c r="F1132">
        <v>12.67</v>
      </c>
      <c r="G1132">
        <v>89</v>
      </c>
      <c r="H1132">
        <v>5</v>
      </c>
      <c r="I1132" s="1" t="s">
        <v>32</v>
      </c>
      <c r="J1132">
        <v>20726.580000000002</v>
      </c>
      <c r="K1132">
        <v>11378.27</v>
      </c>
      <c r="L1132">
        <v>4</v>
      </c>
      <c r="M1132" s="1" t="s">
        <v>23</v>
      </c>
      <c r="N1132" s="1" t="s">
        <v>36</v>
      </c>
      <c r="O1132" s="1" t="s">
        <v>20</v>
      </c>
      <c r="P1132" s="1" t="s">
        <v>38</v>
      </c>
      <c r="Q1132">
        <v>19</v>
      </c>
      <c r="R1132">
        <v>8</v>
      </c>
      <c r="S1132">
        <v>30.33</v>
      </c>
      <c r="T1132" s="1" t="s">
        <v>22</v>
      </c>
      <c r="U1132" s="1" t="s">
        <v>3065</v>
      </c>
      <c r="V1132" s="1">
        <v>5</v>
      </c>
      <c r="W1132" t="s">
        <v>3088</v>
      </c>
      <c r="X1132" t="s">
        <v>3091</v>
      </c>
      <c r="Y1132" t="s">
        <v>3097</v>
      </c>
      <c r="Z1132" t="s">
        <v>3103</v>
      </c>
      <c r="AA1132">
        <v>10</v>
      </c>
      <c r="AB1132" t="s">
        <v>3097</v>
      </c>
      <c r="AC1132">
        <v>81.680000000000007</v>
      </c>
      <c r="AD1132">
        <v>266.67</v>
      </c>
      <c r="AE1132">
        <v>79.83</v>
      </c>
      <c r="AF1132">
        <v>2.0165000000000002</v>
      </c>
      <c r="AG1132">
        <v>0.6561013986013986</v>
      </c>
    </row>
    <row r="1133" spans="1:33" x14ac:dyDescent="0.35">
      <c r="A1133" s="1" t="s">
        <v>900</v>
      </c>
      <c r="B1133" s="2">
        <v>45071</v>
      </c>
      <c r="C1133" s="2">
        <v>45075</v>
      </c>
      <c r="D1133" s="2">
        <v>45088</v>
      </c>
      <c r="E1133" s="1" t="s">
        <v>901</v>
      </c>
      <c r="F1133">
        <v>8.82</v>
      </c>
      <c r="G1133">
        <v>225</v>
      </c>
      <c r="H1133">
        <v>14</v>
      </c>
      <c r="I1133" s="1" t="s">
        <v>32</v>
      </c>
      <c r="J1133">
        <v>45630.58</v>
      </c>
      <c r="K1133">
        <v>17913.47</v>
      </c>
      <c r="L1133">
        <v>3.4</v>
      </c>
      <c r="M1133" s="1" t="s">
        <v>23</v>
      </c>
      <c r="N1133" s="1" t="s">
        <v>24</v>
      </c>
      <c r="O1133" s="1" t="s">
        <v>34</v>
      </c>
      <c r="P1133" s="1" t="s">
        <v>39</v>
      </c>
      <c r="Q1133">
        <v>18</v>
      </c>
      <c r="R1133">
        <v>13</v>
      </c>
      <c r="S1133">
        <v>48.17</v>
      </c>
      <c r="T1133" s="1" t="s">
        <v>22</v>
      </c>
      <c r="U1133" s="1" t="s">
        <v>3061</v>
      </c>
      <c r="V1133" s="1">
        <v>1</v>
      </c>
      <c r="W1133" t="s">
        <v>3088</v>
      </c>
      <c r="X1133" t="s">
        <v>3082</v>
      </c>
      <c r="Y1133" t="s">
        <v>3099</v>
      </c>
      <c r="Z1133" t="s">
        <v>3104</v>
      </c>
      <c r="AA1133">
        <v>5</v>
      </c>
      <c r="AB1133" t="s">
        <v>3099</v>
      </c>
      <c r="AC1133">
        <v>114.06</v>
      </c>
      <c r="AD1133">
        <v>222.42</v>
      </c>
      <c r="AE1133">
        <v>68.930000000000007</v>
      </c>
      <c r="AF1133">
        <v>3.1067999999999998</v>
      </c>
      <c r="AG1133">
        <v>0.63717096774193549</v>
      </c>
    </row>
    <row r="1134" spans="1:33" x14ac:dyDescent="0.35">
      <c r="A1134" s="1" t="s">
        <v>904</v>
      </c>
      <c r="B1134" s="2">
        <v>45054</v>
      </c>
      <c r="C1134" s="2">
        <v>45057</v>
      </c>
      <c r="D1134" s="2">
        <v>45060</v>
      </c>
      <c r="E1134" s="1" t="s">
        <v>905</v>
      </c>
      <c r="F1134">
        <v>1.48</v>
      </c>
      <c r="G1134">
        <v>232</v>
      </c>
      <c r="H1134">
        <v>18</v>
      </c>
      <c r="I1134" s="1" t="s">
        <v>32</v>
      </c>
      <c r="J1134">
        <v>209778.24</v>
      </c>
      <c r="K1134">
        <v>109649.4</v>
      </c>
      <c r="L1134">
        <v>3.3</v>
      </c>
      <c r="M1134" s="1" t="s">
        <v>23</v>
      </c>
      <c r="N1134" s="1" t="s">
        <v>36</v>
      </c>
      <c r="O1134" s="1" t="s">
        <v>25</v>
      </c>
      <c r="P1134" s="1" t="s">
        <v>39</v>
      </c>
      <c r="Q1134">
        <v>19</v>
      </c>
      <c r="R1134">
        <v>3</v>
      </c>
      <c r="S1134">
        <v>115.39</v>
      </c>
      <c r="T1134" s="1" t="s">
        <v>22</v>
      </c>
      <c r="U1134" s="1" t="s">
        <v>3062</v>
      </c>
      <c r="V1134" s="1">
        <v>2</v>
      </c>
      <c r="W1134" t="s">
        <v>3088</v>
      </c>
      <c r="X1134" t="s">
        <v>3082</v>
      </c>
      <c r="Y1134" t="s">
        <v>3099</v>
      </c>
      <c r="Z1134" t="s">
        <v>3102</v>
      </c>
      <c r="AA1134">
        <v>5</v>
      </c>
      <c r="AB1134" t="s">
        <v>3099</v>
      </c>
      <c r="AC1134">
        <v>389.47</v>
      </c>
      <c r="AD1134">
        <v>917.8</v>
      </c>
      <c r="AE1134">
        <v>5.14</v>
      </c>
      <c r="AF1134">
        <v>9.4855</v>
      </c>
      <c r="AG1134">
        <v>0.65900657894736847</v>
      </c>
    </row>
    <row r="1135" spans="1:33" x14ac:dyDescent="0.35">
      <c r="A1135" s="1" t="s">
        <v>912</v>
      </c>
      <c r="B1135" s="2">
        <v>44926</v>
      </c>
      <c r="C1135" s="2">
        <v>44929</v>
      </c>
      <c r="D1135" s="2">
        <v>44935</v>
      </c>
      <c r="E1135" s="1" t="s">
        <v>913</v>
      </c>
      <c r="F1135">
        <v>6.61</v>
      </c>
      <c r="G1135">
        <v>412</v>
      </c>
      <c r="H1135">
        <v>14</v>
      </c>
      <c r="I1135" s="1" t="s">
        <v>32</v>
      </c>
      <c r="J1135">
        <v>367917.86</v>
      </c>
      <c r="K1135">
        <v>194521.2</v>
      </c>
      <c r="L1135">
        <v>4.0999999999999996</v>
      </c>
      <c r="M1135" s="1" t="s">
        <v>23</v>
      </c>
      <c r="N1135" s="1" t="s">
        <v>36</v>
      </c>
      <c r="O1135" s="1" t="s">
        <v>34</v>
      </c>
      <c r="P1135" s="1" t="s">
        <v>38</v>
      </c>
      <c r="Q1135">
        <v>12</v>
      </c>
      <c r="R1135">
        <v>6</v>
      </c>
      <c r="S1135">
        <v>147.36000000000001</v>
      </c>
      <c r="T1135" s="1" t="s">
        <v>22</v>
      </c>
      <c r="U1135" s="1" t="s">
        <v>3064</v>
      </c>
      <c r="V1135" s="1">
        <v>4</v>
      </c>
      <c r="W1135" t="s">
        <v>3086</v>
      </c>
      <c r="X1135" t="s">
        <v>3091</v>
      </c>
      <c r="Y1135" t="s">
        <v>3092</v>
      </c>
      <c r="Z1135" t="s">
        <v>3104</v>
      </c>
      <c r="AA1135">
        <v>12</v>
      </c>
      <c r="AB1135" t="s">
        <v>3092</v>
      </c>
      <c r="AC1135">
        <v>324.74</v>
      </c>
      <c r="AD1135">
        <v>956.21</v>
      </c>
      <c r="AE1135">
        <v>55.57</v>
      </c>
      <c r="AF1135">
        <v>4.4431000000000003</v>
      </c>
      <c r="AG1135">
        <v>0.65895364238410592</v>
      </c>
    </row>
    <row r="1136" spans="1:33" x14ac:dyDescent="0.35">
      <c r="A1136" s="1" t="s">
        <v>942</v>
      </c>
      <c r="B1136" s="2">
        <v>44608</v>
      </c>
      <c r="C1136" s="2">
        <v>44610</v>
      </c>
      <c r="D1136" s="2">
        <v>44613</v>
      </c>
      <c r="E1136" s="1" t="s">
        <v>943</v>
      </c>
      <c r="F1136">
        <v>10.49</v>
      </c>
      <c r="G1136">
        <v>458</v>
      </c>
      <c r="H1136">
        <v>67</v>
      </c>
      <c r="I1136" s="1" t="s">
        <v>32</v>
      </c>
      <c r="J1136">
        <v>20850.349999999999</v>
      </c>
      <c r="K1136">
        <v>7607.54</v>
      </c>
      <c r="L1136">
        <v>1.5</v>
      </c>
      <c r="M1136" s="1" t="s">
        <v>18</v>
      </c>
      <c r="N1136" s="1" t="s">
        <v>24</v>
      </c>
      <c r="O1136" s="1" t="s">
        <v>20</v>
      </c>
      <c r="P1136" s="1" t="s">
        <v>38</v>
      </c>
      <c r="Q1136">
        <v>6</v>
      </c>
      <c r="R1136">
        <v>3</v>
      </c>
      <c r="S1136">
        <v>87.86</v>
      </c>
      <c r="T1136" s="1" t="s">
        <v>22</v>
      </c>
      <c r="U1136" s="1" t="s">
        <v>3065</v>
      </c>
      <c r="V1136" s="1">
        <v>5</v>
      </c>
      <c r="W1136" t="s">
        <v>3086</v>
      </c>
      <c r="X1136" t="s">
        <v>3093</v>
      </c>
      <c r="Y1136" t="s">
        <v>3094</v>
      </c>
      <c r="Z1136" t="s">
        <v>3103</v>
      </c>
      <c r="AA1136">
        <v>2</v>
      </c>
      <c r="AB1136" t="s">
        <v>3094</v>
      </c>
      <c r="AC1136">
        <v>27.47</v>
      </c>
      <c r="AD1136">
        <v>50.86</v>
      </c>
      <c r="AE1136">
        <v>44.3</v>
      </c>
      <c r="AF1136">
        <v>5.5698999999999996</v>
      </c>
      <c r="AG1136">
        <v>0.6561013986013986</v>
      </c>
    </row>
    <row r="1137" spans="1:33" x14ac:dyDescent="0.35">
      <c r="A1137" s="1" t="s">
        <v>958</v>
      </c>
      <c r="B1137" s="2">
        <v>45466</v>
      </c>
      <c r="C1137" s="2">
        <v>45467</v>
      </c>
      <c r="D1137" s="2">
        <v>45475</v>
      </c>
      <c r="E1137" s="1" t="s">
        <v>959</v>
      </c>
      <c r="F1137">
        <v>13.9</v>
      </c>
      <c r="G1137">
        <v>376</v>
      </c>
      <c r="H1137">
        <v>46</v>
      </c>
      <c r="I1137" s="1" t="s">
        <v>32</v>
      </c>
      <c r="J1137">
        <v>94291.35</v>
      </c>
      <c r="K1137">
        <v>36258.04</v>
      </c>
      <c r="L1137">
        <v>1.9</v>
      </c>
      <c r="M1137" s="1" t="s">
        <v>23</v>
      </c>
      <c r="N1137" s="1" t="s">
        <v>24</v>
      </c>
      <c r="O1137" s="1" t="s">
        <v>25</v>
      </c>
      <c r="P1137" s="1" t="s">
        <v>39</v>
      </c>
      <c r="Q1137">
        <v>19</v>
      </c>
      <c r="R1137">
        <v>8</v>
      </c>
      <c r="S1137">
        <v>729.13</v>
      </c>
      <c r="T1137" s="1" t="s">
        <v>22</v>
      </c>
      <c r="U1137" s="1" t="s">
        <v>3065</v>
      </c>
      <c r="V1137" s="1">
        <v>5</v>
      </c>
      <c r="W1137" t="s">
        <v>3081</v>
      </c>
      <c r="X1137" t="s">
        <v>3082</v>
      </c>
      <c r="Y1137" t="s">
        <v>3090</v>
      </c>
      <c r="Z1137" t="s">
        <v>3103</v>
      </c>
      <c r="AA1137">
        <v>6</v>
      </c>
      <c r="AB1137" t="s">
        <v>3090</v>
      </c>
      <c r="AC1137">
        <v>153</v>
      </c>
      <c r="AD1137">
        <v>291.26</v>
      </c>
      <c r="AE1137">
        <v>20.65</v>
      </c>
      <c r="AF1137">
        <v>7.9345999999999997</v>
      </c>
      <c r="AG1137">
        <v>0.6561013986013986</v>
      </c>
    </row>
    <row r="1138" spans="1:33" x14ac:dyDescent="0.35">
      <c r="A1138" s="1" t="s">
        <v>976</v>
      </c>
      <c r="B1138" s="2">
        <v>45000</v>
      </c>
      <c r="C1138" s="2">
        <v>45002</v>
      </c>
      <c r="D1138" s="2">
        <v>45009</v>
      </c>
      <c r="E1138" s="1" t="s">
        <v>977</v>
      </c>
      <c r="F1138">
        <v>3.3</v>
      </c>
      <c r="G1138">
        <v>368</v>
      </c>
      <c r="H1138">
        <v>11</v>
      </c>
      <c r="I1138" s="1" t="s">
        <v>32</v>
      </c>
      <c r="J1138">
        <v>124731.09</v>
      </c>
      <c r="K1138">
        <v>45624.74</v>
      </c>
      <c r="L1138">
        <v>4.3</v>
      </c>
      <c r="M1138" s="1" t="s">
        <v>23</v>
      </c>
      <c r="N1138" s="1" t="s">
        <v>24</v>
      </c>
      <c r="O1138" s="1" t="s">
        <v>34</v>
      </c>
      <c r="P1138" s="1" t="s">
        <v>38</v>
      </c>
      <c r="Q1138">
        <v>20</v>
      </c>
      <c r="R1138">
        <v>7</v>
      </c>
      <c r="S1138">
        <v>48.34</v>
      </c>
      <c r="T1138" s="1" t="s">
        <v>22</v>
      </c>
      <c r="U1138" s="1" t="s">
        <v>3062</v>
      </c>
      <c r="V1138" s="1">
        <v>2</v>
      </c>
      <c r="W1138" t="s">
        <v>3088</v>
      </c>
      <c r="X1138" t="s">
        <v>3093</v>
      </c>
      <c r="Y1138" t="s">
        <v>3098</v>
      </c>
      <c r="Z1138" t="s">
        <v>3102</v>
      </c>
      <c r="AA1138">
        <v>3</v>
      </c>
      <c r="AB1138" t="s">
        <v>3098</v>
      </c>
      <c r="AC1138">
        <v>179.66</v>
      </c>
      <c r="AD1138">
        <v>350.51</v>
      </c>
      <c r="AE1138">
        <v>7.53</v>
      </c>
      <c r="AF1138">
        <v>9.2466000000000008</v>
      </c>
      <c r="AG1138">
        <v>0.65900657894736847</v>
      </c>
    </row>
    <row r="1139" spans="1:33" x14ac:dyDescent="0.35">
      <c r="A1139" s="1" t="s">
        <v>980</v>
      </c>
      <c r="B1139" s="2">
        <v>45257</v>
      </c>
      <c r="C1139" s="2">
        <v>45259</v>
      </c>
      <c r="D1139" s="2">
        <v>45272</v>
      </c>
      <c r="E1139" s="1" t="s">
        <v>981</v>
      </c>
      <c r="F1139">
        <v>14.68</v>
      </c>
      <c r="G1139">
        <v>236</v>
      </c>
      <c r="H1139">
        <v>6</v>
      </c>
      <c r="I1139" s="1" t="s">
        <v>32</v>
      </c>
      <c r="J1139">
        <v>7786.41</v>
      </c>
      <c r="K1139">
        <v>3856.1</v>
      </c>
      <c r="L1139">
        <v>4.0999999999999996</v>
      </c>
      <c r="M1139" s="1" t="s">
        <v>31</v>
      </c>
      <c r="N1139" s="1" t="s">
        <v>19</v>
      </c>
      <c r="O1139" s="1" t="s">
        <v>34</v>
      </c>
      <c r="P1139" s="1" t="s">
        <v>39</v>
      </c>
      <c r="Q1139">
        <v>20</v>
      </c>
      <c r="R1139">
        <v>13</v>
      </c>
      <c r="S1139">
        <v>1118.4100000000001</v>
      </c>
      <c r="T1139" s="1" t="s">
        <v>22</v>
      </c>
      <c r="U1139" s="1" t="s">
        <v>3061</v>
      </c>
      <c r="V1139" s="1">
        <v>1</v>
      </c>
      <c r="W1139" t="s">
        <v>3088</v>
      </c>
      <c r="X1139" t="s">
        <v>3091</v>
      </c>
      <c r="Y1139" t="s">
        <v>3096</v>
      </c>
      <c r="Z1139" t="s">
        <v>3103</v>
      </c>
      <c r="AA1139">
        <v>11</v>
      </c>
      <c r="AB1139" t="s">
        <v>3096</v>
      </c>
      <c r="AC1139">
        <v>14.38</v>
      </c>
      <c r="AD1139">
        <v>38.67</v>
      </c>
      <c r="AE1139">
        <v>63.43</v>
      </c>
      <c r="AF1139">
        <v>3.6572</v>
      </c>
      <c r="AG1139">
        <v>0.63717096774193549</v>
      </c>
    </row>
    <row r="1140" spans="1:33" x14ac:dyDescent="0.35">
      <c r="A1140" s="1" t="s">
        <v>1032</v>
      </c>
      <c r="B1140" s="2">
        <v>45290</v>
      </c>
      <c r="C1140" s="2">
        <v>45293</v>
      </c>
      <c r="D1140" s="2">
        <v>45298</v>
      </c>
      <c r="E1140" s="1" t="s">
        <v>1033</v>
      </c>
      <c r="F1140">
        <v>1.01</v>
      </c>
      <c r="G1140">
        <v>347</v>
      </c>
      <c r="H1140">
        <v>6</v>
      </c>
      <c r="I1140" s="1" t="s">
        <v>32</v>
      </c>
      <c r="J1140">
        <v>205908.26</v>
      </c>
      <c r="K1140">
        <v>110313.93</v>
      </c>
      <c r="L1140">
        <v>4.5999999999999996</v>
      </c>
      <c r="M1140" s="1" t="s">
        <v>23</v>
      </c>
      <c r="N1140" s="1" t="s">
        <v>24</v>
      </c>
      <c r="O1140" s="1" t="s">
        <v>34</v>
      </c>
      <c r="P1140" s="1" t="s">
        <v>26</v>
      </c>
      <c r="Q1140">
        <v>19</v>
      </c>
      <c r="R1140">
        <v>5</v>
      </c>
      <c r="S1140">
        <v>26.46</v>
      </c>
      <c r="T1140" s="1" t="s">
        <v>22</v>
      </c>
      <c r="U1140" s="1" t="s">
        <v>3065</v>
      </c>
      <c r="V1140" s="1">
        <v>5</v>
      </c>
      <c r="W1140" t="s">
        <v>3088</v>
      </c>
      <c r="X1140" t="s">
        <v>3091</v>
      </c>
      <c r="Y1140" t="s">
        <v>3092</v>
      </c>
      <c r="Z1140" t="s">
        <v>3102</v>
      </c>
      <c r="AA1140">
        <v>12</v>
      </c>
      <c r="AB1140" t="s">
        <v>3092</v>
      </c>
      <c r="AC1140">
        <v>225.99</v>
      </c>
      <c r="AD1140">
        <v>599.45000000000005</v>
      </c>
      <c r="AE1140">
        <v>11.38</v>
      </c>
      <c r="AF1140">
        <v>8.8617000000000008</v>
      </c>
      <c r="AG1140">
        <v>0.6561013986013986</v>
      </c>
    </row>
    <row r="1141" spans="1:33" x14ac:dyDescent="0.35">
      <c r="A1141" s="1" t="s">
        <v>1038</v>
      </c>
      <c r="B1141" s="2">
        <v>44751</v>
      </c>
      <c r="C1141" s="2">
        <v>44755</v>
      </c>
      <c r="D1141" s="2">
        <v>44768</v>
      </c>
      <c r="E1141" s="1" t="s">
        <v>1039</v>
      </c>
      <c r="F1141">
        <v>12.86</v>
      </c>
      <c r="G1141">
        <v>344</v>
      </c>
      <c r="H1141">
        <v>36</v>
      </c>
      <c r="I1141" s="1" t="s">
        <v>32</v>
      </c>
      <c r="J1141">
        <v>35171.03</v>
      </c>
      <c r="K1141">
        <v>15309.55</v>
      </c>
      <c r="L1141">
        <v>2.8</v>
      </c>
      <c r="M1141" s="1" t="s">
        <v>18</v>
      </c>
      <c r="N1141" s="1" t="s">
        <v>36</v>
      </c>
      <c r="O1141" s="1" t="s">
        <v>34</v>
      </c>
      <c r="P1141" s="1" t="s">
        <v>39</v>
      </c>
      <c r="Q1141">
        <v>24</v>
      </c>
      <c r="R1141">
        <v>13</v>
      </c>
      <c r="S1141">
        <v>368.29</v>
      </c>
      <c r="T1141" s="1" t="s">
        <v>22</v>
      </c>
      <c r="U1141" s="1" t="s">
        <v>3061</v>
      </c>
      <c r="V1141" s="1">
        <v>1</v>
      </c>
      <c r="W1141" t="s">
        <v>3086</v>
      </c>
      <c r="X1141" t="s">
        <v>3084</v>
      </c>
      <c r="Y1141" t="s">
        <v>3087</v>
      </c>
      <c r="Z1141" t="s">
        <v>3103</v>
      </c>
      <c r="AA1141">
        <v>7</v>
      </c>
      <c r="AB1141" t="s">
        <v>3087</v>
      </c>
      <c r="AC1141">
        <v>55.35</v>
      </c>
      <c r="AD1141">
        <v>117.33</v>
      </c>
      <c r="AE1141">
        <v>99.25</v>
      </c>
      <c r="AF1141">
        <v>7.4899999999999994E-2</v>
      </c>
      <c r="AG1141">
        <v>0.63717096774193549</v>
      </c>
    </row>
    <row r="1142" spans="1:33" x14ac:dyDescent="0.35">
      <c r="A1142" s="1" t="s">
        <v>1060</v>
      </c>
      <c r="B1142" s="2">
        <v>45562</v>
      </c>
      <c r="C1142" s="2">
        <v>45564</v>
      </c>
      <c r="D1142" s="2">
        <v>45566</v>
      </c>
      <c r="E1142" s="1" t="s">
        <v>1061</v>
      </c>
      <c r="F1142">
        <v>8.3699999999999992</v>
      </c>
      <c r="G1142">
        <v>282</v>
      </c>
      <c r="H1142">
        <v>34</v>
      </c>
      <c r="I1142" s="1" t="s">
        <v>32</v>
      </c>
      <c r="J1142">
        <v>423093.42</v>
      </c>
      <c r="K1142">
        <v>165435.81</v>
      </c>
      <c r="L1142">
        <v>2.5</v>
      </c>
      <c r="M1142" s="1" t="s">
        <v>23</v>
      </c>
      <c r="N1142" s="1" t="s">
        <v>19</v>
      </c>
      <c r="O1142" s="1" t="s">
        <v>37</v>
      </c>
      <c r="P1142" s="1" t="s">
        <v>26</v>
      </c>
      <c r="Q1142">
        <v>7</v>
      </c>
      <c r="R1142">
        <v>2</v>
      </c>
      <c r="S1142">
        <v>69.95</v>
      </c>
      <c r="T1142" s="1" t="s">
        <v>22</v>
      </c>
      <c r="U1142" s="1" t="s">
        <v>3064</v>
      </c>
      <c r="V1142" s="1">
        <v>4</v>
      </c>
      <c r="W1142" t="s">
        <v>3081</v>
      </c>
      <c r="X1142" t="s">
        <v>3084</v>
      </c>
      <c r="Y1142" t="s">
        <v>3085</v>
      </c>
      <c r="Z1142" t="s">
        <v>3104</v>
      </c>
      <c r="AA1142">
        <v>9</v>
      </c>
      <c r="AB1142" t="s">
        <v>3085</v>
      </c>
      <c r="AC1142">
        <v>885.4</v>
      </c>
      <c r="AD1142">
        <v>1637.38</v>
      </c>
      <c r="AE1142">
        <v>47.89</v>
      </c>
      <c r="AF1142">
        <v>5.2108999999999996</v>
      </c>
      <c r="AG1142">
        <v>0.65895364238410592</v>
      </c>
    </row>
    <row r="1143" spans="1:33" x14ac:dyDescent="0.35">
      <c r="A1143" s="1" t="s">
        <v>1068</v>
      </c>
      <c r="B1143" s="2">
        <v>45303</v>
      </c>
      <c r="C1143" s="2">
        <v>45308</v>
      </c>
      <c r="D1143" s="2">
        <v>45318</v>
      </c>
      <c r="E1143" s="1" t="s">
        <v>1069</v>
      </c>
      <c r="F1143">
        <v>14.01</v>
      </c>
      <c r="G1143">
        <v>131</v>
      </c>
      <c r="H1143">
        <v>14</v>
      </c>
      <c r="I1143" s="1" t="s">
        <v>32</v>
      </c>
      <c r="J1143">
        <v>66556.289999999994</v>
      </c>
      <c r="K1143">
        <v>24066.9</v>
      </c>
      <c r="L1143">
        <v>2.2999999999999998</v>
      </c>
      <c r="M1143" s="1" t="s">
        <v>23</v>
      </c>
      <c r="N1143" s="1" t="s">
        <v>42</v>
      </c>
      <c r="O1143" s="1" t="s">
        <v>25</v>
      </c>
      <c r="P1143" s="1" t="s">
        <v>26</v>
      </c>
      <c r="Q1143">
        <v>21</v>
      </c>
      <c r="R1143">
        <v>10</v>
      </c>
      <c r="S1143">
        <v>306.35000000000002</v>
      </c>
      <c r="T1143" s="1" t="s">
        <v>22</v>
      </c>
      <c r="U1143" s="1" t="s">
        <v>3064</v>
      </c>
      <c r="V1143" s="1">
        <v>4</v>
      </c>
      <c r="W1143" t="s">
        <v>3081</v>
      </c>
      <c r="X1143" t="s">
        <v>3093</v>
      </c>
      <c r="Y1143" t="s">
        <v>3095</v>
      </c>
      <c r="Z1143" t="s">
        <v>3103</v>
      </c>
      <c r="AA1143">
        <v>1</v>
      </c>
      <c r="AB1143" t="s">
        <v>3095</v>
      </c>
      <c r="AC1143">
        <v>311.95999999999998</v>
      </c>
      <c r="AD1143">
        <v>590.84</v>
      </c>
      <c r="AE1143">
        <v>76.16</v>
      </c>
      <c r="AF1143">
        <v>2.3839999999999999</v>
      </c>
      <c r="AG1143">
        <v>0.65895364238410592</v>
      </c>
    </row>
    <row r="1144" spans="1:33" x14ac:dyDescent="0.35">
      <c r="A1144" s="1" t="s">
        <v>1072</v>
      </c>
      <c r="B1144" s="2">
        <v>45122</v>
      </c>
      <c r="C1144" s="2">
        <v>45127</v>
      </c>
      <c r="D1144" s="2">
        <v>45136</v>
      </c>
      <c r="E1144" s="1" t="s">
        <v>1073</v>
      </c>
      <c r="F1144">
        <v>7.19</v>
      </c>
      <c r="G1144">
        <v>190</v>
      </c>
      <c r="H1144">
        <v>26</v>
      </c>
      <c r="I1144" s="1" t="s">
        <v>32</v>
      </c>
      <c r="J1144">
        <v>58995.98</v>
      </c>
      <c r="K1144">
        <v>26395.1</v>
      </c>
      <c r="L1144">
        <v>1.8</v>
      </c>
      <c r="M1144" s="1" t="s">
        <v>31</v>
      </c>
      <c r="N1144" s="1" t="s">
        <v>42</v>
      </c>
      <c r="O1144" s="1" t="s">
        <v>28</v>
      </c>
      <c r="P1144" s="1" t="s">
        <v>26</v>
      </c>
      <c r="Q1144">
        <v>13</v>
      </c>
      <c r="R1144">
        <v>9</v>
      </c>
      <c r="S1144">
        <v>21.9</v>
      </c>
      <c r="T1144" s="1" t="s">
        <v>22</v>
      </c>
      <c r="U1144" s="1" t="s">
        <v>3063</v>
      </c>
      <c r="V1144" s="1">
        <v>3</v>
      </c>
      <c r="W1144" t="s">
        <v>3088</v>
      </c>
      <c r="X1144" t="s">
        <v>3084</v>
      </c>
      <c r="Y1144" t="s">
        <v>3087</v>
      </c>
      <c r="Z1144" t="s">
        <v>3104</v>
      </c>
      <c r="AA1144">
        <v>7</v>
      </c>
      <c r="AB1144" t="s">
        <v>3087</v>
      </c>
      <c r="AC1144">
        <v>166.41</v>
      </c>
      <c r="AD1144">
        <v>334.56</v>
      </c>
      <c r="AE1144">
        <v>72.7</v>
      </c>
      <c r="AF1144">
        <v>2.7301000000000002</v>
      </c>
      <c r="AG1144">
        <v>0.65455369127516783</v>
      </c>
    </row>
    <row r="1145" spans="1:33" x14ac:dyDescent="0.35">
      <c r="A1145" s="1" t="s">
        <v>1080</v>
      </c>
      <c r="B1145" s="2">
        <v>45516</v>
      </c>
      <c r="C1145" s="2">
        <v>45517</v>
      </c>
      <c r="D1145" s="2">
        <v>45518</v>
      </c>
      <c r="E1145" s="1" t="s">
        <v>1081</v>
      </c>
      <c r="F1145">
        <v>0.34</v>
      </c>
      <c r="G1145">
        <v>360</v>
      </c>
      <c r="H1145">
        <v>48</v>
      </c>
      <c r="I1145" s="1" t="s">
        <v>32</v>
      </c>
      <c r="J1145">
        <v>51391.07</v>
      </c>
      <c r="K1145">
        <v>33061.94</v>
      </c>
      <c r="L1145">
        <v>2</v>
      </c>
      <c r="M1145" s="1" t="s">
        <v>23</v>
      </c>
      <c r="N1145" s="1" t="s">
        <v>42</v>
      </c>
      <c r="O1145" s="1" t="s">
        <v>28</v>
      </c>
      <c r="P1145" s="1" t="s">
        <v>39</v>
      </c>
      <c r="Q1145">
        <v>20</v>
      </c>
      <c r="R1145">
        <v>1</v>
      </c>
      <c r="S1145">
        <v>18.71</v>
      </c>
      <c r="T1145" s="1" t="s">
        <v>22</v>
      </c>
      <c r="U1145" s="1" t="s">
        <v>3065</v>
      </c>
      <c r="V1145" s="1">
        <v>5</v>
      </c>
      <c r="W1145" t="s">
        <v>3081</v>
      </c>
      <c r="X1145" t="s">
        <v>3084</v>
      </c>
      <c r="Y1145" t="s">
        <v>3089</v>
      </c>
      <c r="Z1145" t="s">
        <v>3102</v>
      </c>
      <c r="AA1145">
        <v>8</v>
      </c>
      <c r="AB1145" t="s">
        <v>3089</v>
      </c>
      <c r="AC1145">
        <v>45.57</v>
      </c>
      <c r="AD1145">
        <v>143.24</v>
      </c>
      <c r="AE1145">
        <v>42.49</v>
      </c>
      <c r="AF1145">
        <v>5.7510000000000003</v>
      </c>
      <c r="AG1145">
        <v>0.6561013986013986</v>
      </c>
    </row>
    <row r="1146" spans="1:33" x14ac:dyDescent="0.35">
      <c r="A1146" s="1" t="s">
        <v>1122</v>
      </c>
      <c r="B1146" s="2">
        <v>44603</v>
      </c>
      <c r="C1146" s="2">
        <v>44608</v>
      </c>
      <c r="D1146" s="2">
        <v>44610</v>
      </c>
      <c r="E1146" s="1" t="s">
        <v>1123</v>
      </c>
      <c r="F1146">
        <v>14.97</v>
      </c>
      <c r="G1146">
        <v>384</v>
      </c>
      <c r="H1146">
        <v>31</v>
      </c>
      <c r="I1146" s="1" t="s">
        <v>32</v>
      </c>
      <c r="J1146">
        <v>13253.25</v>
      </c>
      <c r="K1146">
        <v>6361.43</v>
      </c>
      <c r="L1146">
        <v>3.1</v>
      </c>
      <c r="M1146" s="1" t="s">
        <v>18</v>
      </c>
      <c r="N1146" s="1" t="s">
        <v>33</v>
      </c>
      <c r="O1146" s="1" t="s">
        <v>25</v>
      </c>
      <c r="P1146" s="1" t="s">
        <v>39</v>
      </c>
      <c r="Q1146">
        <v>24</v>
      </c>
      <c r="R1146">
        <v>2</v>
      </c>
      <c r="S1146">
        <v>14.97</v>
      </c>
      <c r="T1146" s="1" t="s">
        <v>22</v>
      </c>
      <c r="U1146" s="1" t="s">
        <v>3063</v>
      </c>
      <c r="V1146" s="1">
        <v>3</v>
      </c>
      <c r="W1146" t="s">
        <v>3086</v>
      </c>
      <c r="X1146" t="s">
        <v>3093</v>
      </c>
      <c r="Y1146" t="s">
        <v>3094</v>
      </c>
      <c r="Z1146" t="s">
        <v>3103</v>
      </c>
      <c r="AA1146">
        <v>2</v>
      </c>
      <c r="AB1146" t="s">
        <v>3094</v>
      </c>
      <c r="AC1146">
        <v>16.52</v>
      </c>
      <c r="AD1146">
        <v>40.590000000000003</v>
      </c>
      <c r="AE1146">
        <v>63.63</v>
      </c>
      <c r="AF1146">
        <v>3.6374</v>
      </c>
      <c r="AG1146">
        <v>0.65455369127516783</v>
      </c>
    </row>
    <row r="1147" spans="1:33" x14ac:dyDescent="0.35">
      <c r="A1147" s="1" t="s">
        <v>1156</v>
      </c>
      <c r="B1147" s="2">
        <v>45487</v>
      </c>
      <c r="C1147" s="2">
        <v>45491</v>
      </c>
      <c r="D1147" s="2">
        <v>45495</v>
      </c>
      <c r="E1147" s="1" t="s">
        <v>1157</v>
      </c>
      <c r="F1147">
        <v>8.6300000000000008</v>
      </c>
      <c r="G1147">
        <v>80</v>
      </c>
      <c r="H1147">
        <v>5</v>
      </c>
      <c r="I1147" s="1" t="s">
        <v>32</v>
      </c>
      <c r="J1147">
        <v>72355.539999999994</v>
      </c>
      <c r="K1147">
        <v>32191.599999999999</v>
      </c>
      <c r="L1147">
        <v>3.5</v>
      </c>
      <c r="M1147" s="1" t="s">
        <v>31</v>
      </c>
      <c r="N1147" s="1" t="s">
        <v>33</v>
      </c>
      <c r="O1147" s="1" t="s">
        <v>25</v>
      </c>
      <c r="P1147" s="1" t="s">
        <v>39</v>
      </c>
      <c r="Q1147">
        <v>17</v>
      </c>
      <c r="R1147">
        <v>4</v>
      </c>
      <c r="S1147">
        <v>49.58</v>
      </c>
      <c r="T1147" s="1" t="s">
        <v>22</v>
      </c>
      <c r="U1147" s="1" t="s">
        <v>3063</v>
      </c>
      <c r="V1147" s="1">
        <v>3</v>
      </c>
      <c r="W1147" t="s">
        <v>3081</v>
      </c>
      <c r="X1147" t="s">
        <v>3084</v>
      </c>
      <c r="Y1147" t="s">
        <v>3087</v>
      </c>
      <c r="Z1147" t="s">
        <v>3104</v>
      </c>
      <c r="AA1147">
        <v>7</v>
      </c>
      <c r="AB1147" t="s">
        <v>3087</v>
      </c>
      <c r="AC1147">
        <v>458.34</v>
      </c>
      <c r="AD1147">
        <v>989.87</v>
      </c>
      <c r="AE1147">
        <v>98.94</v>
      </c>
      <c r="AF1147">
        <v>0.1057</v>
      </c>
      <c r="AG1147">
        <v>0.65455369127516783</v>
      </c>
    </row>
    <row r="1148" spans="1:33" x14ac:dyDescent="0.35">
      <c r="A1148" s="1" t="s">
        <v>1162</v>
      </c>
      <c r="B1148" s="2">
        <v>44926</v>
      </c>
      <c r="C1148" s="2">
        <v>44927</v>
      </c>
      <c r="D1148" s="2">
        <v>44930</v>
      </c>
      <c r="E1148" s="1" t="s">
        <v>1163</v>
      </c>
      <c r="F1148">
        <v>13.9</v>
      </c>
      <c r="G1148">
        <v>266</v>
      </c>
      <c r="H1148">
        <v>23</v>
      </c>
      <c r="I1148" s="1" t="s">
        <v>32</v>
      </c>
      <c r="J1148">
        <v>273104.34000000003</v>
      </c>
      <c r="K1148">
        <v>122711.98</v>
      </c>
      <c r="L1148">
        <v>2.9</v>
      </c>
      <c r="M1148" s="1" t="s">
        <v>18</v>
      </c>
      <c r="N1148" s="1" t="s">
        <v>42</v>
      </c>
      <c r="O1148" s="1" t="s">
        <v>20</v>
      </c>
      <c r="P1148" s="1" t="s">
        <v>29</v>
      </c>
      <c r="Q1148">
        <v>4</v>
      </c>
      <c r="R1148">
        <v>3</v>
      </c>
      <c r="S1148">
        <v>75.849999999999994</v>
      </c>
      <c r="T1148" s="1" t="s">
        <v>22</v>
      </c>
      <c r="U1148" s="1" t="s">
        <v>3061</v>
      </c>
      <c r="V1148" s="1">
        <v>1</v>
      </c>
      <c r="W1148" t="s">
        <v>3086</v>
      </c>
      <c r="X1148" t="s">
        <v>3091</v>
      </c>
      <c r="Y1148" t="s">
        <v>3092</v>
      </c>
      <c r="Z1148" t="s">
        <v>3103</v>
      </c>
      <c r="AA1148">
        <v>12</v>
      </c>
      <c r="AB1148" t="s">
        <v>3092</v>
      </c>
      <c r="AC1148">
        <v>506.51</v>
      </c>
      <c r="AD1148">
        <v>1192.46</v>
      </c>
      <c r="AE1148">
        <v>10.59</v>
      </c>
      <c r="AF1148">
        <v>8.9405999999999999</v>
      </c>
      <c r="AG1148">
        <v>0.63717096774193549</v>
      </c>
    </row>
    <row r="1149" spans="1:33" x14ac:dyDescent="0.35">
      <c r="A1149" s="1" t="s">
        <v>1230</v>
      </c>
      <c r="B1149" s="2">
        <v>44648</v>
      </c>
      <c r="C1149" s="2">
        <v>44651</v>
      </c>
      <c r="D1149" s="2">
        <v>44661</v>
      </c>
      <c r="E1149" s="1" t="s">
        <v>1231</v>
      </c>
      <c r="F1149">
        <v>10.8</v>
      </c>
      <c r="G1149">
        <v>383</v>
      </c>
      <c r="H1149">
        <v>46</v>
      </c>
      <c r="I1149" s="1" t="s">
        <v>32</v>
      </c>
      <c r="J1149">
        <v>216033.52</v>
      </c>
      <c r="K1149">
        <v>111828.26</v>
      </c>
      <c r="L1149">
        <v>2.1</v>
      </c>
      <c r="M1149" s="1" t="s">
        <v>31</v>
      </c>
      <c r="N1149" s="1" t="s">
        <v>19</v>
      </c>
      <c r="O1149" s="1" t="s">
        <v>28</v>
      </c>
      <c r="P1149" s="1" t="s">
        <v>26</v>
      </c>
      <c r="Q1149">
        <v>12</v>
      </c>
      <c r="R1149">
        <v>10</v>
      </c>
      <c r="S1149">
        <v>57.05</v>
      </c>
      <c r="T1149" s="1" t="s">
        <v>22</v>
      </c>
      <c r="U1149" s="1" t="s">
        <v>3063</v>
      </c>
      <c r="V1149" s="1">
        <v>3</v>
      </c>
      <c r="W1149" t="s">
        <v>3086</v>
      </c>
      <c r="X1149" t="s">
        <v>3093</v>
      </c>
      <c r="Y1149" t="s">
        <v>3098</v>
      </c>
      <c r="Z1149" t="s">
        <v>3103</v>
      </c>
      <c r="AA1149">
        <v>3</v>
      </c>
      <c r="AB1149" t="s">
        <v>3098</v>
      </c>
      <c r="AC1149">
        <v>251.52</v>
      </c>
      <c r="AD1149">
        <v>632.35</v>
      </c>
      <c r="AE1149">
        <v>58.66</v>
      </c>
      <c r="AF1149">
        <v>4.1337000000000002</v>
      </c>
      <c r="AG1149">
        <v>0.65455369127516783</v>
      </c>
    </row>
    <row r="1150" spans="1:33" x14ac:dyDescent="0.35">
      <c r="A1150" s="1" t="s">
        <v>1236</v>
      </c>
      <c r="B1150" s="2">
        <v>45653</v>
      </c>
      <c r="C1150" s="2">
        <v>45654</v>
      </c>
      <c r="D1150" s="2">
        <v>45667</v>
      </c>
      <c r="E1150" s="1" t="s">
        <v>1237</v>
      </c>
      <c r="F1150">
        <v>6.13</v>
      </c>
      <c r="G1150">
        <v>319</v>
      </c>
      <c r="H1150">
        <v>24</v>
      </c>
      <c r="I1150" s="1" t="s">
        <v>32</v>
      </c>
      <c r="J1150">
        <v>68174.710000000006</v>
      </c>
      <c r="K1150">
        <v>30824.74</v>
      </c>
      <c r="L1150">
        <v>3.2</v>
      </c>
      <c r="M1150" s="1" t="s">
        <v>23</v>
      </c>
      <c r="N1150" s="1" t="s">
        <v>19</v>
      </c>
      <c r="O1150" s="1" t="s">
        <v>28</v>
      </c>
      <c r="P1150" s="1" t="s">
        <v>29</v>
      </c>
      <c r="Q1150">
        <v>16</v>
      </c>
      <c r="R1150">
        <v>13</v>
      </c>
      <c r="S1150">
        <v>100.3</v>
      </c>
      <c r="T1150" s="1" t="s">
        <v>22</v>
      </c>
      <c r="U1150" s="1" t="s">
        <v>3064</v>
      </c>
      <c r="V1150" s="1">
        <v>4</v>
      </c>
      <c r="W1150" t="s">
        <v>3081</v>
      </c>
      <c r="X1150" t="s">
        <v>3091</v>
      </c>
      <c r="Y1150" t="s">
        <v>3092</v>
      </c>
      <c r="Z1150" t="s">
        <v>3104</v>
      </c>
      <c r="AA1150">
        <v>12</v>
      </c>
      <c r="AB1150" t="s">
        <v>3092</v>
      </c>
      <c r="AC1150">
        <v>103.5</v>
      </c>
      <c r="AD1150">
        <v>227.67</v>
      </c>
      <c r="AE1150">
        <v>8.01</v>
      </c>
      <c r="AF1150">
        <v>9.1989000000000001</v>
      </c>
      <c r="AG1150">
        <v>0.65895364238410592</v>
      </c>
    </row>
    <row r="1151" spans="1:33" x14ac:dyDescent="0.35">
      <c r="A1151" s="1" t="s">
        <v>1242</v>
      </c>
      <c r="B1151" s="2">
        <v>45253</v>
      </c>
      <c r="C1151" s="2">
        <v>45255</v>
      </c>
      <c r="D1151" s="2">
        <v>45258</v>
      </c>
      <c r="E1151" s="1" t="s">
        <v>1243</v>
      </c>
      <c r="F1151">
        <v>10.92</v>
      </c>
      <c r="G1151">
        <v>304</v>
      </c>
      <c r="H1151">
        <v>39</v>
      </c>
      <c r="I1151" s="1" t="s">
        <v>32</v>
      </c>
      <c r="J1151">
        <v>241594.37</v>
      </c>
      <c r="K1151">
        <v>143914.26999999999</v>
      </c>
      <c r="L1151">
        <v>1.9</v>
      </c>
      <c r="M1151" s="1" t="s">
        <v>31</v>
      </c>
      <c r="N1151" s="1" t="s">
        <v>42</v>
      </c>
      <c r="O1151" s="1" t="s">
        <v>25</v>
      </c>
      <c r="P1151" s="1" t="s">
        <v>39</v>
      </c>
      <c r="Q1151">
        <v>5</v>
      </c>
      <c r="R1151">
        <v>3</v>
      </c>
      <c r="S1151">
        <v>86.54</v>
      </c>
      <c r="T1151" s="1" t="s">
        <v>22</v>
      </c>
      <c r="U1151" s="1" t="s">
        <v>3061</v>
      </c>
      <c r="V1151" s="1">
        <v>1</v>
      </c>
      <c r="W1151" t="s">
        <v>3088</v>
      </c>
      <c r="X1151" t="s">
        <v>3091</v>
      </c>
      <c r="Y1151" t="s">
        <v>3096</v>
      </c>
      <c r="Z1151" t="s">
        <v>3103</v>
      </c>
      <c r="AA1151">
        <v>11</v>
      </c>
      <c r="AB1151" t="s">
        <v>3096</v>
      </c>
      <c r="AC1151">
        <v>295.67</v>
      </c>
      <c r="AD1151">
        <v>892.14</v>
      </c>
      <c r="AE1151">
        <v>49.27</v>
      </c>
      <c r="AF1151">
        <v>5.0732999999999997</v>
      </c>
      <c r="AG1151">
        <v>0.63717096774193549</v>
      </c>
    </row>
    <row r="1152" spans="1:33" x14ac:dyDescent="0.35">
      <c r="A1152" s="1" t="s">
        <v>1252</v>
      </c>
      <c r="B1152" s="2">
        <v>45002</v>
      </c>
      <c r="C1152" s="2">
        <v>45007</v>
      </c>
      <c r="D1152" s="2">
        <v>45017</v>
      </c>
      <c r="E1152" s="1" t="s">
        <v>1253</v>
      </c>
      <c r="F1152">
        <v>3.85</v>
      </c>
      <c r="G1152">
        <v>225</v>
      </c>
      <c r="H1152">
        <v>30</v>
      </c>
      <c r="I1152" s="1" t="s">
        <v>32</v>
      </c>
      <c r="J1152">
        <v>137569.01999999999</v>
      </c>
      <c r="K1152">
        <v>56416.29</v>
      </c>
      <c r="L1152">
        <v>1.6</v>
      </c>
      <c r="M1152" s="1" t="s">
        <v>23</v>
      </c>
      <c r="N1152" s="1" t="s">
        <v>19</v>
      </c>
      <c r="O1152" s="1" t="s">
        <v>28</v>
      </c>
      <c r="P1152" s="1" t="s">
        <v>38</v>
      </c>
      <c r="Q1152">
        <v>18</v>
      </c>
      <c r="R1152">
        <v>10</v>
      </c>
      <c r="S1152">
        <v>265.36</v>
      </c>
      <c r="T1152" s="1" t="s">
        <v>22</v>
      </c>
      <c r="U1152" s="1" t="s">
        <v>3064</v>
      </c>
      <c r="V1152" s="1">
        <v>4</v>
      </c>
      <c r="W1152" t="s">
        <v>3088</v>
      </c>
      <c r="X1152" t="s">
        <v>3093</v>
      </c>
      <c r="Y1152" t="s">
        <v>3098</v>
      </c>
      <c r="Z1152" t="s">
        <v>3102</v>
      </c>
      <c r="AA1152">
        <v>3</v>
      </c>
      <c r="AB1152" t="s">
        <v>3098</v>
      </c>
      <c r="AC1152">
        <v>331.51</v>
      </c>
      <c r="AD1152">
        <v>635.9</v>
      </c>
      <c r="AE1152">
        <v>45.6</v>
      </c>
      <c r="AF1152">
        <v>5.4398999999999997</v>
      </c>
      <c r="AG1152">
        <v>0.65895364238410592</v>
      </c>
    </row>
    <row r="1153" spans="1:33" x14ac:dyDescent="0.35">
      <c r="A1153" s="1" t="s">
        <v>1266</v>
      </c>
      <c r="B1153" s="2">
        <v>45651</v>
      </c>
      <c r="C1153" s="2">
        <v>45652</v>
      </c>
      <c r="D1153" s="2">
        <v>45655</v>
      </c>
      <c r="E1153" s="1" t="s">
        <v>1267</v>
      </c>
      <c r="F1153">
        <v>6.65</v>
      </c>
      <c r="G1153">
        <v>298</v>
      </c>
      <c r="H1153">
        <v>16</v>
      </c>
      <c r="I1153" s="1" t="s">
        <v>32</v>
      </c>
      <c r="J1153">
        <v>156522.45000000001</v>
      </c>
      <c r="K1153">
        <v>80804.45</v>
      </c>
      <c r="L1153">
        <v>3.6</v>
      </c>
      <c r="M1153" s="1" t="s">
        <v>31</v>
      </c>
      <c r="N1153" s="1" t="s">
        <v>36</v>
      </c>
      <c r="O1153" s="1" t="s">
        <v>28</v>
      </c>
      <c r="P1153" s="1" t="s">
        <v>39</v>
      </c>
      <c r="Q1153">
        <v>19</v>
      </c>
      <c r="R1153">
        <v>3</v>
      </c>
      <c r="S1153">
        <v>62.6</v>
      </c>
      <c r="T1153" s="1" t="s">
        <v>22</v>
      </c>
      <c r="U1153" s="1" t="s">
        <v>3064</v>
      </c>
      <c r="V1153" s="1">
        <v>4</v>
      </c>
      <c r="W1153" t="s">
        <v>3081</v>
      </c>
      <c r="X1153" t="s">
        <v>3091</v>
      </c>
      <c r="Y1153" t="s">
        <v>3092</v>
      </c>
      <c r="Z1153" t="s">
        <v>3104</v>
      </c>
      <c r="AA1153">
        <v>12</v>
      </c>
      <c r="AB1153" t="s">
        <v>3092</v>
      </c>
      <c r="AC1153">
        <v>224.1</v>
      </c>
      <c r="AD1153">
        <v>562.66</v>
      </c>
      <c r="AE1153">
        <v>15.32</v>
      </c>
      <c r="AF1153">
        <v>8.4677000000000007</v>
      </c>
      <c r="AG1153">
        <v>0.65895364238410592</v>
      </c>
    </row>
    <row r="1154" spans="1:33" x14ac:dyDescent="0.35">
      <c r="A1154" s="1" t="s">
        <v>1292</v>
      </c>
      <c r="B1154" s="2">
        <v>45581</v>
      </c>
      <c r="C1154" s="2">
        <v>45584</v>
      </c>
      <c r="D1154" s="2">
        <v>45588</v>
      </c>
      <c r="E1154" s="1" t="s">
        <v>1293</v>
      </c>
      <c r="F1154">
        <v>11.68</v>
      </c>
      <c r="G1154">
        <v>371</v>
      </c>
      <c r="H1154">
        <v>52</v>
      </c>
      <c r="I1154" s="1" t="s">
        <v>32</v>
      </c>
      <c r="J1154">
        <v>247772.11</v>
      </c>
      <c r="K1154">
        <v>149616.70000000001</v>
      </c>
      <c r="L1154">
        <v>1.5</v>
      </c>
      <c r="M1154" s="1" t="s">
        <v>18</v>
      </c>
      <c r="N1154" s="1" t="s">
        <v>36</v>
      </c>
      <c r="O1154" s="1" t="s">
        <v>28</v>
      </c>
      <c r="P1154" s="1" t="s">
        <v>39</v>
      </c>
      <c r="Q1154">
        <v>15</v>
      </c>
      <c r="R1154">
        <v>4</v>
      </c>
      <c r="S1154">
        <v>118.02</v>
      </c>
      <c r="T1154" s="1" t="s">
        <v>22</v>
      </c>
      <c r="U1154" s="1" t="s">
        <v>3061</v>
      </c>
      <c r="V1154" s="1">
        <v>1</v>
      </c>
      <c r="W1154" t="s">
        <v>3081</v>
      </c>
      <c r="X1154" t="s">
        <v>3091</v>
      </c>
      <c r="Y1154" t="s">
        <v>3097</v>
      </c>
      <c r="Z1154" t="s">
        <v>3103</v>
      </c>
      <c r="AA1154">
        <v>10</v>
      </c>
      <c r="AB1154" t="s">
        <v>3097</v>
      </c>
      <c r="AC1154">
        <v>245.56</v>
      </c>
      <c r="AD1154">
        <v>756.17</v>
      </c>
      <c r="AE1154">
        <v>16.11</v>
      </c>
      <c r="AF1154">
        <v>8.3885000000000005</v>
      </c>
      <c r="AG1154">
        <v>0.63717096774193549</v>
      </c>
    </row>
    <row r="1155" spans="1:33" x14ac:dyDescent="0.35">
      <c r="A1155" s="1" t="s">
        <v>1304</v>
      </c>
      <c r="B1155" s="2">
        <v>45568</v>
      </c>
      <c r="C1155" s="2">
        <v>45569</v>
      </c>
      <c r="D1155" s="2">
        <v>45575</v>
      </c>
      <c r="E1155" s="1" t="s">
        <v>1305</v>
      </c>
      <c r="F1155">
        <v>9.7799999999999994</v>
      </c>
      <c r="G1155">
        <v>112</v>
      </c>
      <c r="H1155">
        <v>5</v>
      </c>
      <c r="I1155" s="1" t="s">
        <v>32</v>
      </c>
      <c r="J1155">
        <v>19183.66</v>
      </c>
      <c r="K1155">
        <v>7959.2</v>
      </c>
      <c r="L1155">
        <v>4.2</v>
      </c>
      <c r="M1155" s="1" t="s">
        <v>18</v>
      </c>
      <c r="N1155" s="1" t="s">
        <v>24</v>
      </c>
      <c r="O1155" s="1" t="s">
        <v>34</v>
      </c>
      <c r="P1155" s="1" t="s">
        <v>21</v>
      </c>
      <c r="Q1155">
        <v>14</v>
      </c>
      <c r="R1155">
        <v>6</v>
      </c>
      <c r="S1155">
        <v>57.21</v>
      </c>
      <c r="T1155" s="1" t="s">
        <v>22</v>
      </c>
      <c r="U1155" s="1" t="s">
        <v>3063</v>
      </c>
      <c r="V1155" s="1">
        <v>3</v>
      </c>
      <c r="W1155" t="s">
        <v>3081</v>
      </c>
      <c r="X1155" t="s">
        <v>3091</v>
      </c>
      <c r="Y1155" t="s">
        <v>3097</v>
      </c>
      <c r="Z1155" t="s">
        <v>3104</v>
      </c>
      <c r="AA1155">
        <v>10</v>
      </c>
      <c r="AB1155" t="s">
        <v>3097</v>
      </c>
      <c r="AC1155">
        <v>85.18</v>
      </c>
      <c r="AD1155">
        <v>189.85</v>
      </c>
      <c r="AE1155">
        <v>89.9</v>
      </c>
      <c r="AF1155">
        <v>1.0096000000000001</v>
      </c>
      <c r="AG1155">
        <v>0.65455369127516783</v>
      </c>
    </row>
    <row r="1156" spans="1:33" x14ac:dyDescent="0.35">
      <c r="A1156" s="1" t="s">
        <v>1312</v>
      </c>
      <c r="B1156" s="2">
        <v>45002</v>
      </c>
      <c r="C1156" s="2">
        <v>45004</v>
      </c>
      <c r="D1156" s="2">
        <v>45016</v>
      </c>
      <c r="E1156" s="1" t="s">
        <v>1313</v>
      </c>
      <c r="F1156">
        <v>9.3800000000000008</v>
      </c>
      <c r="G1156">
        <v>486</v>
      </c>
      <c r="H1156">
        <v>50</v>
      </c>
      <c r="I1156" s="1" t="s">
        <v>32</v>
      </c>
      <c r="J1156">
        <v>112217.28</v>
      </c>
      <c r="K1156">
        <v>64805.9</v>
      </c>
      <c r="L1156">
        <v>2.5</v>
      </c>
      <c r="M1156" s="1" t="s">
        <v>18</v>
      </c>
      <c r="N1156" s="1" t="s">
        <v>36</v>
      </c>
      <c r="O1156" s="1" t="s">
        <v>28</v>
      </c>
      <c r="P1156" s="1" t="s">
        <v>21</v>
      </c>
      <c r="Q1156">
        <v>24</v>
      </c>
      <c r="R1156">
        <v>12</v>
      </c>
      <c r="S1156">
        <v>206.57</v>
      </c>
      <c r="T1156" s="1" t="s">
        <v>22</v>
      </c>
      <c r="U1156" s="1" t="s">
        <v>3063</v>
      </c>
      <c r="V1156" s="1">
        <v>3</v>
      </c>
      <c r="W1156" t="s">
        <v>3088</v>
      </c>
      <c r="X1156" t="s">
        <v>3093</v>
      </c>
      <c r="Y1156" t="s">
        <v>3098</v>
      </c>
      <c r="Z1156" t="s">
        <v>3104</v>
      </c>
      <c r="AA1156">
        <v>3</v>
      </c>
      <c r="AB1156" t="s">
        <v>3098</v>
      </c>
      <c r="AC1156">
        <v>80.430000000000007</v>
      </c>
      <c r="AD1156">
        <v>254.8</v>
      </c>
      <c r="AE1156">
        <v>55.12</v>
      </c>
      <c r="AF1156">
        <v>4.4882</v>
      </c>
      <c r="AG1156">
        <v>0.65455369127516783</v>
      </c>
    </row>
    <row r="1157" spans="1:33" x14ac:dyDescent="0.35">
      <c r="A1157" s="1" t="s">
        <v>1316</v>
      </c>
      <c r="B1157" s="2">
        <v>44984</v>
      </c>
      <c r="C1157" s="2">
        <v>44988</v>
      </c>
      <c r="D1157" s="2">
        <v>45001</v>
      </c>
      <c r="E1157" s="1" t="s">
        <v>1317</v>
      </c>
      <c r="F1157">
        <v>3.09</v>
      </c>
      <c r="G1157">
        <v>212</v>
      </c>
      <c r="H1157">
        <v>30</v>
      </c>
      <c r="I1157" s="1" t="s">
        <v>32</v>
      </c>
      <c r="J1157">
        <v>32656.15</v>
      </c>
      <c r="K1157">
        <v>17105.28</v>
      </c>
      <c r="L1157">
        <v>1.6</v>
      </c>
      <c r="M1157" s="1" t="s">
        <v>18</v>
      </c>
      <c r="N1157" s="1" t="s">
        <v>33</v>
      </c>
      <c r="O1157" s="1" t="s">
        <v>28</v>
      </c>
      <c r="P1157" s="1" t="s">
        <v>39</v>
      </c>
      <c r="Q1157">
        <v>22</v>
      </c>
      <c r="R1157">
        <v>13</v>
      </c>
      <c r="S1157">
        <v>615.16999999999996</v>
      </c>
      <c r="T1157" s="1" t="s">
        <v>22</v>
      </c>
      <c r="U1157" s="1" t="s">
        <v>3065</v>
      </c>
      <c r="V1157" s="1">
        <v>5</v>
      </c>
      <c r="W1157" t="s">
        <v>3088</v>
      </c>
      <c r="X1157" t="s">
        <v>3093</v>
      </c>
      <c r="Y1157" t="s">
        <v>3094</v>
      </c>
      <c r="Z1157" t="s">
        <v>3102</v>
      </c>
      <c r="AA1157">
        <v>2</v>
      </c>
      <c r="AB1157" t="s">
        <v>3094</v>
      </c>
      <c r="AC1157">
        <v>71.09</v>
      </c>
      <c r="AD1157">
        <v>158.94999999999999</v>
      </c>
      <c r="AE1157">
        <v>54.14</v>
      </c>
      <c r="AF1157">
        <v>4.5860000000000003</v>
      </c>
      <c r="AG1157">
        <v>0.6561013986013986</v>
      </c>
    </row>
    <row r="1158" spans="1:33" x14ac:dyDescent="0.35">
      <c r="A1158" s="1" t="s">
        <v>1322</v>
      </c>
      <c r="B1158" s="2">
        <v>44874</v>
      </c>
      <c r="C1158" s="2">
        <v>44878</v>
      </c>
      <c r="D1158" s="2">
        <v>44887</v>
      </c>
      <c r="E1158" s="1" t="s">
        <v>1323</v>
      </c>
      <c r="F1158">
        <v>10.61</v>
      </c>
      <c r="G1158">
        <v>348</v>
      </c>
      <c r="H1158">
        <v>35</v>
      </c>
      <c r="I1158" s="1" t="s">
        <v>32</v>
      </c>
      <c r="J1158">
        <v>23066.37</v>
      </c>
      <c r="K1158">
        <v>12167.88</v>
      </c>
      <c r="L1158">
        <v>2.9</v>
      </c>
      <c r="M1158" s="1" t="s">
        <v>18</v>
      </c>
      <c r="N1158" s="1" t="s">
        <v>36</v>
      </c>
      <c r="O1158" s="1" t="s">
        <v>34</v>
      </c>
      <c r="P1158" s="1" t="s">
        <v>29</v>
      </c>
      <c r="Q1158">
        <v>15</v>
      </c>
      <c r="R1158">
        <v>9</v>
      </c>
      <c r="S1158">
        <v>199.04</v>
      </c>
      <c r="T1158" s="1" t="s">
        <v>22</v>
      </c>
      <c r="U1158" s="1" t="s">
        <v>3065</v>
      </c>
      <c r="V1158" s="1">
        <v>5</v>
      </c>
      <c r="W1158" t="s">
        <v>3086</v>
      </c>
      <c r="X1158" t="s">
        <v>3091</v>
      </c>
      <c r="Y1158" t="s">
        <v>3096</v>
      </c>
      <c r="Z1158" t="s">
        <v>3103</v>
      </c>
      <c r="AA1158">
        <v>11</v>
      </c>
      <c r="AB1158" t="s">
        <v>3096</v>
      </c>
      <c r="AC1158">
        <v>27.45</v>
      </c>
      <c r="AD1158">
        <v>74.150000000000006</v>
      </c>
      <c r="AE1158">
        <v>98.04</v>
      </c>
      <c r="AF1158">
        <v>0.1958</v>
      </c>
      <c r="AG1158">
        <v>0.6561013986013986</v>
      </c>
    </row>
    <row r="1159" spans="1:33" x14ac:dyDescent="0.35">
      <c r="A1159" s="1" t="s">
        <v>1358</v>
      </c>
      <c r="B1159" s="2">
        <v>45274</v>
      </c>
      <c r="C1159" s="2">
        <v>45277</v>
      </c>
      <c r="D1159" s="2">
        <v>45282</v>
      </c>
      <c r="E1159" s="1" t="s">
        <v>1359</v>
      </c>
      <c r="F1159">
        <v>14.88</v>
      </c>
      <c r="G1159">
        <v>491</v>
      </c>
      <c r="H1159">
        <v>30</v>
      </c>
      <c r="I1159" s="1" t="s">
        <v>32</v>
      </c>
      <c r="J1159">
        <v>1028891.08</v>
      </c>
      <c r="K1159">
        <v>443020.27</v>
      </c>
      <c r="L1159">
        <v>3.8</v>
      </c>
      <c r="M1159" s="1" t="s">
        <v>31</v>
      </c>
      <c r="N1159" s="1" t="s">
        <v>33</v>
      </c>
      <c r="O1159" s="1" t="s">
        <v>28</v>
      </c>
      <c r="P1159" s="1" t="s">
        <v>39</v>
      </c>
      <c r="Q1159">
        <v>15</v>
      </c>
      <c r="R1159">
        <v>5</v>
      </c>
      <c r="S1159">
        <v>21.51</v>
      </c>
      <c r="T1159" s="1" t="s">
        <v>22</v>
      </c>
      <c r="U1159" s="1" t="s">
        <v>3065</v>
      </c>
      <c r="V1159" s="1">
        <v>5</v>
      </c>
      <c r="W1159" t="s">
        <v>3088</v>
      </c>
      <c r="X1159" t="s">
        <v>3091</v>
      </c>
      <c r="Y1159" t="s">
        <v>3092</v>
      </c>
      <c r="Z1159" t="s">
        <v>3103</v>
      </c>
      <c r="AA1159">
        <v>12</v>
      </c>
      <c r="AB1159" t="s">
        <v>3092</v>
      </c>
      <c r="AC1159">
        <v>1092.32</v>
      </c>
      <c r="AD1159">
        <v>2461.8200000000002</v>
      </c>
      <c r="AE1159">
        <v>65.84</v>
      </c>
      <c r="AF1159">
        <v>3.4161000000000001</v>
      </c>
      <c r="AG1159">
        <v>0.6561013986013986</v>
      </c>
    </row>
    <row r="1160" spans="1:33" x14ac:dyDescent="0.35">
      <c r="A1160" s="1" t="s">
        <v>1396</v>
      </c>
      <c r="B1160" s="2">
        <v>45072</v>
      </c>
      <c r="C1160" s="2">
        <v>45077</v>
      </c>
      <c r="D1160" s="2">
        <v>45086</v>
      </c>
      <c r="E1160" s="1" t="s">
        <v>1397</v>
      </c>
      <c r="F1160">
        <v>1.87</v>
      </c>
      <c r="G1160">
        <v>240</v>
      </c>
      <c r="H1160">
        <v>20</v>
      </c>
      <c r="I1160" s="1" t="s">
        <v>32</v>
      </c>
      <c r="J1160">
        <v>42349.77</v>
      </c>
      <c r="K1160">
        <v>24823.49</v>
      </c>
      <c r="L1160">
        <v>2.8</v>
      </c>
      <c r="M1160" s="1" t="s">
        <v>23</v>
      </c>
      <c r="N1160" s="1" t="s">
        <v>19</v>
      </c>
      <c r="O1160" s="1" t="s">
        <v>28</v>
      </c>
      <c r="P1160" s="1" t="s">
        <v>26</v>
      </c>
      <c r="Q1160">
        <v>23</v>
      </c>
      <c r="R1160">
        <v>9</v>
      </c>
      <c r="S1160">
        <v>197.32</v>
      </c>
      <c r="T1160" s="1" t="s">
        <v>22</v>
      </c>
      <c r="U1160" s="1" t="s">
        <v>3065</v>
      </c>
      <c r="V1160" s="1">
        <v>5</v>
      </c>
      <c r="W1160" t="s">
        <v>3088</v>
      </c>
      <c r="X1160" t="s">
        <v>3082</v>
      </c>
      <c r="Y1160" t="s">
        <v>3099</v>
      </c>
      <c r="Z1160" t="s">
        <v>3102</v>
      </c>
      <c r="AA1160">
        <v>5</v>
      </c>
      <c r="AB1160" t="s">
        <v>3099</v>
      </c>
      <c r="AC1160">
        <v>62.34</v>
      </c>
      <c r="AD1160">
        <v>179.82</v>
      </c>
      <c r="AE1160">
        <v>82.93</v>
      </c>
      <c r="AF1160">
        <v>1.7072000000000001</v>
      </c>
      <c r="AG1160">
        <v>0.6561013986013986</v>
      </c>
    </row>
    <row r="1161" spans="1:33" x14ac:dyDescent="0.35">
      <c r="A1161" s="1" t="s">
        <v>1418</v>
      </c>
      <c r="B1161" s="2">
        <v>44919</v>
      </c>
      <c r="C1161" s="2">
        <v>44920</v>
      </c>
      <c r="D1161" s="2">
        <v>44924</v>
      </c>
      <c r="E1161" s="1" t="s">
        <v>1419</v>
      </c>
      <c r="F1161">
        <v>8.26</v>
      </c>
      <c r="G1161">
        <v>456</v>
      </c>
      <c r="H1161">
        <v>13</v>
      </c>
      <c r="I1161" s="1" t="s">
        <v>32</v>
      </c>
      <c r="J1161">
        <v>38570.43</v>
      </c>
      <c r="K1161">
        <v>18105.02</v>
      </c>
      <c r="L1161">
        <v>4.3</v>
      </c>
      <c r="M1161" s="1" t="s">
        <v>18</v>
      </c>
      <c r="N1161" s="1" t="s">
        <v>19</v>
      </c>
      <c r="O1161" s="1" t="s">
        <v>37</v>
      </c>
      <c r="P1161" s="1" t="s">
        <v>21</v>
      </c>
      <c r="Q1161">
        <v>5</v>
      </c>
      <c r="R1161">
        <v>4</v>
      </c>
      <c r="S1161">
        <v>15.49</v>
      </c>
      <c r="T1161" s="1" t="s">
        <v>22</v>
      </c>
      <c r="U1161" s="1" t="s">
        <v>3062</v>
      </c>
      <c r="V1161" s="1">
        <v>2</v>
      </c>
      <c r="W1161" t="s">
        <v>3086</v>
      </c>
      <c r="X1161" t="s">
        <v>3091</v>
      </c>
      <c r="Y1161" t="s">
        <v>3092</v>
      </c>
      <c r="Z1161" t="s">
        <v>3104</v>
      </c>
      <c r="AA1161">
        <v>12</v>
      </c>
      <c r="AB1161" t="s">
        <v>3092</v>
      </c>
      <c r="AC1161">
        <v>36.619999999999997</v>
      </c>
      <c r="AD1161">
        <v>92.2</v>
      </c>
      <c r="AE1161">
        <v>15.84</v>
      </c>
      <c r="AF1161">
        <v>8.4163999999999994</v>
      </c>
      <c r="AG1161">
        <v>0.65900657894736847</v>
      </c>
    </row>
    <row r="1162" spans="1:33" x14ac:dyDescent="0.35">
      <c r="A1162" s="1" t="s">
        <v>1420</v>
      </c>
      <c r="B1162" s="2">
        <v>44675</v>
      </c>
      <c r="C1162" s="2">
        <v>44679</v>
      </c>
      <c r="D1162" s="2">
        <v>44691</v>
      </c>
      <c r="E1162" s="1" t="s">
        <v>1421</v>
      </c>
      <c r="F1162">
        <v>2.38</v>
      </c>
      <c r="G1162">
        <v>20</v>
      </c>
      <c r="H1162">
        <v>2</v>
      </c>
      <c r="I1162" s="1" t="s">
        <v>32</v>
      </c>
      <c r="J1162">
        <v>3614.28</v>
      </c>
      <c r="K1162">
        <v>1968.33</v>
      </c>
      <c r="L1162">
        <v>3</v>
      </c>
      <c r="M1162" s="1" t="s">
        <v>23</v>
      </c>
      <c r="N1162" s="1" t="s">
        <v>24</v>
      </c>
      <c r="O1162" s="1" t="s">
        <v>34</v>
      </c>
      <c r="P1162" s="1" t="s">
        <v>26</v>
      </c>
      <c r="Q1162">
        <v>19</v>
      </c>
      <c r="R1162">
        <v>12</v>
      </c>
      <c r="S1162">
        <v>245.31</v>
      </c>
      <c r="T1162" s="1" t="s">
        <v>22</v>
      </c>
      <c r="U1162" s="1" t="s">
        <v>3064</v>
      </c>
      <c r="V1162" s="1">
        <v>4</v>
      </c>
      <c r="W1162" t="s">
        <v>3086</v>
      </c>
      <c r="X1162" t="s">
        <v>3082</v>
      </c>
      <c r="Y1162" t="s">
        <v>3083</v>
      </c>
      <c r="Z1162" t="s">
        <v>3102</v>
      </c>
      <c r="AA1162">
        <v>4</v>
      </c>
      <c r="AB1162" t="s">
        <v>3083</v>
      </c>
      <c r="AC1162">
        <v>73.37</v>
      </c>
      <c r="AD1162">
        <v>185.12</v>
      </c>
      <c r="AE1162">
        <v>81.77</v>
      </c>
      <c r="AF1162">
        <v>1.8226</v>
      </c>
      <c r="AG1162">
        <v>0.65895364238410592</v>
      </c>
    </row>
    <row r="1163" spans="1:33" x14ac:dyDescent="0.35">
      <c r="A1163" s="1" t="s">
        <v>1446</v>
      </c>
      <c r="B1163" s="2">
        <v>45383</v>
      </c>
      <c r="C1163" s="2">
        <v>45386</v>
      </c>
      <c r="D1163" s="2">
        <v>45387</v>
      </c>
      <c r="E1163" s="1" t="s">
        <v>1447</v>
      </c>
      <c r="F1163">
        <v>7.24</v>
      </c>
      <c r="G1163">
        <v>458</v>
      </c>
      <c r="H1163">
        <v>61</v>
      </c>
      <c r="I1163" s="1" t="s">
        <v>32</v>
      </c>
      <c r="J1163">
        <v>436800.07</v>
      </c>
      <c r="K1163">
        <v>224595.53</v>
      </c>
      <c r="L1163">
        <v>2</v>
      </c>
      <c r="M1163" s="1" t="s">
        <v>31</v>
      </c>
      <c r="N1163" s="1" t="s">
        <v>19</v>
      </c>
      <c r="O1163" s="1" t="s">
        <v>28</v>
      </c>
      <c r="P1163" s="1" t="s">
        <v>38</v>
      </c>
      <c r="Q1163">
        <v>17</v>
      </c>
      <c r="R1163">
        <v>1</v>
      </c>
      <c r="S1163">
        <v>2.2799999999999998</v>
      </c>
      <c r="T1163" s="1" t="s">
        <v>22</v>
      </c>
      <c r="U1163" s="1" t="s">
        <v>3061</v>
      </c>
      <c r="V1163" s="1">
        <v>1</v>
      </c>
      <c r="W1163" t="s">
        <v>3081</v>
      </c>
      <c r="X1163" t="s">
        <v>3082</v>
      </c>
      <c r="Y1163" t="s">
        <v>3083</v>
      </c>
      <c r="Z1163" t="s">
        <v>3104</v>
      </c>
      <c r="AA1163">
        <v>4</v>
      </c>
      <c r="AB1163" t="s">
        <v>3083</v>
      </c>
      <c r="AC1163">
        <v>402.49</v>
      </c>
      <c r="AD1163">
        <v>1028.1500000000001</v>
      </c>
      <c r="AE1163">
        <v>51.28</v>
      </c>
      <c r="AF1163">
        <v>4.8722000000000003</v>
      </c>
      <c r="AG1163">
        <v>0.63717096774193549</v>
      </c>
    </row>
    <row r="1164" spans="1:33" x14ac:dyDescent="0.35">
      <c r="A1164" s="1" t="s">
        <v>1458</v>
      </c>
      <c r="B1164" s="2">
        <v>44952</v>
      </c>
      <c r="C1164" s="2">
        <v>44957</v>
      </c>
      <c r="D1164" s="2">
        <v>44963</v>
      </c>
      <c r="E1164" s="1" t="s">
        <v>1459</v>
      </c>
      <c r="F1164">
        <v>11.08</v>
      </c>
      <c r="G1164">
        <v>185</v>
      </c>
      <c r="H1164">
        <v>7</v>
      </c>
      <c r="I1164" s="1" t="s">
        <v>32</v>
      </c>
      <c r="J1164">
        <v>77592.3</v>
      </c>
      <c r="K1164">
        <v>23087.02</v>
      </c>
      <c r="L1164">
        <v>4.2</v>
      </c>
      <c r="M1164" s="1" t="s">
        <v>23</v>
      </c>
      <c r="N1164" s="1" t="s">
        <v>36</v>
      </c>
      <c r="O1164" s="1" t="s">
        <v>20</v>
      </c>
      <c r="P1164" s="1" t="s">
        <v>38</v>
      </c>
      <c r="Q1164">
        <v>21</v>
      </c>
      <c r="R1164">
        <v>6</v>
      </c>
      <c r="S1164">
        <v>1.05</v>
      </c>
      <c r="T1164" s="1" t="s">
        <v>22</v>
      </c>
      <c r="U1164" s="1" t="s">
        <v>3063</v>
      </c>
      <c r="V1164" s="1">
        <v>3</v>
      </c>
      <c r="W1164" t="s">
        <v>3088</v>
      </c>
      <c r="X1164" t="s">
        <v>3093</v>
      </c>
      <c r="Y1164" t="s">
        <v>3095</v>
      </c>
      <c r="Z1164" t="s">
        <v>3103</v>
      </c>
      <c r="AA1164">
        <v>1</v>
      </c>
      <c r="AB1164" t="s">
        <v>3095</v>
      </c>
      <c r="AC1164">
        <v>253.9</v>
      </c>
      <c r="AD1164">
        <v>471.68</v>
      </c>
      <c r="AE1164">
        <v>82.49</v>
      </c>
      <c r="AF1164">
        <v>1.7511000000000001</v>
      </c>
      <c r="AG1164">
        <v>0.65455369127516783</v>
      </c>
    </row>
    <row r="1165" spans="1:33" x14ac:dyDescent="0.35">
      <c r="A1165" s="1" t="s">
        <v>1462</v>
      </c>
      <c r="B1165" s="2">
        <v>45633</v>
      </c>
      <c r="C1165" s="2">
        <v>45634</v>
      </c>
      <c r="D1165" s="2">
        <v>45646</v>
      </c>
      <c r="E1165" s="1" t="s">
        <v>1463</v>
      </c>
      <c r="F1165">
        <v>4.95</v>
      </c>
      <c r="G1165">
        <v>369</v>
      </c>
      <c r="H1165">
        <v>29</v>
      </c>
      <c r="I1165" s="1" t="s">
        <v>32</v>
      </c>
      <c r="J1165">
        <v>175910.89</v>
      </c>
      <c r="K1165">
        <v>76080.600000000006</v>
      </c>
      <c r="L1165">
        <v>3.4</v>
      </c>
      <c r="M1165" s="1" t="s">
        <v>31</v>
      </c>
      <c r="N1165" s="1" t="s">
        <v>24</v>
      </c>
      <c r="O1165" s="1" t="s">
        <v>25</v>
      </c>
      <c r="P1165" s="1" t="s">
        <v>29</v>
      </c>
      <c r="Q1165">
        <v>14</v>
      </c>
      <c r="R1165">
        <v>12</v>
      </c>
      <c r="S1165">
        <v>170.07</v>
      </c>
      <c r="T1165" s="1" t="s">
        <v>22</v>
      </c>
      <c r="U1165" s="1" t="s">
        <v>3065</v>
      </c>
      <c r="V1165" s="1">
        <v>5</v>
      </c>
      <c r="W1165" t="s">
        <v>3081</v>
      </c>
      <c r="X1165" t="s">
        <v>3091</v>
      </c>
      <c r="Y1165" t="s">
        <v>3092</v>
      </c>
      <c r="Z1165" t="s">
        <v>3102</v>
      </c>
      <c r="AA1165">
        <v>12</v>
      </c>
      <c r="AB1165" t="s">
        <v>3092</v>
      </c>
      <c r="AC1165">
        <v>241.88</v>
      </c>
      <c r="AD1165">
        <v>501.55</v>
      </c>
      <c r="AE1165">
        <v>38.75</v>
      </c>
      <c r="AF1165">
        <v>6.1249000000000002</v>
      </c>
      <c r="AG1165">
        <v>0.6561013986013986</v>
      </c>
    </row>
    <row r="1166" spans="1:33" x14ac:dyDescent="0.35">
      <c r="A1166" s="1" t="s">
        <v>1466</v>
      </c>
      <c r="B1166" s="2">
        <v>44787</v>
      </c>
      <c r="C1166" s="2">
        <v>44792</v>
      </c>
      <c r="D1166" s="2">
        <v>44797</v>
      </c>
      <c r="E1166" s="1" t="s">
        <v>1467</v>
      </c>
      <c r="F1166">
        <v>13.81</v>
      </c>
      <c r="G1166">
        <v>405</v>
      </c>
      <c r="H1166">
        <v>51</v>
      </c>
      <c r="I1166" s="1" t="s">
        <v>32</v>
      </c>
      <c r="J1166">
        <v>86338.85</v>
      </c>
      <c r="K1166">
        <v>42219.26</v>
      </c>
      <c r="L1166">
        <v>2.2999999999999998</v>
      </c>
      <c r="M1166" s="1" t="s">
        <v>18</v>
      </c>
      <c r="N1166" s="1" t="s">
        <v>42</v>
      </c>
      <c r="O1166" s="1" t="s">
        <v>20</v>
      </c>
      <c r="P1166" s="1" t="s">
        <v>39</v>
      </c>
      <c r="Q1166">
        <v>10</v>
      </c>
      <c r="R1166">
        <v>5</v>
      </c>
      <c r="S1166">
        <v>39.950000000000003</v>
      </c>
      <c r="T1166" s="1" t="s">
        <v>22</v>
      </c>
      <c r="U1166" s="1" t="s">
        <v>3064</v>
      </c>
      <c r="V1166" s="1">
        <v>4</v>
      </c>
      <c r="W1166" t="s">
        <v>3086</v>
      </c>
      <c r="X1166" t="s">
        <v>3084</v>
      </c>
      <c r="Y1166" t="s">
        <v>3089</v>
      </c>
      <c r="Z1166" t="s">
        <v>3103</v>
      </c>
      <c r="AA1166">
        <v>8</v>
      </c>
      <c r="AB1166" t="s">
        <v>3089</v>
      </c>
      <c r="AC1166">
        <v>105.12</v>
      </c>
      <c r="AD1166">
        <v>247.34</v>
      </c>
      <c r="AE1166">
        <v>82.38</v>
      </c>
      <c r="AF1166">
        <v>1.7621</v>
      </c>
      <c r="AG1166">
        <v>0.65895364238410592</v>
      </c>
    </row>
    <row r="1167" spans="1:33" x14ac:dyDescent="0.35">
      <c r="A1167" s="1" t="s">
        <v>1488</v>
      </c>
      <c r="B1167" s="2">
        <v>44861</v>
      </c>
      <c r="C1167" s="2">
        <v>44866</v>
      </c>
      <c r="D1167" s="2">
        <v>44876</v>
      </c>
      <c r="E1167" s="1" t="s">
        <v>1489</v>
      </c>
      <c r="F1167">
        <v>10.8</v>
      </c>
      <c r="G1167">
        <v>208</v>
      </c>
      <c r="H1167">
        <v>2</v>
      </c>
      <c r="I1167" s="1" t="s">
        <v>32</v>
      </c>
      <c r="J1167">
        <v>103566.2</v>
      </c>
      <c r="K1167">
        <v>51839.62</v>
      </c>
      <c r="L1167">
        <v>4.7</v>
      </c>
      <c r="M1167" s="1" t="s">
        <v>31</v>
      </c>
      <c r="N1167" s="1" t="s">
        <v>36</v>
      </c>
      <c r="O1167" s="1" t="s">
        <v>25</v>
      </c>
      <c r="P1167" s="1" t="s">
        <v>39</v>
      </c>
      <c r="Q1167">
        <v>14</v>
      </c>
      <c r="R1167">
        <v>10</v>
      </c>
      <c r="S1167">
        <v>488.56</v>
      </c>
      <c r="T1167" s="1" t="s">
        <v>22</v>
      </c>
      <c r="U1167" s="1" t="s">
        <v>3062</v>
      </c>
      <c r="V1167" s="1">
        <v>2</v>
      </c>
      <c r="W1167" t="s">
        <v>3086</v>
      </c>
      <c r="X1167" t="s">
        <v>3091</v>
      </c>
      <c r="Y1167" t="s">
        <v>3097</v>
      </c>
      <c r="Z1167" t="s">
        <v>3103</v>
      </c>
      <c r="AA1167">
        <v>10</v>
      </c>
      <c r="AB1167" t="s">
        <v>3097</v>
      </c>
      <c r="AC1167">
        <v>210.88</v>
      </c>
      <c r="AD1167">
        <v>558.20000000000005</v>
      </c>
      <c r="AE1167">
        <v>19.29</v>
      </c>
      <c r="AF1167">
        <v>8.0710999999999995</v>
      </c>
      <c r="AG1167">
        <v>0.65900657894736847</v>
      </c>
    </row>
    <row r="1168" spans="1:33" x14ac:dyDescent="0.35">
      <c r="A1168" s="1" t="s">
        <v>1496</v>
      </c>
      <c r="B1168" s="2">
        <v>44780</v>
      </c>
      <c r="C1168" s="2">
        <v>44784</v>
      </c>
      <c r="D1168" s="2">
        <v>44797</v>
      </c>
      <c r="E1168" s="1" t="s">
        <v>1497</v>
      </c>
      <c r="F1168">
        <v>10.82</v>
      </c>
      <c r="G1168">
        <v>339</v>
      </c>
      <c r="H1168">
        <v>6</v>
      </c>
      <c r="I1168" s="1" t="s">
        <v>32</v>
      </c>
      <c r="J1168">
        <v>154001.91</v>
      </c>
      <c r="K1168">
        <v>66091.179999999993</v>
      </c>
      <c r="L1168">
        <v>4.5</v>
      </c>
      <c r="M1168" s="1" t="s">
        <v>18</v>
      </c>
      <c r="N1168" s="1" t="s">
        <v>42</v>
      </c>
      <c r="O1168" s="1" t="s">
        <v>20</v>
      </c>
      <c r="P1168" s="1" t="s">
        <v>38</v>
      </c>
      <c r="Q1168">
        <v>16</v>
      </c>
      <c r="R1168">
        <v>13</v>
      </c>
      <c r="S1168">
        <v>85.12</v>
      </c>
      <c r="T1168" s="1" t="s">
        <v>22</v>
      </c>
      <c r="U1168" s="1" t="s">
        <v>3064</v>
      </c>
      <c r="V1168" s="1">
        <v>4</v>
      </c>
      <c r="W1168" t="s">
        <v>3086</v>
      </c>
      <c r="X1168" t="s">
        <v>3084</v>
      </c>
      <c r="Y1168" t="s">
        <v>3089</v>
      </c>
      <c r="Z1168" t="s">
        <v>3103</v>
      </c>
      <c r="AA1168">
        <v>8</v>
      </c>
      <c r="AB1168" t="s">
        <v>3089</v>
      </c>
      <c r="AC1168">
        <v>208.5</v>
      </c>
      <c r="AD1168">
        <v>509.4</v>
      </c>
      <c r="AE1168">
        <v>87.73</v>
      </c>
      <c r="AF1168">
        <v>1.2265999999999999</v>
      </c>
      <c r="AG1168">
        <v>0.65895364238410592</v>
      </c>
    </row>
    <row r="1169" spans="1:33" x14ac:dyDescent="0.35">
      <c r="A1169" s="1" t="s">
        <v>1546</v>
      </c>
      <c r="B1169" s="2">
        <v>45031</v>
      </c>
      <c r="C1169" s="2">
        <v>45033</v>
      </c>
      <c r="D1169" s="2">
        <v>45034</v>
      </c>
      <c r="E1169" s="1" t="s">
        <v>1547</v>
      </c>
      <c r="F1169">
        <v>0.36</v>
      </c>
      <c r="G1169">
        <v>161</v>
      </c>
      <c r="H1169">
        <v>11</v>
      </c>
      <c r="I1169" s="1" t="s">
        <v>32</v>
      </c>
      <c r="J1169">
        <v>73316.94</v>
      </c>
      <c r="K1169">
        <v>33747.25</v>
      </c>
      <c r="L1169">
        <v>3.3</v>
      </c>
      <c r="M1169" s="1" t="s">
        <v>23</v>
      </c>
      <c r="N1169" s="1" t="s">
        <v>24</v>
      </c>
      <c r="O1169" s="1" t="s">
        <v>25</v>
      </c>
      <c r="P1169" s="1" t="s">
        <v>29</v>
      </c>
      <c r="Q1169">
        <v>19</v>
      </c>
      <c r="R1169">
        <v>1</v>
      </c>
      <c r="S1169">
        <v>58.73</v>
      </c>
      <c r="T1169" s="1" t="s">
        <v>22</v>
      </c>
      <c r="U1169" s="1" t="s">
        <v>3061</v>
      </c>
      <c r="V1169" s="1">
        <v>1</v>
      </c>
      <c r="W1169" t="s">
        <v>3088</v>
      </c>
      <c r="X1169" t="s">
        <v>3082</v>
      </c>
      <c r="Y1169" t="s">
        <v>3083</v>
      </c>
      <c r="Z1169" t="s">
        <v>3102</v>
      </c>
      <c r="AA1169">
        <v>4</v>
      </c>
      <c r="AB1169" t="s">
        <v>3083</v>
      </c>
      <c r="AC1169">
        <v>214.92</v>
      </c>
      <c r="AD1169">
        <v>457.03</v>
      </c>
      <c r="AE1169">
        <v>3</v>
      </c>
      <c r="AF1169">
        <v>9.6999999999999993</v>
      </c>
      <c r="AG1169">
        <v>0.63717096774193549</v>
      </c>
    </row>
    <row r="1170" spans="1:33" x14ac:dyDescent="0.35">
      <c r="A1170" s="1" t="s">
        <v>1550</v>
      </c>
      <c r="B1170" s="2">
        <v>44931</v>
      </c>
      <c r="C1170" s="2">
        <v>44933</v>
      </c>
      <c r="D1170" s="2">
        <v>44943</v>
      </c>
      <c r="E1170" s="1" t="s">
        <v>1551</v>
      </c>
      <c r="F1170">
        <v>3.68</v>
      </c>
      <c r="G1170">
        <v>302</v>
      </c>
      <c r="H1170">
        <v>22</v>
      </c>
      <c r="I1170" s="1" t="s">
        <v>32</v>
      </c>
      <c r="J1170">
        <v>120127.36</v>
      </c>
      <c r="K1170">
        <v>52808.88</v>
      </c>
      <c r="L1170">
        <v>3.4</v>
      </c>
      <c r="M1170" s="1" t="s">
        <v>23</v>
      </c>
      <c r="N1170" s="1" t="s">
        <v>19</v>
      </c>
      <c r="O1170" s="1" t="s">
        <v>34</v>
      </c>
      <c r="P1170" s="1" t="s">
        <v>38</v>
      </c>
      <c r="Q1170">
        <v>12</v>
      </c>
      <c r="R1170">
        <v>10</v>
      </c>
      <c r="S1170">
        <v>167.97</v>
      </c>
      <c r="T1170" s="1" t="s">
        <v>22</v>
      </c>
      <c r="U1170" s="1" t="s">
        <v>3061</v>
      </c>
      <c r="V1170" s="1">
        <v>1</v>
      </c>
      <c r="W1170" t="s">
        <v>3088</v>
      </c>
      <c r="X1170" t="s">
        <v>3093</v>
      </c>
      <c r="Y1170" t="s">
        <v>3095</v>
      </c>
      <c r="Z1170" t="s">
        <v>3102</v>
      </c>
      <c r="AA1170">
        <v>1</v>
      </c>
      <c r="AB1170" t="s">
        <v>3095</v>
      </c>
      <c r="AC1170">
        <v>188.94</v>
      </c>
      <c r="AD1170">
        <v>412.97</v>
      </c>
      <c r="AE1170">
        <v>16.55</v>
      </c>
      <c r="AF1170">
        <v>8.3452999999999999</v>
      </c>
      <c r="AG1170">
        <v>0.63717096774193549</v>
      </c>
    </row>
    <row r="1171" spans="1:33" x14ac:dyDescent="0.35">
      <c r="A1171" s="1" t="s">
        <v>1560</v>
      </c>
      <c r="B1171" s="2">
        <v>45338</v>
      </c>
      <c r="C1171" s="2">
        <v>45340</v>
      </c>
      <c r="D1171" s="2">
        <v>45344</v>
      </c>
      <c r="E1171" s="1" t="s">
        <v>1561</v>
      </c>
      <c r="F1171">
        <v>12.68</v>
      </c>
      <c r="G1171">
        <v>25</v>
      </c>
      <c r="H1171">
        <v>1</v>
      </c>
      <c r="I1171" s="1" t="s">
        <v>32</v>
      </c>
      <c r="J1171">
        <v>4799.1099999999997</v>
      </c>
      <c r="K1171">
        <v>2634.86</v>
      </c>
      <c r="L1171">
        <v>4.2</v>
      </c>
      <c r="M1171" s="1" t="s">
        <v>31</v>
      </c>
      <c r="N1171" s="1" t="s">
        <v>42</v>
      </c>
      <c r="O1171" s="1" t="s">
        <v>20</v>
      </c>
      <c r="P1171" s="1" t="s">
        <v>39</v>
      </c>
      <c r="Q1171">
        <v>19</v>
      </c>
      <c r="R1171">
        <v>4</v>
      </c>
      <c r="S1171">
        <v>44.41</v>
      </c>
      <c r="T1171" s="1" t="s">
        <v>22</v>
      </c>
      <c r="U1171" s="1" t="s">
        <v>3061</v>
      </c>
      <c r="V1171" s="1">
        <v>1</v>
      </c>
      <c r="W1171" t="s">
        <v>3081</v>
      </c>
      <c r="X1171" t="s">
        <v>3093</v>
      </c>
      <c r="Y1171" t="s">
        <v>3094</v>
      </c>
      <c r="Z1171" t="s">
        <v>3103</v>
      </c>
      <c r="AA1171">
        <v>2</v>
      </c>
      <c r="AB1171" t="s">
        <v>3094</v>
      </c>
      <c r="AC1171">
        <v>74.180000000000007</v>
      </c>
      <c r="AD1171">
        <v>219.84</v>
      </c>
      <c r="AE1171">
        <v>45.2</v>
      </c>
      <c r="AF1171">
        <v>5.4804000000000004</v>
      </c>
      <c r="AG1171">
        <v>0.63717096774193549</v>
      </c>
    </row>
    <row r="1172" spans="1:33" x14ac:dyDescent="0.35">
      <c r="A1172" s="1" t="s">
        <v>1568</v>
      </c>
      <c r="B1172" s="2">
        <v>45335</v>
      </c>
      <c r="C1172" s="2">
        <v>45336</v>
      </c>
      <c r="D1172" s="2">
        <v>45342</v>
      </c>
      <c r="E1172" s="1" t="s">
        <v>1569</v>
      </c>
      <c r="F1172">
        <v>11.85</v>
      </c>
      <c r="G1172">
        <v>307</v>
      </c>
      <c r="H1172">
        <v>8</v>
      </c>
      <c r="I1172" s="1" t="s">
        <v>32</v>
      </c>
      <c r="J1172">
        <v>224298.39</v>
      </c>
      <c r="K1172">
        <v>91378.6</v>
      </c>
      <c r="L1172">
        <v>4.2</v>
      </c>
      <c r="M1172" s="1" t="s">
        <v>18</v>
      </c>
      <c r="N1172" s="1" t="s">
        <v>24</v>
      </c>
      <c r="O1172" s="1" t="s">
        <v>28</v>
      </c>
      <c r="P1172" s="1" t="s">
        <v>21</v>
      </c>
      <c r="Q1172">
        <v>6</v>
      </c>
      <c r="R1172">
        <v>6</v>
      </c>
      <c r="S1172">
        <v>266.82</v>
      </c>
      <c r="T1172" s="1" t="s">
        <v>22</v>
      </c>
      <c r="U1172" s="1" t="s">
        <v>3063</v>
      </c>
      <c r="V1172" s="1">
        <v>3</v>
      </c>
      <c r="W1172" t="s">
        <v>3081</v>
      </c>
      <c r="X1172" t="s">
        <v>3093</v>
      </c>
      <c r="Y1172" t="s">
        <v>3094</v>
      </c>
      <c r="Z1172" t="s">
        <v>3103</v>
      </c>
      <c r="AA1172">
        <v>2</v>
      </c>
      <c r="AB1172" t="s">
        <v>3094</v>
      </c>
      <c r="AC1172">
        <v>362.03</v>
      </c>
      <c r="AD1172">
        <v>828.83</v>
      </c>
      <c r="AE1172">
        <v>80.069999999999993</v>
      </c>
      <c r="AF1172">
        <v>1.9931000000000001</v>
      </c>
      <c r="AG1172">
        <v>0.65455369127516783</v>
      </c>
    </row>
    <row r="1173" spans="1:33" x14ac:dyDescent="0.35">
      <c r="A1173" s="1" t="s">
        <v>1602</v>
      </c>
      <c r="B1173" s="2">
        <v>45270</v>
      </c>
      <c r="C1173" s="2">
        <v>45275</v>
      </c>
      <c r="D1173" s="2">
        <v>45283</v>
      </c>
      <c r="E1173" s="1" t="s">
        <v>1603</v>
      </c>
      <c r="F1173">
        <v>13.42</v>
      </c>
      <c r="G1173">
        <v>203</v>
      </c>
      <c r="H1173">
        <v>11</v>
      </c>
      <c r="I1173" s="1" t="s">
        <v>32</v>
      </c>
      <c r="J1173">
        <v>136143.44</v>
      </c>
      <c r="K1173">
        <v>64170.54</v>
      </c>
      <c r="L1173">
        <v>4</v>
      </c>
      <c r="M1173" s="1" t="s">
        <v>18</v>
      </c>
      <c r="N1173" s="1" t="s">
        <v>24</v>
      </c>
      <c r="O1173" s="1" t="s">
        <v>20</v>
      </c>
      <c r="P1173" s="1" t="s">
        <v>21</v>
      </c>
      <c r="Q1173">
        <v>8</v>
      </c>
      <c r="R1173">
        <v>8</v>
      </c>
      <c r="S1173">
        <v>334.84</v>
      </c>
      <c r="T1173" s="1" t="s">
        <v>22</v>
      </c>
      <c r="U1173" s="1" t="s">
        <v>3064</v>
      </c>
      <c r="V1173" s="1">
        <v>4</v>
      </c>
      <c r="W1173" t="s">
        <v>3088</v>
      </c>
      <c r="X1173" t="s">
        <v>3091</v>
      </c>
      <c r="Y1173" t="s">
        <v>3092</v>
      </c>
      <c r="Z1173" t="s">
        <v>3103</v>
      </c>
      <c r="AA1173">
        <v>12</v>
      </c>
      <c r="AB1173" t="s">
        <v>3092</v>
      </c>
      <c r="AC1173">
        <v>296.86</v>
      </c>
      <c r="AD1173">
        <v>774.61</v>
      </c>
      <c r="AE1173">
        <v>99.09</v>
      </c>
      <c r="AF1173">
        <v>9.0700000000000003E-2</v>
      </c>
      <c r="AG1173">
        <v>0.65895364238410592</v>
      </c>
    </row>
    <row r="1174" spans="1:33" x14ac:dyDescent="0.35">
      <c r="A1174" s="1" t="s">
        <v>1614</v>
      </c>
      <c r="B1174" s="2">
        <v>45514</v>
      </c>
      <c r="C1174" s="2">
        <v>45519</v>
      </c>
      <c r="D1174" s="2">
        <v>45520</v>
      </c>
      <c r="E1174" s="1" t="s">
        <v>1615</v>
      </c>
      <c r="F1174">
        <v>13.71</v>
      </c>
      <c r="G1174">
        <v>412</v>
      </c>
      <c r="H1174">
        <v>43</v>
      </c>
      <c r="I1174" s="1" t="s">
        <v>32</v>
      </c>
      <c r="J1174">
        <v>290412.93</v>
      </c>
      <c r="K1174">
        <v>146483.49</v>
      </c>
      <c r="L1174">
        <v>2.7</v>
      </c>
      <c r="M1174" s="1" t="s">
        <v>31</v>
      </c>
      <c r="N1174" s="1" t="s">
        <v>33</v>
      </c>
      <c r="O1174" s="1" t="s">
        <v>37</v>
      </c>
      <c r="P1174" s="1" t="s">
        <v>29</v>
      </c>
      <c r="Q1174">
        <v>12</v>
      </c>
      <c r="R1174">
        <v>1</v>
      </c>
      <c r="S1174">
        <v>8.93</v>
      </c>
      <c r="T1174" s="1" t="s">
        <v>22</v>
      </c>
      <c r="U1174" s="1" t="s">
        <v>3063</v>
      </c>
      <c r="V1174" s="1">
        <v>3</v>
      </c>
      <c r="W1174" t="s">
        <v>3081</v>
      </c>
      <c r="X1174" t="s">
        <v>3084</v>
      </c>
      <c r="Y1174" t="s">
        <v>3089</v>
      </c>
      <c r="Z1174" t="s">
        <v>3103</v>
      </c>
      <c r="AA1174">
        <v>8</v>
      </c>
      <c r="AB1174" t="s">
        <v>3089</v>
      </c>
      <c r="AC1174">
        <v>311.35000000000002</v>
      </c>
      <c r="AD1174">
        <v>816.88</v>
      </c>
      <c r="AE1174">
        <v>20.12</v>
      </c>
      <c r="AF1174">
        <v>7.9881000000000002</v>
      </c>
      <c r="AG1174">
        <v>0.65455369127516783</v>
      </c>
    </row>
    <row r="1175" spans="1:33" x14ac:dyDescent="0.35">
      <c r="A1175" s="1" t="s">
        <v>1622</v>
      </c>
      <c r="B1175" s="2">
        <v>44735</v>
      </c>
      <c r="C1175" s="2">
        <v>44736</v>
      </c>
      <c r="D1175" s="2">
        <v>44737</v>
      </c>
      <c r="E1175" s="1" t="s">
        <v>1623</v>
      </c>
      <c r="F1175">
        <v>2.56</v>
      </c>
      <c r="G1175">
        <v>487</v>
      </c>
      <c r="H1175">
        <v>2</v>
      </c>
      <c r="I1175" s="1" t="s">
        <v>32</v>
      </c>
      <c r="J1175">
        <v>271105.33</v>
      </c>
      <c r="K1175">
        <v>159459.29999999999</v>
      </c>
      <c r="L1175">
        <v>4.9000000000000004</v>
      </c>
      <c r="M1175" s="1" t="s">
        <v>23</v>
      </c>
      <c r="N1175" s="1" t="s">
        <v>42</v>
      </c>
      <c r="O1175" s="1" t="s">
        <v>20</v>
      </c>
      <c r="P1175" s="1" t="s">
        <v>29</v>
      </c>
      <c r="Q1175">
        <v>8</v>
      </c>
      <c r="R1175">
        <v>1</v>
      </c>
      <c r="S1175">
        <v>12.92</v>
      </c>
      <c r="T1175" s="1" t="s">
        <v>22</v>
      </c>
      <c r="U1175" s="1" t="s">
        <v>3065</v>
      </c>
      <c r="V1175" s="1">
        <v>5</v>
      </c>
      <c r="W1175" t="s">
        <v>3086</v>
      </c>
      <c r="X1175" t="s">
        <v>3082</v>
      </c>
      <c r="Y1175" t="s">
        <v>3090</v>
      </c>
      <c r="Z1175" t="s">
        <v>3102</v>
      </c>
      <c r="AA1175">
        <v>6</v>
      </c>
      <c r="AB1175" t="s">
        <v>3090</v>
      </c>
      <c r="AC1175">
        <v>174.3</v>
      </c>
      <c r="AD1175">
        <v>571.30999999999995</v>
      </c>
      <c r="AE1175">
        <v>94</v>
      </c>
      <c r="AF1175">
        <v>0.60040000000000004</v>
      </c>
      <c r="AG1175">
        <v>0.6561013986013986</v>
      </c>
    </row>
    <row r="1176" spans="1:33" x14ac:dyDescent="0.35">
      <c r="A1176" s="1" t="s">
        <v>1666</v>
      </c>
      <c r="B1176" s="2">
        <v>45070</v>
      </c>
      <c r="C1176" s="2">
        <v>45072</v>
      </c>
      <c r="D1176" s="2">
        <v>45078</v>
      </c>
      <c r="E1176" s="1" t="s">
        <v>1667</v>
      </c>
      <c r="F1176">
        <v>4.8</v>
      </c>
      <c r="G1176">
        <v>463</v>
      </c>
      <c r="H1176">
        <v>50</v>
      </c>
      <c r="I1176" s="1" t="s">
        <v>32</v>
      </c>
      <c r="J1176">
        <v>106650.16</v>
      </c>
      <c r="K1176">
        <v>42207.45</v>
      </c>
      <c r="L1176">
        <v>2.2000000000000002</v>
      </c>
      <c r="M1176" s="1" t="s">
        <v>23</v>
      </c>
      <c r="N1176" s="1" t="s">
        <v>24</v>
      </c>
      <c r="O1176" s="1" t="s">
        <v>25</v>
      </c>
      <c r="P1176" s="1" t="s">
        <v>21</v>
      </c>
      <c r="Q1176">
        <v>21</v>
      </c>
      <c r="R1176">
        <v>6</v>
      </c>
      <c r="S1176">
        <v>154.53</v>
      </c>
      <c r="T1176" s="1" t="s">
        <v>22</v>
      </c>
      <c r="U1176" s="1" t="s">
        <v>3062</v>
      </c>
      <c r="V1176" s="1">
        <v>2</v>
      </c>
      <c r="W1176" t="s">
        <v>3088</v>
      </c>
      <c r="X1176" t="s">
        <v>3082</v>
      </c>
      <c r="Y1176" t="s">
        <v>3099</v>
      </c>
      <c r="Z1176" t="s">
        <v>3102</v>
      </c>
      <c r="AA1176">
        <v>5</v>
      </c>
      <c r="AB1176" t="s">
        <v>3099</v>
      </c>
      <c r="AC1176">
        <v>127.63</v>
      </c>
      <c r="AD1176">
        <v>241.96</v>
      </c>
      <c r="AE1176">
        <v>30.41</v>
      </c>
      <c r="AF1176">
        <v>6.9588000000000001</v>
      </c>
      <c r="AG1176">
        <v>0.65900657894736847</v>
      </c>
    </row>
    <row r="1177" spans="1:33" x14ac:dyDescent="0.35">
      <c r="A1177" s="1" t="s">
        <v>1670</v>
      </c>
      <c r="B1177" s="2">
        <v>45540</v>
      </c>
      <c r="C1177" s="2">
        <v>45542</v>
      </c>
      <c r="D1177" s="2">
        <v>45553</v>
      </c>
      <c r="E1177" s="1" t="s">
        <v>1671</v>
      </c>
      <c r="F1177">
        <v>13.46</v>
      </c>
      <c r="G1177">
        <v>265</v>
      </c>
      <c r="H1177">
        <v>30</v>
      </c>
      <c r="I1177" s="1" t="s">
        <v>32</v>
      </c>
      <c r="J1177">
        <v>51815.05</v>
      </c>
      <c r="K1177">
        <v>21442.74</v>
      </c>
      <c r="L1177">
        <v>2.5</v>
      </c>
      <c r="M1177" s="1" t="s">
        <v>23</v>
      </c>
      <c r="N1177" s="1" t="s">
        <v>33</v>
      </c>
      <c r="O1177" s="1" t="s">
        <v>20</v>
      </c>
      <c r="P1177" s="1" t="s">
        <v>21</v>
      </c>
      <c r="Q1177">
        <v>11</v>
      </c>
      <c r="R1177">
        <v>11</v>
      </c>
      <c r="S1177">
        <v>156.6</v>
      </c>
      <c r="T1177" s="1" t="s">
        <v>22</v>
      </c>
      <c r="U1177" s="1" t="s">
        <v>3065</v>
      </c>
      <c r="V1177" s="1">
        <v>5</v>
      </c>
      <c r="W1177" t="s">
        <v>3081</v>
      </c>
      <c r="X1177" t="s">
        <v>3084</v>
      </c>
      <c r="Y1177" t="s">
        <v>3085</v>
      </c>
      <c r="Z1177" t="s">
        <v>3103</v>
      </c>
      <c r="AA1177">
        <v>9</v>
      </c>
      <c r="AB1177" t="s">
        <v>3085</v>
      </c>
      <c r="AC1177">
        <v>104.99</v>
      </c>
      <c r="AD1177">
        <v>225.94</v>
      </c>
      <c r="AE1177">
        <v>62.14</v>
      </c>
      <c r="AF1177">
        <v>3.7862</v>
      </c>
      <c r="AG1177">
        <v>0.6561013986013986</v>
      </c>
    </row>
    <row r="1178" spans="1:33" x14ac:dyDescent="0.35">
      <c r="A1178" s="1" t="s">
        <v>1678</v>
      </c>
      <c r="B1178" s="2">
        <v>45559</v>
      </c>
      <c r="C1178" s="2">
        <v>45561</v>
      </c>
      <c r="D1178" s="2">
        <v>45572</v>
      </c>
      <c r="E1178" s="1" t="s">
        <v>1679</v>
      </c>
      <c r="F1178">
        <v>9.93</v>
      </c>
      <c r="G1178">
        <v>456</v>
      </c>
      <c r="H1178">
        <v>40</v>
      </c>
      <c r="I1178" s="1" t="s">
        <v>32</v>
      </c>
      <c r="J1178">
        <v>150857.16</v>
      </c>
      <c r="K1178">
        <v>90270.51</v>
      </c>
      <c r="L1178">
        <v>3.2</v>
      </c>
      <c r="M1178" s="1" t="s">
        <v>18</v>
      </c>
      <c r="N1178" s="1" t="s">
        <v>24</v>
      </c>
      <c r="O1178" s="1" t="s">
        <v>28</v>
      </c>
      <c r="P1178" s="1" t="s">
        <v>39</v>
      </c>
      <c r="Q1178">
        <v>12</v>
      </c>
      <c r="R1178">
        <v>11</v>
      </c>
      <c r="S1178">
        <v>402.05</v>
      </c>
      <c r="T1178" s="1" t="s">
        <v>22</v>
      </c>
      <c r="U1178" s="1" t="s">
        <v>3064</v>
      </c>
      <c r="V1178" s="1">
        <v>4</v>
      </c>
      <c r="W1178" t="s">
        <v>3081</v>
      </c>
      <c r="X1178" t="s">
        <v>3084</v>
      </c>
      <c r="Y1178" t="s">
        <v>3085</v>
      </c>
      <c r="Z1178" t="s">
        <v>3104</v>
      </c>
      <c r="AA1178">
        <v>9</v>
      </c>
      <c r="AB1178" t="s">
        <v>3085</v>
      </c>
      <c r="AC1178">
        <v>116.63</v>
      </c>
      <c r="AD1178">
        <v>367.3</v>
      </c>
      <c r="AE1178">
        <v>18.61</v>
      </c>
      <c r="AF1178">
        <v>8.1395</v>
      </c>
      <c r="AG1178">
        <v>0.65895364238410592</v>
      </c>
    </row>
    <row r="1179" spans="1:33" x14ac:dyDescent="0.35">
      <c r="A1179" s="1" t="s">
        <v>1682</v>
      </c>
      <c r="B1179" s="2">
        <v>45655</v>
      </c>
      <c r="C1179" s="2">
        <v>45659</v>
      </c>
      <c r="D1179" s="2">
        <v>45660</v>
      </c>
      <c r="E1179" s="1" t="s">
        <v>1683</v>
      </c>
      <c r="F1179">
        <v>11.18</v>
      </c>
      <c r="G1179">
        <v>365</v>
      </c>
      <c r="H1179">
        <v>17</v>
      </c>
      <c r="I1179" s="1" t="s">
        <v>32</v>
      </c>
      <c r="J1179">
        <v>699255.12</v>
      </c>
      <c r="K1179">
        <v>360177.2</v>
      </c>
      <c r="L1179">
        <v>3.9</v>
      </c>
      <c r="M1179" s="1" t="s">
        <v>18</v>
      </c>
      <c r="N1179" s="1" t="s">
        <v>19</v>
      </c>
      <c r="O1179" s="1" t="s">
        <v>20</v>
      </c>
      <c r="P1179" s="1" t="s">
        <v>26</v>
      </c>
      <c r="Q1179">
        <v>10</v>
      </c>
      <c r="R1179">
        <v>1</v>
      </c>
      <c r="S1179">
        <v>20.59</v>
      </c>
      <c r="T1179" s="1" t="s">
        <v>22</v>
      </c>
      <c r="U1179" s="1" t="s">
        <v>3063</v>
      </c>
      <c r="V1179" s="1">
        <v>3</v>
      </c>
      <c r="W1179" t="s">
        <v>3081</v>
      </c>
      <c r="X1179" t="s">
        <v>3091</v>
      </c>
      <c r="Y1179" t="s">
        <v>3092</v>
      </c>
      <c r="Z1179" t="s">
        <v>3103</v>
      </c>
      <c r="AA1179">
        <v>12</v>
      </c>
      <c r="AB1179" t="s">
        <v>3092</v>
      </c>
      <c r="AC1179">
        <v>793.52</v>
      </c>
      <c r="AD1179">
        <v>2156.91</v>
      </c>
      <c r="AE1179">
        <v>60.16</v>
      </c>
      <c r="AF1179">
        <v>3.9834999999999998</v>
      </c>
      <c r="AG1179">
        <v>0.65455369127516783</v>
      </c>
    </row>
    <row r="1180" spans="1:33" x14ac:dyDescent="0.35">
      <c r="A1180" s="1" t="s">
        <v>1686</v>
      </c>
      <c r="B1180" s="2">
        <v>45155</v>
      </c>
      <c r="C1180" s="2">
        <v>45157</v>
      </c>
      <c r="D1180" s="2">
        <v>45163</v>
      </c>
      <c r="E1180" s="1" t="s">
        <v>1687</v>
      </c>
      <c r="F1180">
        <v>2.44</v>
      </c>
      <c r="G1180">
        <v>434</v>
      </c>
      <c r="H1180">
        <v>20</v>
      </c>
      <c r="I1180" s="1" t="s">
        <v>32</v>
      </c>
      <c r="J1180">
        <v>61580.81</v>
      </c>
      <c r="K1180">
        <v>28710.400000000001</v>
      </c>
      <c r="L1180">
        <v>4</v>
      </c>
      <c r="M1180" s="1" t="s">
        <v>23</v>
      </c>
      <c r="N1180" s="1" t="s">
        <v>33</v>
      </c>
      <c r="O1180" s="1" t="s">
        <v>28</v>
      </c>
      <c r="P1180" s="1" t="s">
        <v>26</v>
      </c>
      <c r="Q1180">
        <v>12</v>
      </c>
      <c r="R1180">
        <v>6</v>
      </c>
      <c r="S1180">
        <v>317.93</v>
      </c>
      <c r="T1180" s="1" t="s">
        <v>22</v>
      </c>
      <c r="U1180" s="1" t="s">
        <v>3063</v>
      </c>
      <c r="V1180" s="1">
        <v>3</v>
      </c>
      <c r="W1180" t="s">
        <v>3088</v>
      </c>
      <c r="X1180" t="s">
        <v>3084</v>
      </c>
      <c r="Y1180" t="s">
        <v>3089</v>
      </c>
      <c r="Z1180" t="s">
        <v>3102</v>
      </c>
      <c r="AA1180">
        <v>8</v>
      </c>
      <c r="AB1180" t="s">
        <v>3089</v>
      </c>
      <c r="AC1180">
        <v>66.010000000000005</v>
      </c>
      <c r="AD1180">
        <v>145.44</v>
      </c>
      <c r="AE1180">
        <v>82.05</v>
      </c>
      <c r="AF1180">
        <v>1.7948</v>
      </c>
      <c r="AG1180">
        <v>0.65455369127516783</v>
      </c>
    </row>
    <row r="1181" spans="1:33" x14ac:dyDescent="0.35">
      <c r="A1181" s="1" t="s">
        <v>1736</v>
      </c>
      <c r="B1181" s="2">
        <v>45017</v>
      </c>
      <c r="C1181" s="2">
        <v>45019</v>
      </c>
      <c r="D1181" s="2">
        <v>45030</v>
      </c>
      <c r="E1181" s="1" t="s">
        <v>1737</v>
      </c>
      <c r="F1181">
        <v>3.99</v>
      </c>
      <c r="G1181">
        <v>255</v>
      </c>
      <c r="H1181">
        <v>4</v>
      </c>
      <c r="I1181" s="1" t="s">
        <v>32</v>
      </c>
      <c r="J1181">
        <v>177718.83</v>
      </c>
      <c r="K1181">
        <v>78303.960000000006</v>
      </c>
      <c r="L1181">
        <v>4.5</v>
      </c>
      <c r="M1181" s="1" t="s">
        <v>31</v>
      </c>
      <c r="N1181" s="1" t="s">
        <v>36</v>
      </c>
      <c r="O1181" s="1" t="s">
        <v>28</v>
      </c>
      <c r="P1181" s="1" t="s">
        <v>38</v>
      </c>
      <c r="Q1181">
        <v>11</v>
      </c>
      <c r="R1181">
        <v>11</v>
      </c>
      <c r="S1181">
        <v>102.1</v>
      </c>
      <c r="T1181" s="1" t="s">
        <v>22</v>
      </c>
      <c r="U1181" s="1" t="s">
        <v>3064</v>
      </c>
      <c r="V1181" s="1">
        <v>4</v>
      </c>
      <c r="W1181" t="s">
        <v>3088</v>
      </c>
      <c r="X1181" t="s">
        <v>3082</v>
      </c>
      <c r="Y1181" t="s">
        <v>3083</v>
      </c>
      <c r="Z1181" t="s">
        <v>3102</v>
      </c>
      <c r="AA1181">
        <v>4</v>
      </c>
      <c r="AB1181" t="s">
        <v>3083</v>
      </c>
      <c r="AC1181">
        <v>311.11</v>
      </c>
      <c r="AD1181">
        <v>725.9</v>
      </c>
      <c r="AE1181">
        <v>82.28</v>
      </c>
      <c r="AF1181">
        <v>1.7725</v>
      </c>
      <c r="AG1181">
        <v>0.65895364238410592</v>
      </c>
    </row>
    <row r="1182" spans="1:33" x14ac:dyDescent="0.35">
      <c r="A1182" s="1" t="s">
        <v>1740</v>
      </c>
      <c r="B1182" s="2">
        <v>45372</v>
      </c>
      <c r="C1182" s="2">
        <v>45373</v>
      </c>
      <c r="D1182" s="2">
        <v>45375</v>
      </c>
      <c r="E1182" s="1" t="s">
        <v>1741</v>
      </c>
      <c r="F1182">
        <v>11.17</v>
      </c>
      <c r="G1182">
        <v>458</v>
      </c>
      <c r="H1182">
        <v>63</v>
      </c>
      <c r="I1182" s="1" t="s">
        <v>32</v>
      </c>
      <c r="J1182">
        <v>237400.09</v>
      </c>
      <c r="K1182">
        <v>94291.18</v>
      </c>
      <c r="L1182">
        <v>2.1</v>
      </c>
      <c r="M1182" s="1" t="s">
        <v>23</v>
      </c>
      <c r="N1182" s="1" t="s">
        <v>24</v>
      </c>
      <c r="O1182" s="1" t="s">
        <v>25</v>
      </c>
      <c r="P1182" s="1" t="s">
        <v>39</v>
      </c>
      <c r="Q1182">
        <v>15</v>
      </c>
      <c r="R1182">
        <v>2</v>
      </c>
      <c r="S1182">
        <v>46.4</v>
      </c>
      <c r="T1182" s="1" t="s">
        <v>22</v>
      </c>
      <c r="U1182" s="1" t="s">
        <v>3062</v>
      </c>
      <c r="V1182" s="1">
        <v>2</v>
      </c>
      <c r="W1182" t="s">
        <v>3081</v>
      </c>
      <c r="X1182" t="s">
        <v>3093</v>
      </c>
      <c r="Y1182" t="s">
        <v>3098</v>
      </c>
      <c r="Z1182" t="s">
        <v>3103</v>
      </c>
      <c r="AA1182">
        <v>3</v>
      </c>
      <c r="AB1182" t="s">
        <v>3098</v>
      </c>
      <c r="AC1182">
        <v>314.22000000000003</v>
      </c>
      <c r="AD1182">
        <v>583.52</v>
      </c>
      <c r="AE1182">
        <v>62.58</v>
      </c>
      <c r="AF1182">
        <v>3.7425000000000002</v>
      </c>
      <c r="AG1182">
        <v>0.65900657894736847</v>
      </c>
    </row>
    <row r="1183" spans="1:33" x14ac:dyDescent="0.35">
      <c r="A1183" s="1" t="s">
        <v>1742</v>
      </c>
      <c r="B1183" s="2">
        <v>45465</v>
      </c>
      <c r="C1183" s="2">
        <v>45470</v>
      </c>
      <c r="D1183" s="2">
        <v>45475</v>
      </c>
      <c r="E1183" s="1" t="s">
        <v>1743</v>
      </c>
      <c r="F1183">
        <v>12.12</v>
      </c>
      <c r="G1183">
        <v>18</v>
      </c>
      <c r="H1183">
        <v>1</v>
      </c>
      <c r="I1183" s="1" t="s">
        <v>32</v>
      </c>
      <c r="J1183">
        <v>6505.32</v>
      </c>
      <c r="K1183">
        <v>2311.31</v>
      </c>
      <c r="L1183">
        <v>3.1</v>
      </c>
      <c r="M1183" s="1" t="s">
        <v>23</v>
      </c>
      <c r="N1183" s="1" t="s">
        <v>42</v>
      </c>
      <c r="O1183" s="1" t="s">
        <v>28</v>
      </c>
      <c r="P1183" s="1" t="s">
        <v>29</v>
      </c>
      <c r="Q1183">
        <v>6</v>
      </c>
      <c r="R1183">
        <v>5</v>
      </c>
      <c r="S1183">
        <v>12.42</v>
      </c>
      <c r="T1183" s="1" t="s">
        <v>22</v>
      </c>
      <c r="U1183" s="1" t="s">
        <v>3063</v>
      </c>
      <c r="V1183" s="1">
        <v>3</v>
      </c>
      <c r="W1183" t="s">
        <v>3081</v>
      </c>
      <c r="X1183" t="s">
        <v>3082</v>
      </c>
      <c r="Y1183" t="s">
        <v>3090</v>
      </c>
      <c r="Z1183" t="s">
        <v>3103</v>
      </c>
      <c r="AA1183">
        <v>6</v>
      </c>
      <c r="AB1183" t="s">
        <v>3090</v>
      </c>
      <c r="AC1183">
        <v>208.44</v>
      </c>
      <c r="AD1183">
        <v>411.25</v>
      </c>
      <c r="AE1183">
        <v>88.53</v>
      </c>
      <c r="AF1183">
        <v>1.147</v>
      </c>
      <c r="AG1183">
        <v>0.65455369127516783</v>
      </c>
    </row>
    <row r="1184" spans="1:33" x14ac:dyDescent="0.35">
      <c r="A1184" s="1" t="s">
        <v>1748</v>
      </c>
      <c r="B1184" s="2">
        <v>44673</v>
      </c>
      <c r="C1184" s="2">
        <v>44676</v>
      </c>
      <c r="D1184" s="2">
        <v>44682</v>
      </c>
      <c r="E1184" s="1" t="s">
        <v>1749</v>
      </c>
      <c r="F1184">
        <v>4.0999999999999996</v>
      </c>
      <c r="G1184">
        <v>363</v>
      </c>
      <c r="H1184">
        <v>11</v>
      </c>
      <c r="I1184" s="1" t="s">
        <v>32</v>
      </c>
      <c r="J1184">
        <v>80453.320000000007</v>
      </c>
      <c r="K1184">
        <v>45108.41</v>
      </c>
      <c r="L1184">
        <v>4.0999999999999996</v>
      </c>
      <c r="M1184" s="1" t="s">
        <v>31</v>
      </c>
      <c r="N1184" s="1" t="s">
        <v>33</v>
      </c>
      <c r="O1184" s="1" t="s">
        <v>37</v>
      </c>
      <c r="P1184" s="1" t="s">
        <v>21</v>
      </c>
      <c r="Q1184">
        <v>22</v>
      </c>
      <c r="R1184">
        <v>6</v>
      </c>
      <c r="S1184">
        <v>174.05</v>
      </c>
      <c r="T1184" s="1" t="s">
        <v>22</v>
      </c>
      <c r="U1184" s="1" t="s">
        <v>3064</v>
      </c>
      <c r="V1184" s="1">
        <v>4</v>
      </c>
      <c r="W1184" t="s">
        <v>3086</v>
      </c>
      <c r="X1184" t="s">
        <v>3082</v>
      </c>
      <c r="Y1184" t="s">
        <v>3083</v>
      </c>
      <c r="Z1184" t="s">
        <v>3102</v>
      </c>
      <c r="AA1184">
        <v>4</v>
      </c>
      <c r="AB1184" t="s">
        <v>3083</v>
      </c>
      <c r="AC1184">
        <v>75.27</v>
      </c>
      <c r="AD1184">
        <v>231.11</v>
      </c>
      <c r="AE1184">
        <v>67.08</v>
      </c>
      <c r="AF1184">
        <v>3.2921999999999998</v>
      </c>
      <c r="AG1184">
        <v>0.65895364238410592</v>
      </c>
    </row>
    <row r="1185" spans="1:33" x14ac:dyDescent="0.35">
      <c r="A1185" s="1" t="s">
        <v>1764</v>
      </c>
      <c r="B1185" s="2">
        <v>45559</v>
      </c>
      <c r="C1185" s="2">
        <v>45560</v>
      </c>
      <c r="D1185" s="2">
        <v>45571</v>
      </c>
      <c r="E1185" s="1" t="s">
        <v>1765</v>
      </c>
      <c r="F1185">
        <v>9.2799999999999994</v>
      </c>
      <c r="G1185">
        <v>230</v>
      </c>
      <c r="H1185">
        <v>23</v>
      </c>
      <c r="I1185" s="1" t="s">
        <v>32</v>
      </c>
      <c r="J1185">
        <v>43289.86</v>
      </c>
      <c r="K1185">
        <v>20631.29</v>
      </c>
      <c r="L1185">
        <v>2.4</v>
      </c>
      <c r="M1185" s="1" t="s">
        <v>23</v>
      </c>
      <c r="N1185" s="1" t="s">
        <v>24</v>
      </c>
      <c r="O1185" s="1" t="s">
        <v>28</v>
      </c>
      <c r="P1185" s="1" t="s">
        <v>26</v>
      </c>
      <c r="Q1185">
        <v>24</v>
      </c>
      <c r="R1185">
        <v>11</v>
      </c>
      <c r="S1185">
        <v>1.3</v>
      </c>
      <c r="T1185" s="1" t="s">
        <v>22</v>
      </c>
      <c r="U1185" s="1" t="s">
        <v>3061</v>
      </c>
      <c r="V1185" s="1">
        <v>1</v>
      </c>
      <c r="W1185" t="s">
        <v>3081</v>
      </c>
      <c r="X1185" t="s">
        <v>3084</v>
      </c>
      <c r="Y1185" t="s">
        <v>3085</v>
      </c>
      <c r="Z1185" t="s">
        <v>3104</v>
      </c>
      <c r="AA1185">
        <v>9</v>
      </c>
      <c r="AB1185" t="s">
        <v>3085</v>
      </c>
      <c r="AC1185">
        <v>90.64</v>
      </c>
      <c r="AD1185">
        <v>207.47</v>
      </c>
      <c r="AE1185">
        <v>45.56</v>
      </c>
      <c r="AF1185">
        <v>5.4436999999999998</v>
      </c>
      <c r="AG1185">
        <v>0.63717096774193549</v>
      </c>
    </row>
    <row r="1186" spans="1:33" x14ac:dyDescent="0.35">
      <c r="A1186" s="1" t="s">
        <v>1798</v>
      </c>
      <c r="B1186" s="2">
        <v>45596</v>
      </c>
      <c r="C1186" s="2">
        <v>45601</v>
      </c>
      <c r="D1186" s="2">
        <v>45610</v>
      </c>
      <c r="E1186" s="1" t="s">
        <v>1799</v>
      </c>
      <c r="F1186">
        <v>6.08</v>
      </c>
      <c r="G1186">
        <v>402</v>
      </c>
      <c r="H1186">
        <v>17</v>
      </c>
      <c r="I1186" s="1" t="s">
        <v>32</v>
      </c>
      <c r="J1186">
        <v>232810.06</v>
      </c>
      <c r="K1186">
        <v>101288.6</v>
      </c>
      <c r="L1186">
        <v>4.3</v>
      </c>
      <c r="M1186" s="1" t="s">
        <v>31</v>
      </c>
      <c r="N1186" s="1" t="s">
        <v>42</v>
      </c>
      <c r="O1186" s="1" t="s">
        <v>25</v>
      </c>
      <c r="P1186" s="1" t="s">
        <v>38</v>
      </c>
      <c r="Q1186">
        <v>15</v>
      </c>
      <c r="R1186">
        <v>9</v>
      </c>
      <c r="S1186">
        <v>472.14</v>
      </c>
      <c r="T1186" s="1" t="s">
        <v>22</v>
      </c>
      <c r="U1186" s="1" t="s">
        <v>3062</v>
      </c>
      <c r="V1186" s="1">
        <v>2</v>
      </c>
      <c r="W1186" t="s">
        <v>3081</v>
      </c>
      <c r="X1186" t="s">
        <v>3091</v>
      </c>
      <c r="Y1186" t="s">
        <v>3097</v>
      </c>
      <c r="Z1186" t="s">
        <v>3104</v>
      </c>
      <c r="AA1186">
        <v>10</v>
      </c>
      <c r="AB1186" t="s">
        <v>3097</v>
      </c>
      <c r="AC1186">
        <v>269.05</v>
      </c>
      <c r="AD1186">
        <v>616.62</v>
      </c>
      <c r="AE1186">
        <v>48.58</v>
      </c>
      <c r="AF1186">
        <v>5.1417999999999999</v>
      </c>
      <c r="AG1186">
        <v>0.65900657894736847</v>
      </c>
    </row>
    <row r="1187" spans="1:33" x14ac:dyDescent="0.35">
      <c r="A1187" s="1" t="s">
        <v>1816</v>
      </c>
      <c r="B1187" s="2">
        <v>45233</v>
      </c>
      <c r="C1187" s="2">
        <v>45238</v>
      </c>
      <c r="D1187" s="2">
        <v>45241</v>
      </c>
      <c r="E1187" s="1" t="s">
        <v>1817</v>
      </c>
      <c r="F1187">
        <v>11.39</v>
      </c>
      <c r="G1187">
        <v>410</v>
      </c>
      <c r="H1187">
        <v>58</v>
      </c>
      <c r="I1187" s="1" t="s">
        <v>32</v>
      </c>
      <c r="J1187">
        <v>315109.12</v>
      </c>
      <c r="K1187">
        <v>166598.31</v>
      </c>
      <c r="L1187">
        <v>1.6</v>
      </c>
      <c r="M1187" s="1" t="s">
        <v>18</v>
      </c>
      <c r="N1187" s="1" t="s">
        <v>19</v>
      </c>
      <c r="O1187" s="1" t="s">
        <v>28</v>
      </c>
      <c r="P1187" s="1" t="s">
        <v>39</v>
      </c>
      <c r="Q1187">
        <v>19</v>
      </c>
      <c r="R1187">
        <v>3</v>
      </c>
      <c r="S1187">
        <v>40.119999999999997</v>
      </c>
      <c r="T1187" s="1" t="s">
        <v>22</v>
      </c>
      <c r="U1187" s="1" t="s">
        <v>3061</v>
      </c>
      <c r="V1187" s="1">
        <v>1</v>
      </c>
      <c r="W1187" t="s">
        <v>3088</v>
      </c>
      <c r="X1187" t="s">
        <v>3091</v>
      </c>
      <c r="Y1187" t="s">
        <v>3096</v>
      </c>
      <c r="Z1187" t="s">
        <v>3103</v>
      </c>
      <c r="AA1187">
        <v>11</v>
      </c>
      <c r="AB1187" t="s">
        <v>3096</v>
      </c>
      <c r="AC1187">
        <v>350.29</v>
      </c>
      <c r="AD1187">
        <v>867.35</v>
      </c>
      <c r="AE1187">
        <v>49.19</v>
      </c>
      <c r="AF1187">
        <v>5.0808999999999997</v>
      </c>
      <c r="AG1187">
        <v>0.63717096774193549</v>
      </c>
    </row>
    <row r="1188" spans="1:33" x14ac:dyDescent="0.35">
      <c r="A1188" s="1" t="s">
        <v>1826</v>
      </c>
      <c r="B1188" s="2">
        <v>45018</v>
      </c>
      <c r="C1188" s="2">
        <v>45022</v>
      </c>
      <c r="D1188" s="2">
        <v>45023</v>
      </c>
      <c r="E1188" s="1" t="s">
        <v>1827</v>
      </c>
      <c r="F1188">
        <v>6.87</v>
      </c>
      <c r="G1188">
        <v>457</v>
      </c>
      <c r="H1188">
        <v>37</v>
      </c>
      <c r="I1188" s="1" t="s">
        <v>32</v>
      </c>
      <c r="J1188">
        <v>627693.68999999994</v>
      </c>
      <c r="K1188">
        <v>354176.79</v>
      </c>
      <c r="L1188">
        <v>3.2</v>
      </c>
      <c r="M1188" s="1" t="s">
        <v>31</v>
      </c>
      <c r="N1188" s="1" t="s">
        <v>36</v>
      </c>
      <c r="O1188" s="1" t="s">
        <v>37</v>
      </c>
      <c r="P1188" s="1" t="s">
        <v>39</v>
      </c>
      <c r="Q1188">
        <v>18</v>
      </c>
      <c r="R1188">
        <v>1</v>
      </c>
      <c r="S1188">
        <v>15.58</v>
      </c>
      <c r="T1188" s="1" t="s">
        <v>22</v>
      </c>
      <c r="U1188" s="1" t="s">
        <v>3063</v>
      </c>
      <c r="V1188" s="1">
        <v>3</v>
      </c>
      <c r="W1188" t="s">
        <v>3088</v>
      </c>
      <c r="X1188" t="s">
        <v>3082</v>
      </c>
      <c r="Y1188" t="s">
        <v>3083</v>
      </c>
      <c r="Z1188" t="s">
        <v>3104</v>
      </c>
      <c r="AA1188">
        <v>4</v>
      </c>
      <c r="AB1188" t="s">
        <v>3083</v>
      </c>
      <c r="AC1188">
        <v>531.66999999999996</v>
      </c>
      <c r="AD1188">
        <v>1474.83</v>
      </c>
      <c r="AE1188">
        <v>24.11</v>
      </c>
      <c r="AF1188">
        <v>7.5895000000000001</v>
      </c>
      <c r="AG1188">
        <v>0.65455369127516783</v>
      </c>
    </row>
    <row r="1189" spans="1:33" x14ac:dyDescent="0.35">
      <c r="A1189" s="1" t="s">
        <v>1830</v>
      </c>
      <c r="B1189" s="2">
        <v>44600</v>
      </c>
      <c r="C1189" s="2">
        <v>44601</v>
      </c>
      <c r="D1189" s="2">
        <v>44607</v>
      </c>
      <c r="E1189" s="1" t="s">
        <v>1831</v>
      </c>
      <c r="F1189">
        <v>5.32</v>
      </c>
      <c r="G1189">
        <v>243</v>
      </c>
      <c r="H1189">
        <v>17</v>
      </c>
      <c r="I1189" s="1" t="s">
        <v>32</v>
      </c>
      <c r="J1189">
        <v>17901.93</v>
      </c>
      <c r="K1189">
        <v>10702.26</v>
      </c>
      <c r="L1189">
        <v>3.5</v>
      </c>
      <c r="M1189" s="1" t="s">
        <v>31</v>
      </c>
      <c r="N1189" s="1" t="s">
        <v>33</v>
      </c>
      <c r="O1189" s="1" t="s">
        <v>34</v>
      </c>
      <c r="P1189" s="1" t="s">
        <v>39</v>
      </c>
      <c r="Q1189">
        <v>6</v>
      </c>
      <c r="R1189">
        <v>6</v>
      </c>
      <c r="S1189">
        <v>188.01</v>
      </c>
      <c r="T1189" s="1" t="s">
        <v>22</v>
      </c>
      <c r="U1189" s="1" t="s">
        <v>3062</v>
      </c>
      <c r="V1189" s="1">
        <v>2</v>
      </c>
      <c r="W1189" t="s">
        <v>3086</v>
      </c>
      <c r="X1189" t="s">
        <v>3093</v>
      </c>
      <c r="Y1189" t="s">
        <v>3094</v>
      </c>
      <c r="Z1189" t="s">
        <v>3104</v>
      </c>
      <c r="AA1189">
        <v>2</v>
      </c>
      <c r="AB1189" t="s">
        <v>3094</v>
      </c>
      <c r="AC1189">
        <v>25.52</v>
      </c>
      <c r="AD1189">
        <v>77.81</v>
      </c>
      <c r="AE1189">
        <v>56.87</v>
      </c>
      <c r="AF1189">
        <v>4.3131000000000004</v>
      </c>
      <c r="AG1189">
        <v>0.65900657894736847</v>
      </c>
    </row>
    <row r="1190" spans="1:33" x14ac:dyDescent="0.35">
      <c r="A1190" s="1" t="s">
        <v>1846</v>
      </c>
      <c r="B1190" s="2">
        <v>44798</v>
      </c>
      <c r="C1190" s="2">
        <v>44800</v>
      </c>
      <c r="D1190" s="2">
        <v>44801</v>
      </c>
      <c r="E1190" s="1" t="s">
        <v>1847</v>
      </c>
      <c r="F1190">
        <v>13.46</v>
      </c>
      <c r="G1190">
        <v>247</v>
      </c>
      <c r="H1190">
        <v>10</v>
      </c>
      <c r="I1190" s="1" t="s">
        <v>32</v>
      </c>
      <c r="J1190">
        <v>119813.28</v>
      </c>
      <c r="K1190">
        <v>56784.52</v>
      </c>
      <c r="L1190">
        <v>4.0999999999999996</v>
      </c>
      <c r="M1190" s="1" t="s">
        <v>23</v>
      </c>
      <c r="N1190" s="1" t="s">
        <v>24</v>
      </c>
      <c r="O1190" s="1" t="s">
        <v>25</v>
      </c>
      <c r="P1190" s="1" t="s">
        <v>29</v>
      </c>
      <c r="Q1190">
        <v>3</v>
      </c>
      <c r="R1190">
        <v>1</v>
      </c>
      <c r="S1190">
        <v>22.87</v>
      </c>
      <c r="T1190" s="1" t="s">
        <v>22</v>
      </c>
      <c r="U1190" s="1" t="s">
        <v>3061</v>
      </c>
      <c r="V1190" s="1">
        <v>1</v>
      </c>
      <c r="W1190" t="s">
        <v>3086</v>
      </c>
      <c r="X1190" t="s">
        <v>3084</v>
      </c>
      <c r="Y1190" t="s">
        <v>3089</v>
      </c>
      <c r="Z1190" t="s">
        <v>3103</v>
      </c>
      <c r="AA1190">
        <v>8</v>
      </c>
      <c r="AB1190" t="s">
        <v>3089</v>
      </c>
      <c r="AC1190">
        <v>215.39</v>
      </c>
      <c r="AD1190">
        <v>560.52</v>
      </c>
      <c r="AE1190">
        <v>50.39</v>
      </c>
      <c r="AF1190">
        <v>4.9606000000000003</v>
      </c>
      <c r="AG1190">
        <v>0.63717096774193549</v>
      </c>
    </row>
    <row r="1191" spans="1:33" x14ac:dyDescent="0.35">
      <c r="A1191" s="1" t="s">
        <v>1850</v>
      </c>
      <c r="B1191" s="2">
        <v>45535</v>
      </c>
      <c r="C1191" s="2">
        <v>45540</v>
      </c>
      <c r="D1191" s="2">
        <v>45551</v>
      </c>
      <c r="E1191" s="1" t="s">
        <v>1851</v>
      </c>
      <c r="F1191">
        <v>12.56</v>
      </c>
      <c r="G1191">
        <v>299</v>
      </c>
      <c r="H1191">
        <v>19</v>
      </c>
      <c r="I1191" s="1" t="s">
        <v>32</v>
      </c>
      <c r="J1191">
        <v>18756.11</v>
      </c>
      <c r="K1191">
        <v>6355.22</v>
      </c>
      <c r="L1191">
        <v>3.3</v>
      </c>
      <c r="M1191" s="1" t="s">
        <v>23</v>
      </c>
      <c r="N1191" s="1" t="s">
        <v>42</v>
      </c>
      <c r="O1191" s="1" t="s">
        <v>28</v>
      </c>
      <c r="P1191" s="1" t="s">
        <v>39</v>
      </c>
      <c r="Q1191">
        <v>11</v>
      </c>
      <c r="R1191">
        <v>11</v>
      </c>
      <c r="S1191">
        <v>547.34</v>
      </c>
      <c r="T1191" s="1" t="s">
        <v>22</v>
      </c>
      <c r="U1191" s="1" t="s">
        <v>3064</v>
      </c>
      <c r="V1191" s="1">
        <v>4</v>
      </c>
      <c r="W1191" t="s">
        <v>3081</v>
      </c>
      <c r="X1191" t="s">
        <v>3084</v>
      </c>
      <c r="Y1191" t="s">
        <v>3089</v>
      </c>
      <c r="Z1191" t="s">
        <v>3103</v>
      </c>
      <c r="AA1191">
        <v>8</v>
      </c>
      <c r="AB1191" t="s">
        <v>3089</v>
      </c>
      <c r="AC1191">
        <v>38.93</v>
      </c>
      <c r="AD1191">
        <v>71.739999999999995</v>
      </c>
      <c r="AE1191">
        <v>10.24</v>
      </c>
      <c r="AF1191">
        <v>8.9760000000000009</v>
      </c>
      <c r="AG1191">
        <v>0.65895364238410592</v>
      </c>
    </row>
    <row r="1192" spans="1:33" x14ac:dyDescent="0.35">
      <c r="A1192" s="1" t="s">
        <v>1874</v>
      </c>
      <c r="B1192" s="2">
        <v>45007</v>
      </c>
      <c r="C1192" s="2">
        <v>45012</v>
      </c>
      <c r="D1192" s="2">
        <v>45025</v>
      </c>
      <c r="E1192" s="1" t="s">
        <v>1875</v>
      </c>
      <c r="F1192">
        <v>8.14</v>
      </c>
      <c r="G1192">
        <v>295</v>
      </c>
      <c r="H1192">
        <v>13</v>
      </c>
      <c r="I1192" s="1" t="s">
        <v>32</v>
      </c>
      <c r="J1192">
        <v>157662.95000000001</v>
      </c>
      <c r="K1192">
        <v>61749.93</v>
      </c>
      <c r="L1192">
        <v>4</v>
      </c>
      <c r="M1192" s="1" t="s">
        <v>18</v>
      </c>
      <c r="N1192" s="1" t="s">
        <v>36</v>
      </c>
      <c r="O1192" s="1" t="s">
        <v>20</v>
      </c>
      <c r="P1192" s="1" t="s">
        <v>39</v>
      </c>
      <c r="Q1192">
        <v>18</v>
      </c>
      <c r="R1192">
        <v>13</v>
      </c>
      <c r="S1192">
        <v>220.41</v>
      </c>
      <c r="T1192" s="1" t="s">
        <v>22</v>
      </c>
      <c r="U1192" s="1" t="s">
        <v>3062</v>
      </c>
      <c r="V1192" s="1">
        <v>2</v>
      </c>
      <c r="W1192" t="s">
        <v>3088</v>
      </c>
      <c r="X1192" t="s">
        <v>3093</v>
      </c>
      <c r="Y1192" t="s">
        <v>3098</v>
      </c>
      <c r="Z1192" t="s">
        <v>3104</v>
      </c>
      <c r="AA1192">
        <v>3</v>
      </c>
      <c r="AB1192" t="s">
        <v>3098</v>
      </c>
      <c r="AC1192">
        <v>295.39</v>
      </c>
      <c r="AD1192">
        <v>581.80999999999995</v>
      </c>
      <c r="AE1192">
        <v>10.17</v>
      </c>
      <c r="AF1192">
        <v>8.9825999999999997</v>
      </c>
      <c r="AG1192">
        <v>0.65900657894736847</v>
      </c>
    </row>
    <row r="1193" spans="1:33" x14ac:dyDescent="0.35">
      <c r="A1193" s="1" t="s">
        <v>1884</v>
      </c>
      <c r="B1193" s="2">
        <v>45232</v>
      </c>
      <c r="C1193" s="2">
        <v>45234</v>
      </c>
      <c r="D1193" s="2">
        <v>45238</v>
      </c>
      <c r="E1193" s="1" t="s">
        <v>1885</v>
      </c>
      <c r="F1193">
        <v>7.28</v>
      </c>
      <c r="G1193">
        <v>391</v>
      </c>
      <c r="H1193">
        <v>48</v>
      </c>
      <c r="I1193" s="1" t="s">
        <v>32</v>
      </c>
      <c r="J1193">
        <v>393785.73</v>
      </c>
      <c r="K1193">
        <v>176184.36</v>
      </c>
      <c r="L1193">
        <v>1.8</v>
      </c>
      <c r="M1193" s="1" t="s">
        <v>23</v>
      </c>
      <c r="N1193" s="1" t="s">
        <v>33</v>
      </c>
      <c r="O1193" s="1" t="s">
        <v>37</v>
      </c>
      <c r="P1193" s="1" t="s">
        <v>29</v>
      </c>
      <c r="Q1193">
        <v>9</v>
      </c>
      <c r="R1193">
        <v>4</v>
      </c>
      <c r="S1193">
        <v>105.17</v>
      </c>
      <c r="T1193" s="1" t="s">
        <v>22</v>
      </c>
      <c r="U1193" s="1" t="s">
        <v>3063</v>
      </c>
      <c r="V1193" s="1">
        <v>3</v>
      </c>
      <c r="W1193" t="s">
        <v>3088</v>
      </c>
      <c r="X1193" t="s">
        <v>3091</v>
      </c>
      <c r="Y1193" t="s">
        <v>3096</v>
      </c>
      <c r="Z1193" t="s">
        <v>3104</v>
      </c>
      <c r="AA1193">
        <v>11</v>
      </c>
      <c r="AB1193" t="s">
        <v>3096</v>
      </c>
      <c r="AC1193">
        <v>519.6</v>
      </c>
      <c r="AD1193">
        <v>1086.2</v>
      </c>
      <c r="AE1193">
        <v>37.44</v>
      </c>
      <c r="AF1193">
        <v>6.2557999999999998</v>
      </c>
      <c r="AG1193">
        <v>0.65455369127516783</v>
      </c>
    </row>
    <row r="1194" spans="1:33" x14ac:dyDescent="0.35">
      <c r="A1194" s="1" t="s">
        <v>1888</v>
      </c>
      <c r="B1194" s="2">
        <v>44940</v>
      </c>
      <c r="C1194" s="2">
        <v>44941</v>
      </c>
      <c r="D1194" s="2">
        <v>44954</v>
      </c>
      <c r="E1194" s="1" t="s">
        <v>1889</v>
      </c>
      <c r="F1194">
        <v>3.61</v>
      </c>
      <c r="G1194">
        <v>205</v>
      </c>
      <c r="H1194">
        <v>4</v>
      </c>
      <c r="I1194" s="1" t="s">
        <v>32</v>
      </c>
      <c r="J1194">
        <v>42250.73</v>
      </c>
      <c r="K1194">
        <v>21833.91</v>
      </c>
      <c r="L1194">
        <v>4.5</v>
      </c>
      <c r="M1194" s="1" t="s">
        <v>18</v>
      </c>
      <c r="N1194" s="1" t="s">
        <v>33</v>
      </c>
      <c r="O1194" s="1" t="s">
        <v>34</v>
      </c>
      <c r="P1194" s="1" t="s">
        <v>39</v>
      </c>
      <c r="Q1194">
        <v>24</v>
      </c>
      <c r="R1194">
        <v>13</v>
      </c>
      <c r="S1194">
        <v>700.3</v>
      </c>
      <c r="T1194" s="1" t="s">
        <v>22</v>
      </c>
      <c r="U1194" s="1" t="s">
        <v>3064</v>
      </c>
      <c r="V1194" s="1">
        <v>4</v>
      </c>
      <c r="W1194" t="s">
        <v>3088</v>
      </c>
      <c r="X1194" t="s">
        <v>3093</v>
      </c>
      <c r="Y1194" t="s">
        <v>3095</v>
      </c>
      <c r="Z1194" t="s">
        <v>3102</v>
      </c>
      <c r="AA1194">
        <v>1</v>
      </c>
      <c r="AB1194" t="s">
        <v>3095</v>
      </c>
      <c r="AC1194">
        <v>84.76</v>
      </c>
      <c r="AD1194">
        <v>213.82</v>
      </c>
      <c r="AE1194">
        <v>30.18</v>
      </c>
      <c r="AF1194">
        <v>6.9817999999999998</v>
      </c>
      <c r="AG1194">
        <v>0.65895364238410592</v>
      </c>
    </row>
    <row r="1195" spans="1:33" x14ac:dyDescent="0.35">
      <c r="A1195" s="1" t="s">
        <v>1898</v>
      </c>
      <c r="B1195" s="2">
        <v>44711</v>
      </c>
      <c r="C1195" s="2">
        <v>44715</v>
      </c>
      <c r="D1195" s="2">
        <v>44721</v>
      </c>
      <c r="E1195" s="1" t="s">
        <v>1899</v>
      </c>
      <c r="F1195">
        <v>9.8800000000000008</v>
      </c>
      <c r="G1195">
        <v>397</v>
      </c>
      <c r="H1195">
        <v>7</v>
      </c>
      <c r="I1195" s="1" t="s">
        <v>32</v>
      </c>
      <c r="J1195">
        <v>589232.68999999994</v>
      </c>
      <c r="K1195">
        <v>266618.71999999997</v>
      </c>
      <c r="L1195">
        <v>4.5</v>
      </c>
      <c r="M1195" s="1" t="s">
        <v>23</v>
      </c>
      <c r="N1195" s="1" t="s">
        <v>24</v>
      </c>
      <c r="O1195" s="1" t="s">
        <v>28</v>
      </c>
      <c r="P1195" s="1" t="s">
        <v>29</v>
      </c>
      <c r="Q1195">
        <v>14</v>
      </c>
      <c r="R1195">
        <v>6</v>
      </c>
      <c r="S1195">
        <v>336.65</v>
      </c>
      <c r="T1195" s="1" t="s">
        <v>22</v>
      </c>
      <c r="U1195" s="1" t="s">
        <v>3063</v>
      </c>
      <c r="V1195" s="1">
        <v>3</v>
      </c>
      <c r="W1195" t="s">
        <v>3086</v>
      </c>
      <c r="X1195" t="s">
        <v>3082</v>
      </c>
      <c r="Y1195" t="s">
        <v>3099</v>
      </c>
      <c r="Z1195" t="s">
        <v>3104</v>
      </c>
      <c r="AA1195">
        <v>5</v>
      </c>
      <c r="AB1195" t="s">
        <v>3099</v>
      </c>
      <c r="AC1195">
        <v>676.13</v>
      </c>
      <c r="AD1195">
        <v>1646.93</v>
      </c>
      <c r="AE1195">
        <v>97.65</v>
      </c>
      <c r="AF1195">
        <v>0.2354</v>
      </c>
      <c r="AG1195">
        <v>0.65455369127516783</v>
      </c>
    </row>
    <row r="1196" spans="1:33" x14ac:dyDescent="0.35">
      <c r="A1196" s="1" t="s">
        <v>1930</v>
      </c>
      <c r="B1196" s="2">
        <v>45331</v>
      </c>
      <c r="C1196" s="2">
        <v>45334</v>
      </c>
      <c r="D1196" s="2">
        <v>45346</v>
      </c>
      <c r="E1196" s="1" t="s">
        <v>1931</v>
      </c>
      <c r="F1196">
        <v>11.57</v>
      </c>
      <c r="G1196">
        <v>41</v>
      </c>
      <c r="H1196">
        <v>6</v>
      </c>
      <c r="I1196" s="1" t="s">
        <v>32</v>
      </c>
      <c r="J1196">
        <v>23362.47</v>
      </c>
      <c r="K1196">
        <v>12559.02</v>
      </c>
      <c r="L1196">
        <v>1.8</v>
      </c>
      <c r="M1196" s="1" t="s">
        <v>23</v>
      </c>
      <c r="N1196" s="1" t="s">
        <v>19</v>
      </c>
      <c r="O1196" s="1" t="s">
        <v>25</v>
      </c>
      <c r="P1196" s="1" t="s">
        <v>29</v>
      </c>
      <c r="Q1196">
        <v>19</v>
      </c>
      <c r="R1196">
        <v>12</v>
      </c>
      <c r="S1196">
        <v>40.32</v>
      </c>
      <c r="T1196" s="1" t="s">
        <v>22</v>
      </c>
      <c r="U1196" s="1" t="s">
        <v>3065</v>
      </c>
      <c r="V1196" s="1">
        <v>5</v>
      </c>
      <c r="W1196" t="s">
        <v>3081</v>
      </c>
      <c r="X1196" t="s">
        <v>3093</v>
      </c>
      <c r="Y1196" t="s">
        <v>3094</v>
      </c>
      <c r="Z1196" t="s">
        <v>3103</v>
      </c>
      <c r="AA1196">
        <v>2</v>
      </c>
      <c r="AB1196" t="s">
        <v>3094</v>
      </c>
      <c r="AC1196">
        <v>241.92</v>
      </c>
      <c r="AD1196">
        <v>644.37</v>
      </c>
      <c r="AE1196">
        <v>24.52</v>
      </c>
      <c r="AF1196">
        <v>7.5475000000000003</v>
      </c>
      <c r="AG1196">
        <v>0.6561013986013986</v>
      </c>
    </row>
    <row r="1197" spans="1:33" x14ac:dyDescent="0.35">
      <c r="A1197" s="1" t="s">
        <v>1952</v>
      </c>
      <c r="B1197" s="2">
        <v>45282</v>
      </c>
      <c r="C1197" s="2">
        <v>45285</v>
      </c>
      <c r="D1197" s="2">
        <v>45292</v>
      </c>
      <c r="E1197" s="1" t="s">
        <v>1953</v>
      </c>
      <c r="F1197">
        <v>13.6</v>
      </c>
      <c r="G1197">
        <v>247</v>
      </c>
      <c r="H1197">
        <v>15</v>
      </c>
      <c r="I1197" s="1" t="s">
        <v>32</v>
      </c>
      <c r="J1197">
        <v>38902.14</v>
      </c>
      <c r="K1197">
        <v>19191.849999999999</v>
      </c>
      <c r="L1197">
        <v>3.7</v>
      </c>
      <c r="M1197" s="1" t="s">
        <v>23</v>
      </c>
      <c r="N1197" s="1" t="s">
        <v>19</v>
      </c>
      <c r="O1197" s="1" t="s">
        <v>20</v>
      </c>
      <c r="P1197" s="1" t="s">
        <v>29</v>
      </c>
      <c r="Q1197">
        <v>23</v>
      </c>
      <c r="R1197">
        <v>7</v>
      </c>
      <c r="S1197">
        <v>92.8</v>
      </c>
      <c r="T1197" s="1" t="s">
        <v>22</v>
      </c>
      <c r="U1197" s="1" t="s">
        <v>3064</v>
      </c>
      <c r="V1197" s="1">
        <v>4</v>
      </c>
      <c r="W1197" t="s">
        <v>3088</v>
      </c>
      <c r="X1197" t="s">
        <v>3091</v>
      </c>
      <c r="Y1197" t="s">
        <v>3092</v>
      </c>
      <c r="Z1197" t="s">
        <v>3103</v>
      </c>
      <c r="AA1197">
        <v>12</v>
      </c>
      <c r="AB1197" t="s">
        <v>3092</v>
      </c>
      <c r="AC1197">
        <v>68.19</v>
      </c>
      <c r="AD1197">
        <v>182.29</v>
      </c>
      <c r="AE1197">
        <v>54.47</v>
      </c>
      <c r="AF1197">
        <v>4.5533999999999999</v>
      </c>
      <c r="AG1197">
        <v>0.65895364238410592</v>
      </c>
    </row>
    <row r="1198" spans="1:33" x14ac:dyDescent="0.35">
      <c r="A1198" s="1" t="s">
        <v>1968</v>
      </c>
      <c r="B1198" s="2">
        <v>44895</v>
      </c>
      <c r="C1198" s="2">
        <v>44898</v>
      </c>
      <c r="D1198" s="2">
        <v>44911</v>
      </c>
      <c r="E1198" s="1" t="s">
        <v>1969</v>
      </c>
      <c r="F1198">
        <v>1.51</v>
      </c>
      <c r="G1198">
        <v>249</v>
      </c>
      <c r="H1198">
        <v>6</v>
      </c>
      <c r="I1198" s="1" t="s">
        <v>32</v>
      </c>
      <c r="J1198">
        <v>285322.14</v>
      </c>
      <c r="K1198">
        <v>132387.70000000001</v>
      </c>
      <c r="L1198">
        <v>4.3</v>
      </c>
      <c r="M1198" s="1" t="s">
        <v>31</v>
      </c>
      <c r="N1198" s="1" t="s">
        <v>33</v>
      </c>
      <c r="O1198" s="1" t="s">
        <v>34</v>
      </c>
      <c r="P1198" s="1" t="s">
        <v>38</v>
      </c>
      <c r="Q1198">
        <v>21</v>
      </c>
      <c r="R1198">
        <v>13</v>
      </c>
      <c r="S1198">
        <v>30.96</v>
      </c>
      <c r="T1198" s="1" t="s">
        <v>22</v>
      </c>
      <c r="U1198" s="1" t="s">
        <v>3061</v>
      </c>
      <c r="V1198" s="1">
        <v>1</v>
      </c>
      <c r="W1198" t="s">
        <v>3086</v>
      </c>
      <c r="X1198" t="s">
        <v>3091</v>
      </c>
      <c r="Y1198" t="s">
        <v>3096</v>
      </c>
      <c r="Z1198" t="s">
        <v>3102</v>
      </c>
      <c r="AA1198">
        <v>11</v>
      </c>
      <c r="AB1198" t="s">
        <v>3096</v>
      </c>
      <c r="AC1198">
        <v>488.46</v>
      </c>
      <c r="AD1198">
        <v>1163.44</v>
      </c>
      <c r="AE1198">
        <v>49.83</v>
      </c>
      <c r="AF1198">
        <v>5.0168999999999997</v>
      </c>
      <c r="AG1198">
        <v>0.63717096774193549</v>
      </c>
    </row>
    <row r="1199" spans="1:33" x14ac:dyDescent="0.35">
      <c r="A1199" s="1" t="s">
        <v>1978</v>
      </c>
      <c r="B1199" s="2">
        <v>44613</v>
      </c>
      <c r="C1199" s="2">
        <v>44617</v>
      </c>
      <c r="D1199" s="2">
        <v>44627</v>
      </c>
      <c r="E1199" s="1" t="s">
        <v>1979</v>
      </c>
      <c r="F1199">
        <v>9.09</v>
      </c>
      <c r="G1199">
        <v>340</v>
      </c>
      <c r="H1199">
        <v>18</v>
      </c>
      <c r="I1199" s="1" t="s">
        <v>32</v>
      </c>
      <c r="J1199">
        <v>36976.92</v>
      </c>
      <c r="K1199">
        <v>13010.39</v>
      </c>
      <c r="L1199">
        <v>3.9</v>
      </c>
      <c r="M1199" s="1" t="s">
        <v>23</v>
      </c>
      <c r="N1199" s="1" t="s">
        <v>36</v>
      </c>
      <c r="O1199" s="1" t="s">
        <v>20</v>
      </c>
      <c r="P1199" s="1" t="s">
        <v>38</v>
      </c>
      <c r="Q1199">
        <v>23</v>
      </c>
      <c r="R1199">
        <v>10</v>
      </c>
      <c r="S1199">
        <v>675.38</v>
      </c>
      <c r="T1199" s="1" t="s">
        <v>22</v>
      </c>
      <c r="U1199" s="1" t="s">
        <v>3061</v>
      </c>
      <c r="V1199" s="1">
        <v>1</v>
      </c>
      <c r="W1199" t="s">
        <v>3086</v>
      </c>
      <c r="X1199" t="s">
        <v>3093</v>
      </c>
      <c r="Y1199" t="s">
        <v>3094</v>
      </c>
      <c r="Z1199" t="s">
        <v>3104</v>
      </c>
      <c r="AA1199">
        <v>2</v>
      </c>
      <c r="AB1199" t="s">
        <v>3094</v>
      </c>
      <c r="AC1199">
        <v>60.65</v>
      </c>
      <c r="AD1199">
        <v>119.63</v>
      </c>
      <c r="AE1199">
        <v>59.51</v>
      </c>
      <c r="AF1199">
        <v>4.0494000000000003</v>
      </c>
      <c r="AG1199">
        <v>0.63717096774193549</v>
      </c>
    </row>
    <row r="1200" spans="1:33" x14ac:dyDescent="0.35">
      <c r="A1200" s="1" t="s">
        <v>1982</v>
      </c>
      <c r="B1200" s="2">
        <v>45590</v>
      </c>
      <c r="C1200" s="2">
        <v>45591</v>
      </c>
      <c r="D1200" s="2">
        <v>45597</v>
      </c>
      <c r="E1200" s="1" t="s">
        <v>1983</v>
      </c>
      <c r="F1200">
        <v>3.3</v>
      </c>
      <c r="G1200">
        <v>422</v>
      </c>
      <c r="H1200">
        <v>45</v>
      </c>
      <c r="I1200" s="1" t="s">
        <v>32</v>
      </c>
      <c r="J1200">
        <v>487677</v>
      </c>
      <c r="K1200">
        <v>254701.72</v>
      </c>
      <c r="L1200">
        <v>2.5</v>
      </c>
      <c r="M1200" s="1" t="s">
        <v>23</v>
      </c>
      <c r="N1200" s="1" t="s">
        <v>36</v>
      </c>
      <c r="O1200" s="1" t="s">
        <v>20</v>
      </c>
      <c r="P1200" s="1" t="s">
        <v>26</v>
      </c>
      <c r="Q1200">
        <v>21</v>
      </c>
      <c r="R1200">
        <v>6</v>
      </c>
      <c r="S1200">
        <v>540.01</v>
      </c>
      <c r="T1200" s="1" t="s">
        <v>22</v>
      </c>
      <c r="U1200" s="1" t="s">
        <v>3065</v>
      </c>
      <c r="V1200" s="1">
        <v>5</v>
      </c>
      <c r="W1200" t="s">
        <v>3081</v>
      </c>
      <c r="X1200" t="s">
        <v>3091</v>
      </c>
      <c r="Y1200" t="s">
        <v>3097</v>
      </c>
      <c r="Z1200" t="s">
        <v>3102</v>
      </c>
      <c r="AA1200">
        <v>10</v>
      </c>
      <c r="AB1200" t="s">
        <v>3097</v>
      </c>
      <c r="AC1200">
        <v>501.55</v>
      </c>
      <c r="AD1200">
        <v>1195.07</v>
      </c>
      <c r="AE1200">
        <v>73.69</v>
      </c>
      <c r="AF1200">
        <v>2.6314000000000002</v>
      </c>
      <c r="AG1200">
        <v>0.6561013986013986</v>
      </c>
    </row>
    <row r="1201" spans="1:33" x14ac:dyDescent="0.35">
      <c r="A1201" s="1" t="s">
        <v>1988</v>
      </c>
      <c r="B1201" s="2">
        <v>44966</v>
      </c>
      <c r="C1201" s="2">
        <v>44969</v>
      </c>
      <c r="D1201" s="2">
        <v>44975</v>
      </c>
      <c r="E1201" s="1" t="s">
        <v>1989</v>
      </c>
      <c r="F1201">
        <v>5.99</v>
      </c>
      <c r="G1201">
        <v>294</v>
      </c>
      <c r="H1201">
        <v>10</v>
      </c>
      <c r="I1201" s="1" t="s">
        <v>32</v>
      </c>
      <c r="J1201">
        <v>16282.1</v>
      </c>
      <c r="K1201">
        <v>7763.09</v>
      </c>
      <c r="L1201">
        <v>4.4000000000000004</v>
      </c>
      <c r="M1201" s="1" t="s">
        <v>18</v>
      </c>
      <c r="N1201" s="1" t="s">
        <v>42</v>
      </c>
      <c r="O1201" s="1" t="s">
        <v>28</v>
      </c>
      <c r="P1201" s="1" t="s">
        <v>39</v>
      </c>
      <c r="Q1201">
        <v>10</v>
      </c>
      <c r="R1201">
        <v>6</v>
      </c>
      <c r="S1201">
        <v>190.46</v>
      </c>
      <c r="T1201" s="1" t="s">
        <v>22</v>
      </c>
      <c r="U1201" s="1" t="s">
        <v>3063</v>
      </c>
      <c r="V1201" s="1">
        <v>3</v>
      </c>
      <c r="W1201" t="s">
        <v>3088</v>
      </c>
      <c r="X1201" t="s">
        <v>3093</v>
      </c>
      <c r="Y1201" t="s">
        <v>3094</v>
      </c>
      <c r="Z1201" t="s">
        <v>3104</v>
      </c>
      <c r="AA1201">
        <v>2</v>
      </c>
      <c r="AB1201" t="s">
        <v>3094</v>
      </c>
      <c r="AC1201">
        <v>25.41</v>
      </c>
      <c r="AD1201">
        <v>58.91</v>
      </c>
      <c r="AE1201">
        <v>10.56</v>
      </c>
      <c r="AF1201">
        <v>8.9443000000000001</v>
      </c>
      <c r="AG1201">
        <v>0.65455369127516783</v>
      </c>
    </row>
    <row r="1202" spans="1:33" x14ac:dyDescent="0.35">
      <c r="A1202" s="1" t="s">
        <v>2016</v>
      </c>
      <c r="B1202" s="2">
        <v>45655</v>
      </c>
      <c r="C1202" s="2">
        <v>45657</v>
      </c>
      <c r="D1202" s="2">
        <v>45665</v>
      </c>
      <c r="E1202" s="1" t="s">
        <v>2017</v>
      </c>
      <c r="F1202">
        <v>9.4600000000000009</v>
      </c>
      <c r="G1202">
        <v>378</v>
      </c>
      <c r="H1202">
        <v>6</v>
      </c>
      <c r="I1202" s="1" t="s">
        <v>32</v>
      </c>
      <c r="J1202">
        <v>117402.42</v>
      </c>
      <c r="K1202">
        <v>57951.68</v>
      </c>
      <c r="L1202">
        <v>4.5</v>
      </c>
      <c r="M1202" s="1" t="s">
        <v>23</v>
      </c>
      <c r="N1202" s="1" t="s">
        <v>42</v>
      </c>
      <c r="O1202" s="1" t="s">
        <v>28</v>
      </c>
      <c r="P1202" s="1" t="s">
        <v>26</v>
      </c>
      <c r="Q1202">
        <v>19</v>
      </c>
      <c r="R1202">
        <v>8</v>
      </c>
      <c r="S1202">
        <v>337.26</v>
      </c>
      <c r="T1202" s="1" t="s">
        <v>22</v>
      </c>
      <c r="U1202" s="1" t="s">
        <v>3064</v>
      </c>
      <c r="V1202" s="1">
        <v>4</v>
      </c>
      <c r="W1202" t="s">
        <v>3081</v>
      </c>
      <c r="X1202" t="s">
        <v>3091</v>
      </c>
      <c r="Y1202" t="s">
        <v>3092</v>
      </c>
      <c r="Z1202" t="s">
        <v>3104</v>
      </c>
      <c r="AA1202">
        <v>12</v>
      </c>
      <c r="AB1202" t="s">
        <v>3092</v>
      </c>
      <c r="AC1202">
        <v>131.41</v>
      </c>
      <c r="AD1202">
        <v>343.04</v>
      </c>
      <c r="AE1202">
        <v>40.729999999999997</v>
      </c>
      <c r="AF1202">
        <v>5.9272</v>
      </c>
      <c r="AG1202">
        <v>0.65895364238410592</v>
      </c>
    </row>
    <row r="1203" spans="1:33" x14ac:dyDescent="0.35">
      <c r="A1203" s="1" t="s">
        <v>2028</v>
      </c>
      <c r="B1203" s="2">
        <v>45454</v>
      </c>
      <c r="C1203" s="2">
        <v>45459</v>
      </c>
      <c r="D1203" s="2">
        <v>45461</v>
      </c>
      <c r="E1203" s="1" t="s">
        <v>2029</v>
      </c>
      <c r="F1203">
        <v>10.58</v>
      </c>
      <c r="G1203">
        <v>286</v>
      </c>
      <c r="H1203">
        <v>4</v>
      </c>
      <c r="I1203" s="1" t="s">
        <v>32</v>
      </c>
      <c r="J1203">
        <v>246618.91</v>
      </c>
      <c r="K1203">
        <v>123172.62</v>
      </c>
      <c r="L1203">
        <v>4.5</v>
      </c>
      <c r="M1203" s="1" t="s">
        <v>31</v>
      </c>
      <c r="N1203" s="1" t="s">
        <v>36</v>
      </c>
      <c r="O1203" s="1" t="s">
        <v>25</v>
      </c>
      <c r="P1203" s="1" t="s">
        <v>39</v>
      </c>
      <c r="Q1203">
        <v>14</v>
      </c>
      <c r="R1203">
        <v>2</v>
      </c>
      <c r="S1203">
        <v>38</v>
      </c>
      <c r="T1203" s="1" t="s">
        <v>22</v>
      </c>
      <c r="U1203" s="1" t="s">
        <v>3062</v>
      </c>
      <c r="V1203" s="1">
        <v>2</v>
      </c>
      <c r="W1203" t="s">
        <v>3081</v>
      </c>
      <c r="X1203" t="s">
        <v>3082</v>
      </c>
      <c r="Y1203" t="s">
        <v>3090</v>
      </c>
      <c r="Z1203" t="s">
        <v>3103</v>
      </c>
      <c r="AA1203">
        <v>6</v>
      </c>
      <c r="AB1203" t="s">
        <v>3090</v>
      </c>
      <c r="AC1203">
        <v>367.79</v>
      </c>
      <c r="AD1203">
        <v>964.33</v>
      </c>
      <c r="AE1203">
        <v>86.39</v>
      </c>
      <c r="AF1203">
        <v>1.3611</v>
      </c>
      <c r="AG1203">
        <v>0.65900657894736847</v>
      </c>
    </row>
    <row r="1204" spans="1:33" x14ac:dyDescent="0.35">
      <c r="A1204" s="1" t="s">
        <v>2074</v>
      </c>
      <c r="B1204" s="2">
        <v>45341</v>
      </c>
      <c r="C1204" s="2">
        <v>45345</v>
      </c>
      <c r="D1204" s="2">
        <v>45356</v>
      </c>
      <c r="E1204" s="1" t="s">
        <v>2075</v>
      </c>
      <c r="F1204">
        <v>8.94</v>
      </c>
      <c r="G1204">
        <v>314</v>
      </c>
      <c r="H1204">
        <v>35</v>
      </c>
      <c r="I1204" s="1" t="s">
        <v>32</v>
      </c>
      <c r="J1204">
        <v>68136.740000000005</v>
      </c>
      <c r="K1204">
        <v>32242.9</v>
      </c>
      <c r="L1204">
        <v>2.2000000000000002</v>
      </c>
      <c r="M1204" s="1" t="s">
        <v>31</v>
      </c>
      <c r="N1204" s="1" t="s">
        <v>33</v>
      </c>
      <c r="O1204" s="1" t="s">
        <v>20</v>
      </c>
      <c r="P1204" s="1" t="s">
        <v>29</v>
      </c>
      <c r="Q1204">
        <v>12</v>
      </c>
      <c r="R1204">
        <v>11</v>
      </c>
      <c r="S1204">
        <v>324.52999999999997</v>
      </c>
      <c r="T1204" s="1" t="s">
        <v>22</v>
      </c>
      <c r="U1204" s="1" t="s">
        <v>3065</v>
      </c>
      <c r="V1204" s="1">
        <v>5</v>
      </c>
      <c r="W1204" t="s">
        <v>3081</v>
      </c>
      <c r="X1204" t="s">
        <v>3093</v>
      </c>
      <c r="Y1204" t="s">
        <v>3094</v>
      </c>
      <c r="Z1204" t="s">
        <v>3104</v>
      </c>
      <c r="AA1204">
        <v>2</v>
      </c>
      <c r="AB1204" t="s">
        <v>3094</v>
      </c>
      <c r="AC1204">
        <v>104.23</v>
      </c>
      <c r="AD1204">
        <v>238.3</v>
      </c>
      <c r="AE1204">
        <v>47.66</v>
      </c>
      <c r="AF1204">
        <v>5.2344999999999997</v>
      </c>
      <c r="AG1204">
        <v>0.6561013986013986</v>
      </c>
    </row>
    <row r="1205" spans="1:33" x14ac:dyDescent="0.35">
      <c r="A1205" s="1" t="s">
        <v>2078</v>
      </c>
      <c r="B1205" s="2">
        <v>45534</v>
      </c>
      <c r="C1205" s="2">
        <v>45536</v>
      </c>
      <c r="D1205" s="2">
        <v>45540</v>
      </c>
      <c r="E1205" s="1" t="s">
        <v>2079</v>
      </c>
      <c r="F1205">
        <v>4.93</v>
      </c>
      <c r="G1205">
        <v>249</v>
      </c>
      <c r="H1205">
        <v>11</v>
      </c>
      <c r="I1205" s="1" t="s">
        <v>32</v>
      </c>
      <c r="J1205">
        <v>47392.2</v>
      </c>
      <c r="K1205">
        <v>18990.72</v>
      </c>
      <c r="L1205">
        <v>4.3</v>
      </c>
      <c r="M1205" s="1" t="s">
        <v>31</v>
      </c>
      <c r="N1205" s="1" t="s">
        <v>19</v>
      </c>
      <c r="O1205" s="1" t="s">
        <v>20</v>
      </c>
      <c r="P1205" s="1" t="s">
        <v>21</v>
      </c>
      <c r="Q1205">
        <v>6</v>
      </c>
      <c r="R1205">
        <v>4</v>
      </c>
      <c r="S1205">
        <v>64.81</v>
      </c>
      <c r="T1205" s="1" t="s">
        <v>22</v>
      </c>
      <c r="U1205" s="1" t="s">
        <v>3064</v>
      </c>
      <c r="V1205" s="1">
        <v>4</v>
      </c>
      <c r="W1205" t="s">
        <v>3081</v>
      </c>
      <c r="X1205" t="s">
        <v>3084</v>
      </c>
      <c r="Y1205" t="s">
        <v>3089</v>
      </c>
      <c r="Z1205" t="s">
        <v>3102</v>
      </c>
      <c r="AA1205">
        <v>8</v>
      </c>
      <c r="AB1205" t="s">
        <v>3089</v>
      </c>
      <c r="AC1205">
        <v>97.43</v>
      </c>
      <c r="AD1205">
        <v>200.2</v>
      </c>
      <c r="AE1205">
        <v>91.38</v>
      </c>
      <c r="AF1205">
        <v>0.86240000000000006</v>
      </c>
      <c r="AG1205">
        <v>0.65895364238410592</v>
      </c>
    </row>
    <row r="1206" spans="1:33" x14ac:dyDescent="0.35">
      <c r="A1206" s="1" t="s">
        <v>2094</v>
      </c>
      <c r="B1206" s="2">
        <v>45604</v>
      </c>
      <c r="C1206" s="2">
        <v>45606</v>
      </c>
      <c r="D1206" s="2">
        <v>45617</v>
      </c>
      <c r="E1206" s="1" t="s">
        <v>2095</v>
      </c>
      <c r="F1206">
        <v>12.71</v>
      </c>
      <c r="G1206">
        <v>17</v>
      </c>
      <c r="H1206">
        <v>2</v>
      </c>
      <c r="I1206" s="1" t="s">
        <v>32</v>
      </c>
      <c r="J1206">
        <v>4657.3100000000004</v>
      </c>
      <c r="K1206">
        <v>2100.88</v>
      </c>
      <c r="L1206">
        <v>3</v>
      </c>
      <c r="M1206" s="1" t="s">
        <v>23</v>
      </c>
      <c r="N1206" s="1" t="s">
        <v>33</v>
      </c>
      <c r="O1206" s="1" t="s">
        <v>20</v>
      </c>
      <c r="P1206" s="1" t="s">
        <v>38</v>
      </c>
      <c r="Q1206">
        <v>24</v>
      </c>
      <c r="R1206">
        <v>11</v>
      </c>
      <c r="S1206">
        <v>4.24</v>
      </c>
      <c r="T1206" s="1" t="s">
        <v>22</v>
      </c>
      <c r="U1206" s="1" t="s">
        <v>3063</v>
      </c>
      <c r="V1206" s="1">
        <v>3</v>
      </c>
      <c r="W1206" t="s">
        <v>3081</v>
      </c>
      <c r="X1206" t="s">
        <v>3091</v>
      </c>
      <c r="Y1206" t="s">
        <v>3096</v>
      </c>
      <c r="Z1206" t="s">
        <v>3103</v>
      </c>
      <c r="AA1206">
        <v>11</v>
      </c>
      <c r="AB1206" t="s">
        <v>3096</v>
      </c>
      <c r="AC1206">
        <v>133.16999999999999</v>
      </c>
      <c r="AD1206">
        <v>313.85000000000002</v>
      </c>
      <c r="AE1206">
        <v>26.9</v>
      </c>
      <c r="AF1206">
        <v>7.3102</v>
      </c>
      <c r="AG1206">
        <v>0.65455369127516783</v>
      </c>
    </row>
    <row r="1207" spans="1:33" x14ac:dyDescent="0.35">
      <c r="A1207" s="1" t="s">
        <v>2106</v>
      </c>
      <c r="B1207" s="2">
        <v>45395</v>
      </c>
      <c r="C1207" s="2">
        <v>45397</v>
      </c>
      <c r="D1207" s="2">
        <v>45404</v>
      </c>
      <c r="E1207" s="1" t="s">
        <v>2107</v>
      </c>
      <c r="F1207">
        <v>11.16</v>
      </c>
      <c r="G1207">
        <v>247</v>
      </c>
      <c r="H1207">
        <v>2</v>
      </c>
      <c r="I1207" s="1" t="s">
        <v>32</v>
      </c>
      <c r="J1207">
        <v>161203.39000000001</v>
      </c>
      <c r="K1207">
        <v>64078.7</v>
      </c>
      <c r="L1207">
        <v>4.5</v>
      </c>
      <c r="M1207" s="1" t="s">
        <v>18</v>
      </c>
      <c r="N1207" s="1" t="s">
        <v>36</v>
      </c>
      <c r="O1207" s="1" t="s">
        <v>25</v>
      </c>
      <c r="P1207" s="1" t="s">
        <v>29</v>
      </c>
      <c r="Q1207">
        <v>19</v>
      </c>
      <c r="R1207">
        <v>7</v>
      </c>
      <c r="S1207">
        <v>537.53</v>
      </c>
      <c r="T1207" s="1" t="s">
        <v>22</v>
      </c>
      <c r="U1207" s="1" t="s">
        <v>3063</v>
      </c>
      <c r="V1207" s="1">
        <v>3</v>
      </c>
      <c r="W1207" t="s">
        <v>3081</v>
      </c>
      <c r="X1207" t="s">
        <v>3082</v>
      </c>
      <c r="Y1207" t="s">
        <v>3083</v>
      </c>
      <c r="Z1207" t="s">
        <v>3103</v>
      </c>
      <c r="AA1207">
        <v>4</v>
      </c>
      <c r="AB1207" t="s">
        <v>3083</v>
      </c>
      <c r="AC1207">
        <v>330.63</v>
      </c>
      <c r="AD1207">
        <v>734.63</v>
      </c>
      <c r="AE1207">
        <v>67.040000000000006</v>
      </c>
      <c r="AF1207">
        <v>3.2959999999999998</v>
      </c>
      <c r="AG1207">
        <v>0.65455369127516783</v>
      </c>
    </row>
    <row r="1208" spans="1:33" x14ac:dyDescent="0.35">
      <c r="A1208" s="1" t="s">
        <v>2136</v>
      </c>
      <c r="B1208" s="2">
        <v>45494</v>
      </c>
      <c r="C1208" s="2">
        <v>45496</v>
      </c>
      <c r="D1208" s="2">
        <v>45499</v>
      </c>
      <c r="E1208" s="1" t="s">
        <v>2137</v>
      </c>
      <c r="F1208">
        <v>13.75</v>
      </c>
      <c r="G1208">
        <v>375</v>
      </c>
      <c r="H1208">
        <v>5</v>
      </c>
      <c r="I1208" s="1" t="s">
        <v>32</v>
      </c>
      <c r="J1208">
        <v>150809.20000000001</v>
      </c>
      <c r="K1208">
        <v>56389.86</v>
      </c>
      <c r="L1208">
        <v>4.5999999999999996</v>
      </c>
      <c r="M1208" s="1" t="s">
        <v>23</v>
      </c>
      <c r="N1208" s="1" t="s">
        <v>33</v>
      </c>
      <c r="O1208" s="1" t="s">
        <v>25</v>
      </c>
      <c r="P1208" s="1" t="s">
        <v>39</v>
      </c>
      <c r="Q1208">
        <v>4</v>
      </c>
      <c r="R1208">
        <v>3</v>
      </c>
      <c r="S1208">
        <v>26.12</v>
      </c>
      <c r="T1208" s="1" t="s">
        <v>22</v>
      </c>
      <c r="U1208" s="1" t="s">
        <v>3062</v>
      </c>
      <c r="V1208" s="1">
        <v>2</v>
      </c>
      <c r="W1208" t="s">
        <v>3081</v>
      </c>
      <c r="X1208" t="s">
        <v>3084</v>
      </c>
      <c r="Y1208" t="s">
        <v>3087</v>
      </c>
      <c r="Z1208" t="s">
        <v>3103</v>
      </c>
      <c r="AA1208">
        <v>7</v>
      </c>
      <c r="AB1208" t="s">
        <v>3087</v>
      </c>
      <c r="AC1208">
        <v>222.58</v>
      </c>
      <c r="AD1208">
        <v>466.27</v>
      </c>
      <c r="AE1208">
        <v>31.44</v>
      </c>
      <c r="AF1208">
        <v>6.8564999999999996</v>
      </c>
      <c r="AG1208">
        <v>0.65900657894736847</v>
      </c>
    </row>
    <row r="1209" spans="1:33" x14ac:dyDescent="0.35">
      <c r="A1209" s="1" t="s">
        <v>2138</v>
      </c>
      <c r="B1209" s="2">
        <v>45456</v>
      </c>
      <c r="C1209" s="2">
        <v>45459</v>
      </c>
      <c r="D1209" s="2">
        <v>45460</v>
      </c>
      <c r="E1209" s="1" t="s">
        <v>2139</v>
      </c>
      <c r="F1209">
        <v>10.9</v>
      </c>
      <c r="G1209">
        <v>140</v>
      </c>
      <c r="H1209">
        <v>3</v>
      </c>
      <c r="I1209" s="1" t="s">
        <v>32</v>
      </c>
      <c r="J1209">
        <v>40673.97</v>
      </c>
      <c r="K1209">
        <v>15845.59</v>
      </c>
      <c r="L1209">
        <v>4.3</v>
      </c>
      <c r="M1209" s="1" t="s">
        <v>31</v>
      </c>
      <c r="N1209" s="1" t="s">
        <v>24</v>
      </c>
      <c r="O1209" s="1" t="s">
        <v>25</v>
      </c>
      <c r="P1209" s="1" t="s">
        <v>29</v>
      </c>
      <c r="Q1209">
        <v>13</v>
      </c>
      <c r="R1209">
        <v>1</v>
      </c>
      <c r="S1209">
        <v>64.64</v>
      </c>
      <c r="T1209" s="1" t="s">
        <v>22</v>
      </c>
      <c r="U1209" s="1" t="s">
        <v>3065</v>
      </c>
      <c r="V1209" s="1">
        <v>5</v>
      </c>
      <c r="W1209" t="s">
        <v>3081</v>
      </c>
      <c r="X1209" t="s">
        <v>3082</v>
      </c>
      <c r="Y1209" t="s">
        <v>3090</v>
      </c>
      <c r="Z1209" t="s">
        <v>3103</v>
      </c>
      <c r="AA1209">
        <v>6</v>
      </c>
      <c r="AB1209" t="s">
        <v>3090</v>
      </c>
      <c r="AC1209">
        <v>151.54</v>
      </c>
      <c r="AD1209">
        <v>326.07</v>
      </c>
      <c r="AE1209">
        <v>73.680000000000007</v>
      </c>
      <c r="AF1209">
        <v>2.6320999999999999</v>
      </c>
      <c r="AG1209">
        <v>0.6561013986013986</v>
      </c>
    </row>
    <row r="1210" spans="1:33" x14ac:dyDescent="0.35">
      <c r="A1210" s="1" t="s">
        <v>2142</v>
      </c>
      <c r="B1210" s="2">
        <v>44874</v>
      </c>
      <c r="C1210" s="2">
        <v>44878</v>
      </c>
      <c r="D1210" s="2">
        <v>44879</v>
      </c>
      <c r="E1210" s="1" t="s">
        <v>2143</v>
      </c>
      <c r="F1210">
        <v>11.61</v>
      </c>
      <c r="G1210">
        <v>424</v>
      </c>
      <c r="H1210">
        <v>58</v>
      </c>
      <c r="I1210" s="1" t="s">
        <v>32</v>
      </c>
      <c r="J1210">
        <v>117540.24</v>
      </c>
      <c r="K1210">
        <v>48829.3</v>
      </c>
      <c r="L1210">
        <v>2.1</v>
      </c>
      <c r="M1210" s="1" t="s">
        <v>18</v>
      </c>
      <c r="N1210" s="1" t="s">
        <v>33</v>
      </c>
      <c r="O1210" s="1" t="s">
        <v>34</v>
      </c>
      <c r="P1210" s="1" t="s">
        <v>29</v>
      </c>
      <c r="Q1210">
        <v>7</v>
      </c>
      <c r="R1210">
        <v>1</v>
      </c>
      <c r="S1210">
        <v>47.18</v>
      </c>
      <c r="T1210" s="1" t="s">
        <v>22</v>
      </c>
      <c r="U1210" s="1" t="s">
        <v>3063</v>
      </c>
      <c r="V1210" s="1">
        <v>3</v>
      </c>
      <c r="W1210" t="s">
        <v>3086</v>
      </c>
      <c r="X1210" t="s">
        <v>3091</v>
      </c>
      <c r="Y1210" t="s">
        <v>3096</v>
      </c>
      <c r="Z1210" t="s">
        <v>3103</v>
      </c>
      <c r="AA1210">
        <v>11</v>
      </c>
      <c r="AB1210" t="s">
        <v>3096</v>
      </c>
      <c r="AC1210">
        <v>155.62</v>
      </c>
      <c r="AD1210">
        <v>313.63</v>
      </c>
      <c r="AE1210">
        <v>94.81</v>
      </c>
      <c r="AF1210">
        <v>0.51870000000000005</v>
      </c>
      <c r="AG1210">
        <v>0.65455369127516783</v>
      </c>
    </row>
    <row r="1211" spans="1:33" x14ac:dyDescent="0.35">
      <c r="A1211" s="1" t="s">
        <v>2154</v>
      </c>
      <c r="B1211" s="2">
        <v>44954</v>
      </c>
      <c r="C1211" s="2">
        <v>44956</v>
      </c>
      <c r="D1211" s="2">
        <v>44963</v>
      </c>
      <c r="E1211" s="1" t="s">
        <v>2155</v>
      </c>
      <c r="F1211">
        <v>8.33</v>
      </c>
      <c r="G1211">
        <v>493</v>
      </c>
      <c r="H1211">
        <v>26</v>
      </c>
      <c r="I1211" s="1" t="s">
        <v>32</v>
      </c>
      <c r="J1211">
        <v>48334.25</v>
      </c>
      <c r="K1211">
        <v>15340.73</v>
      </c>
      <c r="L1211">
        <v>3.7</v>
      </c>
      <c r="M1211" s="1" t="s">
        <v>18</v>
      </c>
      <c r="N1211" s="1" t="s">
        <v>19</v>
      </c>
      <c r="O1211" s="1" t="s">
        <v>25</v>
      </c>
      <c r="P1211" s="1" t="s">
        <v>38</v>
      </c>
      <c r="Q1211">
        <v>10</v>
      </c>
      <c r="R1211">
        <v>7</v>
      </c>
      <c r="S1211">
        <v>54.12</v>
      </c>
      <c r="T1211" s="1" t="s">
        <v>22</v>
      </c>
      <c r="U1211" s="1" t="s">
        <v>3064</v>
      </c>
      <c r="V1211" s="1">
        <v>4</v>
      </c>
      <c r="W1211" t="s">
        <v>3088</v>
      </c>
      <c r="X1211" t="s">
        <v>3093</v>
      </c>
      <c r="Y1211" t="s">
        <v>3095</v>
      </c>
      <c r="Z1211" t="s">
        <v>3104</v>
      </c>
      <c r="AA1211">
        <v>1</v>
      </c>
      <c r="AB1211" t="s">
        <v>3095</v>
      </c>
      <c r="AC1211">
        <v>58.23</v>
      </c>
      <c r="AD1211">
        <v>106.95</v>
      </c>
      <c r="AE1211">
        <v>97</v>
      </c>
      <c r="AF1211">
        <v>0.29970000000000002</v>
      </c>
      <c r="AG1211">
        <v>0.65895364238410592</v>
      </c>
    </row>
    <row r="1212" spans="1:33" x14ac:dyDescent="0.35">
      <c r="A1212" s="1" t="s">
        <v>2182</v>
      </c>
      <c r="B1212" s="2">
        <v>44824</v>
      </c>
      <c r="C1212" s="2">
        <v>44828</v>
      </c>
      <c r="D1212" s="2">
        <v>44841</v>
      </c>
      <c r="E1212" s="1" t="s">
        <v>2183</v>
      </c>
      <c r="F1212">
        <v>10.99</v>
      </c>
      <c r="G1212">
        <v>303</v>
      </c>
      <c r="H1212">
        <v>22</v>
      </c>
      <c r="I1212" s="1" t="s">
        <v>32</v>
      </c>
      <c r="J1212">
        <v>203418.75</v>
      </c>
      <c r="K1212">
        <v>96031.25</v>
      </c>
      <c r="L1212">
        <v>3.4</v>
      </c>
      <c r="M1212" s="1" t="s">
        <v>18</v>
      </c>
      <c r="N1212" s="1" t="s">
        <v>19</v>
      </c>
      <c r="O1212" s="1" t="s">
        <v>34</v>
      </c>
      <c r="P1212" s="1" t="s">
        <v>26</v>
      </c>
      <c r="Q1212">
        <v>18</v>
      </c>
      <c r="R1212">
        <v>13</v>
      </c>
      <c r="S1212">
        <v>126.6</v>
      </c>
      <c r="T1212" s="1" t="s">
        <v>22</v>
      </c>
      <c r="U1212" s="1" t="s">
        <v>3065</v>
      </c>
      <c r="V1212" s="1">
        <v>5</v>
      </c>
      <c r="W1212" t="s">
        <v>3086</v>
      </c>
      <c r="X1212" t="s">
        <v>3084</v>
      </c>
      <c r="Y1212" t="s">
        <v>3085</v>
      </c>
      <c r="Z1212" t="s">
        <v>3103</v>
      </c>
      <c r="AA1212">
        <v>9</v>
      </c>
      <c r="AB1212" t="s">
        <v>3085</v>
      </c>
      <c r="AC1212">
        <v>317.01</v>
      </c>
      <c r="AD1212">
        <v>754.24</v>
      </c>
      <c r="AE1212">
        <v>23.01</v>
      </c>
      <c r="AF1212">
        <v>7.6989000000000001</v>
      </c>
      <c r="AG1212">
        <v>0.6561013986013986</v>
      </c>
    </row>
    <row r="1213" spans="1:33" x14ac:dyDescent="0.35">
      <c r="A1213" s="1" t="s">
        <v>2212</v>
      </c>
      <c r="B1213" s="2">
        <v>44930</v>
      </c>
      <c r="C1213" s="2">
        <v>44935</v>
      </c>
      <c r="D1213" s="2">
        <v>44946</v>
      </c>
      <c r="E1213" s="1" t="s">
        <v>2213</v>
      </c>
      <c r="F1213">
        <v>13.12</v>
      </c>
      <c r="G1213">
        <v>82</v>
      </c>
      <c r="H1213">
        <v>4</v>
      </c>
      <c r="I1213" s="1" t="s">
        <v>32</v>
      </c>
      <c r="J1213">
        <v>7337.88</v>
      </c>
      <c r="K1213">
        <v>3997.21</v>
      </c>
      <c r="L1213">
        <v>3.6</v>
      </c>
      <c r="M1213" s="1" t="s">
        <v>31</v>
      </c>
      <c r="N1213" s="1" t="s">
        <v>19</v>
      </c>
      <c r="O1213" s="1" t="s">
        <v>20</v>
      </c>
      <c r="P1213" s="1" t="s">
        <v>38</v>
      </c>
      <c r="Q1213">
        <v>16</v>
      </c>
      <c r="R1213">
        <v>11</v>
      </c>
      <c r="S1213">
        <v>156.13999999999999</v>
      </c>
      <c r="T1213" s="1" t="s">
        <v>22</v>
      </c>
      <c r="U1213" s="1" t="s">
        <v>3062</v>
      </c>
      <c r="V1213" s="1">
        <v>2</v>
      </c>
      <c r="W1213" t="s">
        <v>3088</v>
      </c>
      <c r="X1213" t="s">
        <v>3093</v>
      </c>
      <c r="Y1213" t="s">
        <v>3095</v>
      </c>
      <c r="Z1213" t="s">
        <v>3103</v>
      </c>
      <c r="AA1213">
        <v>1</v>
      </c>
      <c r="AB1213" t="s">
        <v>3095</v>
      </c>
      <c r="AC1213">
        <v>31.54</v>
      </c>
      <c r="AD1213">
        <v>103</v>
      </c>
      <c r="AE1213">
        <v>90.55</v>
      </c>
      <c r="AF1213">
        <v>0.94520000000000004</v>
      </c>
      <c r="AG1213">
        <v>0.65900657894736847</v>
      </c>
    </row>
    <row r="1214" spans="1:33" x14ac:dyDescent="0.35">
      <c r="A1214" s="1" t="s">
        <v>2230</v>
      </c>
      <c r="B1214" s="2">
        <v>44675</v>
      </c>
      <c r="C1214" s="2">
        <v>44677</v>
      </c>
      <c r="D1214" s="2">
        <v>44690</v>
      </c>
      <c r="E1214" s="1" t="s">
        <v>2231</v>
      </c>
      <c r="F1214">
        <v>2.98</v>
      </c>
      <c r="G1214">
        <v>252</v>
      </c>
      <c r="H1214">
        <v>4</v>
      </c>
      <c r="I1214" s="1" t="s">
        <v>32</v>
      </c>
      <c r="J1214">
        <v>78694.13</v>
      </c>
      <c r="K1214">
        <v>45034.28</v>
      </c>
      <c r="L1214">
        <v>4.7</v>
      </c>
      <c r="M1214" s="1" t="s">
        <v>23</v>
      </c>
      <c r="N1214" s="1" t="s">
        <v>24</v>
      </c>
      <c r="O1214" s="1" t="s">
        <v>20</v>
      </c>
      <c r="P1214" s="1" t="s">
        <v>39</v>
      </c>
      <c r="Q1214">
        <v>16</v>
      </c>
      <c r="R1214">
        <v>13</v>
      </c>
      <c r="S1214">
        <v>240.53</v>
      </c>
      <c r="T1214" s="1" t="s">
        <v>22</v>
      </c>
      <c r="U1214" s="1" t="s">
        <v>3063</v>
      </c>
      <c r="V1214" s="1">
        <v>3</v>
      </c>
      <c r="W1214" t="s">
        <v>3086</v>
      </c>
      <c r="X1214" t="s">
        <v>3082</v>
      </c>
      <c r="Y1214" t="s">
        <v>3083</v>
      </c>
      <c r="Z1214" t="s">
        <v>3102</v>
      </c>
      <c r="AA1214">
        <v>4</v>
      </c>
      <c r="AB1214" t="s">
        <v>3083</v>
      </c>
      <c r="AC1214">
        <v>110.34</v>
      </c>
      <c r="AD1214">
        <v>321.87</v>
      </c>
      <c r="AE1214">
        <v>95.45</v>
      </c>
      <c r="AF1214">
        <v>0.45540000000000003</v>
      </c>
      <c r="AG1214">
        <v>0.65455369127516783</v>
      </c>
    </row>
    <row r="1215" spans="1:33" x14ac:dyDescent="0.35">
      <c r="A1215" s="1" t="s">
        <v>2232</v>
      </c>
      <c r="B1215" s="2">
        <v>44819</v>
      </c>
      <c r="C1215" s="2">
        <v>44823</v>
      </c>
      <c r="D1215" s="2">
        <v>44830</v>
      </c>
      <c r="E1215" s="1" t="s">
        <v>2233</v>
      </c>
      <c r="F1215">
        <v>12.42</v>
      </c>
      <c r="G1215">
        <v>468</v>
      </c>
      <c r="H1215">
        <v>40</v>
      </c>
      <c r="I1215" s="1" t="s">
        <v>32</v>
      </c>
      <c r="J1215">
        <v>48434.86</v>
      </c>
      <c r="K1215">
        <v>20175.490000000002</v>
      </c>
      <c r="L1215">
        <v>3</v>
      </c>
      <c r="M1215" s="1" t="s">
        <v>23</v>
      </c>
      <c r="N1215" s="1" t="s">
        <v>19</v>
      </c>
      <c r="O1215" s="1" t="s">
        <v>20</v>
      </c>
      <c r="P1215" s="1" t="s">
        <v>29</v>
      </c>
      <c r="Q1215">
        <v>14</v>
      </c>
      <c r="R1215">
        <v>7</v>
      </c>
      <c r="S1215">
        <v>120.99</v>
      </c>
      <c r="T1215" s="1" t="s">
        <v>22</v>
      </c>
      <c r="U1215" s="1" t="s">
        <v>3062</v>
      </c>
      <c r="V1215" s="1">
        <v>2</v>
      </c>
      <c r="W1215" t="s">
        <v>3086</v>
      </c>
      <c r="X1215" t="s">
        <v>3084</v>
      </c>
      <c r="Y1215" t="s">
        <v>3085</v>
      </c>
      <c r="Z1215" t="s">
        <v>3103</v>
      </c>
      <c r="AA1215">
        <v>9</v>
      </c>
      <c r="AB1215" t="s">
        <v>3085</v>
      </c>
      <c r="AC1215">
        <v>54.71</v>
      </c>
      <c r="AD1215">
        <v>118.17</v>
      </c>
      <c r="AE1215">
        <v>15.94</v>
      </c>
      <c r="AF1215">
        <v>8.4061000000000003</v>
      </c>
      <c r="AG1215">
        <v>0.65900657894736847</v>
      </c>
    </row>
    <row r="1216" spans="1:33" x14ac:dyDescent="0.35">
      <c r="A1216" s="1" t="s">
        <v>2244</v>
      </c>
      <c r="B1216" s="2">
        <v>44819</v>
      </c>
      <c r="C1216" s="2">
        <v>44820</v>
      </c>
      <c r="D1216" s="2">
        <v>44821</v>
      </c>
      <c r="E1216" s="1" t="s">
        <v>2245</v>
      </c>
      <c r="F1216">
        <v>2.4</v>
      </c>
      <c r="G1216">
        <v>152</v>
      </c>
      <c r="H1216">
        <v>11</v>
      </c>
      <c r="I1216" s="1" t="s">
        <v>32</v>
      </c>
      <c r="J1216">
        <v>124936.12</v>
      </c>
      <c r="K1216">
        <v>47853.23</v>
      </c>
      <c r="L1216">
        <v>3.6</v>
      </c>
      <c r="M1216" s="1" t="s">
        <v>31</v>
      </c>
      <c r="N1216" s="1" t="s">
        <v>19</v>
      </c>
      <c r="O1216" s="1" t="s">
        <v>25</v>
      </c>
      <c r="P1216" s="1" t="s">
        <v>29</v>
      </c>
      <c r="Q1216">
        <v>14</v>
      </c>
      <c r="R1216">
        <v>1</v>
      </c>
      <c r="S1216">
        <v>7.9</v>
      </c>
      <c r="T1216" s="1" t="s">
        <v>22</v>
      </c>
      <c r="U1216" s="1" t="s">
        <v>3064</v>
      </c>
      <c r="V1216" s="1">
        <v>4</v>
      </c>
      <c r="W1216" t="s">
        <v>3086</v>
      </c>
      <c r="X1216" t="s">
        <v>3084</v>
      </c>
      <c r="Y1216" t="s">
        <v>3085</v>
      </c>
      <c r="Z1216" t="s">
        <v>3102</v>
      </c>
      <c r="AA1216">
        <v>9</v>
      </c>
      <c r="AB1216" t="s">
        <v>3085</v>
      </c>
      <c r="AC1216">
        <v>458.08</v>
      </c>
      <c r="AD1216">
        <v>842.16</v>
      </c>
      <c r="AE1216">
        <v>26.54</v>
      </c>
      <c r="AF1216">
        <v>7.3463000000000003</v>
      </c>
      <c r="AG1216">
        <v>0.65895364238410592</v>
      </c>
    </row>
    <row r="1217" spans="1:33" x14ac:dyDescent="0.35">
      <c r="A1217" s="1" t="s">
        <v>2296</v>
      </c>
      <c r="B1217" s="2">
        <v>44811</v>
      </c>
      <c r="C1217" s="2">
        <v>44815</v>
      </c>
      <c r="D1217" s="2">
        <v>44823</v>
      </c>
      <c r="E1217" s="1" t="s">
        <v>2297</v>
      </c>
      <c r="F1217">
        <v>6.73</v>
      </c>
      <c r="G1217">
        <v>306</v>
      </c>
      <c r="H1217">
        <v>25</v>
      </c>
      <c r="I1217" s="1" t="s">
        <v>32</v>
      </c>
      <c r="J1217">
        <v>122216.64</v>
      </c>
      <c r="K1217">
        <v>53656.92</v>
      </c>
      <c r="L1217">
        <v>3.1</v>
      </c>
      <c r="M1217" s="1" t="s">
        <v>18</v>
      </c>
      <c r="N1217" s="1" t="s">
        <v>33</v>
      </c>
      <c r="O1217" s="1" t="s">
        <v>28</v>
      </c>
      <c r="P1217" s="1" t="s">
        <v>39</v>
      </c>
      <c r="Q1217">
        <v>15</v>
      </c>
      <c r="R1217">
        <v>8</v>
      </c>
      <c r="S1217">
        <v>31.18</v>
      </c>
      <c r="T1217" s="1" t="s">
        <v>22</v>
      </c>
      <c r="U1217" s="1" t="s">
        <v>3063</v>
      </c>
      <c r="V1217" s="1">
        <v>3</v>
      </c>
      <c r="W1217" t="s">
        <v>3086</v>
      </c>
      <c r="X1217" t="s">
        <v>3084</v>
      </c>
      <c r="Y1217" t="s">
        <v>3085</v>
      </c>
      <c r="Z1217" t="s">
        <v>3104</v>
      </c>
      <c r="AA1217">
        <v>9</v>
      </c>
      <c r="AB1217" t="s">
        <v>3085</v>
      </c>
      <c r="AC1217">
        <v>209.19</v>
      </c>
      <c r="AD1217">
        <v>428.22</v>
      </c>
      <c r="AE1217">
        <v>87.85</v>
      </c>
      <c r="AF1217">
        <v>1.2151000000000001</v>
      </c>
      <c r="AG1217">
        <v>0.65455369127516783</v>
      </c>
    </row>
    <row r="1218" spans="1:33" x14ac:dyDescent="0.35">
      <c r="A1218" s="1" t="s">
        <v>2312</v>
      </c>
      <c r="B1218" s="2">
        <v>44595</v>
      </c>
      <c r="C1218" s="2">
        <v>44599</v>
      </c>
      <c r="D1218" s="2">
        <v>44612</v>
      </c>
      <c r="E1218" s="1" t="s">
        <v>2313</v>
      </c>
      <c r="F1218">
        <v>2.89</v>
      </c>
      <c r="G1218">
        <v>92</v>
      </c>
      <c r="H1218">
        <v>3</v>
      </c>
      <c r="I1218" s="1" t="s">
        <v>32</v>
      </c>
      <c r="J1218">
        <v>74157.66</v>
      </c>
      <c r="K1218">
        <v>38192.89</v>
      </c>
      <c r="L1218">
        <v>4</v>
      </c>
      <c r="M1218" s="1" t="s">
        <v>23</v>
      </c>
      <c r="N1218" s="1" t="s">
        <v>33</v>
      </c>
      <c r="O1218" s="1" t="s">
        <v>25</v>
      </c>
      <c r="P1218" s="1" t="s">
        <v>39</v>
      </c>
      <c r="Q1218">
        <v>21</v>
      </c>
      <c r="R1218">
        <v>13</v>
      </c>
      <c r="S1218">
        <v>173.6</v>
      </c>
      <c r="T1218" s="1" t="s">
        <v>22</v>
      </c>
      <c r="U1218" s="1" t="s">
        <v>3062</v>
      </c>
      <c r="V1218" s="1">
        <v>2</v>
      </c>
      <c r="W1218" t="s">
        <v>3086</v>
      </c>
      <c r="X1218" t="s">
        <v>3093</v>
      </c>
      <c r="Y1218" t="s">
        <v>3094</v>
      </c>
      <c r="Z1218" t="s">
        <v>3102</v>
      </c>
      <c r="AA1218">
        <v>2</v>
      </c>
      <c r="AB1218" t="s">
        <v>3094</v>
      </c>
      <c r="AC1218">
        <v>337.44</v>
      </c>
      <c r="AD1218">
        <v>830.05</v>
      </c>
      <c r="AE1218">
        <v>98.29</v>
      </c>
      <c r="AF1218">
        <v>0.1709</v>
      </c>
      <c r="AG1218">
        <v>0.65900657894736847</v>
      </c>
    </row>
    <row r="1219" spans="1:33" x14ac:dyDescent="0.35">
      <c r="A1219" s="1" t="s">
        <v>2316</v>
      </c>
      <c r="B1219" s="2">
        <v>44851</v>
      </c>
      <c r="C1219" s="2">
        <v>44856</v>
      </c>
      <c r="D1219" s="2">
        <v>44863</v>
      </c>
      <c r="E1219" s="1" t="s">
        <v>2317</v>
      </c>
      <c r="F1219">
        <v>11.01</v>
      </c>
      <c r="G1219">
        <v>209</v>
      </c>
      <c r="H1219">
        <v>3</v>
      </c>
      <c r="I1219" s="1" t="s">
        <v>32</v>
      </c>
      <c r="J1219">
        <v>374771.76</v>
      </c>
      <c r="K1219">
        <v>171750.02</v>
      </c>
      <c r="L1219">
        <v>4.4000000000000004</v>
      </c>
      <c r="M1219" s="1" t="s">
        <v>18</v>
      </c>
      <c r="N1219" s="1" t="s">
        <v>24</v>
      </c>
      <c r="O1219" s="1" t="s">
        <v>20</v>
      </c>
      <c r="P1219" s="1" t="s">
        <v>39</v>
      </c>
      <c r="Q1219">
        <v>13</v>
      </c>
      <c r="R1219">
        <v>7</v>
      </c>
      <c r="S1219">
        <v>261.27</v>
      </c>
      <c r="T1219" s="1" t="s">
        <v>22</v>
      </c>
      <c r="U1219" s="1" t="s">
        <v>3063</v>
      </c>
      <c r="V1219" s="1">
        <v>3</v>
      </c>
      <c r="W1219" t="s">
        <v>3086</v>
      </c>
      <c r="X1219" t="s">
        <v>3091</v>
      </c>
      <c r="Y1219" t="s">
        <v>3097</v>
      </c>
      <c r="Z1219" t="s">
        <v>3103</v>
      </c>
      <c r="AA1219">
        <v>10</v>
      </c>
      <c r="AB1219" t="s">
        <v>3097</v>
      </c>
      <c r="AC1219">
        <v>840</v>
      </c>
      <c r="AD1219">
        <v>2015.02</v>
      </c>
      <c r="AE1219">
        <v>80.19</v>
      </c>
      <c r="AF1219">
        <v>1.9804999999999999</v>
      </c>
      <c r="AG1219">
        <v>0.65455369127516783</v>
      </c>
    </row>
    <row r="1220" spans="1:33" x14ac:dyDescent="0.35">
      <c r="A1220" s="1" t="s">
        <v>2326</v>
      </c>
      <c r="B1220" s="2">
        <v>44701</v>
      </c>
      <c r="C1220" s="2">
        <v>44705</v>
      </c>
      <c r="D1220" s="2">
        <v>44711</v>
      </c>
      <c r="E1220" s="1" t="s">
        <v>2327</v>
      </c>
      <c r="F1220">
        <v>9.66</v>
      </c>
      <c r="G1220">
        <v>387</v>
      </c>
      <c r="H1220">
        <v>32</v>
      </c>
      <c r="I1220" s="1" t="s">
        <v>32</v>
      </c>
      <c r="J1220">
        <v>378147.95</v>
      </c>
      <c r="K1220">
        <v>170351.33</v>
      </c>
      <c r="L1220">
        <v>2.9</v>
      </c>
      <c r="M1220" s="1" t="s">
        <v>18</v>
      </c>
      <c r="N1220" s="1" t="s">
        <v>42</v>
      </c>
      <c r="O1220" s="1" t="s">
        <v>37</v>
      </c>
      <c r="P1220" s="1" t="s">
        <v>21</v>
      </c>
      <c r="Q1220">
        <v>12</v>
      </c>
      <c r="R1220">
        <v>6</v>
      </c>
      <c r="S1220">
        <v>68.209999999999994</v>
      </c>
      <c r="T1220" s="1" t="s">
        <v>22</v>
      </c>
      <c r="U1220" s="1" t="s">
        <v>3064</v>
      </c>
      <c r="V1220" s="1">
        <v>4</v>
      </c>
      <c r="W1220" t="s">
        <v>3086</v>
      </c>
      <c r="X1220" t="s">
        <v>3082</v>
      </c>
      <c r="Y1220" t="s">
        <v>3099</v>
      </c>
      <c r="Z1220" t="s">
        <v>3104</v>
      </c>
      <c r="AA1220">
        <v>5</v>
      </c>
      <c r="AB1220" t="s">
        <v>3099</v>
      </c>
      <c r="AC1220">
        <v>468.17</v>
      </c>
      <c r="AD1220">
        <v>1081.6099999999999</v>
      </c>
      <c r="AE1220">
        <v>26.48</v>
      </c>
      <c r="AF1220">
        <v>7.3520000000000003</v>
      </c>
      <c r="AG1220">
        <v>0.65895364238410592</v>
      </c>
    </row>
    <row r="1221" spans="1:33" x14ac:dyDescent="0.35">
      <c r="A1221" s="1" t="s">
        <v>2332</v>
      </c>
      <c r="B1221" s="2">
        <v>45091</v>
      </c>
      <c r="C1221" s="2">
        <v>45092</v>
      </c>
      <c r="D1221" s="2">
        <v>45097</v>
      </c>
      <c r="E1221" s="1" t="s">
        <v>2333</v>
      </c>
      <c r="F1221">
        <v>0.17</v>
      </c>
      <c r="G1221">
        <v>194</v>
      </c>
      <c r="H1221">
        <v>8</v>
      </c>
      <c r="I1221" s="1" t="s">
        <v>32</v>
      </c>
      <c r="J1221">
        <v>13202.5</v>
      </c>
      <c r="K1221">
        <v>5323.96</v>
      </c>
      <c r="L1221">
        <v>3.8</v>
      </c>
      <c r="M1221" s="1" t="s">
        <v>23</v>
      </c>
      <c r="N1221" s="1" t="s">
        <v>42</v>
      </c>
      <c r="O1221" s="1" t="s">
        <v>37</v>
      </c>
      <c r="P1221" s="1" t="s">
        <v>38</v>
      </c>
      <c r="Q1221">
        <v>14</v>
      </c>
      <c r="R1221">
        <v>5</v>
      </c>
      <c r="S1221">
        <v>133.06</v>
      </c>
      <c r="T1221" s="1" t="s">
        <v>22</v>
      </c>
      <c r="U1221" s="1" t="s">
        <v>3062</v>
      </c>
      <c r="V1221" s="1">
        <v>2</v>
      </c>
      <c r="W1221" t="s">
        <v>3088</v>
      </c>
      <c r="X1221" t="s">
        <v>3082</v>
      </c>
      <c r="Y1221" t="s">
        <v>3090</v>
      </c>
      <c r="Z1221" t="s">
        <v>3102</v>
      </c>
      <c r="AA1221">
        <v>6</v>
      </c>
      <c r="AB1221" t="s">
        <v>3090</v>
      </c>
      <c r="AC1221">
        <v>33.840000000000003</v>
      </c>
      <c r="AD1221">
        <v>68.17</v>
      </c>
      <c r="AE1221">
        <v>92.2</v>
      </c>
      <c r="AF1221">
        <v>0.78</v>
      </c>
      <c r="AG1221">
        <v>0.65900657894736847</v>
      </c>
    </row>
    <row r="1222" spans="1:33" x14ac:dyDescent="0.35">
      <c r="A1222" s="1" t="s">
        <v>2338</v>
      </c>
      <c r="B1222" s="2">
        <v>44749</v>
      </c>
      <c r="C1222" s="2">
        <v>44753</v>
      </c>
      <c r="D1222" s="2">
        <v>44759</v>
      </c>
      <c r="E1222" s="1" t="s">
        <v>2339</v>
      </c>
      <c r="F1222">
        <v>12.07</v>
      </c>
      <c r="G1222">
        <v>357</v>
      </c>
      <c r="H1222">
        <v>50</v>
      </c>
      <c r="I1222" s="1" t="s">
        <v>32</v>
      </c>
      <c r="J1222">
        <v>80787.899999999994</v>
      </c>
      <c r="K1222">
        <v>34117.08</v>
      </c>
      <c r="L1222">
        <v>1.9</v>
      </c>
      <c r="M1222" s="1" t="s">
        <v>23</v>
      </c>
      <c r="N1222" s="1" t="s">
        <v>42</v>
      </c>
      <c r="O1222" s="1" t="s">
        <v>37</v>
      </c>
      <c r="P1222" s="1" t="s">
        <v>39</v>
      </c>
      <c r="Q1222">
        <v>16</v>
      </c>
      <c r="R1222">
        <v>6</v>
      </c>
      <c r="S1222">
        <v>32.369999999999997</v>
      </c>
      <c r="T1222" s="1" t="s">
        <v>22</v>
      </c>
      <c r="U1222" s="1" t="s">
        <v>3063</v>
      </c>
      <c r="V1222" s="1">
        <v>3</v>
      </c>
      <c r="W1222" t="s">
        <v>3086</v>
      </c>
      <c r="X1222" t="s">
        <v>3084</v>
      </c>
      <c r="Y1222" t="s">
        <v>3087</v>
      </c>
      <c r="Z1222" t="s">
        <v>3103</v>
      </c>
      <c r="AA1222">
        <v>7</v>
      </c>
      <c r="AB1222" t="s">
        <v>3087</v>
      </c>
      <c r="AC1222">
        <v>130.97</v>
      </c>
      <c r="AD1222">
        <v>257.36</v>
      </c>
      <c r="AE1222">
        <v>82.82</v>
      </c>
      <c r="AF1222">
        <v>1.7184999999999999</v>
      </c>
      <c r="AG1222">
        <v>0.65455369127516783</v>
      </c>
    </row>
    <row r="1223" spans="1:33" x14ac:dyDescent="0.35">
      <c r="A1223" s="1" t="s">
        <v>2342</v>
      </c>
      <c r="B1223" s="2">
        <v>45473</v>
      </c>
      <c r="C1223" s="2">
        <v>45477</v>
      </c>
      <c r="D1223" s="2">
        <v>45489</v>
      </c>
      <c r="E1223" s="1" t="s">
        <v>2343</v>
      </c>
      <c r="F1223">
        <v>11.29</v>
      </c>
      <c r="G1223">
        <v>399</v>
      </c>
      <c r="H1223">
        <v>35</v>
      </c>
      <c r="I1223" s="1" t="s">
        <v>32</v>
      </c>
      <c r="J1223">
        <v>340803.55</v>
      </c>
      <c r="K1223">
        <v>116473.96</v>
      </c>
      <c r="L1223">
        <v>2.8</v>
      </c>
      <c r="M1223" s="1" t="s">
        <v>31</v>
      </c>
      <c r="N1223" s="1" t="s">
        <v>36</v>
      </c>
      <c r="O1223" s="1" t="s">
        <v>37</v>
      </c>
      <c r="P1223" s="1" t="s">
        <v>21</v>
      </c>
      <c r="Q1223">
        <v>16</v>
      </c>
      <c r="R1223">
        <v>12</v>
      </c>
      <c r="S1223">
        <v>260.82</v>
      </c>
      <c r="T1223" s="1" t="s">
        <v>22</v>
      </c>
      <c r="U1223" s="1" t="s">
        <v>3061</v>
      </c>
      <c r="V1223" s="1">
        <v>1</v>
      </c>
      <c r="W1223" t="s">
        <v>3081</v>
      </c>
      <c r="X1223" t="s">
        <v>3082</v>
      </c>
      <c r="Y1223" t="s">
        <v>3090</v>
      </c>
      <c r="Z1223" t="s">
        <v>3103</v>
      </c>
      <c r="AA1223">
        <v>6</v>
      </c>
      <c r="AB1223" t="s">
        <v>3090</v>
      </c>
      <c r="AC1223">
        <v>513.29999999999995</v>
      </c>
      <c r="AD1223">
        <v>962.85</v>
      </c>
      <c r="AE1223">
        <v>87.6</v>
      </c>
      <c r="AF1223">
        <v>1.2403999999999999</v>
      </c>
      <c r="AG1223">
        <v>0.63717096774193549</v>
      </c>
    </row>
    <row r="1224" spans="1:33" x14ac:dyDescent="0.35">
      <c r="A1224" s="1" t="s">
        <v>2348</v>
      </c>
      <c r="B1224" s="2">
        <v>45246</v>
      </c>
      <c r="C1224" s="2">
        <v>45248</v>
      </c>
      <c r="D1224" s="2">
        <v>45255</v>
      </c>
      <c r="E1224" s="1" t="s">
        <v>2349</v>
      </c>
      <c r="F1224">
        <v>4.18</v>
      </c>
      <c r="G1224">
        <v>118</v>
      </c>
      <c r="H1224">
        <v>11</v>
      </c>
      <c r="I1224" s="1" t="s">
        <v>32</v>
      </c>
      <c r="J1224">
        <v>63965.73</v>
      </c>
      <c r="K1224">
        <v>25734.720000000001</v>
      </c>
      <c r="L1224">
        <v>2.6</v>
      </c>
      <c r="M1224" s="1" t="s">
        <v>31</v>
      </c>
      <c r="N1224" s="1" t="s">
        <v>24</v>
      </c>
      <c r="O1224" s="1" t="s">
        <v>37</v>
      </c>
      <c r="P1224" s="1" t="s">
        <v>21</v>
      </c>
      <c r="Q1224">
        <v>20</v>
      </c>
      <c r="R1224">
        <v>7</v>
      </c>
      <c r="S1224">
        <v>123.47</v>
      </c>
      <c r="T1224" s="1" t="s">
        <v>22</v>
      </c>
      <c r="U1224" s="1" t="s">
        <v>3065</v>
      </c>
      <c r="V1224" s="1">
        <v>5</v>
      </c>
      <c r="W1224" t="s">
        <v>3088</v>
      </c>
      <c r="X1224" t="s">
        <v>3091</v>
      </c>
      <c r="Y1224" t="s">
        <v>3096</v>
      </c>
      <c r="Z1224" t="s">
        <v>3102</v>
      </c>
      <c r="AA1224">
        <v>11</v>
      </c>
      <c r="AB1224" t="s">
        <v>3096</v>
      </c>
      <c r="AC1224">
        <v>291.54000000000002</v>
      </c>
      <c r="AD1224">
        <v>565.73</v>
      </c>
      <c r="AE1224">
        <v>71.17</v>
      </c>
      <c r="AF1224">
        <v>2.8828</v>
      </c>
      <c r="AG1224">
        <v>0.6561013986013986</v>
      </c>
    </row>
    <row r="1225" spans="1:33" x14ac:dyDescent="0.35">
      <c r="A1225" s="1" t="s">
        <v>2350</v>
      </c>
      <c r="B1225" s="2">
        <v>45199</v>
      </c>
      <c r="C1225" s="2">
        <v>45203</v>
      </c>
      <c r="D1225" s="2">
        <v>45204</v>
      </c>
      <c r="E1225" s="1" t="s">
        <v>2351</v>
      </c>
      <c r="F1225">
        <v>2.34</v>
      </c>
      <c r="G1225">
        <v>80</v>
      </c>
      <c r="H1225">
        <v>10</v>
      </c>
      <c r="I1225" s="1" t="s">
        <v>32</v>
      </c>
      <c r="J1225">
        <v>61224.23</v>
      </c>
      <c r="K1225">
        <v>29412.76</v>
      </c>
      <c r="L1225">
        <v>2.2000000000000002</v>
      </c>
      <c r="M1225" s="1" t="s">
        <v>31</v>
      </c>
      <c r="N1225" s="1" t="s">
        <v>24</v>
      </c>
      <c r="O1225" s="1" t="s">
        <v>37</v>
      </c>
      <c r="P1225" s="1" t="s">
        <v>21</v>
      </c>
      <c r="Q1225">
        <v>21</v>
      </c>
      <c r="R1225">
        <v>1</v>
      </c>
      <c r="S1225">
        <v>48.69</v>
      </c>
      <c r="T1225" s="1" t="s">
        <v>22</v>
      </c>
      <c r="U1225" s="1" t="s">
        <v>3061</v>
      </c>
      <c r="V1225" s="1">
        <v>1</v>
      </c>
      <c r="W1225" t="s">
        <v>3088</v>
      </c>
      <c r="X1225" t="s">
        <v>3084</v>
      </c>
      <c r="Y1225" t="s">
        <v>3085</v>
      </c>
      <c r="Z1225" t="s">
        <v>3102</v>
      </c>
      <c r="AA1225">
        <v>9</v>
      </c>
      <c r="AB1225" t="s">
        <v>3085</v>
      </c>
      <c r="AC1225">
        <v>358.24</v>
      </c>
      <c r="AD1225">
        <v>783.64</v>
      </c>
      <c r="AE1225">
        <v>38.57</v>
      </c>
      <c r="AF1225">
        <v>6.1426999999999996</v>
      </c>
      <c r="AG1225">
        <v>0.63717096774193549</v>
      </c>
    </row>
    <row r="1226" spans="1:33" x14ac:dyDescent="0.35">
      <c r="A1226" s="1" t="s">
        <v>2354</v>
      </c>
      <c r="B1226" s="2">
        <v>45146</v>
      </c>
      <c r="C1226" s="2">
        <v>45149</v>
      </c>
      <c r="D1226" s="2">
        <v>45155</v>
      </c>
      <c r="E1226" s="1" t="s">
        <v>2355</v>
      </c>
      <c r="F1226">
        <v>10.96</v>
      </c>
      <c r="G1226">
        <v>159</v>
      </c>
      <c r="H1226">
        <v>12</v>
      </c>
      <c r="I1226" s="1" t="s">
        <v>32</v>
      </c>
      <c r="J1226">
        <v>68326.25</v>
      </c>
      <c r="K1226">
        <v>35306.15</v>
      </c>
      <c r="L1226">
        <v>3.4</v>
      </c>
      <c r="M1226" s="1" t="s">
        <v>23</v>
      </c>
      <c r="N1226" s="1" t="s">
        <v>24</v>
      </c>
      <c r="O1226" s="1" t="s">
        <v>34</v>
      </c>
      <c r="P1226" s="1" t="s">
        <v>38</v>
      </c>
      <c r="Q1226">
        <v>17</v>
      </c>
      <c r="R1226">
        <v>6</v>
      </c>
      <c r="S1226">
        <v>324.58</v>
      </c>
      <c r="T1226" s="1" t="s">
        <v>22</v>
      </c>
      <c r="U1226" s="1" t="s">
        <v>3064</v>
      </c>
      <c r="V1226" s="1">
        <v>4</v>
      </c>
      <c r="W1226" t="s">
        <v>3088</v>
      </c>
      <c r="X1226" t="s">
        <v>3084</v>
      </c>
      <c r="Y1226" t="s">
        <v>3089</v>
      </c>
      <c r="Z1226" t="s">
        <v>3103</v>
      </c>
      <c r="AA1226">
        <v>8</v>
      </c>
      <c r="AB1226" t="s">
        <v>3089</v>
      </c>
      <c r="AC1226">
        <v>168.85</v>
      </c>
      <c r="AD1226">
        <v>482.62</v>
      </c>
      <c r="AE1226">
        <v>20.37</v>
      </c>
      <c r="AF1226">
        <v>7.9626999999999999</v>
      </c>
      <c r="AG1226">
        <v>0.65895364238410592</v>
      </c>
    </row>
    <row r="1227" spans="1:33" x14ac:dyDescent="0.35">
      <c r="A1227" s="1" t="s">
        <v>2364</v>
      </c>
      <c r="B1227" s="2">
        <v>45262</v>
      </c>
      <c r="C1227" s="2">
        <v>45263</v>
      </c>
      <c r="D1227" s="2">
        <v>45274</v>
      </c>
      <c r="E1227" s="1" t="s">
        <v>2365</v>
      </c>
      <c r="F1227">
        <v>10.65</v>
      </c>
      <c r="G1227">
        <v>232</v>
      </c>
      <c r="H1227">
        <v>1</v>
      </c>
      <c r="I1227" s="1" t="s">
        <v>32</v>
      </c>
      <c r="J1227">
        <v>8523.85</v>
      </c>
      <c r="K1227">
        <v>4192.1400000000003</v>
      </c>
      <c r="L1227">
        <v>4.9000000000000004</v>
      </c>
      <c r="M1227" s="1" t="s">
        <v>23</v>
      </c>
      <c r="N1227" s="1" t="s">
        <v>19</v>
      </c>
      <c r="O1227" s="1" t="s">
        <v>25</v>
      </c>
      <c r="P1227" s="1" t="s">
        <v>39</v>
      </c>
      <c r="Q1227">
        <v>19</v>
      </c>
      <c r="R1227">
        <v>11</v>
      </c>
      <c r="S1227">
        <v>13.64</v>
      </c>
      <c r="T1227" s="1" t="s">
        <v>22</v>
      </c>
      <c r="U1227" s="1" t="s">
        <v>3063</v>
      </c>
      <c r="V1227" s="1">
        <v>3</v>
      </c>
      <c r="W1227" t="s">
        <v>3088</v>
      </c>
      <c r="X1227" t="s">
        <v>3091</v>
      </c>
      <c r="Y1227" t="s">
        <v>3092</v>
      </c>
      <c r="Z1227" t="s">
        <v>3103</v>
      </c>
      <c r="AA1227">
        <v>12</v>
      </c>
      <c r="AB1227" t="s">
        <v>3092</v>
      </c>
      <c r="AC1227">
        <v>15.8</v>
      </c>
      <c r="AD1227">
        <v>41.12</v>
      </c>
      <c r="AE1227">
        <v>96.53</v>
      </c>
      <c r="AF1227">
        <v>0.34699999999999998</v>
      </c>
      <c r="AG1227">
        <v>0.65455369127516783</v>
      </c>
    </row>
    <row r="1228" spans="1:33" x14ac:dyDescent="0.35">
      <c r="A1228" s="1" t="s">
        <v>2368</v>
      </c>
      <c r="B1228" s="2">
        <v>45540</v>
      </c>
      <c r="C1228" s="2">
        <v>45544</v>
      </c>
      <c r="D1228" s="2">
        <v>45547</v>
      </c>
      <c r="E1228" s="1" t="s">
        <v>2369</v>
      </c>
      <c r="F1228">
        <v>4.5999999999999996</v>
      </c>
      <c r="G1228">
        <v>357</v>
      </c>
      <c r="H1228">
        <v>47</v>
      </c>
      <c r="I1228" s="1" t="s">
        <v>32</v>
      </c>
      <c r="J1228">
        <v>53361.760000000002</v>
      </c>
      <c r="K1228">
        <v>31492.87</v>
      </c>
      <c r="L1228">
        <v>2</v>
      </c>
      <c r="M1228" s="1" t="s">
        <v>31</v>
      </c>
      <c r="N1228" s="1" t="s">
        <v>24</v>
      </c>
      <c r="O1228" s="1" t="s">
        <v>20</v>
      </c>
      <c r="P1228" s="1" t="s">
        <v>21</v>
      </c>
      <c r="Q1228">
        <v>21</v>
      </c>
      <c r="R1228">
        <v>3</v>
      </c>
      <c r="S1228">
        <v>58.53</v>
      </c>
      <c r="T1228" s="1" t="s">
        <v>22</v>
      </c>
      <c r="U1228" s="1" t="s">
        <v>3065</v>
      </c>
      <c r="V1228" s="1">
        <v>5</v>
      </c>
      <c r="W1228" t="s">
        <v>3081</v>
      </c>
      <c r="X1228" t="s">
        <v>3084</v>
      </c>
      <c r="Y1228" t="s">
        <v>3085</v>
      </c>
      <c r="Z1228" t="s">
        <v>3102</v>
      </c>
      <c r="AA1228">
        <v>9</v>
      </c>
      <c r="AB1228" t="s">
        <v>3085</v>
      </c>
      <c r="AC1228">
        <v>51.61</v>
      </c>
      <c r="AD1228">
        <v>156.68</v>
      </c>
      <c r="AE1228">
        <v>44.55</v>
      </c>
      <c r="AF1228">
        <v>5.5446</v>
      </c>
      <c r="AG1228">
        <v>0.6561013986013986</v>
      </c>
    </row>
    <row r="1229" spans="1:33" x14ac:dyDescent="0.35">
      <c r="A1229" s="1" t="s">
        <v>2384</v>
      </c>
      <c r="B1229" s="2">
        <v>44944</v>
      </c>
      <c r="C1229" s="2">
        <v>44947</v>
      </c>
      <c r="D1229" s="2">
        <v>44953</v>
      </c>
      <c r="E1229" s="1" t="s">
        <v>2385</v>
      </c>
      <c r="F1229">
        <v>11.93</v>
      </c>
      <c r="G1229">
        <v>348</v>
      </c>
      <c r="H1229">
        <v>16</v>
      </c>
      <c r="I1229" s="1" t="s">
        <v>32</v>
      </c>
      <c r="J1229">
        <v>14030.82</v>
      </c>
      <c r="K1229">
        <v>6495.7</v>
      </c>
      <c r="L1229">
        <v>3.9</v>
      </c>
      <c r="M1229" s="1" t="s">
        <v>18</v>
      </c>
      <c r="N1229" s="1" t="s">
        <v>19</v>
      </c>
      <c r="O1229" s="1" t="s">
        <v>20</v>
      </c>
      <c r="P1229" s="1" t="s">
        <v>29</v>
      </c>
      <c r="Q1229">
        <v>6</v>
      </c>
      <c r="R1229">
        <v>6</v>
      </c>
      <c r="S1229">
        <v>488.98</v>
      </c>
      <c r="T1229" s="1" t="s">
        <v>22</v>
      </c>
      <c r="U1229" s="1" t="s">
        <v>3063</v>
      </c>
      <c r="V1229" s="1">
        <v>3</v>
      </c>
      <c r="W1229" t="s">
        <v>3088</v>
      </c>
      <c r="X1229" t="s">
        <v>3093</v>
      </c>
      <c r="Y1229" t="s">
        <v>3095</v>
      </c>
      <c r="Z1229" t="s">
        <v>3103</v>
      </c>
      <c r="AA1229">
        <v>1</v>
      </c>
      <c r="AB1229" t="s">
        <v>3095</v>
      </c>
      <c r="AC1229">
        <v>18.47</v>
      </c>
      <c r="AD1229">
        <v>45.78</v>
      </c>
      <c r="AE1229">
        <v>88.13</v>
      </c>
      <c r="AF1229">
        <v>1.1870000000000001</v>
      </c>
      <c r="AG1229">
        <v>0.65455369127516783</v>
      </c>
    </row>
    <row r="1230" spans="1:33" x14ac:dyDescent="0.35">
      <c r="A1230" s="1" t="s">
        <v>2406</v>
      </c>
      <c r="B1230" s="2">
        <v>45305</v>
      </c>
      <c r="C1230" s="2">
        <v>45307</v>
      </c>
      <c r="D1230" s="2">
        <v>45310</v>
      </c>
      <c r="E1230" s="1" t="s">
        <v>2407</v>
      </c>
      <c r="F1230">
        <v>2.06</v>
      </c>
      <c r="G1230">
        <v>409</v>
      </c>
      <c r="H1230">
        <v>25</v>
      </c>
      <c r="I1230" s="1" t="s">
        <v>32</v>
      </c>
      <c r="J1230">
        <v>199017.48</v>
      </c>
      <c r="K1230">
        <v>112683.73</v>
      </c>
      <c r="L1230">
        <v>3.8</v>
      </c>
      <c r="M1230" s="1" t="s">
        <v>31</v>
      </c>
      <c r="N1230" s="1" t="s">
        <v>36</v>
      </c>
      <c r="O1230" s="1" t="s">
        <v>20</v>
      </c>
      <c r="P1230" s="1" t="s">
        <v>29</v>
      </c>
      <c r="Q1230">
        <v>24</v>
      </c>
      <c r="R1230">
        <v>3</v>
      </c>
      <c r="S1230">
        <v>87.09</v>
      </c>
      <c r="T1230" s="1" t="s">
        <v>22</v>
      </c>
      <c r="U1230" s="1" t="s">
        <v>3064</v>
      </c>
      <c r="V1230" s="1">
        <v>4</v>
      </c>
      <c r="W1230" t="s">
        <v>3081</v>
      </c>
      <c r="X1230" t="s">
        <v>3093</v>
      </c>
      <c r="Y1230" t="s">
        <v>3095</v>
      </c>
      <c r="Z1230" t="s">
        <v>3102</v>
      </c>
      <c r="AA1230">
        <v>1</v>
      </c>
      <c r="AB1230" t="s">
        <v>3095</v>
      </c>
      <c r="AC1230">
        <v>173</v>
      </c>
      <c r="AD1230">
        <v>496.83</v>
      </c>
      <c r="AE1230">
        <v>51.92</v>
      </c>
      <c r="AF1230">
        <v>4.8078000000000003</v>
      </c>
      <c r="AG1230">
        <v>0.65895364238410592</v>
      </c>
    </row>
    <row r="1231" spans="1:33" x14ac:dyDescent="0.35">
      <c r="A1231" s="1" t="s">
        <v>2426</v>
      </c>
      <c r="B1231" s="2">
        <v>44599</v>
      </c>
      <c r="C1231" s="2">
        <v>44602</v>
      </c>
      <c r="D1231" s="2">
        <v>44605</v>
      </c>
      <c r="E1231" s="1" t="s">
        <v>2427</v>
      </c>
      <c r="F1231">
        <v>3.58</v>
      </c>
      <c r="G1231">
        <v>202</v>
      </c>
      <c r="H1231">
        <v>8</v>
      </c>
      <c r="I1231" s="1" t="s">
        <v>32</v>
      </c>
      <c r="J1231">
        <v>134355.14000000001</v>
      </c>
      <c r="K1231">
        <v>62380.33</v>
      </c>
      <c r="L1231">
        <v>4</v>
      </c>
      <c r="M1231" s="1" t="s">
        <v>18</v>
      </c>
      <c r="N1231" s="1" t="s">
        <v>42</v>
      </c>
      <c r="O1231" s="1" t="s">
        <v>25</v>
      </c>
      <c r="P1231" s="1" t="s">
        <v>39</v>
      </c>
      <c r="Q1231">
        <v>7</v>
      </c>
      <c r="R1231">
        <v>3</v>
      </c>
      <c r="S1231">
        <v>75.959999999999994</v>
      </c>
      <c r="T1231" s="1" t="s">
        <v>22</v>
      </c>
      <c r="U1231" s="1" t="s">
        <v>3061</v>
      </c>
      <c r="V1231" s="1">
        <v>1</v>
      </c>
      <c r="W1231" t="s">
        <v>3086</v>
      </c>
      <c r="X1231" t="s">
        <v>3093</v>
      </c>
      <c r="Y1231" t="s">
        <v>3094</v>
      </c>
      <c r="Z1231" t="s">
        <v>3102</v>
      </c>
      <c r="AA1231">
        <v>2</v>
      </c>
      <c r="AB1231" t="s">
        <v>3094</v>
      </c>
      <c r="AC1231">
        <v>315.60000000000002</v>
      </c>
      <c r="AD1231">
        <v>689.82</v>
      </c>
      <c r="AE1231">
        <v>33.159999999999997</v>
      </c>
      <c r="AF1231">
        <v>6.6839000000000004</v>
      </c>
      <c r="AG1231">
        <v>0.63717096774193549</v>
      </c>
    </row>
    <row r="1232" spans="1:33" x14ac:dyDescent="0.35">
      <c r="A1232" s="1" t="s">
        <v>2432</v>
      </c>
      <c r="B1232" s="2">
        <v>44574</v>
      </c>
      <c r="C1232" s="2">
        <v>44578</v>
      </c>
      <c r="D1232" s="2">
        <v>44580</v>
      </c>
      <c r="E1232" s="1" t="s">
        <v>2433</v>
      </c>
      <c r="F1232">
        <v>8.5</v>
      </c>
      <c r="G1232">
        <v>53</v>
      </c>
      <c r="H1232">
        <v>7</v>
      </c>
      <c r="I1232" s="1" t="s">
        <v>32</v>
      </c>
      <c r="J1232">
        <v>11841.02</v>
      </c>
      <c r="K1232">
        <v>4905.7299999999996</v>
      </c>
      <c r="L1232">
        <v>2</v>
      </c>
      <c r="M1232" s="1" t="s">
        <v>31</v>
      </c>
      <c r="N1232" s="1" t="s">
        <v>19</v>
      </c>
      <c r="O1232" s="1" t="s">
        <v>34</v>
      </c>
      <c r="P1232" s="1" t="s">
        <v>26</v>
      </c>
      <c r="Q1232">
        <v>22</v>
      </c>
      <c r="R1232">
        <v>2</v>
      </c>
      <c r="S1232">
        <v>53.71</v>
      </c>
      <c r="T1232" s="1" t="s">
        <v>22</v>
      </c>
      <c r="U1232" s="1" t="s">
        <v>3064</v>
      </c>
      <c r="V1232" s="1">
        <v>4</v>
      </c>
      <c r="W1232" t="s">
        <v>3086</v>
      </c>
      <c r="X1232" t="s">
        <v>3093</v>
      </c>
      <c r="Y1232" t="s">
        <v>3095</v>
      </c>
      <c r="Z1232" t="s">
        <v>3104</v>
      </c>
      <c r="AA1232">
        <v>1</v>
      </c>
      <c r="AB1232" t="s">
        <v>3095</v>
      </c>
      <c r="AC1232">
        <v>127.6</v>
      </c>
      <c r="AD1232">
        <v>244.17</v>
      </c>
      <c r="AE1232">
        <v>60.49</v>
      </c>
      <c r="AF1232">
        <v>3.9506999999999999</v>
      </c>
      <c r="AG1232">
        <v>0.65895364238410592</v>
      </c>
    </row>
    <row r="1233" spans="1:33" x14ac:dyDescent="0.35">
      <c r="A1233" s="1" t="s">
        <v>2440</v>
      </c>
      <c r="B1233" s="2">
        <v>45361</v>
      </c>
      <c r="C1233" s="2">
        <v>45366</v>
      </c>
      <c r="D1233" s="2">
        <v>45376</v>
      </c>
      <c r="E1233" s="1" t="s">
        <v>2441</v>
      </c>
      <c r="F1233">
        <v>13.49</v>
      </c>
      <c r="G1233">
        <v>415</v>
      </c>
      <c r="H1233">
        <v>57</v>
      </c>
      <c r="I1233" s="1" t="s">
        <v>32</v>
      </c>
      <c r="J1233">
        <v>207651.55</v>
      </c>
      <c r="K1233">
        <v>120999.96</v>
      </c>
      <c r="L1233">
        <v>1.8</v>
      </c>
      <c r="M1233" s="1" t="s">
        <v>23</v>
      </c>
      <c r="N1233" s="1" t="s">
        <v>33</v>
      </c>
      <c r="O1233" s="1" t="s">
        <v>25</v>
      </c>
      <c r="P1233" s="1" t="s">
        <v>21</v>
      </c>
      <c r="Q1233">
        <v>21</v>
      </c>
      <c r="R1233">
        <v>10</v>
      </c>
      <c r="S1233">
        <v>16.46</v>
      </c>
      <c r="T1233" s="1" t="s">
        <v>22</v>
      </c>
      <c r="U1233" s="1" t="s">
        <v>3062</v>
      </c>
      <c r="V1233" s="1">
        <v>2</v>
      </c>
      <c r="W1233" t="s">
        <v>3081</v>
      </c>
      <c r="X1233" t="s">
        <v>3093</v>
      </c>
      <c r="Y1233" t="s">
        <v>3098</v>
      </c>
      <c r="Z1233" t="s">
        <v>3103</v>
      </c>
      <c r="AA1233">
        <v>3</v>
      </c>
      <c r="AB1233" t="s">
        <v>3098</v>
      </c>
      <c r="AC1233">
        <v>178.24</v>
      </c>
      <c r="AD1233">
        <v>578.39</v>
      </c>
      <c r="AE1233">
        <v>70.349999999999994</v>
      </c>
      <c r="AF1233">
        <v>2.9653999999999998</v>
      </c>
      <c r="AG1233">
        <v>0.65900657894736847</v>
      </c>
    </row>
    <row r="1234" spans="1:33" x14ac:dyDescent="0.35">
      <c r="A1234" s="1" t="s">
        <v>2448</v>
      </c>
      <c r="B1234" s="2">
        <v>44974</v>
      </c>
      <c r="C1234" s="2">
        <v>44975</v>
      </c>
      <c r="D1234" s="2">
        <v>44986</v>
      </c>
      <c r="E1234" s="1" t="s">
        <v>2449</v>
      </c>
      <c r="F1234">
        <v>11.52</v>
      </c>
      <c r="G1234">
        <v>91</v>
      </c>
      <c r="H1234">
        <v>3</v>
      </c>
      <c r="I1234" s="1" t="s">
        <v>32</v>
      </c>
      <c r="J1234">
        <v>23126.84</v>
      </c>
      <c r="K1234">
        <v>9876.98</v>
      </c>
      <c r="L1234">
        <v>4.5</v>
      </c>
      <c r="M1234" s="1" t="s">
        <v>31</v>
      </c>
      <c r="N1234" s="1" t="s">
        <v>33</v>
      </c>
      <c r="O1234" s="1" t="s">
        <v>37</v>
      </c>
      <c r="P1234" s="1" t="s">
        <v>38</v>
      </c>
      <c r="Q1234">
        <v>13</v>
      </c>
      <c r="R1234">
        <v>11</v>
      </c>
      <c r="S1234">
        <v>218.12</v>
      </c>
      <c r="T1234" s="1" t="s">
        <v>22</v>
      </c>
      <c r="U1234" s="1" t="s">
        <v>3065</v>
      </c>
      <c r="V1234" s="1">
        <v>5</v>
      </c>
      <c r="W1234" t="s">
        <v>3088</v>
      </c>
      <c r="X1234" t="s">
        <v>3093</v>
      </c>
      <c r="Y1234" t="s">
        <v>3094</v>
      </c>
      <c r="Z1234" t="s">
        <v>3103</v>
      </c>
      <c r="AA1234">
        <v>2</v>
      </c>
      <c r="AB1234" t="s">
        <v>3094</v>
      </c>
      <c r="AC1234">
        <v>119.03</v>
      </c>
      <c r="AD1234">
        <v>287.23</v>
      </c>
      <c r="AE1234">
        <v>41.39</v>
      </c>
      <c r="AF1234">
        <v>5.8609999999999998</v>
      </c>
      <c r="AG1234">
        <v>0.6561013986013986</v>
      </c>
    </row>
    <row r="1235" spans="1:33" x14ac:dyDescent="0.35">
      <c r="A1235" s="1" t="s">
        <v>2456</v>
      </c>
      <c r="B1235" s="2">
        <v>45025</v>
      </c>
      <c r="C1235" s="2">
        <v>45030</v>
      </c>
      <c r="D1235" s="2">
        <v>45033</v>
      </c>
      <c r="E1235" s="1" t="s">
        <v>2457</v>
      </c>
      <c r="F1235">
        <v>2.84</v>
      </c>
      <c r="G1235">
        <v>296</v>
      </c>
      <c r="H1235">
        <v>43</v>
      </c>
      <c r="I1235" s="1" t="s">
        <v>32</v>
      </c>
      <c r="J1235">
        <v>113228.48</v>
      </c>
      <c r="K1235">
        <v>73294.080000000002</v>
      </c>
      <c r="L1235">
        <v>1.7</v>
      </c>
      <c r="M1235" s="1" t="s">
        <v>23</v>
      </c>
      <c r="N1235" s="1" t="s">
        <v>19</v>
      </c>
      <c r="O1235" s="1" t="s">
        <v>20</v>
      </c>
      <c r="P1235" s="1" t="s">
        <v>39</v>
      </c>
      <c r="Q1235">
        <v>5</v>
      </c>
      <c r="R1235">
        <v>3</v>
      </c>
      <c r="S1235">
        <v>36.43</v>
      </c>
      <c r="T1235" s="1" t="s">
        <v>22</v>
      </c>
      <c r="U1235" s="1" t="s">
        <v>3061</v>
      </c>
      <c r="V1235" s="1">
        <v>1</v>
      </c>
      <c r="W1235" t="s">
        <v>3088</v>
      </c>
      <c r="X1235" t="s">
        <v>3082</v>
      </c>
      <c r="Y1235" t="s">
        <v>3083</v>
      </c>
      <c r="Z1235" t="s">
        <v>3102</v>
      </c>
      <c r="AA1235">
        <v>4</v>
      </c>
      <c r="AB1235" t="s">
        <v>3083</v>
      </c>
      <c r="AC1235">
        <v>122.04</v>
      </c>
      <c r="AD1235">
        <v>393.71</v>
      </c>
      <c r="AE1235">
        <v>87.62</v>
      </c>
      <c r="AF1235">
        <v>1.2375</v>
      </c>
      <c r="AG1235">
        <v>0.63717096774193549</v>
      </c>
    </row>
    <row r="1236" spans="1:33" x14ac:dyDescent="0.35">
      <c r="A1236" s="1" t="s">
        <v>2458</v>
      </c>
      <c r="B1236" s="2">
        <v>44768</v>
      </c>
      <c r="C1236" s="2">
        <v>44773</v>
      </c>
      <c r="D1236" s="2">
        <v>44780</v>
      </c>
      <c r="E1236" s="1" t="s">
        <v>2459</v>
      </c>
      <c r="F1236">
        <v>6.88</v>
      </c>
      <c r="G1236">
        <v>311</v>
      </c>
      <c r="H1236">
        <v>5</v>
      </c>
      <c r="I1236" s="1" t="s">
        <v>32</v>
      </c>
      <c r="J1236">
        <v>172979.99</v>
      </c>
      <c r="K1236">
        <v>59386.85</v>
      </c>
      <c r="L1236">
        <v>4.9000000000000004</v>
      </c>
      <c r="M1236" s="1" t="s">
        <v>18</v>
      </c>
      <c r="N1236" s="1" t="s">
        <v>24</v>
      </c>
      <c r="O1236" s="1" t="s">
        <v>25</v>
      </c>
      <c r="P1236" s="1" t="s">
        <v>29</v>
      </c>
      <c r="Q1236">
        <v>23</v>
      </c>
      <c r="R1236">
        <v>7</v>
      </c>
      <c r="S1236">
        <v>383.41</v>
      </c>
      <c r="T1236" s="1" t="s">
        <v>22</v>
      </c>
      <c r="U1236" s="1" t="s">
        <v>3065</v>
      </c>
      <c r="V1236" s="1">
        <v>5</v>
      </c>
      <c r="W1236" t="s">
        <v>3086</v>
      </c>
      <c r="X1236" t="s">
        <v>3084</v>
      </c>
      <c r="Y1236" t="s">
        <v>3087</v>
      </c>
      <c r="Z1236" t="s">
        <v>3104</v>
      </c>
      <c r="AA1236">
        <v>7</v>
      </c>
      <c r="AB1236" t="s">
        <v>3087</v>
      </c>
      <c r="AC1236">
        <v>314.69</v>
      </c>
      <c r="AD1236">
        <v>597.29999999999995</v>
      </c>
      <c r="AE1236">
        <v>40.630000000000003</v>
      </c>
      <c r="AF1236">
        <v>5.9368999999999996</v>
      </c>
      <c r="AG1236">
        <v>0.6561013986013986</v>
      </c>
    </row>
    <row r="1237" spans="1:33" x14ac:dyDescent="0.35">
      <c r="A1237" s="1" t="s">
        <v>2470</v>
      </c>
      <c r="B1237" s="2">
        <v>45169</v>
      </c>
      <c r="C1237" s="2">
        <v>45174</v>
      </c>
      <c r="D1237" s="2">
        <v>45187</v>
      </c>
      <c r="E1237" s="1" t="s">
        <v>2471</v>
      </c>
      <c r="F1237">
        <v>11.54</v>
      </c>
      <c r="G1237">
        <v>430</v>
      </c>
      <c r="H1237">
        <v>54</v>
      </c>
      <c r="I1237" s="1" t="s">
        <v>32</v>
      </c>
      <c r="J1237">
        <v>171177.71</v>
      </c>
      <c r="K1237">
        <v>59919.839999999997</v>
      </c>
      <c r="L1237">
        <v>2.1</v>
      </c>
      <c r="M1237" s="1" t="s">
        <v>31</v>
      </c>
      <c r="N1237" s="1" t="s">
        <v>42</v>
      </c>
      <c r="O1237" s="1" t="s">
        <v>25</v>
      </c>
      <c r="P1237" s="1" t="s">
        <v>21</v>
      </c>
      <c r="Q1237">
        <v>15</v>
      </c>
      <c r="R1237">
        <v>13</v>
      </c>
      <c r="S1237">
        <v>230.22</v>
      </c>
      <c r="T1237" s="1" t="s">
        <v>22</v>
      </c>
      <c r="U1237" s="1" t="s">
        <v>3064</v>
      </c>
      <c r="V1237" s="1">
        <v>4</v>
      </c>
      <c r="W1237" t="s">
        <v>3088</v>
      </c>
      <c r="X1237" t="s">
        <v>3084</v>
      </c>
      <c r="Y1237" t="s">
        <v>3089</v>
      </c>
      <c r="Z1237" t="s">
        <v>3103</v>
      </c>
      <c r="AA1237">
        <v>8</v>
      </c>
      <c r="AB1237" t="s">
        <v>3089</v>
      </c>
      <c r="AC1237">
        <v>245.82</v>
      </c>
      <c r="AD1237">
        <v>450.02</v>
      </c>
      <c r="AE1237">
        <v>52.38</v>
      </c>
      <c r="AF1237">
        <v>4.7621000000000002</v>
      </c>
      <c r="AG1237">
        <v>0.65895364238410592</v>
      </c>
    </row>
    <row r="1238" spans="1:33" x14ac:dyDescent="0.35">
      <c r="A1238" s="1" t="s">
        <v>2484</v>
      </c>
      <c r="B1238" s="2">
        <v>44966</v>
      </c>
      <c r="C1238" s="2">
        <v>44967</v>
      </c>
      <c r="D1238" s="2">
        <v>44969</v>
      </c>
      <c r="E1238" s="1" t="s">
        <v>2485</v>
      </c>
      <c r="F1238">
        <v>11.86</v>
      </c>
      <c r="G1238">
        <v>123</v>
      </c>
      <c r="H1238">
        <v>13</v>
      </c>
      <c r="I1238" s="1" t="s">
        <v>32</v>
      </c>
      <c r="J1238">
        <v>104520.2</v>
      </c>
      <c r="K1238">
        <v>39584.080000000002</v>
      </c>
      <c r="L1238">
        <v>2.8</v>
      </c>
      <c r="M1238" s="1" t="s">
        <v>18</v>
      </c>
      <c r="N1238" s="1" t="s">
        <v>36</v>
      </c>
      <c r="O1238" s="1" t="s">
        <v>20</v>
      </c>
      <c r="P1238" s="1" t="s">
        <v>29</v>
      </c>
      <c r="Q1238">
        <v>12</v>
      </c>
      <c r="R1238">
        <v>2</v>
      </c>
      <c r="S1238">
        <v>38.299999999999997</v>
      </c>
      <c r="T1238" s="1" t="s">
        <v>22</v>
      </c>
      <c r="U1238" s="1" t="s">
        <v>3063</v>
      </c>
      <c r="V1238" s="1">
        <v>3</v>
      </c>
      <c r="W1238" t="s">
        <v>3088</v>
      </c>
      <c r="X1238" t="s">
        <v>3093</v>
      </c>
      <c r="Y1238" t="s">
        <v>3094</v>
      </c>
      <c r="Z1238" t="s">
        <v>3103</v>
      </c>
      <c r="AA1238">
        <v>2</v>
      </c>
      <c r="AB1238" t="s">
        <v>3094</v>
      </c>
      <c r="AC1238">
        <v>495.31</v>
      </c>
      <c r="AD1238">
        <v>964.1</v>
      </c>
      <c r="AE1238">
        <v>42.48</v>
      </c>
      <c r="AF1238">
        <v>5.7515999999999998</v>
      </c>
      <c r="AG1238">
        <v>0.65455369127516783</v>
      </c>
    </row>
    <row r="1239" spans="1:33" x14ac:dyDescent="0.35">
      <c r="A1239" s="1" t="s">
        <v>2486</v>
      </c>
      <c r="B1239" s="2">
        <v>45124</v>
      </c>
      <c r="C1239" s="2">
        <v>45128</v>
      </c>
      <c r="D1239" s="2">
        <v>45137</v>
      </c>
      <c r="E1239" s="1" t="s">
        <v>2487</v>
      </c>
      <c r="F1239">
        <v>5.66</v>
      </c>
      <c r="G1239">
        <v>219</v>
      </c>
      <c r="H1239">
        <v>12</v>
      </c>
      <c r="I1239" s="1" t="s">
        <v>32</v>
      </c>
      <c r="J1239">
        <v>57595.16</v>
      </c>
      <c r="K1239">
        <v>23384.48</v>
      </c>
      <c r="L1239">
        <v>3.4</v>
      </c>
      <c r="M1239" s="1" t="s">
        <v>31</v>
      </c>
      <c r="N1239" s="1" t="s">
        <v>42</v>
      </c>
      <c r="O1239" s="1" t="s">
        <v>37</v>
      </c>
      <c r="P1239" s="1" t="s">
        <v>39</v>
      </c>
      <c r="Q1239">
        <v>18</v>
      </c>
      <c r="R1239">
        <v>9</v>
      </c>
      <c r="S1239">
        <v>171.12</v>
      </c>
      <c r="T1239" s="1" t="s">
        <v>22</v>
      </c>
      <c r="U1239" s="1" t="s">
        <v>3062</v>
      </c>
      <c r="V1239" s="1">
        <v>2</v>
      </c>
      <c r="W1239" t="s">
        <v>3088</v>
      </c>
      <c r="X1239" t="s">
        <v>3084</v>
      </c>
      <c r="Y1239" t="s">
        <v>3087</v>
      </c>
      <c r="Z1239" t="s">
        <v>3104</v>
      </c>
      <c r="AA1239">
        <v>7</v>
      </c>
      <c r="AB1239" t="s">
        <v>3087</v>
      </c>
      <c r="AC1239">
        <v>143.01</v>
      </c>
      <c r="AD1239">
        <v>278.77</v>
      </c>
      <c r="AE1239">
        <v>34.61</v>
      </c>
      <c r="AF1239">
        <v>6.5388000000000002</v>
      </c>
      <c r="AG1239">
        <v>0.65900657894736847</v>
      </c>
    </row>
    <row r="1240" spans="1:33" x14ac:dyDescent="0.35">
      <c r="A1240" s="1" t="s">
        <v>2494</v>
      </c>
      <c r="B1240" s="2">
        <v>44695</v>
      </c>
      <c r="C1240" s="2">
        <v>44698</v>
      </c>
      <c r="D1240" s="2">
        <v>44703</v>
      </c>
      <c r="E1240" s="1" t="s">
        <v>2495</v>
      </c>
      <c r="F1240">
        <v>2.14</v>
      </c>
      <c r="G1240">
        <v>440</v>
      </c>
      <c r="H1240">
        <v>36</v>
      </c>
      <c r="I1240" s="1" t="s">
        <v>32</v>
      </c>
      <c r="J1240">
        <v>20439.82</v>
      </c>
      <c r="K1240">
        <v>7760.16</v>
      </c>
      <c r="L1240">
        <v>3</v>
      </c>
      <c r="M1240" s="1" t="s">
        <v>31</v>
      </c>
      <c r="N1240" s="1" t="s">
        <v>24</v>
      </c>
      <c r="O1240" s="1" t="s">
        <v>28</v>
      </c>
      <c r="P1240" s="1" t="s">
        <v>21</v>
      </c>
      <c r="Q1240">
        <v>9</v>
      </c>
      <c r="R1240">
        <v>5</v>
      </c>
      <c r="S1240">
        <v>73.430000000000007</v>
      </c>
      <c r="T1240" s="1" t="s">
        <v>22</v>
      </c>
      <c r="U1240" s="1" t="s">
        <v>3064</v>
      </c>
      <c r="V1240" s="1">
        <v>4</v>
      </c>
      <c r="W1240" t="s">
        <v>3086</v>
      </c>
      <c r="X1240" t="s">
        <v>3082</v>
      </c>
      <c r="Y1240" t="s">
        <v>3099</v>
      </c>
      <c r="Z1240" t="s">
        <v>3102</v>
      </c>
      <c r="AA1240">
        <v>5</v>
      </c>
      <c r="AB1240" t="s">
        <v>3099</v>
      </c>
      <c r="AC1240">
        <v>25.82</v>
      </c>
      <c r="AD1240">
        <v>47.47</v>
      </c>
      <c r="AE1240">
        <v>93.34</v>
      </c>
      <c r="AF1240">
        <v>0.66590000000000005</v>
      </c>
      <c r="AG1240">
        <v>0.65895364238410592</v>
      </c>
    </row>
    <row r="1241" spans="1:33" x14ac:dyDescent="0.35">
      <c r="A1241" s="1" t="s">
        <v>2518</v>
      </c>
      <c r="B1241" s="2">
        <v>45605</v>
      </c>
      <c r="C1241" s="2">
        <v>45606</v>
      </c>
      <c r="D1241" s="2">
        <v>45608</v>
      </c>
      <c r="E1241" s="1" t="s">
        <v>2519</v>
      </c>
      <c r="F1241">
        <v>12.24</v>
      </c>
      <c r="G1241">
        <v>37</v>
      </c>
      <c r="H1241">
        <v>5</v>
      </c>
      <c r="I1241" s="1" t="s">
        <v>32</v>
      </c>
      <c r="J1241">
        <v>14467.87</v>
      </c>
      <c r="K1241">
        <v>7833.56</v>
      </c>
      <c r="L1241">
        <v>1.8</v>
      </c>
      <c r="M1241" s="1" t="s">
        <v>18</v>
      </c>
      <c r="N1241" s="1" t="s">
        <v>19</v>
      </c>
      <c r="O1241" s="1" t="s">
        <v>20</v>
      </c>
      <c r="P1241" s="1" t="s">
        <v>29</v>
      </c>
      <c r="Q1241">
        <v>8</v>
      </c>
      <c r="R1241">
        <v>2</v>
      </c>
      <c r="S1241">
        <v>91.31</v>
      </c>
      <c r="T1241" s="1" t="s">
        <v>22</v>
      </c>
      <c r="U1241" s="1" t="s">
        <v>3063</v>
      </c>
      <c r="V1241" s="1">
        <v>3</v>
      </c>
      <c r="W1241" t="s">
        <v>3081</v>
      </c>
      <c r="X1241" t="s">
        <v>3091</v>
      </c>
      <c r="Y1241" t="s">
        <v>3096</v>
      </c>
      <c r="Z1241" t="s">
        <v>3103</v>
      </c>
      <c r="AA1241">
        <v>11</v>
      </c>
      <c r="AB1241" t="s">
        <v>3096</v>
      </c>
      <c r="AC1241">
        <v>162.11000000000001</v>
      </c>
      <c r="AD1241">
        <v>445.56</v>
      </c>
      <c r="AE1241">
        <v>19.559999999999999</v>
      </c>
      <c r="AF1241">
        <v>8.0444999999999993</v>
      </c>
      <c r="AG1241">
        <v>0.65455369127516783</v>
      </c>
    </row>
    <row r="1242" spans="1:33" x14ac:dyDescent="0.35">
      <c r="A1242" s="1" t="s">
        <v>2542</v>
      </c>
      <c r="B1242" s="2">
        <v>44851</v>
      </c>
      <c r="C1242" s="2">
        <v>44853</v>
      </c>
      <c r="D1242" s="2">
        <v>44857</v>
      </c>
      <c r="E1242" s="1" t="s">
        <v>2543</v>
      </c>
      <c r="F1242">
        <v>1.66</v>
      </c>
      <c r="G1242">
        <v>329</v>
      </c>
      <c r="H1242">
        <v>14</v>
      </c>
      <c r="I1242" s="1" t="s">
        <v>32</v>
      </c>
      <c r="J1242">
        <v>352359.42</v>
      </c>
      <c r="K1242">
        <v>210311.38</v>
      </c>
      <c r="L1242">
        <v>4.3</v>
      </c>
      <c r="M1242" s="1" t="s">
        <v>18</v>
      </c>
      <c r="N1242" s="1" t="s">
        <v>36</v>
      </c>
      <c r="O1242" s="1" t="s">
        <v>37</v>
      </c>
      <c r="P1242" s="1" t="s">
        <v>21</v>
      </c>
      <c r="Q1242">
        <v>13</v>
      </c>
      <c r="R1242">
        <v>4</v>
      </c>
      <c r="S1242">
        <v>10.35</v>
      </c>
      <c r="T1242" s="1" t="s">
        <v>22</v>
      </c>
      <c r="U1242" s="1" t="s">
        <v>3063</v>
      </c>
      <c r="V1242" s="1">
        <v>3</v>
      </c>
      <c r="W1242" t="s">
        <v>3086</v>
      </c>
      <c r="X1242" t="s">
        <v>3091</v>
      </c>
      <c r="Y1242" t="s">
        <v>3097</v>
      </c>
      <c r="Z1242" t="s">
        <v>3102</v>
      </c>
      <c r="AA1242">
        <v>10</v>
      </c>
      <c r="AB1242" t="s">
        <v>3097</v>
      </c>
      <c r="AC1242">
        <v>327.9</v>
      </c>
      <c r="AD1242">
        <v>1089.08</v>
      </c>
      <c r="AE1242">
        <v>50.59</v>
      </c>
      <c r="AF1242">
        <v>4.9406999999999996</v>
      </c>
      <c r="AG1242">
        <v>0.65455369127516783</v>
      </c>
    </row>
    <row r="1243" spans="1:33" x14ac:dyDescent="0.35">
      <c r="A1243" s="1" t="s">
        <v>2546</v>
      </c>
      <c r="B1243" s="2">
        <v>45022</v>
      </c>
      <c r="C1243" s="2">
        <v>45027</v>
      </c>
      <c r="D1243" s="2">
        <v>45033</v>
      </c>
      <c r="E1243" s="1" t="s">
        <v>2547</v>
      </c>
      <c r="F1243">
        <v>0.87</v>
      </c>
      <c r="G1243">
        <v>120</v>
      </c>
      <c r="H1243">
        <v>14</v>
      </c>
      <c r="I1243" s="1" t="s">
        <v>32</v>
      </c>
      <c r="J1243">
        <v>128781.77</v>
      </c>
      <c r="K1243">
        <v>61150.19</v>
      </c>
      <c r="L1243">
        <v>2.2000000000000002</v>
      </c>
      <c r="M1243" s="1" t="s">
        <v>18</v>
      </c>
      <c r="N1243" s="1" t="s">
        <v>36</v>
      </c>
      <c r="O1243" s="1" t="s">
        <v>20</v>
      </c>
      <c r="P1243" s="1" t="s">
        <v>39</v>
      </c>
      <c r="Q1243">
        <v>18</v>
      </c>
      <c r="R1243">
        <v>6</v>
      </c>
      <c r="S1243">
        <v>101.79</v>
      </c>
      <c r="T1243" s="1" t="s">
        <v>22</v>
      </c>
      <c r="U1243" s="1" t="s">
        <v>3062</v>
      </c>
      <c r="V1243" s="1">
        <v>2</v>
      </c>
      <c r="W1243" t="s">
        <v>3088</v>
      </c>
      <c r="X1243" t="s">
        <v>3082</v>
      </c>
      <c r="Y1243" t="s">
        <v>3083</v>
      </c>
      <c r="Z1243" t="s">
        <v>3102</v>
      </c>
      <c r="AA1243">
        <v>4</v>
      </c>
      <c r="AB1243" t="s">
        <v>3083</v>
      </c>
      <c r="AC1243">
        <v>540.84</v>
      </c>
      <c r="AD1243">
        <v>1082.5999999999999</v>
      </c>
      <c r="AE1243">
        <v>32.85</v>
      </c>
      <c r="AF1243">
        <v>6.7153</v>
      </c>
      <c r="AG1243">
        <v>0.65900657894736847</v>
      </c>
    </row>
    <row r="1244" spans="1:33" x14ac:dyDescent="0.35">
      <c r="A1244" s="1" t="s">
        <v>2566</v>
      </c>
      <c r="B1244" s="2">
        <v>44924</v>
      </c>
      <c r="C1244" s="2">
        <v>44928</v>
      </c>
      <c r="D1244" s="2">
        <v>44931</v>
      </c>
      <c r="E1244" s="1" t="s">
        <v>2567</v>
      </c>
      <c r="F1244">
        <v>6.17</v>
      </c>
      <c r="G1244">
        <v>146</v>
      </c>
      <c r="H1244">
        <v>12</v>
      </c>
      <c r="I1244" s="1" t="s">
        <v>32</v>
      </c>
      <c r="J1244">
        <v>109413.98</v>
      </c>
      <c r="K1244">
        <v>51280.4</v>
      </c>
      <c r="L1244">
        <v>3.3</v>
      </c>
      <c r="M1244" s="1" t="s">
        <v>31</v>
      </c>
      <c r="N1244" s="1" t="s">
        <v>42</v>
      </c>
      <c r="O1244" s="1" t="s">
        <v>28</v>
      </c>
      <c r="P1244" s="1" t="s">
        <v>38</v>
      </c>
      <c r="Q1244">
        <v>4</v>
      </c>
      <c r="R1244">
        <v>3</v>
      </c>
      <c r="S1244">
        <v>39.97</v>
      </c>
      <c r="T1244" s="1" t="s">
        <v>22</v>
      </c>
      <c r="U1244" s="1" t="s">
        <v>3062</v>
      </c>
      <c r="V1244" s="1">
        <v>2</v>
      </c>
      <c r="W1244" t="s">
        <v>3086</v>
      </c>
      <c r="X1244" t="s">
        <v>3091</v>
      </c>
      <c r="Y1244" t="s">
        <v>3092</v>
      </c>
      <c r="Z1244" t="s">
        <v>3104</v>
      </c>
      <c r="AA1244">
        <v>12</v>
      </c>
      <c r="AB1244" t="s">
        <v>3092</v>
      </c>
      <c r="AC1244">
        <v>335.85</v>
      </c>
      <c r="AD1244">
        <v>798.69</v>
      </c>
      <c r="AE1244">
        <v>99.75</v>
      </c>
      <c r="AF1244">
        <v>2.4899999999999999E-2</v>
      </c>
      <c r="AG1244">
        <v>0.65900657894736847</v>
      </c>
    </row>
    <row r="1245" spans="1:33" x14ac:dyDescent="0.35">
      <c r="A1245" s="1" t="s">
        <v>2570</v>
      </c>
      <c r="B1245" s="2">
        <v>44958</v>
      </c>
      <c r="C1245" s="2">
        <v>44962</v>
      </c>
      <c r="D1245" s="2">
        <v>44972</v>
      </c>
      <c r="E1245" s="1" t="s">
        <v>2571</v>
      </c>
      <c r="F1245">
        <v>1.51</v>
      </c>
      <c r="G1245">
        <v>283</v>
      </c>
      <c r="H1245">
        <v>38</v>
      </c>
      <c r="I1245" s="1" t="s">
        <v>32</v>
      </c>
      <c r="J1245">
        <v>291336.3</v>
      </c>
      <c r="K1245">
        <v>155032.01</v>
      </c>
      <c r="L1245">
        <v>2.1</v>
      </c>
      <c r="M1245" s="1" t="s">
        <v>31</v>
      </c>
      <c r="N1245" s="1" t="s">
        <v>33</v>
      </c>
      <c r="O1245" s="1" t="s">
        <v>37</v>
      </c>
      <c r="P1245" s="1" t="s">
        <v>21</v>
      </c>
      <c r="Q1245">
        <v>17</v>
      </c>
      <c r="R1245">
        <v>10</v>
      </c>
      <c r="S1245">
        <v>242.68</v>
      </c>
      <c r="T1245" s="1" t="s">
        <v>22</v>
      </c>
      <c r="U1245" s="1" t="s">
        <v>3064</v>
      </c>
      <c r="V1245" s="1">
        <v>4</v>
      </c>
      <c r="W1245" t="s">
        <v>3088</v>
      </c>
      <c r="X1245" t="s">
        <v>3093</v>
      </c>
      <c r="Y1245" t="s">
        <v>3094</v>
      </c>
      <c r="Z1245" t="s">
        <v>3102</v>
      </c>
      <c r="AA1245">
        <v>2</v>
      </c>
      <c r="AB1245" t="s">
        <v>3094</v>
      </c>
      <c r="AC1245">
        <v>425.54</v>
      </c>
      <c r="AD1245">
        <v>1045.24</v>
      </c>
      <c r="AE1245">
        <v>30.13</v>
      </c>
      <c r="AF1245">
        <v>6.9865000000000004</v>
      </c>
      <c r="AG1245">
        <v>0.65895364238410592</v>
      </c>
    </row>
    <row r="1246" spans="1:33" x14ac:dyDescent="0.35">
      <c r="A1246" s="1" t="s">
        <v>2576</v>
      </c>
      <c r="B1246" s="2">
        <v>45004</v>
      </c>
      <c r="C1246" s="2">
        <v>45009</v>
      </c>
      <c r="D1246" s="2">
        <v>45014</v>
      </c>
      <c r="E1246" s="1" t="s">
        <v>2577</v>
      </c>
      <c r="F1246">
        <v>6.03</v>
      </c>
      <c r="G1246">
        <v>381</v>
      </c>
      <c r="H1246">
        <v>23</v>
      </c>
      <c r="I1246" s="1" t="s">
        <v>32</v>
      </c>
      <c r="J1246">
        <v>153546.48000000001</v>
      </c>
      <c r="K1246">
        <v>56968.79</v>
      </c>
      <c r="L1246">
        <v>3.4</v>
      </c>
      <c r="M1246" s="1" t="s">
        <v>18</v>
      </c>
      <c r="N1246" s="1" t="s">
        <v>42</v>
      </c>
      <c r="O1246" s="1" t="s">
        <v>34</v>
      </c>
      <c r="P1246" s="1" t="s">
        <v>29</v>
      </c>
      <c r="Q1246">
        <v>21</v>
      </c>
      <c r="R1246">
        <v>5</v>
      </c>
      <c r="S1246">
        <v>14.81</v>
      </c>
      <c r="T1246" s="1" t="s">
        <v>22</v>
      </c>
      <c r="U1246" s="1" t="s">
        <v>3064</v>
      </c>
      <c r="V1246" s="1">
        <v>4</v>
      </c>
      <c r="W1246" t="s">
        <v>3088</v>
      </c>
      <c r="X1246" t="s">
        <v>3093</v>
      </c>
      <c r="Y1246" t="s">
        <v>3098</v>
      </c>
      <c r="Z1246" t="s">
        <v>3104</v>
      </c>
      <c r="AA1246">
        <v>3</v>
      </c>
      <c r="AB1246" t="s">
        <v>3098</v>
      </c>
      <c r="AC1246">
        <v>226.88</v>
      </c>
      <c r="AD1246">
        <v>428.87</v>
      </c>
      <c r="AE1246">
        <v>54.49</v>
      </c>
      <c r="AF1246">
        <v>4.5509000000000004</v>
      </c>
      <c r="AG1246">
        <v>0.65895364238410592</v>
      </c>
    </row>
    <row r="1247" spans="1:33" x14ac:dyDescent="0.35">
      <c r="A1247" s="1" t="s">
        <v>2580</v>
      </c>
      <c r="B1247" s="2">
        <v>45449</v>
      </c>
      <c r="C1247" s="2">
        <v>45451</v>
      </c>
      <c r="D1247" s="2">
        <v>45459</v>
      </c>
      <c r="E1247" s="1" t="s">
        <v>2581</v>
      </c>
      <c r="F1247">
        <v>6.96</v>
      </c>
      <c r="G1247">
        <v>99</v>
      </c>
      <c r="H1247">
        <v>15</v>
      </c>
      <c r="I1247" s="1" t="s">
        <v>32</v>
      </c>
      <c r="J1247">
        <v>102549.3</v>
      </c>
      <c r="K1247">
        <v>60567.28</v>
      </c>
      <c r="L1247">
        <v>1.6</v>
      </c>
      <c r="M1247" s="1" t="s">
        <v>18</v>
      </c>
      <c r="N1247" s="1" t="s">
        <v>33</v>
      </c>
      <c r="O1247" s="1" t="s">
        <v>28</v>
      </c>
      <c r="P1247" s="1" t="s">
        <v>39</v>
      </c>
      <c r="Q1247">
        <v>20</v>
      </c>
      <c r="R1247">
        <v>8</v>
      </c>
      <c r="S1247">
        <v>140.44</v>
      </c>
      <c r="T1247" s="1" t="s">
        <v>22</v>
      </c>
      <c r="U1247" s="1" t="s">
        <v>3062</v>
      </c>
      <c r="V1247" s="1">
        <v>2</v>
      </c>
      <c r="W1247" t="s">
        <v>3081</v>
      </c>
      <c r="X1247" t="s">
        <v>3082</v>
      </c>
      <c r="Y1247" t="s">
        <v>3090</v>
      </c>
      <c r="Z1247" t="s">
        <v>3104</v>
      </c>
      <c r="AA1247">
        <v>6</v>
      </c>
      <c r="AB1247" t="s">
        <v>3090</v>
      </c>
      <c r="AC1247">
        <v>402.12</v>
      </c>
      <c r="AD1247">
        <v>1113.3399999999999</v>
      </c>
      <c r="AE1247">
        <v>95.81</v>
      </c>
      <c r="AF1247">
        <v>0.41880000000000001</v>
      </c>
      <c r="AG1247">
        <v>0.65900657894736847</v>
      </c>
    </row>
    <row r="1248" spans="1:33" x14ac:dyDescent="0.35">
      <c r="A1248" s="1" t="s">
        <v>2588</v>
      </c>
      <c r="B1248" s="2">
        <v>45419</v>
      </c>
      <c r="C1248" s="2">
        <v>45423</v>
      </c>
      <c r="D1248" s="2">
        <v>45429</v>
      </c>
      <c r="E1248" s="1" t="s">
        <v>2589</v>
      </c>
      <c r="F1248">
        <v>8.5500000000000007</v>
      </c>
      <c r="G1248">
        <v>144</v>
      </c>
      <c r="H1248">
        <v>1</v>
      </c>
      <c r="I1248" s="1" t="s">
        <v>32</v>
      </c>
      <c r="J1248">
        <v>122716.1</v>
      </c>
      <c r="K1248">
        <v>57615.01</v>
      </c>
      <c r="L1248">
        <v>4.8</v>
      </c>
      <c r="M1248" s="1" t="s">
        <v>18</v>
      </c>
      <c r="N1248" s="1" t="s">
        <v>36</v>
      </c>
      <c r="O1248" s="1" t="s">
        <v>28</v>
      </c>
      <c r="P1248" s="1" t="s">
        <v>39</v>
      </c>
      <c r="Q1248">
        <v>23</v>
      </c>
      <c r="R1248">
        <v>6</v>
      </c>
      <c r="S1248">
        <v>34.9</v>
      </c>
      <c r="T1248" s="1" t="s">
        <v>22</v>
      </c>
      <c r="U1248" s="1" t="s">
        <v>3062</v>
      </c>
      <c r="V1248" s="1">
        <v>2</v>
      </c>
      <c r="W1248" t="s">
        <v>3081</v>
      </c>
      <c r="X1248" t="s">
        <v>3082</v>
      </c>
      <c r="Y1248" t="s">
        <v>3099</v>
      </c>
      <c r="Z1248" t="s">
        <v>3104</v>
      </c>
      <c r="AA1248">
        <v>5</v>
      </c>
      <c r="AB1248" t="s">
        <v>3099</v>
      </c>
      <c r="AC1248">
        <v>386.6</v>
      </c>
      <c r="AD1248">
        <v>931.87</v>
      </c>
      <c r="AE1248">
        <v>53.67</v>
      </c>
      <c r="AF1248">
        <v>4.6332000000000004</v>
      </c>
      <c r="AG1248">
        <v>0.65900657894736847</v>
      </c>
    </row>
    <row r="1249" spans="1:33" x14ac:dyDescent="0.35">
      <c r="A1249" s="1" t="s">
        <v>2592</v>
      </c>
      <c r="B1249" s="2">
        <v>44842</v>
      </c>
      <c r="C1249" s="2">
        <v>44844</v>
      </c>
      <c r="D1249" s="2">
        <v>44853</v>
      </c>
      <c r="E1249" s="1" t="s">
        <v>2593</v>
      </c>
      <c r="F1249">
        <v>13.89</v>
      </c>
      <c r="G1249">
        <v>325</v>
      </c>
      <c r="H1249">
        <v>28</v>
      </c>
      <c r="I1249" s="1" t="s">
        <v>32</v>
      </c>
      <c r="J1249">
        <v>163053.38</v>
      </c>
      <c r="K1249">
        <v>74915.63</v>
      </c>
      <c r="L1249">
        <v>2.8</v>
      </c>
      <c r="M1249" s="1" t="s">
        <v>31</v>
      </c>
      <c r="N1249" s="1" t="s">
        <v>24</v>
      </c>
      <c r="O1249" s="1" t="s">
        <v>34</v>
      </c>
      <c r="P1249" s="1" t="s">
        <v>26</v>
      </c>
      <c r="Q1249">
        <v>20</v>
      </c>
      <c r="R1249">
        <v>9</v>
      </c>
      <c r="S1249">
        <v>296.64</v>
      </c>
      <c r="T1249" s="1" t="s">
        <v>22</v>
      </c>
      <c r="U1249" s="1" t="s">
        <v>3065</v>
      </c>
      <c r="V1249" s="1">
        <v>5</v>
      </c>
      <c r="W1249" t="s">
        <v>3086</v>
      </c>
      <c r="X1249" t="s">
        <v>3091</v>
      </c>
      <c r="Y1249" t="s">
        <v>3097</v>
      </c>
      <c r="Z1249" t="s">
        <v>3103</v>
      </c>
      <c r="AA1249">
        <v>10</v>
      </c>
      <c r="AB1249" t="s">
        <v>3097</v>
      </c>
      <c r="AC1249">
        <v>247.35</v>
      </c>
      <c r="AD1249">
        <v>582.63</v>
      </c>
      <c r="AE1249">
        <v>45.27</v>
      </c>
      <c r="AF1249">
        <v>5.4728000000000003</v>
      </c>
      <c r="AG1249">
        <v>0.6561013986013986</v>
      </c>
    </row>
    <row r="1250" spans="1:33" x14ac:dyDescent="0.35">
      <c r="A1250" s="1" t="s">
        <v>2596</v>
      </c>
      <c r="B1250" s="2">
        <v>45284</v>
      </c>
      <c r="C1250" s="2">
        <v>45288</v>
      </c>
      <c r="D1250" s="2">
        <v>45293</v>
      </c>
      <c r="E1250" s="1" t="s">
        <v>2597</v>
      </c>
      <c r="F1250">
        <v>2.7</v>
      </c>
      <c r="G1250">
        <v>218</v>
      </c>
      <c r="H1250">
        <v>20</v>
      </c>
      <c r="I1250" s="1" t="s">
        <v>32</v>
      </c>
      <c r="J1250">
        <v>27513.31</v>
      </c>
      <c r="K1250">
        <v>12450.43</v>
      </c>
      <c r="L1250">
        <v>2.6</v>
      </c>
      <c r="M1250" s="1" t="s">
        <v>23</v>
      </c>
      <c r="N1250" s="1" t="s">
        <v>33</v>
      </c>
      <c r="O1250" s="1" t="s">
        <v>37</v>
      </c>
      <c r="P1250" s="1" t="s">
        <v>21</v>
      </c>
      <c r="Q1250">
        <v>19</v>
      </c>
      <c r="R1250">
        <v>5</v>
      </c>
      <c r="S1250">
        <v>13.59</v>
      </c>
      <c r="T1250" s="1" t="s">
        <v>22</v>
      </c>
      <c r="U1250" s="1" t="s">
        <v>3063</v>
      </c>
      <c r="V1250" s="1">
        <v>3</v>
      </c>
      <c r="W1250" t="s">
        <v>3088</v>
      </c>
      <c r="X1250" t="s">
        <v>3091</v>
      </c>
      <c r="Y1250" t="s">
        <v>3092</v>
      </c>
      <c r="Z1250" t="s">
        <v>3102</v>
      </c>
      <c r="AA1250">
        <v>12</v>
      </c>
      <c r="AB1250" t="s">
        <v>3092</v>
      </c>
      <c r="AC1250">
        <v>60.79</v>
      </c>
      <c r="AD1250">
        <v>129.71</v>
      </c>
      <c r="AE1250">
        <v>47.84</v>
      </c>
      <c r="AF1250">
        <v>5.2164000000000001</v>
      </c>
      <c r="AG1250">
        <v>0.65455369127516783</v>
      </c>
    </row>
    <row r="1251" spans="1:33" x14ac:dyDescent="0.35">
      <c r="A1251" s="1" t="s">
        <v>2626</v>
      </c>
      <c r="B1251" s="2">
        <v>44562</v>
      </c>
      <c r="C1251" s="2">
        <v>44565</v>
      </c>
      <c r="D1251" s="2">
        <v>44577</v>
      </c>
      <c r="E1251" s="1" t="s">
        <v>2627</v>
      </c>
      <c r="F1251">
        <v>14.97</v>
      </c>
      <c r="G1251">
        <v>279</v>
      </c>
      <c r="H1251">
        <v>40</v>
      </c>
      <c r="I1251" s="1" t="s">
        <v>32</v>
      </c>
      <c r="J1251">
        <v>9157.2199999999993</v>
      </c>
      <c r="K1251">
        <v>3340.49</v>
      </c>
      <c r="L1251">
        <v>1.9</v>
      </c>
      <c r="M1251" s="1" t="s">
        <v>18</v>
      </c>
      <c r="N1251" s="1" t="s">
        <v>24</v>
      </c>
      <c r="O1251" s="1" t="s">
        <v>34</v>
      </c>
      <c r="P1251" s="1" t="s">
        <v>38</v>
      </c>
      <c r="Q1251">
        <v>17</v>
      </c>
      <c r="R1251">
        <v>12</v>
      </c>
      <c r="S1251">
        <v>34.270000000000003</v>
      </c>
      <c r="T1251" s="1" t="s">
        <v>22</v>
      </c>
      <c r="U1251" s="1" t="s">
        <v>3065</v>
      </c>
      <c r="V1251" s="1">
        <v>5</v>
      </c>
      <c r="W1251" t="s">
        <v>3086</v>
      </c>
      <c r="X1251" t="s">
        <v>3093</v>
      </c>
      <c r="Y1251" t="s">
        <v>3095</v>
      </c>
      <c r="Z1251" t="s">
        <v>3103</v>
      </c>
      <c r="AA1251">
        <v>1</v>
      </c>
      <c r="AB1251" t="s">
        <v>3095</v>
      </c>
      <c r="AC1251">
        <v>19.739999999999998</v>
      </c>
      <c r="AD1251">
        <v>38.6</v>
      </c>
      <c r="AE1251">
        <v>79.47</v>
      </c>
      <c r="AF1251">
        <v>2.0531999999999999</v>
      </c>
      <c r="AG1251">
        <v>0.6561013986013986</v>
      </c>
    </row>
    <row r="1252" spans="1:33" x14ac:dyDescent="0.35">
      <c r="A1252" s="1" t="s">
        <v>2630</v>
      </c>
      <c r="B1252" s="2">
        <v>45468</v>
      </c>
      <c r="C1252" s="2">
        <v>45473</v>
      </c>
      <c r="D1252" s="2">
        <v>45476</v>
      </c>
      <c r="E1252" s="1" t="s">
        <v>2631</v>
      </c>
      <c r="F1252">
        <v>3.51</v>
      </c>
      <c r="G1252">
        <v>183</v>
      </c>
      <c r="H1252">
        <v>7</v>
      </c>
      <c r="I1252" s="1" t="s">
        <v>32</v>
      </c>
      <c r="J1252">
        <v>30620.17</v>
      </c>
      <c r="K1252">
        <v>13970.91</v>
      </c>
      <c r="L1252">
        <v>4.3</v>
      </c>
      <c r="M1252" s="1" t="s">
        <v>23</v>
      </c>
      <c r="N1252" s="1" t="s">
        <v>33</v>
      </c>
      <c r="O1252" s="1" t="s">
        <v>37</v>
      </c>
      <c r="P1252" s="1" t="s">
        <v>26</v>
      </c>
      <c r="Q1252">
        <v>16</v>
      </c>
      <c r="R1252">
        <v>3</v>
      </c>
      <c r="S1252">
        <v>19.32</v>
      </c>
      <c r="T1252" s="1" t="s">
        <v>22</v>
      </c>
      <c r="U1252" s="1" t="s">
        <v>3064</v>
      </c>
      <c r="V1252" s="1">
        <v>4</v>
      </c>
      <c r="W1252" t="s">
        <v>3081</v>
      </c>
      <c r="X1252" t="s">
        <v>3082</v>
      </c>
      <c r="Y1252" t="s">
        <v>3090</v>
      </c>
      <c r="Z1252" t="s">
        <v>3102</v>
      </c>
      <c r="AA1252">
        <v>6</v>
      </c>
      <c r="AB1252" t="s">
        <v>3090</v>
      </c>
      <c r="AC1252">
        <v>78.94</v>
      </c>
      <c r="AD1252">
        <v>173.41</v>
      </c>
      <c r="AE1252">
        <v>67.819999999999993</v>
      </c>
      <c r="AF1252">
        <v>3.2174999999999998</v>
      </c>
      <c r="AG1252">
        <v>0.65895364238410592</v>
      </c>
    </row>
    <row r="1253" spans="1:33" x14ac:dyDescent="0.35">
      <c r="A1253" s="1" t="s">
        <v>2644</v>
      </c>
      <c r="B1253" s="2">
        <v>44909</v>
      </c>
      <c r="C1253" s="2">
        <v>44911</v>
      </c>
      <c r="D1253" s="2">
        <v>44923</v>
      </c>
      <c r="E1253" s="1" t="s">
        <v>2645</v>
      </c>
      <c r="F1253">
        <v>11.21</v>
      </c>
      <c r="G1253">
        <v>429</v>
      </c>
      <c r="H1253">
        <v>3</v>
      </c>
      <c r="I1253" s="1" t="s">
        <v>32</v>
      </c>
      <c r="J1253">
        <v>52420.71</v>
      </c>
      <c r="K1253">
        <v>19765.310000000001</v>
      </c>
      <c r="L1253">
        <v>5</v>
      </c>
      <c r="M1253" s="1" t="s">
        <v>31</v>
      </c>
      <c r="N1253" s="1" t="s">
        <v>19</v>
      </c>
      <c r="O1253" s="1" t="s">
        <v>20</v>
      </c>
      <c r="P1253" s="1" t="s">
        <v>21</v>
      </c>
      <c r="Q1253">
        <v>21</v>
      </c>
      <c r="R1253">
        <v>12</v>
      </c>
      <c r="S1253">
        <v>137.34</v>
      </c>
      <c r="T1253" s="1" t="s">
        <v>22</v>
      </c>
      <c r="U1253" s="1" t="s">
        <v>3064</v>
      </c>
      <c r="V1253" s="1">
        <v>4</v>
      </c>
      <c r="W1253" t="s">
        <v>3086</v>
      </c>
      <c r="X1253" t="s">
        <v>3091</v>
      </c>
      <c r="Y1253" t="s">
        <v>3092</v>
      </c>
      <c r="Z1253" t="s">
        <v>3103</v>
      </c>
      <c r="AA1253">
        <v>12</v>
      </c>
      <c r="AB1253" t="s">
        <v>3092</v>
      </c>
      <c r="AC1253">
        <v>63.12</v>
      </c>
      <c r="AD1253">
        <v>137.62</v>
      </c>
      <c r="AE1253">
        <v>68.31</v>
      </c>
      <c r="AF1253">
        <v>3.1688000000000001</v>
      </c>
      <c r="AG1253">
        <v>0.65895364238410592</v>
      </c>
    </row>
    <row r="1254" spans="1:33" x14ac:dyDescent="0.35">
      <c r="A1254" s="1" t="s">
        <v>2648</v>
      </c>
      <c r="B1254" s="2">
        <v>44800</v>
      </c>
      <c r="C1254" s="2">
        <v>44803</v>
      </c>
      <c r="D1254" s="2">
        <v>44804</v>
      </c>
      <c r="E1254" s="1" t="s">
        <v>2649</v>
      </c>
      <c r="F1254">
        <v>6.64</v>
      </c>
      <c r="G1254">
        <v>167</v>
      </c>
      <c r="H1254">
        <v>11</v>
      </c>
      <c r="I1254" s="1" t="s">
        <v>32</v>
      </c>
      <c r="J1254">
        <v>25248.26</v>
      </c>
      <c r="K1254">
        <v>13873.32</v>
      </c>
      <c r="L1254">
        <v>3.7</v>
      </c>
      <c r="M1254" s="1" t="s">
        <v>18</v>
      </c>
      <c r="N1254" s="1" t="s">
        <v>33</v>
      </c>
      <c r="O1254" s="1" t="s">
        <v>37</v>
      </c>
      <c r="P1254" s="1" t="s">
        <v>26</v>
      </c>
      <c r="Q1254">
        <v>10</v>
      </c>
      <c r="R1254">
        <v>1</v>
      </c>
      <c r="S1254">
        <v>12.13</v>
      </c>
      <c r="T1254" s="1" t="s">
        <v>22</v>
      </c>
      <c r="U1254" s="1" t="s">
        <v>3064</v>
      </c>
      <c r="V1254" s="1">
        <v>4</v>
      </c>
      <c r="W1254" t="s">
        <v>3086</v>
      </c>
      <c r="X1254" t="s">
        <v>3084</v>
      </c>
      <c r="Y1254" t="s">
        <v>3089</v>
      </c>
      <c r="Z1254" t="s">
        <v>3104</v>
      </c>
      <c r="AA1254">
        <v>8</v>
      </c>
      <c r="AB1254" t="s">
        <v>3089</v>
      </c>
      <c r="AC1254">
        <v>58.35</v>
      </c>
      <c r="AD1254">
        <v>161.94</v>
      </c>
      <c r="AE1254">
        <v>83.95</v>
      </c>
      <c r="AF1254">
        <v>1.6051</v>
      </c>
      <c r="AG1254">
        <v>0.65895364238410592</v>
      </c>
    </row>
    <row r="1255" spans="1:33" x14ac:dyDescent="0.35">
      <c r="A1255" s="1" t="s">
        <v>2654</v>
      </c>
      <c r="B1255" s="2">
        <v>45185</v>
      </c>
      <c r="C1255" s="2">
        <v>45187</v>
      </c>
      <c r="D1255" s="2">
        <v>45200</v>
      </c>
      <c r="E1255" s="1" t="s">
        <v>2655</v>
      </c>
      <c r="F1255">
        <v>12.19</v>
      </c>
      <c r="G1255">
        <v>161</v>
      </c>
      <c r="H1255">
        <v>5</v>
      </c>
      <c r="I1255" s="1" t="s">
        <v>32</v>
      </c>
      <c r="J1255">
        <v>152761.78</v>
      </c>
      <c r="K1255">
        <v>81973.759999999995</v>
      </c>
      <c r="L1255">
        <v>4.0999999999999996</v>
      </c>
      <c r="M1255" s="1" t="s">
        <v>23</v>
      </c>
      <c r="N1255" s="1" t="s">
        <v>33</v>
      </c>
      <c r="O1255" s="1" t="s">
        <v>25</v>
      </c>
      <c r="P1255" s="1" t="s">
        <v>39</v>
      </c>
      <c r="Q1255">
        <v>22</v>
      </c>
      <c r="R1255">
        <v>13</v>
      </c>
      <c r="S1255">
        <v>84.13</v>
      </c>
      <c r="T1255" s="1" t="s">
        <v>22</v>
      </c>
      <c r="U1255" s="1" t="s">
        <v>3063</v>
      </c>
      <c r="V1255" s="1">
        <v>3</v>
      </c>
      <c r="W1255" t="s">
        <v>3088</v>
      </c>
      <c r="X1255" t="s">
        <v>3084</v>
      </c>
      <c r="Y1255" t="s">
        <v>3085</v>
      </c>
      <c r="Z1255" t="s">
        <v>3103</v>
      </c>
      <c r="AA1255">
        <v>9</v>
      </c>
      <c r="AB1255" t="s">
        <v>3085</v>
      </c>
      <c r="AC1255">
        <v>375.43</v>
      </c>
      <c r="AD1255">
        <v>1080.55</v>
      </c>
      <c r="AE1255">
        <v>98.59</v>
      </c>
      <c r="AF1255">
        <v>0.1414</v>
      </c>
      <c r="AG1255">
        <v>0.65455369127516783</v>
      </c>
    </row>
    <row r="1256" spans="1:33" x14ac:dyDescent="0.35">
      <c r="A1256" s="1" t="s">
        <v>2668</v>
      </c>
      <c r="B1256" s="2">
        <v>44979</v>
      </c>
      <c r="C1256" s="2">
        <v>44983</v>
      </c>
      <c r="D1256" s="2">
        <v>44990</v>
      </c>
      <c r="E1256" s="1" t="s">
        <v>2669</v>
      </c>
      <c r="F1256">
        <v>4.7</v>
      </c>
      <c r="G1256">
        <v>121</v>
      </c>
      <c r="H1256">
        <v>2</v>
      </c>
      <c r="I1256" s="1" t="s">
        <v>32</v>
      </c>
      <c r="J1256">
        <v>59112.9</v>
      </c>
      <c r="K1256">
        <v>31838.73</v>
      </c>
      <c r="L1256">
        <v>4.5999999999999996</v>
      </c>
      <c r="M1256" s="1" t="s">
        <v>18</v>
      </c>
      <c r="N1256" s="1" t="s">
        <v>33</v>
      </c>
      <c r="O1256" s="1" t="s">
        <v>34</v>
      </c>
      <c r="P1256" s="1" t="s">
        <v>29</v>
      </c>
      <c r="Q1256">
        <v>22</v>
      </c>
      <c r="R1256">
        <v>7</v>
      </c>
      <c r="S1256">
        <v>0.49</v>
      </c>
      <c r="T1256" s="1" t="s">
        <v>22</v>
      </c>
      <c r="U1256" s="1" t="s">
        <v>3064</v>
      </c>
      <c r="V1256" s="1">
        <v>4</v>
      </c>
      <c r="W1256" t="s">
        <v>3088</v>
      </c>
      <c r="X1256" t="s">
        <v>3093</v>
      </c>
      <c r="Y1256" t="s">
        <v>3094</v>
      </c>
      <c r="Z1256" t="s">
        <v>3102</v>
      </c>
      <c r="AA1256">
        <v>2</v>
      </c>
      <c r="AB1256" t="s">
        <v>3094</v>
      </c>
      <c r="AC1256">
        <v>179.52</v>
      </c>
      <c r="AD1256">
        <v>512.63</v>
      </c>
      <c r="AE1256">
        <v>68.319999999999993</v>
      </c>
      <c r="AF1256">
        <v>3.1682000000000001</v>
      </c>
      <c r="AG1256">
        <v>0.65895364238410592</v>
      </c>
    </row>
    <row r="1257" spans="1:33" x14ac:dyDescent="0.35">
      <c r="A1257" s="1" t="s">
        <v>2680</v>
      </c>
      <c r="B1257" s="2">
        <v>44888</v>
      </c>
      <c r="C1257" s="2">
        <v>44892</v>
      </c>
      <c r="D1257" s="2">
        <v>44895</v>
      </c>
      <c r="E1257" s="1" t="s">
        <v>2681</v>
      </c>
      <c r="F1257">
        <v>8.57</v>
      </c>
      <c r="G1257">
        <v>178</v>
      </c>
      <c r="H1257">
        <v>1</v>
      </c>
      <c r="I1257" s="1" t="s">
        <v>32</v>
      </c>
      <c r="J1257">
        <v>77702.789999999994</v>
      </c>
      <c r="K1257">
        <v>38035.339999999997</v>
      </c>
      <c r="L1257">
        <v>5</v>
      </c>
      <c r="M1257" s="1" t="s">
        <v>23</v>
      </c>
      <c r="N1257" s="1" t="s">
        <v>19</v>
      </c>
      <c r="O1257" s="1" t="s">
        <v>20</v>
      </c>
      <c r="P1257" s="1" t="s">
        <v>39</v>
      </c>
      <c r="Q1257">
        <v>24</v>
      </c>
      <c r="R1257">
        <v>3</v>
      </c>
      <c r="S1257">
        <v>42.28</v>
      </c>
      <c r="T1257" s="1" t="s">
        <v>22</v>
      </c>
      <c r="U1257" s="1" t="s">
        <v>3065</v>
      </c>
      <c r="V1257" s="1">
        <v>5</v>
      </c>
      <c r="W1257" t="s">
        <v>3086</v>
      </c>
      <c r="X1257" t="s">
        <v>3091</v>
      </c>
      <c r="Y1257" t="s">
        <v>3096</v>
      </c>
      <c r="Z1257" t="s">
        <v>3104</v>
      </c>
      <c r="AA1257">
        <v>11</v>
      </c>
      <c r="AB1257" t="s">
        <v>3096</v>
      </c>
      <c r="AC1257">
        <v>188.99</v>
      </c>
      <c r="AD1257">
        <v>477.45</v>
      </c>
      <c r="AE1257">
        <v>5.61</v>
      </c>
      <c r="AF1257">
        <v>9.4388000000000005</v>
      </c>
      <c r="AG1257">
        <v>0.6561013986013986</v>
      </c>
    </row>
    <row r="1258" spans="1:33" x14ac:dyDescent="0.35">
      <c r="A1258" s="1" t="s">
        <v>2692</v>
      </c>
      <c r="B1258" s="2">
        <v>44786</v>
      </c>
      <c r="C1258" s="2">
        <v>44790</v>
      </c>
      <c r="D1258" s="2">
        <v>44796</v>
      </c>
      <c r="E1258" s="1" t="s">
        <v>2693</v>
      </c>
      <c r="F1258">
        <v>13.45</v>
      </c>
      <c r="G1258">
        <v>213</v>
      </c>
      <c r="H1258">
        <v>9</v>
      </c>
      <c r="I1258" s="1" t="s">
        <v>32</v>
      </c>
      <c r="J1258">
        <v>12097.15</v>
      </c>
      <c r="K1258">
        <v>5746.02</v>
      </c>
      <c r="L1258">
        <v>3.7</v>
      </c>
      <c r="M1258" s="1" t="s">
        <v>31</v>
      </c>
      <c r="N1258" s="1" t="s">
        <v>36</v>
      </c>
      <c r="O1258" s="1" t="s">
        <v>20</v>
      </c>
      <c r="P1258" s="1" t="s">
        <v>21</v>
      </c>
      <c r="Q1258">
        <v>7</v>
      </c>
      <c r="R1258">
        <v>6</v>
      </c>
      <c r="S1258">
        <v>377.4</v>
      </c>
      <c r="T1258" s="1" t="s">
        <v>22</v>
      </c>
      <c r="U1258" s="1" t="s">
        <v>3061</v>
      </c>
      <c r="V1258" s="1">
        <v>1</v>
      </c>
      <c r="W1258" t="s">
        <v>3086</v>
      </c>
      <c r="X1258" t="s">
        <v>3084</v>
      </c>
      <c r="Y1258" t="s">
        <v>3089</v>
      </c>
      <c r="Z1258" t="s">
        <v>3103</v>
      </c>
      <c r="AA1258">
        <v>8</v>
      </c>
      <c r="AB1258" t="s">
        <v>3089</v>
      </c>
      <c r="AC1258">
        <v>24.61</v>
      </c>
      <c r="AD1258">
        <v>65.62</v>
      </c>
      <c r="AE1258">
        <v>16.77</v>
      </c>
      <c r="AF1258">
        <v>8.3234999999999992</v>
      </c>
      <c r="AG1258">
        <v>0.63717096774193549</v>
      </c>
    </row>
    <row r="1259" spans="1:33" x14ac:dyDescent="0.35">
      <c r="A1259" s="1" t="s">
        <v>2710</v>
      </c>
      <c r="B1259" s="2">
        <v>45137</v>
      </c>
      <c r="C1259" s="2">
        <v>45140</v>
      </c>
      <c r="D1259" s="2">
        <v>45141</v>
      </c>
      <c r="E1259" s="1" t="s">
        <v>2711</v>
      </c>
      <c r="F1259">
        <v>4.05</v>
      </c>
      <c r="G1259">
        <v>124</v>
      </c>
      <c r="H1259">
        <v>17</v>
      </c>
      <c r="I1259" s="1" t="s">
        <v>32</v>
      </c>
      <c r="J1259">
        <v>104230.68</v>
      </c>
      <c r="K1259">
        <v>48370.32</v>
      </c>
      <c r="L1259">
        <v>2</v>
      </c>
      <c r="M1259" s="1" t="s">
        <v>23</v>
      </c>
      <c r="N1259" s="1" t="s">
        <v>19</v>
      </c>
      <c r="O1259" s="1" t="s">
        <v>25</v>
      </c>
      <c r="P1259" s="1" t="s">
        <v>39</v>
      </c>
      <c r="Q1259">
        <v>24</v>
      </c>
      <c r="R1259">
        <v>1</v>
      </c>
      <c r="S1259">
        <v>11.79</v>
      </c>
      <c r="T1259" s="1" t="s">
        <v>22</v>
      </c>
      <c r="U1259" s="1" t="s">
        <v>3063</v>
      </c>
      <c r="V1259" s="1">
        <v>3</v>
      </c>
      <c r="W1259" t="s">
        <v>3088</v>
      </c>
      <c r="X1259" t="s">
        <v>3084</v>
      </c>
      <c r="Y1259" t="s">
        <v>3087</v>
      </c>
      <c r="Z1259" t="s">
        <v>3102</v>
      </c>
      <c r="AA1259">
        <v>7</v>
      </c>
      <c r="AB1259" t="s">
        <v>3087</v>
      </c>
      <c r="AC1259">
        <v>444.13</v>
      </c>
      <c r="AD1259">
        <v>876.05</v>
      </c>
      <c r="AE1259">
        <v>50.87</v>
      </c>
      <c r="AF1259">
        <v>4.9134000000000002</v>
      </c>
      <c r="AG1259">
        <v>0.65455369127516783</v>
      </c>
    </row>
    <row r="1260" spans="1:33" x14ac:dyDescent="0.35">
      <c r="A1260" s="1" t="s">
        <v>2712</v>
      </c>
      <c r="B1260" s="2">
        <v>45524</v>
      </c>
      <c r="C1260" s="2">
        <v>45528</v>
      </c>
      <c r="D1260" s="2">
        <v>45534</v>
      </c>
      <c r="E1260" s="1" t="s">
        <v>2713</v>
      </c>
      <c r="F1260">
        <v>8.7899999999999991</v>
      </c>
      <c r="G1260">
        <v>271</v>
      </c>
      <c r="H1260">
        <v>31</v>
      </c>
      <c r="I1260" s="1" t="s">
        <v>32</v>
      </c>
      <c r="J1260">
        <v>190041.18</v>
      </c>
      <c r="K1260">
        <v>101389.84</v>
      </c>
      <c r="L1260">
        <v>2.4</v>
      </c>
      <c r="M1260" s="1" t="s">
        <v>18</v>
      </c>
      <c r="N1260" s="1" t="s">
        <v>42</v>
      </c>
      <c r="O1260" s="1" t="s">
        <v>34</v>
      </c>
      <c r="P1260" s="1" t="s">
        <v>38</v>
      </c>
      <c r="Q1260">
        <v>7</v>
      </c>
      <c r="R1260">
        <v>6</v>
      </c>
      <c r="S1260">
        <v>47.97</v>
      </c>
      <c r="T1260" s="1" t="s">
        <v>22</v>
      </c>
      <c r="U1260" s="1" t="s">
        <v>3062</v>
      </c>
      <c r="V1260" s="1">
        <v>2</v>
      </c>
      <c r="W1260" t="s">
        <v>3081</v>
      </c>
      <c r="X1260" t="s">
        <v>3084</v>
      </c>
      <c r="Y1260" t="s">
        <v>3089</v>
      </c>
      <c r="Z1260" t="s">
        <v>3104</v>
      </c>
      <c r="AA1260">
        <v>8</v>
      </c>
      <c r="AB1260" t="s">
        <v>3089</v>
      </c>
      <c r="AC1260">
        <v>274.36</v>
      </c>
      <c r="AD1260">
        <v>768.84</v>
      </c>
      <c r="AE1260">
        <v>66.39</v>
      </c>
      <c r="AF1260">
        <v>3.3611</v>
      </c>
      <c r="AG1260">
        <v>0.65900657894736847</v>
      </c>
    </row>
    <row r="1261" spans="1:33" x14ac:dyDescent="0.35">
      <c r="A1261" s="1" t="s">
        <v>2718</v>
      </c>
      <c r="B1261" s="2">
        <v>44896</v>
      </c>
      <c r="C1261" s="2">
        <v>44901</v>
      </c>
      <c r="D1261" s="2">
        <v>44905</v>
      </c>
      <c r="E1261" s="1" t="s">
        <v>2719</v>
      </c>
      <c r="F1261">
        <v>5.79</v>
      </c>
      <c r="G1261">
        <v>413</v>
      </c>
      <c r="H1261">
        <v>58</v>
      </c>
      <c r="I1261" s="1" t="s">
        <v>32</v>
      </c>
      <c r="J1261">
        <v>143316.42000000001</v>
      </c>
      <c r="K1261">
        <v>67025.59</v>
      </c>
      <c r="L1261">
        <v>1.8</v>
      </c>
      <c r="M1261" s="1" t="s">
        <v>31</v>
      </c>
      <c r="N1261" s="1" t="s">
        <v>42</v>
      </c>
      <c r="O1261" s="1" t="s">
        <v>20</v>
      </c>
      <c r="P1261" s="1" t="s">
        <v>26</v>
      </c>
      <c r="Q1261">
        <v>18</v>
      </c>
      <c r="R1261">
        <v>4</v>
      </c>
      <c r="S1261">
        <v>77.489999999999995</v>
      </c>
      <c r="T1261" s="1" t="s">
        <v>22</v>
      </c>
      <c r="U1261" s="1" t="s">
        <v>3063</v>
      </c>
      <c r="V1261" s="1">
        <v>3</v>
      </c>
      <c r="W1261" t="s">
        <v>3086</v>
      </c>
      <c r="X1261" t="s">
        <v>3091</v>
      </c>
      <c r="Y1261" t="s">
        <v>3092</v>
      </c>
      <c r="Z1261" t="s">
        <v>3104</v>
      </c>
      <c r="AA1261">
        <v>12</v>
      </c>
      <c r="AB1261" t="s">
        <v>3092</v>
      </c>
      <c r="AC1261">
        <v>178.57</v>
      </c>
      <c r="AD1261">
        <v>368.34</v>
      </c>
      <c r="AE1261">
        <v>45.18</v>
      </c>
      <c r="AF1261">
        <v>5.4816000000000003</v>
      </c>
      <c r="AG1261">
        <v>0.65455369127516783</v>
      </c>
    </row>
    <row r="1262" spans="1:33" x14ac:dyDescent="0.35">
      <c r="A1262" s="1" t="s">
        <v>2720</v>
      </c>
      <c r="B1262" s="2">
        <v>45567</v>
      </c>
      <c r="C1262" s="2">
        <v>45572</v>
      </c>
      <c r="D1262" s="2">
        <v>45582</v>
      </c>
      <c r="E1262" s="1" t="s">
        <v>2721</v>
      </c>
      <c r="F1262">
        <v>12.72</v>
      </c>
      <c r="G1262">
        <v>473</v>
      </c>
      <c r="H1262">
        <v>33</v>
      </c>
      <c r="I1262" s="1" t="s">
        <v>32</v>
      </c>
      <c r="J1262">
        <v>275017.89</v>
      </c>
      <c r="K1262">
        <v>116369.7</v>
      </c>
      <c r="L1262">
        <v>3.4</v>
      </c>
      <c r="M1262" s="1" t="s">
        <v>31</v>
      </c>
      <c r="N1262" s="1" t="s">
        <v>24</v>
      </c>
      <c r="O1262" s="1" t="s">
        <v>20</v>
      </c>
      <c r="P1262" s="1" t="s">
        <v>29</v>
      </c>
      <c r="Q1262">
        <v>10</v>
      </c>
      <c r="R1262">
        <v>10</v>
      </c>
      <c r="S1262">
        <v>199.57</v>
      </c>
      <c r="T1262" s="1" t="s">
        <v>22</v>
      </c>
      <c r="U1262" s="1" t="s">
        <v>3062</v>
      </c>
      <c r="V1262" s="1">
        <v>2</v>
      </c>
      <c r="W1262" t="s">
        <v>3081</v>
      </c>
      <c r="X1262" t="s">
        <v>3091</v>
      </c>
      <c r="Y1262" t="s">
        <v>3097</v>
      </c>
      <c r="Z1262" t="s">
        <v>3103</v>
      </c>
      <c r="AA1262">
        <v>10</v>
      </c>
      <c r="AB1262" t="s">
        <v>3097</v>
      </c>
      <c r="AC1262">
        <v>298.06</v>
      </c>
      <c r="AD1262">
        <v>666.17</v>
      </c>
      <c r="AE1262">
        <v>90.82</v>
      </c>
      <c r="AF1262">
        <v>0.91839999999999999</v>
      </c>
      <c r="AG1262">
        <v>0.65900657894736847</v>
      </c>
    </row>
    <row r="1263" spans="1:33" x14ac:dyDescent="0.35">
      <c r="A1263" s="1" t="s">
        <v>2732</v>
      </c>
      <c r="B1263" s="2">
        <v>44844</v>
      </c>
      <c r="C1263" s="2">
        <v>44847</v>
      </c>
      <c r="D1263" s="2">
        <v>44851</v>
      </c>
      <c r="E1263" s="1" t="s">
        <v>2733</v>
      </c>
      <c r="F1263">
        <v>4.68</v>
      </c>
      <c r="G1263">
        <v>376</v>
      </c>
      <c r="H1263">
        <v>56</v>
      </c>
      <c r="I1263" s="1" t="s">
        <v>32</v>
      </c>
      <c r="J1263">
        <v>57072.13</v>
      </c>
      <c r="K1263">
        <v>27001.24</v>
      </c>
      <c r="L1263">
        <v>1.4</v>
      </c>
      <c r="M1263" s="1" t="s">
        <v>18</v>
      </c>
      <c r="N1263" s="1" t="s">
        <v>36</v>
      </c>
      <c r="O1263" s="1" t="s">
        <v>25</v>
      </c>
      <c r="P1263" s="1" t="s">
        <v>26</v>
      </c>
      <c r="Q1263">
        <v>14</v>
      </c>
      <c r="R1263">
        <v>4</v>
      </c>
      <c r="S1263">
        <v>0.67</v>
      </c>
      <c r="T1263" s="1" t="s">
        <v>22</v>
      </c>
      <c r="U1263" s="1" t="s">
        <v>3065</v>
      </c>
      <c r="V1263" s="1">
        <v>5</v>
      </c>
      <c r="W1263" t="s">
        <v>3086</v>
      </c>
      <c r="X1263" t="s">
        <v>3091</v>
      </c>
      <c r="Y1263" t="s">
        <v>3097</v>
      </c>
      <c r="Z1263" t="s">
        <v>3102</v>
      </c>
      <c r="AA1263">
        <v>10</v>
      </c>
      <c r="AB1263" t="s">
        <v>3097</v>
      </c>
      <c r="AC1263">
        <v>77.92</v>
      </c>
      <c r="AD1263">
        <v>159.24</v>
      </c>
      <c r="AE1263">
        <v>59.87</v>
      </c>
      <c r="AF1263">
        <v>4.0129000000000001</v>
      </c>
      <c r="AG1263">
        <v>0.6561013986013986</v>
      </c>
    </row>
    <row r="1264" spans="1:33" x14ac:dyDescent="0.35">
      <c r="A1264" s="1" t="s">
        <v>2740</v>
      </c>
      <c r="B1264" s="2">
        <v>45377</v>
      </c>
      <c r="C1264" s="2">
        <v>45378</v>
      </c>
      <c r="D1264" s="2">
        <v>45381</v>
      </c>
      <c r="E1264" s="1" t="s">
        <v>2741</v>
      </c>
      <c r="F1264">
        <v>10.79</v>
      </c>
      <c r="G1264">
        <v>415</v>
      </c>
      <c r="H1264">
        <v>9</v>
      </c>
      <c r="I1264" s="1" t="s">
        <v>32</v>
      </c>
      <c r="J1264">
        <v>69501.679999999993</v>
      </c>
      <c r="K1264">
        <v>35683.949999999997</v>
      </c>
      <c r="L1264">
        <v>4.3</v>
      </c>
      <c r="M1264" s="1" t="s">
        <v>31</v>
      </c>
      <c r="N1264" s="1" t="s">
        <v>36</v>
      </c>
      <c r="O1264" s="1" t="s">
        <v>28</v>
      </c>
      <c r="P1264" s="1" t="s">
        <v>39</v>
      </c>
      <c r="Q1264">
        <v>8</v>
      </c>
      <c r="R1264">
        <v>3</v>
      </c>
      <c r="S1264">
        <v>54.65</v>
      </c>
      <c r="T1264" s="1" t="s">
        <v>22</v>
      </c>
      <c r="U1264" s="1" t="s">
        <v>3063</v>
      </c>
      <c r="V1264" s="1">
        <v>3</v>
      </c>
      <c r="W1264" t="s">
        <v>3081</v>
      </c>
      <c r="X1264" t="s">
        <v>3093</v>
      </c>
      <c r="Y1264" t="s">
        <v>3098</v>
      </c>
      <c r="Z1264" t="s">
        <v>3103</v>
      </c>
      <c r="AA1264">
        <v>3</v>
      </c>
      <c r="AB1264" t="s">
        <v>3098</v>
      </c>
      <c r="AC1264">
        <v>69.599999999999994</v>
      </c>
      <c r="AD1264">
        <v>187.73</v>
      </c>
      <c r="AE1264">
        <v>74.55</v>
      </c>
      <c r="AF1264">
        <v>2.5448</v>
      </c>
      <c r="AG1264">
        <v>0.65455369127516783</v>
      </c>
    </row>
    <row r="1265" spans="1:33" x14ac:dyDescent="0.35">
      <c r="A1265" s="1" t="s">
        <v>2746</v>
      </c>
      <c r="B1265" s="2">
        <v>44859</v>
      </c>
      <c r="C1265" s="2">
        <v>44861</v>
      </c>
      <c r="D1265" s="2">
        <v>44864</v>
      </c>
      <c r="E1265" s="1" t="s">
        <v>2747</v>
      </c>
      <c r="F1265">
        <v>11.99</v>
      </c>
      <c r="G1265">
        <v>331</v>
      </c>
      <c r="H1265">
        <v>7</v>
      </c>
      <c r="I1265" s="1" t="s">
        <v>32</v>
      </c>
      <c r="J1265">
        <v>292991.06</v>
      </c>
      <c r="K1265">
        <v>164603.98000000001</v>
      </c>
      <c r="L1265">
        <v>4.7</v>
      </c>
      <c r="M1265" s="1" t="s">
        <v>18</v>
      </c>
      <c r="N1265" s="1" t="s">
        <v>33</v>
      </c>
      <c r="O1265" s="1" t="s">
        <v>37</v>
      </c>
      <c r="P1265" s="1" t="s">
        <v>26</v>
      </c>
      <c r="Q1265">
        <v>24</v>
      </c>
      <c r="R1265">
        <v>3</v>
      </c>
      <c r="S1265">
        <v>3.59</v>
      </c>
      <c r="T1265" s="1" t="s">
        <v>22</v>
      </c>
      <c r="U1265" s="1" t="s">
        <v>3061</v>
      </c>
      <c r="V1265" s="1">
        <v>1</v>
      </c>
      <c r="W1265" t="s">
        <v>3086</v>
      </c>
      <c r="X1265" t="s">
        <v>3091</v>
      </c>
      <c r="Y1265" t="s">
        <v>3097</v>
      </c>
      <c r="Z1265" t="s">
        <v>3103</v>
      </c>
      <c r="AA1265">
        <v>10</v>
      </c>
      <c r="AB1265" t="s">
        <v>3097</v>
      </c>
      <c r="AC1265">
        <v>314.87</v>
      </c>
      <c r="AD1265">
        <v>1005.76</v>
      </c>
      <c r="AE1265">
        <v>47.4</v>
      </c>
      <c r="AF1265">
        <v>5.2596999999999996</v>
      </c>
      <c r="AG1265">
        <v>0.63717096774193549</v>
      </c>
    </row>
    <row r="1266" spans="1:33" x14ac:dyDescent="0.35">
      <c r="A1266" s="1" t="s">
        <v>2768</v>
      </c>
      <c r="B1266" s="2">
        <v>45023</v>
      </c>
      <c r="C1266" s="2">
        <v>45027</v>
      </c>
      <c r="D1266" s="2">
        <v>45034</v>
      </c>
      <c r="E1266" s="1" t="s">
        <v>2769</v>
      </c>
      <c r="F1266">
        <v>10.46</v>
      </c>
      <c r="G1266">
        <v>383</v>
      </c>
      <c r="H1266">
        <v>20</v>
      </c>
      <c r="I1266" s="1" t="s">
        <v>32</v>
      </c>
      <c r="J1266">
        <v>57428.43</v>
      </c>
      <c r="K1266">
        <v>31438.19</v>
      </c>
      <c r="L1266">
        <v>3.6</v>
      </c>
      <c r="M1266" s="1" t="s">
        <v>31</v>
      </c>
      <c r="N1266" s="1" t="s">
        <v>19</v>
      </c>
      <c r="O1266" s="1" t="s">
        <v>20</v>
      </c>
      <c r="P1266" s="1" t="s">
        <v>26</v>
      </c>
      <c r="Q1266">
        <v>15</v>
      </c>
      <c r="R1266">
        <v>7</v>
      </c>
      <c r="S1266">
        <v>51.93</v>
      </c>
      <c r="T1266" s="1" t="s">
        <v>22</v>
      </c>
      <c r="U1266" s="1" t="s">
        <v>3063</v>
      </c>
      <c r="V1266" s="1">
        <v>3</v>
      </c>
      <c r="W1266" t="s">
        <v>3088</v>
      </c>
      <c r="X1266" t="s">
        <v>3082</v>
      </c>
      <c r="Y1266" t="s">
        <v>3083</v>
      </c>
      <c r="Z1266" t="s">
        <v>3103</v>
      </c>
      <c r="AA1266">
        <v>4</v>
      </c>
      <c r="AB1266" t="s">
        <v>3083</v>
      </c>
      <c r="AC1266">
        <v>57.36</v>
      </c>
      <c r="AD1266">
        <v>167.46</v>
      </c>
      <c r="AE1266">
        <v>85.11</v>
      </c>
      <c r="AF1266">
        <v>1.4885999999999999</v>
      </c>
      <c r="AG1266">
        <v>0.65455369127516783</v>
      </c>
    </row>
    <row r="1267" spans="1:33" x14ac:dyDescent="0.35">
      <c r="A1267" s="1" t="s">
        <v>2820</v>
      </c>
      <c r="B1267" s="2">
        <v>44734</v>
      </c>
      <c r="C1267" s="2">
        <v>44735</v>
      </c>
      <c r="D1267" s="2">
        <v>44736</v>
      </c>
      <c r="E1267" s="1" t="s">
        <v>2821</v>
      </c>
      <c r="F1267">
        <v>12.13</v>
      </c>
      <c r="G1267">
        <v>171</v>
      </c>
      <c r="H1267">
        <v>24</v>
      </c>
      <c r="I1267" s="1" t="s">
        <v>32</v>
      </c>
      <c r="J1267">
        <v>69916.41</v>
      </c>
      <c r="K1267">
        <v>35090.68</v>
      </c>
      <c r="L1267">
        <v>1.4</v>
      </c>
      <c r="M1267" s="1" t="s">
        <v>23</v>
      </c>
      <c r="N1267" s="1" t="s">
        <v>42</v>
      </c>
      <c r="O1267" s="1" t="s">
        <v>37</v>
      </c>
      <c r="P1267" s="1" t="s">
        <v>39</v>
      </c>
      <c r="Q1267">
        <v>12</v>
      </c>
      <c r="R1267">
        <v>1</v>
      </c>
      <c r="S1267">
        <v>48.84</v>
      </c>
      <c r="T1267" s="1" t="s">
        <v>22</v>
      </c>
      <c r="U1267" s="1" t="s">
        <v>3061</v>
      </c>
      <c r="V1267" s="1">
        <v>1</v>
      </c>
      <c r="W1267" t="s">
        <v>3086</v>
      </c>
      <c r="X1267" t="s">
        <v>3082</v>
      </c>
      <c r="Y1267" t="s">
        <v>3090</v>
      </c>
      <c r="Z1267" t="s">
        <v>3103</v>
      </c>
      <c r="AA1267">
        <v>6</v>
      </c>
      <c r="AB1267" t="s">
        <v>3090</v>
      </c>
      <c r="AC1267">
        <v>198.86</v>
      </c>
      <c r="AD1267">
        <v>465.31</v>
      </c>
      <c r="AE1267">
        <v>85.81</v>
      </c>
      <c r="AF1267">
        <v>1.4191</v>
      </c>
      <c r="AG1267">
        <v>0.63717096774193549</v>
      </c>
    </row>
    <row r="1268" spans="1:33" x14ac:dyDescent="0.35">
      <c r="A1268" s="1" t="s">
        <v>2822</v>
      </c>
      <c r="B1268" s="2">
        <v>45271</v>
      </c>
      <c r="C1268" s="2">
        <v>45273</v>
      </c>
      <c r="D1268" s="2">
        <v>45277</v>
      </c>
      <c r="E1268" s="1" t="s">
        <v>2823</v>
      </c>
      <c r="F1268">
        <v>0.52</v>
      </c>
      <c r="G1268">
        <v>356</v>
      </c>
      <c r="H1268">
        <v>34</v>
      </c>
      <c r="I1268" s="1" t="s">
        <v>32</v>
      </c>
      <c r="J1268">
        <v>138001.16</v>
      </c>
      <c r="K1268">
        <v>67572.759999999995</v>
      </c>
      <c r="L1268">
        <v>2.6</v>
      </c>
      <c r="M1268" s="1" t="s">
        <v>31</v>
      </c>
      <c r="N1268" s="1" t="s">
        <v>33</v>
      </c>
      <c r="O1268" s="1" t="s">
        <v>20</v>
      </c>
      <c r="P1268" s="1" t="s">
        <v>26</v>
      </c>
      <c r="Q1268">
        <v>15</v>
      </c>
      <c r="R1268">
        <v>4</v>
      </c>
      <c r="S1268">
        <v>5.6</v>
      </c>
      <c r="T1268" s="1" t="s">
        <v>22</v>
      </c>
      <c r="U1268" s="1" t="s">
        <v>3064</v>
      </c>
      <c r="V1268" s="1">
        <v>4</v>
      </c>
      <c r="W1268" t="s">
        <v>3088</v>
      </c>
      <c r="X1268" t="s">
        <v>3091</v>
      </c>
      <c r="Y1268" t="s">
        <v>3092</v>
      </c>
      <c r="Z1268" t="s">
        <v>3102</v>
      </c>
      <c r="AA1268">
        <v>12</v>
      </c>
      <c r="AB1268" t="s">
        <v>3092</v>
      </c>
      <c r="AC1268">
        <v>180.15</v>
      </c>
      <c r="AD1268">
        <v>389.67</v>
      </c>
      <c r="AE1268">
        <v>85.84</v>
      </c>
      <c r="AF1268">
        <v>1.4164000000000001</v>
      </c>
      <c r="AG1268">
        <v>0.65895364238410592</v>
      </c>
    </row>
    <row r="1269" spans="1:33" x14ac:dyDescent="0.35">
      <c r="A1269" s="1" t="s">
        <v>2836</v>
      </c>
      <c r="B1269" s="2">
        <v>45012</v>
      </c>
      <c r="C1269" s="2">
        <v>45013</v>
      </c>
      <c r="D1269" s="2">
        <v>45017</v>
      </c>
      <c r="E1269" s="1" t="s">
        <v>2837</v>
      </c>
      <c r="F1269">
        <v>3.55</v>
      </c>
      <c r="G1269">
        <v>128</v>
      </c>
      <c r="H1269">
        <v>19</v>
      </c>
      <c r="I1269" s="1" t="s">
        <v>32</v>
      </c>
      <c r="J1269">
        <v>127191.78</v>
      </c>
      <c r="K1269">
        <v>58560.94</v>
      </c>
      <c r="L1269">
        <v>1.4</v>
      </c>
      <c r="M1269" s="1" t="s">
        <v>18</v>
      </c>
      <c r="N1269" s="1" t="s">
        <v>42</v>
      </c>
      <c r="O1269" s="1" t="s">
        <v>28</v>
      </c>
      <c r="P1269" s="1" t="s">
        <v>26</v>
      </c>
      <c r="Q1269">
        <v>15</v>
      </c>
      <c r="R1269">
        <v>4</v>
      </c>
      <c r="S1269">
        <v>37.4</v>
      </c>
      <c r="T1269" s="1" t="s">
        <v>22</v>
      </c>
      <c r="U1269" s="1" t="s">
        <v>3064</v>
      </c>
      <c r="V1269" s="1">
        <v>4</v>
      </c>
      <c r="W1269" t="s">
        <v>3088</v>
      </c>
      <c r="X1269" t="s">
        <v>3093</v>
      </c>
      <c r="Y1269" t="s">
        <v>3098</v>
      </c>
      <c r="Z1269" t="s">
        <v>3102</v>
      </c>
      <c r="AA1269">
        <v>3</v>
      </c>
      <c r="AB1269" t="s">
        <v>3098</v>
      </c>
      <c r="AC1269">
        <v>524.62</v>
      </c>
      <c r="AD1269">
        <v>1030.26</v>
      </c>
      <c r="AE1269">
        <v>47.82</v>
      </c>
      <c r="AF1269">
        <v>5.2179000000000002</v>
      </c>
      <c r="AG1269">
        <v>0.65895364238410592</v>
      </c>
    </row>
    <row r="1270" spans="1:33" x14ac:dyDescent="0.35">
      <c r="A1270" s="1" t="s">
        <v>2852</v>
      </c>
      <c r="B1270" s="2">
        <v>45496</v>
      </c>
      <c r="C1270" s="2">
        <v>45498</v>
      </c>
      <c r="D1270" s="2">
        <v>45499</v>
      </c>
      <c r="E1270" s="1" t="s">
        <v>2853</v>
      </c>
      <c r="F1270">
        <v>10.35</v>
      </c>
      <c r="G1270">
        <v>59</v>
      </c>
      <c r="H1270">
        <v>9</v>
      </c>
      <c r="I1270" s="1" t="s">
        <v>32</v>
      </c>
      <c r="J1270">
        <v>31365.85</v>
      </c>
      <c r="K1270">
        <v>19479.419999999998</v>
      </c>
      <c r="L1270">
        <v>1.4</v>
      </c>
      <c r="M1270" s="1" t="s">
        <v>23</v>
      </c>
      <c r="N1270" s="1" t="s">
        <v>19</v>
      </c>
      <c r="O1270" s="1" t="s">
        <v>28</v>
      </c>
      <c r="P1270" s="1" t="s">
        <v>26</v>
      </c>
      <c r="Q1270">
        <v>4</v>
      </c>
      <c r="R1270">
        <v>1</v>
      </c>
      <c r="S1270">
        <v>2.04</v>
      </c>
      <c r="T1270" s="1" t="s">
        <v>22</v>
      </c>
      <c r="U1270" s="1" t="s">
        <v>3062</v>
      </c>
      <c r="V1270" s="1">
        <v>2</v>
      </c>
      <c r="W1270" t="s">
        <v>3081</v>
      </c>
      <c r="X1270" t="s">
        <v>3084</v>
      </c>
      <c r="Y1270" t="s">
        <v>3087</v>
      </c>
      <c r="Z1270" t="s">
        <v>3103</v>
      </c>
      <c r="AA1270">
        <v>7</v>
      </c>
      <c r="AB1270" t="s">
        <v>3087</v>
      </c>
      <c r="AC1270">
        <v>181.27</v>
      </c>
      <c r="AD1270">
        <v>593</v>
      </c>
      <c r="AE1270">
        <v>13.22</v>
      </c>
      <c r="AF1270">
        <v>8.6780000000000008</v>
      </c>
      <c r="AG1270">
        <v>0.65900657894736847</v>
      </c>
    </row>
    <row r="1271" spans="1:33" x14ac:dyDescent="0.35">
      <c r="A1271" s="1" t="s">
        <v>2870</v>
      </c>
      <c r="B1271" s="2">
        <v>44939</v>
      </c>
      <c r="C1271" s="2">
        <v>44940</v>
      </c>
      <c r="D1271" s="2">
        <v>44941</v>
      </c>
      <c r="E1271" s="1" t="s">
        <v>2871</v>
      </c>
      <c r="F1271">
        <v>1.03</v>
      </c>
      <c r="G1271">
        <v>376</v>
      </c>
      <c r="H1271">
        <v>54</v>
      </c>
      <c r="I1271" s="1" t="s">
        <v>32</v>
      </c>
      <c r="J1271">
        <v>14632.04</v>
      </c>
      <c r="K1271">
        <v>7334.58</v>
      </c>
      <c r="L1271">
        <v>1.9</v>
      </c>
      <c r="M1271" s="1" t="s">
        <v>23</v>
      </c>
      <c r="N1271" s="1" t="s">
        <v>36</v>
      </c>
      <c r="O1271" s="1" t="s">
        <v>34</v>
      </c>
      <c r="P1271" s="1" t="s">
        <v>38</v>
      </c>
      <c r="Q1271">
        <v>11</v>
      </c>
      <c r="R1271">
        <v>1</v>
      </c>
      <c r="S1271">
        <v>29.13</v>
      </c>
      <c r="T1271" s="1" t="s">
        <v>22</v>
      </c>
      <c r="U1271" s="1" t="s">
        <v>3065</v>
      </c>
      <c r="V1271" s="1">
        <v>5</v>
      </c>
      <c r="W1271" t="s">
        <v>3088</v>
      </c>
      <c r="X1271" t="s">
        <v>3093</v>
      </c>
      <c r="Y1271" t="s">
        <v>3095</v>
      </c>
      <c r="Z1271" t="s">
        <v>3102</v>
      </c>
      <c r="AA1271">
        <v>1</v>
      </c>
      <c r="AB1271" t="s">
        <v>3095</v>
      </c>
      <c r="AC1271">
        <v>17.21</v>
      </c>
      <c r="AD1271">
        <v>39.32</v>
      </c>
      <c r="AE1271">
        <v>4.5</v>
      </c>
      <c r="AF1271">
        <v>9.5503</v>
      </c>
      <c r="AG1271">
        <v>0.6561013986013986</v>
      </c>
    </row>
    <row r="1272" spans="1:33" x14ac:dyDescent="0.35">
      <c r="A1272" s="1" t="s">
        <v>2878</v>
      </c>
      <c r="B1272" s="2">
        <v>44823</v>
      </c>
      <c r="C1272" s="2">
        <v>44827</v>
      </c>
      <c r="D1272" s="2">
        <v>44829</v>
      </c>
      <c r="E1272" s="1" t="s">
        <v>2879</v>
      </c>
      <c r="F1272">
        <v>3.04</v>
      </c>
      <c r="G1272">
        <v>126</v>
      </c>
      <c r="H1272">
        <v>1</v>
      </c>
      <c r="I1272" s="1" t="s">
        <v>32</v>
      </c>
      <c r="J1272">
        <v>58200.38</v>
      </c>
      <c r="K1272">
        <v>34242.35</v>
      </c>
      <c r="L1272">
        <v>4.8</v>
      </c>
      <c r="M1272" s="1" t="s">
        <v>18</v>
      </c>
      <c r="N1272" s="1" t="s">
        <v>36</v>
      </c>
      <c r="O1272" s="1" t="s">
        <v>25</v>
      </c>
      <c r="P1272" s="1" t="s">
        <v>26</v>
      </c>
      <c r="Q1272">
        <v>22</v>
      </c>
      <c r="R1272">
        <v>2</v>
      </c>
      <c r="S1272">
        <v>6.25</v>
      </c>
      <c r="T1272" s="1" t="s">
        <v>22</v>
      </c>
      <c r="U1272" s="1" t="s">
        <v>3061</v>
      </c>
      <c r="V1272" s="1">
        <v>1</v>
      </c>
      <c r="W1272" t="s">
        <v>3086</v>
      </c>
      <c r="X1272" t="s">
        <v>3084</v>
      </c>
      <c r="Y1272" t="s">
        <v>3085</v>
      </c>
      <c r="Z1272" t="s">
        <v>3102</v>
      </c>
      <c r="AA1272">
        <v>9</v>
      </c>
      <c r="AB1272" t="s">
        <v>3085</v>
      </c>
      <c r="AC1272">
        <v>149.76</v>
      </c>
      <c r="AD1272">
        <v>476.39</v>
      </c>
      <c r="AE1272">
        <v>90.24</v>
      </c>
      <c r="AF1272">
        <v>0.97609999999999997</v>
      </c>
      <c r="AG1272">
        <v>0.63717096774193549</v>
      </c>
    </row>
    <row r="1273" spans="1:33" x14ac:dyDescent="0.35">
      <c r="A1273" s="1" t="s">
        <v>2882</v>
      </c>
      <c r="B1273" s="2">
        <v>45554</v>
      </c>
      <c r="C1273" s="2">
        <v>45555</v>
      </c>
      <c r="D1273" s="2">
        <v>45565</v>
      </c>
      <c r="E1273" s="1" t="s">
        <v>2883</v>
      </c>
      <c r="F1273">
        <v>1.37</v>
      </c>
      <c r="G1273">
        <v>468</v>
      </c>
      <c r="H1273">
        <v>39</v>
      </c>
      <c r="I1273" s="1" t="s">
        <v>32</v>
      </c>
      <c r="J1273">
        <v>190714.48</v>
      </c>
      <c r="K1273">
        <v>90227.41</v>
      </c>
      <c r="L1273">
        <v>3.1</v>
      </c>
      <c r="M1273" s="1" t="s">
        <v>23</v>
      </c>
      <c r="N1273" s="1" t="s">
        <v>33</v>
      </c>
      <c r="O1273" s="1" t="s">
        <v>37</v>
      </c>
      <c r="P1273" s="1" t="s">
        <v>29</v>
      </c>
      <c r="Q1273">
        <v>12</v>
      </c>
      <c r="R1273">
        <v>10</v>
      </c>
      <c r="S1273">
        <v>137.28</v>
      </c>
      <c r="T1273" s="1" t="s">
        <v>22</v>
      </c>
      <c r="U1273" s="1" t="s">
        <v>3065</v>
      </c>
      <c r="V1273" s="1">
        <v>5</v>
      </c>
      <c r="W1273" t="s">
        <v>3081</v>
      </c>
      <c r="X1273" t="s">
        <v>3084</v>
      </c>
      <c r="Y1273" t="s">
        <v>3085</v>
      </c>
      <c r="Z1273" t="s">
        <v>3102</v>
      </c>
      <c r="AA1273">
        <v>9</v>
      </c>
      <c r="AB1273" t="s">
        <v>3085</v>
      </c>
      <c r="AC1273">
        <v>189.78</v>
      </c>
      <c r="AD1273">
        <v>413.17</v>
      </c>
      <c r="AE1273">
        <v>69.319999999999993</v>
      </c>
      <c r="AF1273">
        <v>3.0676999999999999</v>
      </c>
      <c r="AG1273">
        <v>0.6561013986013986</v>
      </c>
    </row>
    <row r="1274" spans="1:33" x14ac:dyDescent="0.35">
      <c r="A1274" s="1" t="s">
        <v>2886</v>
      </c>
      <c r="B1274" s="2">
        <v>45451</v>
      </c>
      <c r="C1274" s="2">
        <v>45455</v>
      </c>
      <c r="D1274" s="2">
        <v>45460</v>
      </c>
      <c r="E1274" s="1" t="s">
        <v>2887</v>
      </c>
      <c r="F1274">
        <v>4.05</v>
      </c>
      <c r="G1274">
        <v>122</v>
      </c>
      <c r="H1274">
        <v>14</v>
      </c>
      <c r="I1274" s="1" t="s">
        <v>32</v>
      </c>
      <c r="J1274">
        <v>28205.37</v>
      </c>
      <c r="K1274">
        <v>16406.79</v>
      </c>
      <c r="L1274">
        <v>2.2000000000000002</v>
      </c>
      <c r="M1274" s="1" t="s">
        <v>23</v>
      </c>
      <c r="N1274" s="1" t="s">
        <v>36</v>
      </c>
      <c r="O1274" s="1" t="s">
        <v>20</v>
      </c>
      <c r="P1274" s="1" t="s">
        <v>29</v>
      </c>
      <c r="Q1274">
        <v>13</v>
      </c>
      <c r="R1274">
        <v>5</v>
      </c>
      <c r="S1274">
        <v>45.75</v>
      </c>
      <c r="T1274" s="1" t="s">
        <v>22</v>
      </c>
      <c r="U1274" s="1" t="s">
        <v>3061</v>
      </c>
      <c r="V1274" s="1">
        <v>1</v>
      </c>
      <c r="W1274" t="s">
        <v>3081</v>
      </c>
      <c r="X1274" t="s">
        <v>3082</v>
      </c>
      <c r="Y1274" t="s">
        <v>3090</v>
      </c>
      <c r="Z1274" t="s">
        <v>3102</v>
      </c>
      <c r="AA1274">
        <v>6</v>
      </c>
      <c r="AB1274" t="s">
        <v>3090</v>
      </c>
      <c r="AC1274">
        <v>83.13</v>
      </c>
      <c r="AD1274">
        <v>240.95</v>
      </c>
      <c r="AE1274">
        <v>32.270000000000003</v>
      </c>
      <c r="AF1274">
        <v>6.7732999999999999</v>
      </c>
      <c r="AG1274">
        <v>0.63717096774193549</v>
      </c>
    </row>
    <row r="1275" spans="1:33" x14ac:dyDescent="0.35">
      <c r="A1275" s="1" t="s">
        <v>2896</v>
      </c>
      <c r="B1275" s="2">
        <v>44983</v>
      </c>
      <c r="C1275" s="2">
        <v>44986</v>
      </c>
      <c r="D1275" s="2">
        <v>44997</v>
      </c>
      <c r="E1275" s="1" t="s">
        <v>2897</v>
      </c>
      <c r="F1275">
        <v>3.41</v>
      </c>
      <c r="G1275">
        <v>329</v>
      </c>
      <c r="H1275">
        <v>35</v>
      </c>
      <c r="I1275" s="1" t="s">
        <v>32</v>
      </c>
      <c r="J1275">
        <v>279011.81</v>
      </c>
      <c r="K1275">
        <v>171348.55</v>
      </c>
      <c r="L1275">
        <v>2.2999999999999998</v>
      </c>
      <c r="M1275" s="1" t="s">
        <v>23</v>
      </c>
      <c r="N1275" s="1" t="s">
        <v>33</v>
      </c>
      <c r="O1275" s="1" t="s">
        <v>37</v>
      </c>
      <c r="P1275" s="1" t="s">
        <v>39</v>
      </c>
      <c r="Q1275">
        <v>11</v>
      </c>
      <c r="R1275">
        <v>11</v>
      </c>
      <c r="S1275">
        <v>253.24</v>
      </c>
      <c r="T1275" s="1" t="s">
        <v>22</v>
      </c>
      <c r="U1275" s="1" t="s">
        <v>3064</v>
      </c>
      <c r="V1275" s="1">
        <v>4</v>
      </c>
      <c r="W1275" t="s">
        <v>3088</v>
      </c>
      <c r="X1275" t="s">
        <v>3093</v>
      </c>
      <c r="Y1275" t="s">
        <v>3094</v>
      </c>
      <c r="Z1275" t="s">
        <v>3102</v>
      </c>
      <c r="AA1275">
        <v>2</v>
      </c>
      <c r="AB1275" t="s">
        <v>3094</v>
      </c>
      <c r="AC1275">
        <v>290.27999999999997</v>
      </c>
      <c r="AD1275">
        <v>878</v>
      </c>
      <c r="AE1275">
        <v>85.68</v>
      </c>
      <c r="AF1275">
        <v>1.4318</v>
      </c>
      <c r="AG1275">
        <v>0.65895364238410592</v>
      </c>
    </row>
    <row r="1276" spans="1:33" x14ac:dyDescent="0.35">
      <c r="A1276" s="1" t="s">
        <v>2900</v>
      </c>
      <c r="B1276" s="2">
        <v>45654</v>
      </c>
      <c r="C1276" s="2">
        <v>45659</v>
      </c>
      <c r="D1276" s="2">
        <v>45664</v>
      </c>
      <c r="E1276" s="1" t="s">
        <v>2901</v>
      </c>
      <c r="F1276">
        <v>9.4600000000000009</v>
      </c>
      <c r="G1276">
        <v>38</v>
      </c>
      <c r="H1276">
        <v>1</v>
      </c>
      <c r="I1276" s="1" t="s">
        <v>32</v>
      </c>
      <c r="J1276">
        <v>24308.65</v>
      </c>
      <c r="K1276">
        <v>10472.16</v>
      </c>
      <c r="L1276">
        <v>4.2</v>
      </c>
      <c r="M1276" s="1" t="s">
        <v>18</v>
      </c>
      <c r="N1276" s="1" t="s">
        <v>33</v>
      </c>
      <c r="O1276" s="1" t="s">
        <v>25</v>
      </c>
      <c r="P1276" s="1" t="s">
        <v>29</v>
      </c>
      <c r="Q1276">
        <v>9</v>
      </c>
      <c r="R1276">
        <v>5</v>
      </c>
      <c r="S1276">
        <v>1.34</v>
      </c>
      <c r="T1276" s="1" t="s">
        <v>22</v>
      </c>
      <c r="U1276" s="1" t="s">
        <v>3064</v>
      </c>
      <c r="V1276" s="1">
        <v>4</v>
      </c>
      <c r="W1276" t="s">
        <v>3081</v>
      </c>
      <c r="X1276" t="s">
        <v>3091</v>
      </c>
      <c r="Y1276" t="s">
        <v>3092</v>
      </c>
      <c r="Z1276" t="s">
        <v>3104</v>
      </c>
      <c r="AA1276">
        <v>12</v>
      </c>
      <c r="AB1276" t="s">
        <v>3092</v>
      </c>
      <c r="AC1276">
        <v>308.26</v>
      </c>
      <c r="AD1276">
        <v>706.54</v>
      </c>
      <c r="AE1276">
        <v>95.77</v>
      </c>
      <c r="AF1276">
        <v>0.42330000000000001</v>
      </c>
      <c r="AG1276">
        <v>0.65895364238410592</v>
      </c>
    </row>
    <row r="1277" spans="1:33" x14ac:dyDescent="0.35">
      <c r="A1277" s="1" t="s">
        <v>2916</v>
      </c>
      <c r="B1277" s="2">
        <v>44961</v>
      </c>
      <c r="C1277" s="2">
        <v>44966</v>
      </c>
      <c r="D1277" s="2">
        <v>44970</v>
      </c>
      <c r="E1277" s="1" t="s">
        <v>2917</v>
      </c>
      <c r="F1277">
        <v>12.6</v>
      </c>
      <c r="G1277">
        <v>215</v>
      </c>
      <c r="H1277">
        <v>27</v>
      </c>
      <c r="I1277" s="1" t="s">
        <v>32</v>
      </c>
      <c r="J1277">
        <v>11532.04</v>
      </c>
      <c r="K1277">
        <v>6260.36</v>
      </c>
      <c r="L1277">
        <v>2.4</v>
      </c>
      <c r="M1277" s="1" t="s">
        <v>18</v>
      </c>
      <c r="N1277" s="1" t="s">
        <v>33</v>
      </c>
      <c r="O1277" s="1" t="s">
        <v>34</v>
      </c>
      <c r="P1277" s="1" t="s">
        <v>38</v>
      </c>
      <c r="Q1277">
        <v>22</v>
      </c>
      <c r="R1277">
        <v>4</v>
      </c>
      <c r="S1277">
        <v>8.76</v>
      </c>
      <c r="T1277" s="1" t="s">
        <v>22</v>
      </c>
      <c r="U1277" s="1" t="s">
        <v>3061</v>
      </c>
      <c r="V1277" s="1">
        <v>1</v>
      </c>
      <c r="W1277" t="s">
        <v>3088</v>
      </c>
      <c r="X1277" t="s">
        <v>3093</v>
      </c>
      <c r="Y1277" t="s">
        <v>3094</v>
      </c>
      <c r="Z1277" t="s">
        <v>3103</v>
      </c>
      <c r="AA1277">
        <v>2</v>
      </c>
      <c r="AB1277" t="s">
        <v>3094</v>
      </c>
      <c r="AC1277">
        <v>20.68</v>
      </c>
      <c r="AD1277">
        <v>61.37</v>
      </c>
      <c r="AE1277">
        <v>64.7</v>
      </c>
      <c r="AF1277">
        <v>3.5297000000000001</v>
      </c>
      <c r="AG1277">
        <v>0.63717096774193549</v>
      </c>
    </row>
    <row r="1278" spans="1:33" x14ac:dyDescent="0.35">
      <c r="A1278" s="1" t="s">
        <v>2918</v>
      </c>
      <c r="B1278" s="2">
        <v>44760</v>
      </c>
      <c r="C1278" s="2">
        <v>44761</v>
      </c>
      <c r="D1278" s="2">
        <v>44766</v>
      </c>
      <c r="E1278" s="1" t="s">
        <v>2919</v>
      </c>
      <c r="F1278">
        <v>5.18</v>
      </c>
      <c r="G1278">
        <v>438</v>
      </c>
      <c r="H1278">
        <v>32</v>
      </c>
      <c r="I1278" s="1" t="s">
        <v>32</v>
      </c>
      <c r="J1278">
        <v>158748.71</v>
      </c>
      <c r="K1278">
        <v>83695.33</v>
      </c>
      <c r="L1278">
        <v>3.3</v>
      </c>
      <c r="M1278" s="1" t="s">
        <v>18</v>
      </c>
      <c r="N1278" s="1" t="s">
        <v>42</v>
      </c>
      <c r="O1278" s="1" t="s">
        <v>20</v>
      </c>
      <c r="P1278" s="1" t="s">
        <v>39</v>
      </c>
      <c r="Q1278">
        <v>8</v>
      </c>
      <c r="R1278">
        <v>5</v>
      </c>
      <c r="S1278">
        <v>62.01</v>
      </c>
      <c r="T1278" s="1" t="s">
        <v>22</v>
      </c>
      <c r="U1278" s="1" t="s">
        <v>3062</v>
      </c>
      <c r="V1278" s="1">
        <v>2</v>
      </c>
      <c r="W1278" t="s">
        <v>3086</v>
      </c>
      <c r="X1278" t="s">
        <v>3084</v>
      </c>
      <c r="Y1278" t="s">
        <v>3087</v>
      </c>
      <c r="Z1278" t="s">
        <v>3104</v>
      </c>
      <c r="AA1278">
        <v>7</v>
      </c>
      <c r="AB1278" t="s">
        <v>3087</v>
      </c>
      <c r="AC1278">
        <v>153.58000000000001</v>
      </c>
      <c r="AD1278">
        <v>382.24</v>
      </c>
      <c r="AE1278">
        <v>71.17</v>
      </c>
      <c r="AF1278">
        <v>2.8831000000000002</v>
      </c>
      <c r="AG1278">
        <v>0.65900657894736847</v>
      </c>
    </row>
    <row r="1279" spans="1:33" x14ac:dyDescent="0.35">
      <c r="A1279" s="1" t="s">
        <v>2986</v>
      </c>
      <c r="B1279" s="2">
        <v>45141</v>
      </c>
      <c r="C1279" s="2">
        <v>45144</v>
      </c>
      <c r="D1279" s="2">
        <v>45148</v>
      </c>
      <c r="E1279" s="1" t="s">
        <v>2987</v>
      </c>
      <c r="F1279">
        <v>0.53</v>
      </c>
      <c r="G1279">
        <v>126</v>
      </c>
      <c r="H1279">
        <v>7</v>
      </c>
      <c r="I1279" s="1" t="s">
        <v>32</v>
      </c>
      <c r="J1279">
        <v>119777.48</v>
      </c>
      <c r="K1279">
        <v>61277.87</v>
      </c>
      <c r="L1279">
        <v>4</v>
      </c>
      <c r="M1279" s="1" t="s">
        <v>18</v>
      </c>
      <c r="N1279" s="1" t="s">
        <v>24</v>
      </c>
      <c r="O1279" s="1" t="s">
        <v>34</v>
      </c>
      <c r="P1279" s="1" t="s">
        <v>29</v>
      </c>
      <c r="Q1279">
        <v>20</v>
      </c>
      <c r="R1279">
        <v>4</v>
      </c>
      <c r="S1279">
        <v>54.38</v>
      </c>
      <c r="T1279" s="1" t="s">
        <v>22</v>
      </c>
      <c r="U1279" s="1" t="s">
        <v>3065</v>
      </c>
      <c r="V1279" s="1">
        <v>5</v>
      </c>
      <c r="W1279" t="s">
        <v>3088</v>
      </c>
      <c r="X1279" t="s">
        <v>3084</v>
      </c>
      <c r="Y1279" t="s">
        <v>3089</v>
      </c>
      <c r="Z1279" t="s">
        <v>3102</v>
      </c>
      <c r="AA1279">
        <v>8</v>
      </c>
      <c r="AB1279" t="s">
        <v>3089</v>
      </c>
      <c r="AC1279">
        <v>390.94</v>
      </c>
      <c r="AD1279">
        <v>955.68</v>
      </c>
      <c r="AE1279">
        <v>81.790000000000006</v>
      </c>
      <c r="AF1279">
        <v>1.8210999999999999</v>
      </c>
      <c r="AG1279">
        <v>0.6561013986013986</v>
      </c>
    </row>
    <row r="1280" spans="1:33" x14ac:dyDescent="0.35">
      <c r="A1280" s="1" t="s">
        <v>3024</v>
      </c>
      <c r="B1280" s="2">
        <v>45483</v>
      </c>
      <c r="C1280" s="2">
        <v>45485</v>
      </c>
      <c r="D1280" s="2">
        <v>45489</v>
      </c>
      <c r="E1280" s="1" t="s">
        <v>3025</v>
      </c>
      <c r="F1280">
        <v>7.56</v>
      </c>
      <c r="G1280">
        <v>165</v>
      </c>
      <c r="H1280">
        <v>8</v>
      </c>
      <c r="I1280" s="1" t="s">
        <v>32</v>
      </c>
      <c r="J1280">
        <v>27599.58</v>
      </c>
      <c r="K1280">
        <v>13981.5</v>
      </c>
      <c r="L1280">
        <v>4.2</v>
      </c>
      <c r="M1280" s="1" t="s">
        <v>18</v>
      </c>
      <c r="N1280" s="1" t="s">
        <v>24</v>
      </c>
      <c r="O1280" s="1" t="s">
        <v>37</v>
      </c>
      <c r="P1280" s="1" t="s">
        <v>29</v>
      </c>
      <c r="Q1280">
        <v>17</v>
      </c>
      <c r="R1280">
        <v>4</v>
      </c>
      <c r="S1280">
        <v>290.98</v>
      </c>
      <c r="T1280" s="1" t="s">
        <v>22</v>
      </c>
      <c r="U1280" s="1" t="s">
        <v>3064</v>
      </c>
      <c r="V1280" s="1">
        <v>4</v>
      </c>
      <c r="W1280" t="s">
        <v>3081</v>
      </c>
      <c r="X1280" t="s">
        <v>3084</v>
      </c>
      <c r="Y1280" t="s">
        <v>3087</v>
      </c>
      <c r="Z1280" t="s">
        <v>3104</v>
      </c>
      <c r="AA1280">
        <v>7</v>
      </c>
      <c r="AB1280" t="s">
        <v>3087</v>
      </c>
      <c r="AC1280">
        <v>69.16</v>
      </c>
      <c r="AD1280">
        <v>180.95</v>
      </c>
      <c r="AE1280">
        <v>94.02</v>
      </c>
      <c r="AF1280">
        <v>0.59799999999999998</v>
      </c>
      <c r="AG1280">
        <v>0.65895364238410592</v>
      </c>
    </row>
    <row r="1281" spans="1:33" x14ac:dyDescent="0.35">
      <c r="A1281" s="1" t="s">
        <v>3034</v>
      </c>
      <c r="B1281" s="2">
        <v>45238</v>
      </c>
      <c r="C1281" s="2">
        <v>45242</v>
      </c>
      <c r="D1281" s="2">
        <v>45252</v>
      </c>
      <c r="E1281" s="1" t="s">
        <v>3035</v>
      </c>
      <c r="F1281">
        <v>14.59</v>
      </c>
      <c r="G1281">
        <v>36</v>
      </c>
      <c r="H1281">
        <v>1</v>
      </c>
      <c r="I1281" s="1" t="s">
        <v>32</v>
      </c>
      <c r="J1281">
        <v>22541.37</v>
      </c>
      <c r="K1281">
        <v>9238.76</v>
      </c>
      <c r="L1281">
        <v>4.7</v>
      </c>
      <c r="M1281" s="1" t="s">
        <v>23</v>
      </c>
      <c r="N1281" s="1" t="s">
        <v>42</v>
      </c>
      <c r="O1281" s="1" t="s">
        <v>28</v>
      </c>
      <c r="P1281" s="1" t="s">
        <v>38</v>
      </c>
      <c r="Q1281">
        <v>14</v>
      </c>
      <c r="R1281">
        <v>10</v>
      </c>
      <c r="S1281">
        <v>47.33</v>
      </c>
      <c r="T1281" s="1" t="s">
        <v>22</v>
      </c>
      <c r="U1281" s="1" t="s">
        <v>3063</v>
      </c>
      <c r="V1281" s="1">
        <v>3</v>
      </c>
      <c r="W1281" t="s">
        <v>3088</v>
      </c>
      <c r="X1281" t="s">
        <v>3091</v>
      </c>
      <c r="Y1281" t="s">
        <v>3096</v>
      </c>
      <c r="Z1281" t="s">
        <v>3103</v>
      </c>
      <c r="AA1281">
        <v>11</v>
      </c>
      <c r="AB1281" t="s">
        <v>3096</v>
      </c>
      <c r="AC1281">
        <v>302.79000000000002</v>
      </c>
      <c r="AD1281">
        <v>733.11</v>
      </c>
      <c r="AE1281">
        <v>47.21</v>
      </c>
      <c r="AF1281">
        <v>5.2790999999999997</v>
      </c>
      <c r="AG1281">
        <v>0.65455369127516783</v>
      </c>
    </row>
    <row r="1282" spans="1:33" x14ac:dyDescent="0.35">
      <c r="A1282" s="1" t="s">
        <v>54</v>
      </c>
      <c r="B1282" s="2">
        <v>44988</v>
      </c>
      <c r="C1282" s="2">
        <v>44989</v>
      </c>
      <c r="D1282" s="2">
        <v>44992</v>
      </c>
      <c r="E1282" s="1" t="s">
        <v>55</v>
      </c>
      <c r="F1282">
        <v>9.73</v>
      </c>
      <c r="G1282">
        <v>381</v>
      </c>
      <c r="H1282">
        <v>51</v>
      </c>
      <c r="I1282" s="1" t="s">
        <v>30</v>
      </c>
      <c r="J1282">
        <v>124206.41</v>
      </c>
      <c r="K1282">
        <v>67300.5</v>
      </c>
      <c r="L1282">
        <v>2</v>
      </c>
      <c r="M1282" s="1" t="s">
        <v>31</v>
      </c>
      <c r="N1282" s="1" t="s">
        <v>19</v>
      </c>
      <c r="O1282" s="1" t="s">
        <v>25</v>
      </c>
      <c r="P1282" s="1" t="s">
        <v>21</v>
      </c>
      <c r="Q1282">
        <v>15</v>
      </c>
      <c r="R1282">
        <v>3</v>
      </c>
      <c r="S1282">
        <v>203.27</v>
      </c>
      <c r="T1282" s="1" t="s">
        <v>22</v>
      </c>
      <c r="U1282" s="1" t="s">
        <v>3061</v>
      </c>
      <c r="V1282" s="1">
        <v>1</v>
      </c>
      <c r="W1282" t="s">
        <v>3088</v>
      </c>
      <c r="X1282" t="s">
        <v>3093</v>
      </c>
      <c r="Y1282" t="s">
        <v>3098</v>
      </c>
      <c r="Z1282" t="s">
        <v>3104</v>
      </c>
      <c r="AA1282">
        <v>3</v>
      </c>
      <c r="AB1282" t="s">
        <v>3098</v>
      </c>
      <c r="AC1282">
        <v>131.04</v>
      </c>
      <c r="AD1282">
        <v>361.14</v>
      </c>
      <c r="AE1282">
        <v>73.61</v>
      </c>
      <c r="AF1282">
        <v>2.6389999999999998</v>
      </c>
      <c r="AG1282">
        <v>0.63717096774193549</v>
      </c>
    </row>
    <row r="1283" spans="1:33" x14ac:dyDescent="0.35">
      <c r="A1283" s="1" t="s">
        <v>90</v>
      </c>
      <c r="B1283" s="2">
        <v>44679</v>
      </c>
      <c r="C1283" s="2">
        <v>44683</v>
      </c>
      <c r="D1283" s="2">
        <v>44686</v>
      </c>
      <c r="E1283" s="1" t="s">
        <v>91</v>
      </c>
      <c r="F1283">
        <v>10.029999999999999</v>
      </c>
      <c r="G1283">
        <v>148</v>
      </c>
      <c r="H1283">
        <v>7</v>
      </c>
      <c r="I1283" s="1" t="s">
        <v>30</v>
      </c>
      <c r="J1283">
        <v>71686.98</v>
      </c>
      <c r="K1283">
        <v>26974.44</v>
      </c>
      <c r="L1283">
        <v>3.9</v>
      </c>
      <c r="M1283" s="1" t="s">
        <v>23</v>
      </c>
      <c r="N1283" s="1" t="s">
        <v>33</v>
      </c>
      <c r="O1283" s="1" t="s">
        <v>20</v>
      </c>
      <c r="P1283" s="1" t="s">
        <v>38</v>
      </c>
      <c r="Q1283">
        <v>15</v>
      </c>
      <c r="R1283">
        <v>3</v>
      </c>
      <c r="S1283">
        <v>16.82</v>
      </c>
      <c r="T1283" s="1" t="s">
        <v>22</v>
      </c>
      <c r="U1283" s="1" t="s">
        <v>3062</v>
      </c>
      <c r="V1283" s="1">
        <v>2</v>
      </c>
      <c r="W1283" t="s">
        <v>3086</v>
      </c>
      <c r="X1283" t="s">
        <v>3082</v>
      </c>
      <c r="Y1283" t="s">
        <v>3083</v>
      </c>
      <c r="Z1283" t="s">
        <v>3103</v>
      </c>
      <c r="AA1283">
        <v>4</v>
      </c>
      <c r="AB1283" t="s">
        <v>3083</v>
      </c>
      <c r="AC1283">
        <v>256.10000000000002</v>
      </c>
      <c r="AD1283">
        <v>538.37</v>
      </c>
      <c r="AE1283">
        <v>45.3</v>
      </c>
      <c r="AF1283">
        <v>5.4695999999999998</v>
      </c>
      <c r="AG1283">
        <v>0.65900657894736847</v>
      </c>
    </row>
    <row r="1284" spans="1:33" x14ac:dyDescent="0.35">
      <c r="A1284" s="1" t="s">
        <v>94</v>
      </c>
      <c r="B1284" s="2">
        <v>44712</v>
      </c>
      <c r="C1284" s="2">
        <v>44714</v>
      </c>
      <c r="D1284" s="2">
        <v>44715</v>
      </c>
      <c r="E1284" s="1" t="s">
        <v>95</v>
      </c>
      <c r="F1284">
        <v>4.9800000000000004</v>
      </c>
      <c r="G1284">
        <v>466</v>
      </c>
      <c r="H1284">
        <v>41</v>
      </c>
      <c r="I1284" s="1" t="s">
        <v>30</v>
      </c>
      <c r="J1284">
        <v>1083072.17</v>
      </c>
      <c r="K1284">
        <v>508901.2</v>
      </c>
      <c r="L1284">
        <v>2.7</v>
      </c>
      <c r="M1284" s="1" t="s">
        <v>18</v>
      </c>
      <c r="N1284" s="1" t="s">
        <v>19</v>
      </c>
      <c r="O1284" s="1" t="s">
        <v>25</v>
      </c>
      <c r="P1284" s="1" t="s">
        <v>29</v>
      </c>
      <c r="Q1284">
        <v>20</v>
      </c>
      <c r="R1284">
        <v>1</v>
      </c>
      <c r="S1284">
        <v>7.13</v>
      </c>
      <c r="T1284" s="1" t="s">
        <v>22</v>
      </c>
      <c r="U1284" s="1" t="s">
        <v>3063</v>
      </c>
      <c r="V1284" s="1">
        <v>3</v>
      </c>
      <c r="W1284" t="s">
        <v>3086</v>
      </c>
      <c r="X1284" t="s">
        <v>3082</v>
      </c>
      <c r="Y1284" t="s">
        <v>3099</v>
      </c>
      <c r="Z1284" t="s">
        <v>3102</v>
      </c>
      <c r="AA1284">
        <v>5</v>
      </c>
      <c r="AB1284" t="s">
        <v>3099</v>
      </c>
      <c r="AC1284">
        <v>1096.1500000000001</v>
      </c>
      <c r="AD1284">
        <v>2446</v>
      </c>
      <c r="AE1284">
        <v>96.04</v>
      </c>
      <c r="AF1284">
        <v>0.39579999999999999</v>
      </c>
      <c r="AG1284">
        <v>0.65455369127516783</v>
      </c>
    </row>
    <row r="1285" spans="1:33" x14ac:dyDescent="0.35">
      <c r="A1285" s="1" t="s">
        <v>96</v>
      </c>
      <c r="B1285" s="2">
        <v>44877</v>
      </c>
      <c r="C1285" s="2">
        <v>44878</v>
      </c>
      <c r="D1285" s="2">
        <v>44880</v>
      </c>
      <c r="E1285" s="1" t="s">
        <v>97</v>
      </c>
      <c r="F1285">
        <v>9.8000000000000007</v>
      </c>
      <c r="G1285">
        <v>46</v>
      </c>
      <c r="H1285">
        <v>7</v>
      </c>
      <c r="I1285" s="1" t="s">
        <v>30</v>
      </c>
      <c r="J1285">
        <v>2150.5300000000002</v>
      </c>
      <c r="K1285">
        <v>918.36</v>
      </c>
      <c r="L1285">
        <v>1.8</v>
      </c>
      <c r="M1285" s="1" t="s">
        <v>18</v>
      </c>
      <c r="N1285" s="1" t="s">
        <v>42</v>
      </c>
      <c r="O1285" s="1" t="s">
        <v>37</v>
      </c>
      <c r="P1285" s="1" t="s">
        <v>29</v>
      </c>
      <c r="Q1285">
        <v>3</v>
      </c>
      <c r="R1285">
        <v>2</v>
      </c>
      <c r="S1285">
        <v>1.24</v>
      </c>
      <c r="T1285" s="1" t="s">
        <v>22</v>
      </c>
      <c r="U1285" s="1" t="s">
        <v>3064</v>
      </c>
      <c r="V1285" s="1">
        <v>4</v>
      </c>
      <c r="W1285" t="s">
        <v>3086</v>
      </c>
      <c r="X1285" t="s">
        <v>3091</v>
      </c>
      <c r="Y1285" t="s">
        <v>3096</v>
      </c>
      <c r="Z1285" t="s">
        <v>3104</v>
      </c>
      <c r="AA1285">
        <v>11</v>
      </c>
      <c r="AB1285" t="s">
        <v>3096</v>
      </c>
      <c r="AC1285">
        <v>26.08</v>
      </c>
      <c r="AD1285">
        <v>51.83</v>
      </c>
      <c r="AE1285">
        <v>94.13</v>
      </c>
      <c r="AF1285">
        <v>0.58660000000000001</v>
      </c>
      <c r="AG1285">
        <v>0.65895364238410592</v>
      </c>
    </row>
    <row r="1286" spans="1:33" x14ac:dyDescent="0.35">
      <c r="A1286" s="1" t="s">
        <v>102</v>
      </c>
      <c r="B1286" s="2">
        <v>45536</v>
      </c>
      <c r="C1286" s="2">
        <v>45541</v>
      </c>
      <c r="D1286" s="2">
        <v>45542</v>
      </c>
      <c r="E1286" s="1" t="s">
        <v>103</v>
      </c>
      <c r="F1286">
        <v>10.220000000000001</v>
      </c>
      <c r="G1286">
        <v>154</v>
      </c>
      <c r="H1286">
        <v>23</v>
      </c>
      <c r="I1286" s="1" t="s">
        <v>30</v>
      </c>
      <c r="J1286">
        <v>119041.51</v>
      </c>
      <c r="K1286">
        <v>49172.85</v>
      </c>
      <c r="L1286">
        <v>1.8</v>
      </c>
      <c r="M1286" s="1" t="s">
        <v>31</v>
      </c>
      <c r="N1286" s="1" t="s">
        <v>36</v>
      </c>
      <c r="O1286" s="1" t="s">
        <v>28</v>
      </c>
      <c r="P1286" s="1" t="s">
        <v>21</v>
      </c>
      <c r="Q1286">
        <v>24</v>
      </c>
      <c r="R1286">
        <v>1</v>
      </c>
      <c r="S1286">
        <v>15.67</v>
      </c>
      <c r="T1286" s="1" t="s">
        <v>22</v>
      </c>
      <c r="U1286" s="1" t="s">
        <v>3062</v>
      </c>
      <c r="V1286" s="1">
        <v>2</v>
      </c>
      <c r="W1286" t="s">
        <v>3081</v>
      </c>
      <c r="X1286" t="s">
        <v>3084</v>
      </c>
      <c r="Y1286" t="s">
        <v>3085</v>
      </c>
      <c r="Z1286" t="s">
        <v>3103</v>
      </c>
      <c r="AA1286">
        <v>9</v>
      </c>
      <c r="AB1286" t="s">
        <v>3085</v>
      </c>
      <c r="AC1286">
        <v>433.39</v>
      </c>
      <c r="AD1286">
        <v>860.99</v>
      </c>
      <c r="AE1286">
        <v>65.290000000000006</v>
      </c>
      <c r="AF1286">
        <v>3.4706999999999999</v>
      </c>
      <c r="AG1286">
        <v>0.65900657894736847</v>
      </c>
    </row>
    <row r="1287" spans="1:33" x14ac:dyDescent="0.35">
      <c r="A1287" s="1" t="s">
        <v>104</v>
      </c>
      <c r="B1287" s="2">
        <v>44794</v>
      </c>
      <c r="C1287" s="2">
        <v>44799</v>
      </c>
      <c r="D1287" s="2">
        <v>44803</v>
      </c>
      <c r="E1287" s="1" t="s">
        <v>105</v>
      </c>
      <c r="F1287">
        <v>2.2400000000000002</v>
      </c>
      <c r="G1287">
        <v>148</v>
      </c>
      <c r="H1287">
        <v>5</v>
      </c>
      <c r="I1287" s="1" t="s">
        <v>30</v>
      </c>
      <c r="J1287">
        <v>150062.73000000001</v>
      </c>
      <c r="K1287">
        <v>52464.26</v>
      </c>
      <c r="L1287">
        <v>4</v>
      </c>
      <c r="M1287" s="1" t="s">
        <v>23</v>
      </c>
      <c r="N1287" s="1" t="s">
        <v>33</v>
      </c>
      <c r="O1287" s="1" t="s">
        <v>34</v>
      </c>
      <c r="P1287" s="1" t="s">
        <v>38</v>
      </c>
      <c r="Q1287">
        <v>4</v>
      </c>
      <c r="R1287">
        <v>4</v>
      </c>
      <c r="S1287">
        <v>108.02</v>
      </c>
      <c r="T1287" s="1" t="s">
        <v>22</v>
      </c>
      <c r="U1287" s="1" t="s">
        <v>3065</v>
      </c>
      <c r="V1287" s="1">
        <v>5</v>
      </c>
      <c r="W1287" t="s">
        <v>3086</v>
      </c>
      <c r="X1287" t="s">
        <v>3084</v>
      </c>
      <c r="Y1287" t="s">
        <v>3089</v>
      </c>
      <c r="Z1287" t="s">
        <v>3102</v>
      </c>
      <c r="AA1287">
        <v>8</v>
      </c>
      <c r="AB1287" t="s">
        <v>3089</v>
      </c>
      <c r="AC1287">
        <v>556.58000000000004</v>
      </c>
      <c r="AD1287">
        <v>1037.17</v>
      </c>
      <c r="AE1287">
        <v>53.97</v>
      </c>
      <c r="AF1287">
        <v>4.6026999999999996</v>
      </c>
      <c r="AG1287">
        <v>0.6561013986013986</v>
      </c>
    </row>
    <row r="1288" spans="1:33" x14ac:dyDescent="0.35">
      <c r="A1288" s="1" t="s">
        <v>106</v>
      </c>
      <c r="B1288" s="2">
        <v>44841</v>
      </c>
      <c r="C1288" s="2">
        <v>44842</v>
      </c>
      <c r="D1288" s="2">
        <v>44850</v>
      </c>
      <c r="E1288" s="1" t="s">
        <v>107</v>
      </c>
      <c r="F1288">
        <v>9.7100000000000009</v>
      </c>
      <c r="G1288">
        <v>399</v>
      </c>
      <c r="H1288">
        <v>13</v>
      </c>
      <c r="I1288" s="1" t="s">
        <v>30</v>
      </c>
      <c r="J1288">
        <v>126547.51</v>
      </c>
      <c r="K1288">
        <v>64470.53</v>
      </c>
      <c r="L1288">
        <v>4.2</v>
      </c>
      <c r="M1288" s="1" t="s">
        <v>18</v>
      </c>
      <c r="N1288" s="1" t="s">
        <v>24</v>
      </c>
      <c r="O1288" s="1" t="s">
        <v>25</v>
      </c>
      <c r="P1288" s="1" t="s">
        <v>38</v>
      </c>
      <c r="Q1288">
        <v>16</v>
      </c>
      <c r="R1288">
        <v>8</v>
      </c>
      <c r="S1288">
        <v>176.72</v>
      </c>
      <c r="T1288" s="1" t="s">
        <v>22</v>
      </c>
      <c r="U1288" s="1" t="s">
        <v>3061</v>
      </c>
      <c r="V1288" s="1">
        <v>1</v>
      </c>
      <c r="W1288" t="s">
        <v>3086</v>
      </c>
      <c r="X1288" t="s">
        <v>3091</v>
      </c>
      <c r="Y1288" t="s">
        <v>3097</v>
      </c>
      <c r="Z1288" t="s">
        <v>3104</v>
      </c>
      <c r="AA1288">
        <v>10</v>
      </c>
      <c r="AB1288" t="s">
        <v>3097</v>
      </c>
      <c r="AC1288">
        <v>121.48</v>
      </c>
      <c r="AD1288">
        <v>351.27</v>
      </c>
      <c r="AE1288">
        <v>33.96</v>
      </c>
      <c r="AF1288">
        <v>6.6041999999999996</v>
      </c>
      <c r="AG1288">
        <v>0.63717096774193549</v>
      </c>
    </row>
    <row r="1289" spans="1:33" x14ac:dyDescent="0.35">
      <c r="A1289" s="1" t="s">
        <v>112</v>
      </c>
      <c r="B1289" s="2">
        <v>44946</v>
      </c>
      <c r="C1289" s="2">
        <v>44948</v>
      </c>
      <c r="D1289" s="2">
        <v>44959</v>
      </c>
      <c r="E1289" s="1" t="s">
        <v>113</v>
      </c>
      <c r="F1289">
        <v>0.92</v>
      </c>
      <c r="G1289">
        <v>294</v>
      </c>
      <c r="H1289">
        <v>22</v>
      </c>
      <c r="I1289" s="1" t="s">
        <v>30</v>
      </c>
      <c r="J1289">
        <v>200376.14</v>
      </c>
      <c r="K1289">
        <v>74165.08</v>
      </c>
      <c r="L1289">
        <v>3.3</v>
      </c>
      <c r="M1289" s="1" t="s">
        <v>18</v>
      </c>
      <c r="N1289" s="1" t="s">
        <v>33</v>
      </c>
      <c r="O1289" s="1" t="s">
        <v>37</v>
      </c>
      <c r="P1289" s="1" t="s">
        <v>38</v>
      </c>
      <c r="Q1289">
        <v>23</v>
      </c>
      <c r="R1289">
        <v>11</v>
      </c>
      <c r="S1289">
        <v>69.52</v>
      </c>
      <c r="T1289" s="1" t="s">
        <v>22</v>
      </c>
      <c r="U1289" s="1" t="s">
        <v>3061</v>
      </c>
      <c r="V1289" s="1">
        <v>1</v>
      </c>
      <c r="W1289" t="s">
        <v>3088</v>
      </c>
      <c r="X1289" t="s">
        <v>3093</v>
      </c>
      <c r="Y1289" t="s">
        <v>3095</v>
      </c>
      <c r="Z1289" t="s">
        <v>3102</v>
      </c>
      <c r="AA1289">
        <v>1</v>
      </c>
      <c r="AB1289" t="s">
        <v>3095</v>
      </c>
      <c r="AC1289">
        <v>375.61</v>
      </c>
      <c r="AD1289">
        <v>687.88</v>
      </c>
      <c r="AE1289">
        <v>8.43</v>
      </c>
      <c r="AF1289">
        <v>9.1572999999999993</v>
      </c>
      <c r="AG1289">
        <v>0.63717096774193549</v>
      </c>
    </row>
    <row r="1290" spans="1:33" x14ac:dyDescent="0.35">
      <c r="A1290" s="1" t="s">
        <v>160</v>
      </c>
      <c r="B1290" s="2">
        <v>45516</v>
      </c>
      <c r="C1290" s="2">
        <v>45521</v>
      </c>
      <c r="D1290" s="2">
        <v>45532</v>
      </c>
      <c r="E1290" s="1" t="s">
        <v>161</v>
      </c>
      <c r="F1290">
        <v>7.63</v>
      </c>
      <c r="G1290">
        <v>450</v>
      </c>
      <c r="H1290">
        <v>31</v>
      </c>
      <c r="I1290" s="1" t="s">
        <v>30</v>
      </c>
      <c r="J1290">
        <v>48084.13</v>
      </c>
      <c r="K1290">
        <v>23729.37</v>
      </c>
      <c r="L1290">
        <v>3.7</v>
      </c>
      <c r="M1290" s="1" t="s">
        <v>23</v>
      </c>
      <c r="N1290" s="1" t="s">
        <v>19</v>
      </c>
      <c r="O1290" s="1" t="s">
        <v>20</v>
      </c>
      <c r="P1290" s="1" t="s">
        <v>29</v>
      </c>
      <c r="Q1290">
        <v>22</v>
      </c>
      <c r="R1290">
        <v>11</v>
      </c>
      <c r="S1290">
        <v>251.88</v>
      </c>
      <c r="T1290" s="1" t="s">
        <v>22</v>
      </c>
      <c r="U1290" s="1" t="s">
        <v>3063</v>
      </c>
      <c r="V1290" s="1">
        <v>3</v>
      </c>
      <c r="W1290" t="s">
        <v>3081</v>
      </c>
      <c r="X1290" t="s">
        <v>3084</v>
      </c>
      <c r="Y1290" t="s">
        <v>3089</v>
      </c>
      <c r="Z1290" t="s">
        <v>3104</v>
      </c>
      <c r="AA1290">
        <v>8</v>
      </c>
      <c r="AB1290" t="s">
        <v>3089</v>
      </c>
      <c r="AC1290">
        <v>46.65</v>
      </c>
      <c r="AD1290">
        <v>115.68</v>
      </c>
      <c r="AE1290">
        <v>15.37</v>
      </c>
      <c r="AF1290">
        <v>8.4631000000000007</v>
      </c>
      <c r="AG1290">
        <v>0.65455369127516783</v>
      </c>
    </row>
    <row r="1291" spans="1:33" x14ac:dyDescent="0.35">
      <c r="A1291" s="1" t="s">
        <v>186</v>
      </c>
      <c r="B1291" s="2">
        <v>45483</v>
      </c>
      <c r="C1291" s="2">
        <v>45485</v>
      </c>
      <c r="D1291" s="2">
        <v>45497</v>
      </c>
      <c r="E1291" s="1" t="s">
        <v>187</v>
      </c>
      <c r="F1291">
        <v>14.96</v>
      </c>
      <c r="G1291">
        <v>187</v>
      </c>
      <c r="H1291">
        <v>20</v>
      </c>
      <c r="I1291" s="1" t="s">
        <v>30</v>
      </c>
      <c r="J1291">
        <v>64320.76</v>
      </c>
      <c r="K1291">
        <v>27258.7</v>
      </c>
      <c r="L1291">
        <v>2.5</v>
      </c>
      <c r="M1291" s="1" t="s">
        <v>18</v>
      </c>
      <c r="N1291" s="1" t="s">
        <v>36</v>
      </c>
      <c r="O1291" s="1" t="s">
        <v>28</v>
      </c>
      <c r="P1291" s="1" t="s">
        <v>38</v>
      </c>
      <c r="Q1291">
        <v>19</v>
      </c>
      <c r="R1291">
        <v>12</v>
      </c>
      <c r="S1291">
        <v>266.63</v>
      </c>
      <c r="T1291" s="1" t="s">
        <v>22</v>
      </c>
      <c r="U1291" s="1" t="s">
        <v>3064</v>
      </c>
      <c r="V1291" s="1">
        <v>4</v>
      </c>
      <c r="W1291" t="s">
        <v>3081</v>
      </c>
      <c r="X1291" t="s">
        <v>3084</v>
      </c>
      <c r="Y1291" t="s">
        <v>3087</v>
      </c>
      <c r="Z1291" t="s">
        <v>3103</v>
      </c>
      <c r="AA1291">
        <v>7</v>
      </c>
      <c r="AB1291" t="s">
        <v>3087</v>
      </c>
      <c r="AC1291">
        <v>175.71</v>
      </c>
      <c r="AD1291">
        <v>404.47</v>
      </c>
      <c r="AE1291">
        <v>95.65</v>
      </c>
      <c r="AF1291">
        <v>0.43530000000000002</v>
      </c>
      <c r="AG1291">
        <v>0.65895364238410592</v>
      </c>
    </row>
    <row r="1292" spans="1:33" x14ac:dyDescent="0.35">
      <c r="A1292" s="1" t="s">
        <v>202</v>
      </c>
      <c r="B1292" s="2">
        <v>45143</v>
      </c>
      <c r="C1292" s="2">
        <v>45144</v>
      </c>
      <c r="D1292" s="2">
        <v>45148</v>
      </c>
      <c r="E1292" s="1" t="s">
        <v>203</v>
      </c>
      <c r="F1292">
        <v>8.56</v>
      </c>
      <c r="G1292">
        <v>329</v>
      </c>
      <c r="H1292">
        <v>37</v>
      </c>
      <c r="I1292" s="1" t="s">
        <v>30</v>
      </c>
      <c r="J1292">
        <v>122164.13</v>
      </c>
      <c r="K1292">
        <v>62763.44</v>
      </c>
      <c r="L1292">
        <v>2.5</v>
      </c>
      <c r="M1292" s="1" t="s">
        <v>23</v>
      </c>
      <c r="N1292" s="1" t="s">
        <v>33</v>
      </c>
      <c r="O1292" s="1" t="s">
        <v>34</v>
      </c>
      <c r="P1292" s="1" t="s">
        <v>29</v>
      </c>
      <c r="Q1292">
        <v>6</v>
      </c>
      <c r="R1292">
        <v>4</v>
      </c>
      <c r="S1292">
        <v>45.43</v>
      </c>
      <c r="T1292" s="1" t="s">
        <v>22</v>
      </c>
      <c r="U1292" s="1" t="s">
        <v>3061</v>
      </c>
      <c r="V1292" s="1">
        <v>1</v>
      </c>
      <c r="W1292" t="s">
        <v>3088</v>
      </c>
      <c r="X1292" t="s">
        <v>3084</v>
      </c>
      <c r="Y1292" t="s">
        <v>3089</v>
      </c>
      <c r="Z1292" t="s">
        <v>3104</v>
      </c>
      <c r="AA1292">
        <v>8</v>
      </c>
      <c r="AB1292" t="s">
        <v>3089</v>
      </c>
      <c r="AC1292">
        <v>161.59</v>
      </c>
      <c r="AD1292">
        <v>406.08</v>
      </c>
      <c r="AE1292">
        <v>39.76</v>
      </c>
      <c r="AF1292">
        <v>6.0236000000000001</v>
      </c>
      <c r="AG1292">
        <v>0.63717096774193549</v>
      </c>
    </row>
    <row r="1293" spans="1:33" x14ac:dyDescent="0.35">
      <c r="A1293" s="1" t="s">
        <v>212</v>
      </c>
      <c r="B1293" s="2">
        <v>44611</v>
      </c>
      <c r="C1293" s="2">
        <v>44616</v>
      </c>
      <c r="D1293" s="2">
        <v>44626</v>
      </c>
      <c r="E1293" s="1" t="s">
        <v>213</v>
      </c>
      <c r="F1293">
        <v>4.92</v>
      </c>
      <c r="G1293">
        <v>16</v>
      </c>
      <c r="H1293">
        <v>2</v>
      </c>
      <c r="I1293" s="1" t="s">
        <v>30</v>
      </c>
      <c r="J1293">
        <v>4529</v>
      </c>
      <c r="K1293">
        <v>2310.2800000000002</v>
      </c>
      <c r="L1293">
        <v>2.6</v>
      </c>
      <c r="M1293" s="1" t="s">
        <v>31</v>
      </c>
      <c r="N1293" s="1" t="s">
        <v>19</v>
      </c>
      <c r="O1293" s="1" t="s">
        <v>25</v>
      </c>
      <c r="P1293" s="1" t="s">
        <v>39</v>
      </c>
      <c r="Q1293">
        <v>13</v>
      </c>
      <c r="R1293">
        <v>10</v>
      </c>
      <c r="S1293">
        <v>89.99</v>
      </c>
      <c r="T1293" s="1" t="s">
        <v>22</v>
      </c>
      <c r="U1293" s="1" t="s">
        <v>3061</v>
      </c>
      <c r="V1293" s="1">
        <v>1</v>
      </c>
      <c r="W1293" t="s">
        <v>3086</v>
      </c>
      <c r="X1293" t="s">
        <v>3093</v>
      </c>
      <c r="Y1293" t="s">
        <v>3094</v>
      </c>
      <c r="Z1293" t="s">
        <v>3102</v>
      </c>
      <c r="AA1293">
        <v>2</v>
      </c>
      <c r="AB1293" t="s">
        <v>3094</v>
      </c>
      <c r="AC1293">
        <v>132.6</v>
      </c>
      <c r="AD1293">
        <v>297.70999999999998</v>
      </c>
      <c r="AE1293">
        <v>17.600000000000001</v>
      </c>
      <c r="AF1293">
        <v>8.2399000000000004</v>
      </c>
      <c r="AG1293">
        <v>0.63717096774193549</v>
      </c>
    </row>
    <row r="1294" spans="1:33" x14ac:dyDescent="0.35">
      <c r="A1294" s="1" t="s">
        <v>254</v>
      </c>
      <c r="B1294" s="2">
        <v>44582</v>
      </c>
      <c r="C1294" s="2">
        <v>44586</v>
      </c>
      <c r="D1294" s="2">
        <v>44588</v>
      </c>
      <c r="E1294" s="1" t="s">
        <v>255</v>
      </c>
      <c r="F1294">
        <v>13.27</v>
      </c>
      <c r="G1294">
        <v>70</v>
      </c>
      <c r="H1294">
        <v>5</v>
      </c>
      <c r="I1294" s="1" t="s">
        <v>30</v>
      </c>
      <c r="J1294">
        <v>6723.14</v>
      </c>
      <c r="K1294">
        <v>3727.81</v>
      </c>
      <c r="L1294">
        <v>3</v>
      </c>
      <c r="M1294" s="1" t="s">
        <v>23</v>
      </c>
      <c r="N1294" s="1" t="s">
        <v>42</v>
      </c>
      <c r="O1294" s="1" t="s">
        <v>25</v>
      </c>
      <c r="P1294" s="1" t="s">
        <v>38</v>
      </c>
      <c r="Q1294">
        <v>4</v>
      </c>
      <c r="R1294">
        <v>2</v>
      </c>
      <c r="S1294">
        <v>102.57</v>
      </c>
      <c r="T1294" s="1" t="s">
        <v>22</v>
      </c>
      <c r="U1294" s="1" t="s">
        <v>3061</v>
      </c>
      <c r="V1294" s="1">
        <v>1</v>
      </c>
      <c r="W1294" t="s">
        <v>3086</v>
      </c>
      <c r="X1294" t="s">
        <v>3093</v>
      </c>
      <c r="Y1294" t="s">
        <v>3095</v>
      </c>
      <c r="Z1294" t="s">
        <v>3103</v>
      </c>
      <c r="AA1294">
        <v>1</v>
      </c>
      <c r="AB1294" t="s">
        <v>3095</v>
      </c>
      <c r="AC1294">
        <v>33.67</v>
      </c>
      <c r="AD1294">
        <v>110.74</v>
      </c>
      <c r="AE1294">
        <v>63.07</v>
      </c>
      <c r="AF1294">
        <v>3.6926999999999999</v>
      </c>
      <c r="AG1294">
        <v>0.63717096774193549</v>
      </c>
    </row>
    <row r="1295" spans="1:33" x14ac:dyDescent="0.35">
      <c r="A1295" s="1" t="s">
        <v>256</v>
      </c>
      <c r="B1295" s="2">
        <v>45499</v>
      </c>
      <c r="C1295" s="2">
        <v>45504</v>
      </c>
      <c r="D1295" s="2">
        <v>45514</v>
      </c>
      <c r="E1295" s="1" t="s">
        <v>257</v>
      </c>
      <c r="F1295">
        <v>12.7</v>
      </c>
      <c r="G1295">
        <v>227</v>
      </c>
      <c r="H1295">
        <v>31</v>
      </c>
      <c r="I1295" s="1" t="s">
        <v>30</v>
      </c>
      <c r="J1295">
        <v>240191.18</v>
      </c>
      <c r="K1295">
        <v>111411.89</v>
      </c>
      <c r="L1295">
        <v>1.8</v>
      </c>
      <c r="M1295" s="1" t="s">
        <v>18</v>
      </c>
      <c r="N1295" s="1" t="s">
        <v>36</v>
      </c>
      <c r="O1295" s="1" t="s">
        <v>28</v>
      </c>
      <c r="P1295" s="1" t="s">
        <v>39</v>
      </c>
      <c r="Q1295">
        <v>12</v>
      </c>
      <c r="R1295">
        <v>10</v>
      </c>
      <c r="S1295">
        <v>179.08</v>
      </c>
      <c r="T1295" s="1" t="s">
        <v>22</v>
      </c>
      <c r="U1295" s="1" t="s">
        <v>3063</v>
      </c>
      <c r="V1295" s="1">
        <v>3</v>
      </c>
      <c r="W1295" t="s">
        <v>3081</v>
      </c>
      <c r="X1295" t="s">
        <v>3084</v>
      </c>
      <c r="Y1295" t="s">
        <v>3087</v>
      </c>
      <c r="Z1295" t="s">
        <v>3103</v>
      </c>
      <c r="AA1295">
        <v>7</v>
      </c>
      <c r="AB1295" t="s">
        <v>3087</v>
      </c>
      <c r="AC1295">
        <v>559</v>
      </c>
      <c r="AD1295">
        <v>1212.04</v>
      </c>
      <c r="AE1295">
        <v>80.34</v>
      </c>
      <c r="AF1295">
        <v>1.9662999999999999</v>
      </c>
      <c r="AG1295">
        <v>0.65455369127516783</v>
      </c>
    </row>
    <row r="1296" spans="1:33" x14ac:dyDescent="0.35">
      <c r="A1296" s="1" t="s">
        <v>262</v>
      </c>
      <c r="B1296" s="2">
        <v>44576</v>
      </c>
      <c r="C1296" s="2">
        <v>44579</v>
      </c>
      <c r="D1296" s="2">
        <v>44585</v>
      </c>
      <c r="E1296" s="1" t="s">
        <v>263</v>
      </c>
      <c r="F1296">
        <v>10</v>
      </c>
      <c r="G1296">
        <v>487</v>
      </c>
      <c r="H1296">
        <v>72</v>
      </c>
      <c r="I1296" s="1" t="s">
        <v>30</v>
      </c>
      <c r="J1296">
        <v>131170.04</v>
      </c>
      <c r="K1296">
        <v>63750.59</v>
      </c>
      <c r="L1296">
        <v>1.7</v>
      </c>
      <c r="M1296" s="1" t="s">
        <v>23</v>
      </c>
      <c r="N1296" s="1" t="s">
        <v>24</v>
      </c>
      <c r="O1296" s="1" t="s">
        <v>20</v>
      </c>
      <c r="P1296" s="1" t="s">
        <v>26</v>
      </c>
      <c r="Q1296">
        <v>20</v>
      </c>
      <c r="R1296">
        <v>6</v>
      </c>
      <c r="S1296">
        <v>65.14</v>
      </c>
      <c r="T1296" s="1" t="s">
        <v>22</v>
      </c>
      <c r="U1296" s="1" t="s">
        <v>3061</v>
      </c>
      <c r="V1296" s="1">
        <v>1</v>
      </c>
      <c r="W1296" t="s">
        <v>3086</v>
      </c>
      <c r="X1296" t="s">
        <v>3093</v>
      </c>
      <c r="Y1296" t="s">
        <v>3095</v>
      </c>
      <c r="Z1296" t="s">
        <v>3104</v>
      </c>
      <c r="AA1296">
        <v>1</v>
      </c>
      <c r="AB1296" t="s">
        <v>3095</v>
      </c>
      <c r="AC1296">
        <v>134.01</v>
      </c>
      <c r="AD1296">
        <v>299.27</v>
      </c>
      <c r="AE1296">
        <v>85.97</v>
      </c>
      <c r="AF1296">
        <v>1.4031</v>
      </c>
      <c r="AG1296">
        <v>0.63717096774193549</v>
      </c>
    </row>
    <row r="1297" spans="1:33" x14ac:dyDescent="0.35">
      <c r="A1297" s="1" t="s">
        <v>264</v>
      </c>
      <c r="B1297" s="2">
        <v>45556</v>
      </c>
      <c r="C1297" s="2">
        <v>45561</v>
      </c>
      <c r="D1297" s="2">
        <v>45570</v>
      </c>
      <c r="E1297" s="1" t="s">
        <v>265</v>
      </c>
      <c r="F1297">
        <v>2.1800000000000002</v>
      </c>
      <c r="G1297">
        <v>19</v>
      </c>
      <c r="H1297">
        <v>2</v>
      </c>
      <c r="I1297" s="1" t="s">
        <v>30</v>
      </c>
      <c r="J1297">
        <v>4177.53</v>
      </c>
      <c r="K1297">
        <v>2359.83</v>
      </c>
      <c r="L1297">
        <v>2.2999999999999998</v>
      </c>
      <c r="M1297" s="1" t="s">
        <v>23</v>
      </c>
      <c r="N1297" s="1" t="s">
        <v>42</v>
      </c>
      <c r="O1297" s="1" t="s">
        <v>20</v>
      </c>
      <c r="P1297" s="1" t="s">
        <v>29</v>
      </c>
      <c r="Q1297">
        <v>13</v>
      </c>
      <c r="R1297">
        <v>9</v>
      </c>
      <c r="S1297">
        <v>2.25</v>
      </c>
      <c r="T1297" s="1" t="s">
        <v>22</v>
      </c>
      <c r="U1297" s="1" t="s">
        <v>3062</v>
      </c>
      <c r="V1297" s="1">
        <v>2</v>
      </c>
      <c r="W1297" t="s">
        <v>3081</v>
      </c>
      <c r="X1297" t="s">
        <v>3084</v>
      </c>
      <c r="Y1297" t="s">
        <v>3085</v>
      </c>
      <c r="Z1297" t="s">
        <v>3102</v>
      </c>
      <c r="AA1297">
        <v>9</v>
      </c>
      <c r="AB1297" t="s">
        <v>3085</v>
      </c>
      <c r="AC1297">
        <v>82.35</v>
      </c>
      <c r="AD1297">
        <v>224.77</v>
      </c>
      <c r="AE1297">
        <v>57.46</v>
      </c>
      <c r="AF1297">
        <v>4.2537000000000003</v>
      </c>
      <c r="AG1297">
        <v>0.65900657894736847</v>
      </c>
    </row>
    <row r="1298" spans="1:33" x14ac:dyDescent="0.35">
      <c r="A1298" s="1" t="s">
        <v>298</v>
      </c>
      <c r="B1298" s="2">
        <v>44710</v>
      </c>
      <c r="C1298" s="2">
        <v>44711</v>
      </c>
      <c r="D1298" s="2">
        <v>44713</v>
      </c>
      <c r="E1298" s="1" t="s">
        <v>299</v>
      </c>
      <c r="F1298">
        <v>5.95</v>
      </c>
      <c r="G1298">
        <v>481</v>
      </c>
      <c r="H1298">
        <v>70</v>
      </c>
      <c r="I1298" s="1" t="s">
        <v>30</v>
      </c>
      <c r="J1298">
        <v>25564.02</v>
      </c>
      <c r="K1298">
        <v>13408.3</v>
      </c>
      <c r="L1298">
        <v>1.7</v>
      </c>
      <c r="M1298" s="1" t="s">
        <v>31</v>
      </c>
      <c r="N1298" s="1" t="s">
        <v>42</v>
      </c>
      <c r="O1298" s="1" t="s">
        <v>37</v>
      </c>
      <c r="P1298" s="1" t="s">
        <v>39</v>
      </c>
      <c r="Q1298">
        <v>3</v>
      </c>
      <c r="R1298">
        <v>2</v>
      </c>
      <c r="S1298">
        <v>32.020000000000003</v>
      </c>
      <c r="T1298" s="1" t="s">
        <v>22</v>
      </c>
      <c r="U1298" s="1" t="s">
        <v>3061</v>
      </c>
      <c r="V1298" s="1">
        <v>1</v>
      </c>
      <c r="W1298" t="s">
        <v>3086</v>
      </c>
      <c r="X1298" t="s">
        <v>3082</v>
      </c>
      <c r="Y1298" t="s">
        <v>3099</v>
      </c>
      <c r="Z1298" t="s">
        <v>3104</v>
      </c>
      <c r="AA1298">
        <v>5</v>
      </c>
      <c r="AB1298" t="s">
        <v>3099</v>
      </c>
      <c r="AC1298">
        <v>24.6</v>
      </c>
      <c r="AD1298">
        <v>56.51</v>
      </c>
      <c r="AE1298">
        <v>60.5</v>
      </c>
      <c r="AF1298">
        <v>3.9497</v>
      </c>
      <c r="AG1298">
        <v>0.63717096774193549</v>
      </c>
    </row>
    <row r="1299" spans="1:33" x14ac:dyDescent="0.35">
      <c r="A1299" s="1" t="s">
        <v>344</v>
      </c>
      <c r="B1299" s="2">
        <v>45200</v>
      </c>
      <c r="C1299" s="2">
        <v>45204</v>
      </c>
      <c r="D1299" s="2">
        <v>45207</v>
      </c>
      <c r="E1299" s="1" t="s">
        <v>345</v>
      </c>
      <c r="F1299">
        <v>6.14</v>
      </c>
      <c r="G1299">
        <v>185</v>
      </c>
      <c r="H1299">
        <v>15</v>
      </c>
      <c r="I1299" s="1" t="s">
        <v>30</v>
      </c>
      <c r="J1299">
        <v>31185.919999999998</v>
      </c>
      <c r="K1299">
        <v>16248.93</v>
      </c>
      <c r="L1299">
        <v>3.3</v>
      </c>
      <c r="M1299" s="1" t="s">
        <v>31</v>
      </c>
      <c r="N1299" s="1" t="s">
        <v>24</v>
      </c>
      <c r="O1299" s="1" t="s">
        <v>20</v>
      </c>
      <c r="P1299" s="1" t="s">
        <v>29</v>
      </c>
      <c r="Q1299">
        <v>15</v>
      </c>
      <c r="R1299">
        <v>3</v>
      </c>
      <c r="S1299">
        <v>29.06</v>
      </c>
      <c r="T1299" s="1" t="s">
        <v>22</v>
      </c>
      <c r="U1299" s="1" t="s">
        <v>3062</v>
      </c>
      <c r="V1299" s="1">
        <v>2</v>
      </c>
      <c r="W1299" t="s">
        <v>3088</v>
      </c>
      <c r="X1299" t="s">
        <v>3091</v>
      </c>
      <c r="Y1299" t="s">
        <v>3097</v>
      </c>
      <c r="Z1299" t="s">
        <v>3104</v>
      </c>
      <c r="AA1299">
        <v>10</v>
      </c>
      <c r="AB1299" t="s">
        <v>3097</v>
      </c>
      <c r="AC1299">
        <v>69.52</v>
      </c>
      <c r="AD1299">
        <v>179.6</v>
      </c>
      <c r="AE1299">
        <v>28.08</v>
      </c>
      <c r="AF1299">
        <v>7.1923000000000004</v>
      </c>
      <c r="AG1299">
        <v>0.65900657894736847</v>
      </c>
    </row>
    <row r="1300" spans="1:33" x14ac:dyDescent="0.35">
      <c r="A1300" s="1" t="s">
        <v>350</v>
      </c>
      <c r="B1300" s="2">
        <v>44637</v>
      </c>
      <c r="C1300" s="2">
        <v>44639</v>
      </c>
      <c r="D1300" s="2">
        <v>44651</v>
      </c>
      <c r="E1300" s="1" t="s">
        <v>351</v>
      </c>
      <c r="F1300">
        <v>2.16</v>
      </c>
      <c r="G1300">
        <v>194</v>
      </c>
      <c r="H1300">
        <v>7</v>
      </c>
      <c r="I1300" s="1" t="s">
        <v>30</v>
      </c>
      <c r="J1300">
        <v>12358.5</v>
      </c>
      <c r="K1300">
        <v>6172.93</v>
      </c>
      <c r="L1300">
        <v>4</v>
      </c>
      <c r="M1300" s="1" t="s">
        <v>23</v>
      </c>
      <c r="N1300" s="1" t="s">
        <v>24</v>
      </c>
      <c r="O1300" s="1" t="s">
        <v>20</v>
      </c>
      <c r="P1300" s="1" t="s">
        <v>26</v>
      </c>
      <c r="Q1300">
        <v>18</v>
      </c>
      <c r="R1300">
        <v>12</v>
      </c>
      <c r="S1300">
        <v>131.65</v>
      </c>
      <c r="T1300" s="1" t="s">
        <v>22</v>
      </c>
      <c r="U1300" s="1" t="s">
        <v>3061</v>
      </c>
      <c r="V1300" s="1">
        <v>1</v>
      </c>
      <c r="W1300" t="s">
        <v>3086</v>
      </c>
      <c r="X1300" t="s">
        <v>3093</v>
      </c>
      <c r="Y1300" t="s">
        <v>3098</v>
      </c>
      <c r="Z1300" t="s">
        <v>3102</v>
      </c>
      <c r="AA1300">
        <v>3</v>
      </c>
      <c r="AB1300" t="s">
        <v>3098</v>
      </c>
      <c r="AC1300">
        <v>27.13</v>
      </c>
      <c r="AD1300">
        <v>65.11</v>
      </c>
      <c r="AE1300">
        <v>53.62</v>
      </c>
      <c r="AF1300">
        <v>4.6380999999999997</v>
      </c>
      <c r="AG1300">
        <v>0.63717096774193549</v>
      </c>
    </row>
    <row r="1301" spans="1:33" x14ac:dyDescent="0.35">
      <c r="A1301" s="1" t="s">
        <v>358</v>
      </c>
      <c r="B1301" s="2">
        <v>44661</v>
      </c>
      <c r="C1301" s="2">
        <v>44663</v>
      </c>
      <c r="D1301" s="2">
        <v>44664</v>
      </c>
      <c r="E1301" s="1" t="s">
        <v>359</v>
      </c>
      <c r="F1301">
        <v>6.46</v>
      </c>
      <c r="G1301">
        <v>25</v>
      </c>
      <c r="H1301">
        <v>2</v>
      </c>
      <c r="I1301" s="1" t="s">
        <v>30</v>
      </c>
      <c r="J1301">
        <v>30884.34</v>
      </c>
      <c r="K1301">
        <v>14873.49</v>
      </c>
      <c r="L1301">
        <v>3.2</v>
      </c>
      <c r="M1301" s="1" t="s">
        <v>18</v>
      </c>
      <c r="N1301" s="1" t="s">
        <v>19</v>
      </c>
      <c r="O1301" s="1" t="s">
        <v>25</v>
      </c>
      <c r="P1301" s="1" t="s">
        <v>39</v>
      </c>
      <c r="Q1301">
        <v>6</v>
      </c>
      <c r="R1301">
        <v>1</v>
      </c>
      <c r="S1301">
        <v>5.19</v>
      </c>
      <c r="T1301" s="1" t="s">
        <v>22</v>
      </c>
      <c r="U1301" s="1" t="s">
        <v>3061</v>
      </c>
      <c r="V1301" s="1">
        <v>1</v>
      </c>
      <c r="W1301" t="s">
        <v>3086</v>
      </c>
      <c r="X1301" t="s">
        <v>3082</v>
      </c>
      <c r="Y1301" t="s">
        <v>3083</v>
      </c>
      <c r="Z1301" t="s">
        <v>3104</v>
      </c>
      <c r="AA1301">
        <v>4</v>
      </c>
      <c r="AB1301" t="s">
        <v>3083</v>
      </c>
      <c r="AC1301">
        <v>588.70000000000005</v>
      </c>
      <c r="AD1301">
        <v>1320.69</v>
      </c>
      <c r="AE1301">
        <v>48.24</v>
      </c>
      <c r="AF1301">
        <v>5.1757</v>
      </c>
      <c r="AG1301">
        <v>0.63717096774193549</v>
      </c>
    </row>
    <row r="1302" spans="1:33" x14ac:dyDescent="0.35">
      <c r="A1302" s="1" t="s">
        <v>360</v>
      </c>
      <c r="B1302" s="2">
        <v>45045</v>
      </c>
      <c r="C1302" s="2">
        <v>45049</v>
      </c>
      <c r="D1302" s="2">
        <v>45061</v>
      </c>
      <c r="E1302" s="1" t="s">
        <v>361</v>
      </c>
      <c r="F1302">
        <v>5.69</v>
      </c>
      <c r="G1302">
        <v>31</v>
      </c>
      <c r="H1302">
        <v>2</v>
      </c>
      <c r="I1302" s="1" t="s">
        <v>30</v>
      </c>
      <c r="J1302">
        <v>6483.11</v>
      </c>
      <c r="K1302">
        <v>3552.37</v>
      </c>
      <c r="L1302">
        <v>3.4</v>
      </c>
      <c r="M1302" s="1" t="s">
        <v>18</v>
      </c>
      <c r="N1302" s="1" t="s">
        <v>36</v>
      </c>
      <c r="O1302" s="1" t="s">
        <v>28</v>
      </c>
      <c r="P1302" s="1" t="s">
        <v>26</v>
      </c>
      <c r="Q1302">
        <v>23</v>
      </c>
      <c r="R1302">
        <v>12</v>
      </c>
      <c r="S1302">
        <v>448.61</v>
      </c>
      <c r="T1302" s="1" t="s">
        <v>22</v>
      </c>
      <c r="U1302" s="1" t="s">
        <v>3065</v>
      </c>
      <c r="V1302" s="1">
        <v>5</v>
      </c>
      <c r="W1302" t="s">
        <v>3088</v>
      </c>
      <c r="X1302" t="s">
        <v>3082</v>
      </c>
      <c r="Y1302" t="s">
        <v>3083</v>
      </c>
      <c r="Z1302" t="s">
        <v>3104</v>
      </c>
      <c r="AA1302">
        <v>4</v>
      </c>
      <c r="AB1302" t="s">
        <v>3083</v>
      </c>
      <c r="AC1302">
        <v>80.94</v>
      </c>
      <c r="AD1302">
        <v>221.75</v>
      </c>
      <c r="AE1302">
        <v>71.31</v>
      </c>
      <c r="AF1302">
        <v>2.8689</v>
      </c>
      <c r="AG1302">
        <v>0.6561013986013986</v>
      </c>
    </row>
    <row r="1303" spans="1:33" x14ac:dyDescent="0.35">
      <c r="A1303" s="1" t="s">
        <v>364</v>
      </c>
      <c r="B1303" s="2">
        <v>45591</v>
      </c>
      <c r="C1303" s="2">
        <v>45593</v>
      </c>
      <c r="D1303" s="2">
        <v>45595</v>
      </c>
      <c r="E1303" s="1" t="s">
        <v>365</v>
      </c>
      <c r="F1303">
        <v>11.67</v>
      </c>
      <c r="G1303">
        <v>372</v>
      </c>
      <c r="H1303">
        <v>42</v>
      </c>
      <c r="I1303" s="1" t="s">
        <v>30</v>
      </c>
      <c r="J1303">
        <v>66972.72</v>
      </c>
      <c r="K1303">
        <v>36525</v>
      </c>
      <c r="L1303">
        <v>2.2000000000000002</v>
      </c>
      <c r="M1303" s="1" t="s">
        <v>31</v>
      </c>
      <c r="N1303" s="1" t="s">
        <v>19</v>
      </c>
      <c r="O1303" s="1" t="s">
        <v>28</v>
      </c>
      <c r="P1303" s="1" t="s">
        <v>39</v>
      </c>
      <c r="Q1303">
        <v>4</v>
      </c>
      <c r="R1303">
        <v>2</v>
      </c>
      <c r="S1303">
        <v>131.63</v>
      </c>
      <c r="T1303" s="1" t="s">
        <v>22</v>
      </c>
      <c r="U1303" s="1" t="s">
        <v>3063</v>
      </c>
      <c r="V1303" s="1">
        <v>3</v>
      </c>
      <c r="W1303" t="s">
        <v>3081</v>
      </c>
      <c r="X1303" t="s">
        <v>3091</v>
      </c>
      <c r="Y1303" t="s">
        <v>3097</v>
      </c>
      <c r="Z1303" t="s">
        <v>3103</v>
      </c>
      <c r="AA1303">
        <v>10</v>
      </c>
      <c r="AB1303" t="s">
        <v>3097</v>
      </c>
      <c r="AC1303">
        <v>76.03</v>
      </c>
      <c r="AD1303">
        <v>203.82</v>
      </c>
      <c r="AE1303">
        <v>74.95</v>
      </c>
      <c r="AF1303">
        <v>2.5047999999999999</v>
      </c>
      <c r="AG1303">
        <v>0.65455369127516783</v>
      </c>
    </row>
    <row r="1304" spans="1:33" x14ac:dyDescent="0.35">
      <c r="A1304" s="1" t="s">
        <v>368</v>
      </c>
      <c r="B1304" s="2">
        <v>45277</v>
      </c>
      <c r="C1304" s="2">
        <v>45279</v>
      </c>
      <c r="D1304" s="2">
        <v>45289</v>
      </c>
      <c r="E1304" s="1" t="s">
        <v>369</v>
      </c>
      <c r="F1304">
        <v>4.6100000000000003</v>
      </c>
      <c r="G1304">
        <v>166</v>
      </c>
      <c r="H1304">
        <v>21</v>
      </c>
      <c r="I1304" s="1" t="s">
        <v>30</v>
      </c>
      <c r="J1304">
        <v>73463.69</v>
      </c>
      <c r="K1304">
        <v>39887.85</v>
      </c>
      <c r="L1304">
        <v>2</v>
      </c>
      <c r="M1304" s="1" t="s">
        <v>23</v>
      </c>
      <c r="N1304" s="1" t="s">
        <v>36</v>
      </c>
      <c r="O1304" s="1" t="s">
        <v>20</v>
      </c>
      <c r="P1304" s="1" t="s">
        <v>38</v>
      </c>
      <c r="Q1304">
        <v>13</v>
      </c>
      <c r="R1304">
        <v>10</v>
      </c>
      <c r="S1304">
        <v>40.159999999999997</v>
      </c>
      <c r="T1304" s="1" t="s">
        <v>22</v>
      </c>
      <c r="U1304" s="1" t="s">
        <v>3062</v>
      </c>
      <c r="V1304" s="1">
        <v>2</v>
      </c>
      <c r="W1304" t="s">
        <v>3088</v>
      </c>
      <c r="X1304" t="s">
        <v>3091</v>
      </c>
      <c r="Y1304" t="s">
        <v>3092</v>
      </c>
      <c r="Z1304" t="s">
        <v>3102</v>
      </c>
      <c r="AA1304">
        <v>12</v>
      </c>
      <c r="AB1304" t="s">
        <v>3092</v>
      </c>
      <c r="AC1304">
        <v>170.76</v>
      </c>
      <c r="AD1304">
        <v>463.94</v>
      </c>
      <c r="AE1304">
        <v>95.71</v>
      </c>
      <c r="AF1304">
        <v>0.4289</v>
      </c>
      <c r="AG1304">
        <v>0.65900657894736847</v>
      </c>
    </row>
    <row r="1305" spans="1:33" x14ac:dyDescent="0.35">
      <c r="A1305" s="1" t="s">
        <v>376</v>
      </c>
      <c r="B1305" s="2">
        <v>44648</v>
      </c>
      <c r="C1305" s="2">
        <v>44652</v>
      </c>
      <c r="D1305" s="2">
        <v>44656</v>
      </c>
      <c r="E1305" s="1" t="s">
        <v>377</v>
      </c>
      <c r="F1305">
        <v>2.27</v>
      </c>
      <c r="G1305">
        <v>352</v>
      </c>
      <c r="H1305">
        <v>16</v>
      </c>
      <c r="I1305" s="1" t="s">
        <v>30</v>
      </c>
      <c r="J1305">
        <v>136957.1</v>
      </c>
      <c r="K1305">
        <v>53183.18</v>
      </c>
      <c r="L1305">
        <v>4.2</v>
      </c>
      <c r="M1305" s="1" t="s">
        <v>31</v>
      </c>
      <c r="N1305" s="1" t="s">
        <v>42</v>
      </c>
      <c r="O1305" s="1" t="s">
        <v>20</v>
      </c>
      <c r="P1305" s="1" t="s">
        <v>21</v>
      </c>
      <c r="Q1305">
        <v>14</v>
      </c>
      <c r="R1305">
        <v>4</v>
      </c>
      <c r="S1305">
        <v>180.26</v>
      </c>
      <c r="T1305" s="1" t="s">
        <v>22</v>
      </c>
      <c r="U1305" s="1" t="s">
        <v>3063</v>
      </c>
      <c r="V1305" s="1">
        <v>3</v>
      </c>
      <c r="W1305" t="s">
        <v>3086</v>
      </c>
      <c r="X1305" t="s">
        <v>3093</v>
      </c>
      <c r="Y1305" t="s">
        <v>3098</v>
      </c>
      <c r="Z1305" t="s">
        <v>3102</v>
      </c>
      <c r="AA1305">
        <v>3</v>
      </c>
      <c r="AB1305" t="s">
        <v>3098</v>
      </c>
      <c r="AC1305">
        <v>204.49</v>
      </c>
      <c r="AD1305">
        <v>398.12</v>
      </c>
      <c r="AE1305">
        <v>31.23</v>
      </c>
      <c r="AF1305">
        <v>6.8765999999999998</v>
      </c>
      <c r="AG1305">
        <v>0.65455369127516783</v>
      </c>
    </row>
    <row r="1306" spans="1:33" x14ac:dyDescent="0.35">
      <c r="A1306" s="1" t="s">
        <v>388</v>
      </c>
      <c r="B1306" s="2">
        <v>45158</v>
      </c>
      <c r="C1306" s="2">
        <v>45163</v>
      </c>
      <c r="D1306" s="2">
        <v>45172</v>
      </c>
      <c r="E1306" s="1" t="s">
        <v>389</v>
      </c>
      <c r="F1306">
        <v>13.49</v>
      </c>
      <c r="G1306">
        <v>191</v>
      </c>
      <c r="H1306">
        <v>16</v>
      </c>
      <c r="I1306" s="1" t="s">
        <v>30</v>
      </c>
      <c r="J1306">
        <v>47516.37</v>
      </c>
      <c r="K1306">
        <v>18628.66</v>
      </c>
      <c r="L1306">
        <v>2.9</v>
      </c>
      <c r="M1306" s="1" t="s">
        <v>31</v>
      </c>
      <c r="N1306" s="1" t="s">
        <v>36</v>
      </c>
      <c r="O1306" s="1" t="s">
        <v>28</v>
      </c>
      <c r="P1306" s="1" t="s">
        <v>38</v>
      </c>
      <c r="Q1306">
        <v>23</v>
      </c>
      <c r="R1306">
        <v>9</v>
      </c>
      <c r="S1306">
        <v>327.79</v>
      </c>
      <c r="T1306" s="1" t="s">
        <v>22</v>
      </c>
      <c r="U1306" s="1" t="s">
        <v>3061</v>
      </c>
      <c r="V1306" s="1">
        <v>1</v>
      </c>
      <c r="W1306" t="s">
        <v>3088</v>
      </c>
      <c r="X1306" t="s">
        <v>3084</v>
      </c>
      <c r="Y1306" t="s">
        <v>3089</v>
      </c>
      <c r="Z1306" t="s">
        <v>3103</v>
      </c>
      <c r="AA1306">
        <v>8</v>
      </c>
      <c r="AB1306" t="s">
        <v>3089</v>
      </c>
      <c r="AC1306">
        <v>132.49</v>
      </c>
      <c r="AD1306">
        <v>287.57</v>
      </c>
      <c r="AE1306">
        <v>66.959999999999994</v>
      </c>
      <c r="AF1306">
        <v>3.3041999999999998</v>
      </c>
      <c r="AG1306">
        <v>0.63717096774193549</v>
      </c>
    </row>
    <row r="1307" spans="1:33" x14ac:dyDescent="0.35">
      <c r="A1307" s="1" t="s">
        <v>392</v>
      </c>
      <c r="B1307" s="2">
        <v>44763</v>
      </c>
      <c r="C1307" s="2">
        <v>44767</v>
      </c>
      <c r="D1307" s="2">
        <v>44769</v>
      </c>
      <c r="E1307" s="1" t="s">
        <v>393</v>
      </c>
      <c r="F1307">
        <v>2.57</v>
      </c>
      <c r="G1307">
        <v>316</v>
      </c>
      <c r="H1307">
        <v>31</v>
      </c>
      <c r="I1307" s="1" t="s">
        <v>30</v>
      </c>
      <c r="J1307">
        <v>92579.16</v>
      </c>
      <c r="K1307">
        <v>47759.4</v>
      </c>
      <c r="L1307">
        <v>2.4</v>
      </c>
      <c r="M1307" s="1" t="s">
        <v>23</v>
      </c>
      <c r="N1307" s="1" t="s">
        <v>42</v>
      </c>
      <c r="O1307" s="1" t="s">
        <v>20</v>
      </c>
      <c r="P1307" s="1" t="s">
        <v>21</v>
      </c>
      <c r="Q1307">
        <v>21</v>
      </c>
      <c r="R1307">
        <v>2</v>
      </c>
      <c r="S1307">
        <v>34.119999999999997</v>
      </c>
      <c r="T1307" s="1" t="s">
        <v>22</v>
      </c>
      <c r="U1307" s="1" t="s">
        <v>3065</v>
      </c>
      <c r="V1307" s="1">
        <v>5</v>
      </c>
      <c r="W1307" t="s">
        <v>3086</v>
      </c>
      <c r="X1307" t="s">
        <v>3084</v>
      </c>
      <c r="Y1307" t="s">
        <v>3087</v>
      </c>
      <c r="Z1307" t="s">
        <v>3102</v>
      </c>
      <c r="AA1307">
        <v>7</v>
      </c>
      <c r="AB1307" t="s">
        <v>3087</v>
      </c>
      <c r="AC1307">
        <v>121.53</v>
      </c>
      <c r="AD1307">
        <v>300.7</v>
      </c>
      <c r="AE1307">
        <v>70.38</v>
      </c>
      <c r="AF1307">
        <v>2.9622999999999999</v>
      </c>
      <c r="AG1307">
        <v>0.6561013986013986</v>
      </c>
    </row>
    <row r="1308" spans="1:33" x14ac:dyDescent="0.35">
      <c r="A1308" s="1" t="s">
        <v>394</v>
      </c>
      <c r="B1308" s="2">
        <v>45591</v>
      </c>
      <c r="C1308" s="2">
        <v>45593</v>
      </c>
      <c r="D1308" s="2">
        <v>45604</v>
      </c>
      <c r="E1308" s="1" t="s">
        <v>395</v>
      </c>
      <c r="F1308">
        <v>9.86</v>
      </c>
      <c r="G1308">
        <v>180</v>
      </c>
      <c r="H1308">
        <v>15</v>
      </c>
      <c r="I1308" s="1" t="s">
        <v>30</v>
      </c>
      <c r="J1308">
        <v>83162.259999999995</v>
      </c>
      <c r="K1308">
        <v>40537.61</v>
      </c>
      <c r="L1308">
        <v>3.2</v>
      </c>
      <c r="M1308" s="1" t="s">
        <v>23</v>
      </c>
      <c r="N1308" s="1" t="s">
        <v>24</v>
      </c>
      <c r="O1308" s="1" t="s">
        <v>37</v>
      </c>
      <c r="P1308" s="1" t="s">
        <v>26</v>
      </c>
      <c r="Q1308">
        <v>20</v>
      </c>
      <c r="R1308">
        <v>11</v>
      </c>
      <c r="S1308">
        <v>59.21</v>
      </c>
      <c r="T1308" s="1" t="s">
        <v>22</v>
      </c>
      <c r="U1308" s="1" t="s">
        <v>3065</v>
      </c>
      <c r="V1308" s="1">
        <v>5</v>
      </c>
      <c r="W1308" t="s">
        <v>3081</v>
      </c>
      <c r="X1308" t="s">
        <v>3091</v>
      </c>
      <c r="Y1308" t="s">
        <v>3097</v>
      </c>
      <c r="Z1308" t="s">
        <v>3104</v>
      </c>
      <c r="AA1308">
        <v>10</v>
      </c>
      <c r="AB1308" t="s">
        <v>3097</v>
      </c>
      <c r="AC1308">
        <v>212.97</v>
      </c>
      <c r="AD1308">
        <v>512.54999999999995</v>
      </c>
      <c r="AE1308">
        <v>88.53</v>
      </c>
      <c r="AF1308">
        <v>1.147</v>
      </c>
      <c r="AG1308">
        <v>0.6561013986013986</v>
      </c>
    </row>
    <row r="1309" spans="1:33" x14ac:dyDescent="0.35">
      <c r="A1309" s="1" t="s">
        <v>398</v>
      </c>
      <c r="B1309" s="2">
        <v>45453</v>
      </c>
      <c r="C1309" s="2">
        <v>45458</v>
      </c>
      <c r="D1309" s="2">
        <v>45460</v>
      </c>
      <c r="E1309" s="1" t="s">
        <v>399</v>
      </c>
      <c r="F1309">
        <v>9.61</v>
      </c>
      <c r="G1309">
        <v>490</v>
      </c>
      <c r="H1309">
        <v>62</v>
      </c>
      <c r="I1309" s="1" t="s">
        <v>30</v>
      </c>
      <c r="J1309">
        <v>241147.32</v>
      </c>
      <c r="K1309">
        <v>126233</v>
      </c>
      <c r="L1309">
        <v>2.2000000000000002</v>
      </c>
      <c r="M1309" s="1" t="s">
        <v>31</v>
      </c>
      <c r="N1309" s="1" t="s">
        <v>33</v>
      </c>
      <c r="O1309" s="1" t="s">
        <v>20</v>
      </c>
      <c r="P1309" s="1" t="s">
        <v>38</v>
      </c>
      <c r="Q1309">
        <v>3</v>
      </c>
      <c r="R1309">
        <v>2</v>
      </c>
      <c r="S1309">
        <v>72.069999999999993</v>
      </c>
      <c r="T1309" s="1" t="s">
        <v>22</v>
      </c>
      <c r="U1309" s="1" t="s">
        <v>3061</v>
      </c>
      <c r="V1309" s="1">
        <v>1</v>
      </c>
      <c r="W1309" t="s">
        <v>3081</v>
      </c>
      <c r="X1309" t="s">
        <v>3082</v>
      </c>
      <c r="Y1309" t="s">
        <v>3090</v>
      </c>
      <c r="Z1309" t="s">
        <v>3104</v>
      </c>
      <c r="AA1309">
        <v>6</v>
      </c>
      <c r="AB1309" t="s">
        <v>3090</v>
      </c>
      <c r="AC1309">
        <v>200.88</v>
      </c>
      <c r="AD1309">
        <v>544.46</v>
      </c>
      <c r="AE1309">
        <v>27.06</v>
      </c>
      <c r="AF1309">
        <v>7.2938000000000001</v>
      </c>
      <c r="AG1309">
        <v>0.63717096774193549</v>
      </c>
    </row>
    <row r="1310" spans="1:33" x14ac:dyDescent="0.35">
      <c r="A1310" s="1" t="s">
        <v>426</v>
      </c>
      <c r="B1310" s="2">
        <v>44818</v>
      </c>
      <c r="C1310" s="2">
        <v>44819</v>
      </c>
      <c r="D1310" s="2">
        <v>44832</v>
      </c>
      <c r="E1310" s="1" t="s">
        <v>427</v>
      </c>
      <c r="F1310">
        <v>13.4</v>
      </c>
      <c r="G1310">
        <v>157</v>
      </c>
      <c r="H1310">
        <v>7</v>
      </c>
      <c r="I1310" s="1" t="s">
        <v>30</v>
      </c>
      <c r="J1310">
        <v>213898.14</v>
      </c>
      <c r="K1310">
        <v>122263.29</v>
      </c>
      <c r="L1310">
        <v>4.0999999999999996</v>
      </c>
      <c r="M1310" s="1" t="s">
        <v>31</v>
      </c>
      <c r="N1310" s="1" t="s">
        <v>42</v>
      </c>
      <c r="O1310" s="1" t="s">
        <v>34</v>
      </c>
      <c r="P1310" s="1" t="s">
        <v>39</v>
      </c>
      <c r="Q1310">
        <v>22</v>
      </c>
      <c r="R1310">
        <v>13</v>
      </c>
      <c r="S1310">
        <v>272.81</v>
      </c>
      <c r="T1310" s="1" t="s">
        <v>22</v>
      </c>
      <c r="U1310" s="1" t="s">
        <v>3062</v>
      </c>
      <c r="V1310" s="1">
        <v>2</v>
      </c>
      <c r="W1310" t="s">
        <v>3086</v>
      </c>
      <c r="X1310" t="s">
        <v>3084</v>
      </c>
      <c r="Y1310" t="s">
        <v>3085</v>
      </c>
      <c r="Z1310" t="s">
        <v>3103</v>
      </c>
      <c r="AA1310">
        <v>9</v>
      </c>
      <c r="AB1310" t="s">
        <v>3085</v>
      </c>
      <c r="AC1310">
        <v>496.82</v>
      </c>
      <c r="AD1310">
        <v>1573.22</v>
      </c>
      <c r="AE1310">
        <v>27.53</v>
      </c>
      <c r="AF1310">
        <v>7.2468000000000004</v>
      </c>
      <c r="AG1310">
        <v>0.65900657894736847</v>
      </c>
    </row>
    <row r="1311" spans="1:33" x14ac:dyDescent="0.35">
      <c r="A1311" s="1" t="s">
        <v>428</v>
      </c>
      <c r="B1311" s="2">
        <v>45389</v>
      </c>
      <c r="C1311" s="2">
        <v>45391</v>
      </c>
      <c r="D1311" s="2">
        <v>45399</v>
      </c>
      <c r="E1311" s="1" t="s">
        <v>429</v>
      </c>
      <c r="F1311">
        <v>12.33</v>
      </c>
      <c r="G1311">
        <v>462</v>
      </c>
      <c r="H1311">
        <v>40</v>
      </c>
      <c r="I1311" s="1" t="s">
        <v>30</v>
      </c>
      <c r="J1311">
        <v>73481.52</v>
      </c>
      <c r="K1311">
        <v>32516.31</v>
      </c>
      <c r="L1311">
        <v>2.9</v>
      </c>
      <c r="M1311" s="1" t="s">
        <v>31</v>
      </c>
      <c r="N1311" s="1" t="s">
        <v>42</v>
      </c>
      <c r="O1311" s="1" t="s">
        <v>37</v>
      </c>
      <c r="P1311" s="1" t="s">
        <v>21</v>
      </c>
      <c r="Q1311">
        <v>21</v>
      </c>
      <c r="R1311">
        <v>8</v>
      </c>
      <c r="S1311">
        <v>77.17</v>
      </c>
      <c r="T1311" s="1" t="s">
        <v>22</v>
      </c>
      <c r="U1311" s="1" t="s">
        <v>3064</v>
      </c>
      <c r="V1311" s="1">
        <v>4</v>
      </c>
      <c r="W1311" t="s">
        <v>3081</v>
      </c>
      <c r="X1311" t="s">
        <v>3082</v>
      </c>
      <c r="Y1311" t="s">
        <v>3083</v>
      </c>
      <c r="Z1311" t="s">
        <v>3103</v>
      </c>
      <c r="AA1311">
        <v>4</v>
      </c>
      <c r="AB1311" t="s">
        <v>3083</v>
      </c>
      <c r="AC1311">
        <v>77.92</v>
      </c>
      <c r="AD1311">
        <v>181.42</v>
      </c>
      <c r="AE1311">
        <v>29.73</v>
      </c>
      <c r="AF1311">
        <v>7.0266000000000002</v>
      </c>
      <c r="AG1311">
        <v>0.65895364238410592</v>
      </c>
    </row>
    <row r="1312" spans="1:33" x14ac:dyDescent="0.35">
      <c r="A1312" s="1" t="s">
        <v>434</v>
      </c>
      <c r="B1312" s="2">
        <v>45097</v>
      </c>
      <c r="C1312" s="2">
        <v>45102</v>
      </c>
      <c r="D1312" s="2">
        <v>45105</v>
      </c>
      <c r="E1312" s="1" t="s">
        <v>435</v>
      </c>
      <c r="F1312">
        <v>9.15</v>
      </c>
      <c r="G1312">
        <v>367</v>
      </c>
      <c r="H1312">
        <v>19</v>
      </c>
      <c r="I1312" s="1" t="s">
        <v>30</v>
      </c>
      <c r="J1312">
        <v>44398.14</v>
      </c>
      <c r="K1312">
        <v>21818.54</v>
      </c>
      <c r="L1312">
        <v>3.9</v>
      </c>
      <c r="M1312" s="1" t="s">
        <v>18</v>
      </c>
      <c r="N1312" s="1" t="s">
        <v>33</v>
      </c>
      <c r="O1312" s="1" t="s">
        <v>20</v>
      </c>
      <c r="P1312" s="1" t="s">
        <v>21</v>
      </c>
      <c r="Q1312">
        <v>23</v>
      </c>
      <c r="R1312">
        <v>3</v>
      </c>
      <c r="S1312">
        <v>167.27</v>
      </c>
      <c r="T1312" s="1" t="s">
        <v>22</v>
      </c>
      <c r="U1312" s="1" t="s">
        <v>3064</v>
      </c>
      <c r="V1312" s="1">
        <v>4</v>
      </c>
      <c r="W1312" t="s">
        <v>3088</v>
      </c>
      <c r="X1312" t="s">
        <v>3082</v>
      </c>
      <c r="Y1312" t="s">
        <v>3090</v>
      </c>
      <c r="Z1312" t="s">
        <v>3104</v>
      </c>
      <c r="AA1312">
        <v>6</v>
      </c>
      <c r="AB1312" t="s">
        <v>3090</v>
      </c>
      <c r="AC1312">
        <v>50.85</v>
      </c>
      <c r="AD1312">
        <v>133.16</v>
      </c>
      <c r="AE1312">
        <v>90.58</v>
      </c>
      <c r="AF1312">
        <v>0.94230000000000003</v>
      </c>
      <c r="AG1312">
        <v>0.65895364238410592</v>
      </c>
    </row>
    <row r="1313" spans="1:33" x14ac:dyDescent="0.35">
      <c r="A1313" s="1" t="s">
        <v>436</v>
      </c>
      <c r="B1313" s="2">
        <v>45080</v>
      </c>
      <c r="C1313" s="2">
        <v>45081</v>
      </c>
      <c r="D1313" s="2">
        <v>45086</v>
      </c>
      <c r="E1313" s="1" t="s">
        <v>437</v>
      </c>
      <c r="F1313">
        <v>5.05</v>
      </c>
      <c r="G1313">
        <v>166</v>
      </c>
      <c r="H1313">
        <v>9</v>
      </c>
      <c r="I1313" s="1" t="s">
        <v>30</v>
      </c>
      <c r="J1313">
        <v>324604.33</v>
      </c>
      <c r="K1313">
        <v>109362.79</v>
      </c>
      <c r="L1313">
        <v>3.9</v>
      </c>
      <c r="M1313" s="1" t="s">
        <v>23</v>
      </c>
      <c r="N1313" s="1" t="s">
        <v>42</v>
      </c>
      <c r="O1313" s="1" t="s">
        <v>34</v>
      </c>
      <c r="P1313" s="1" t="s">
        <v>38</v>
      </c>
      <c r="Q1313">
        <v>9</v>
      </c>
      <c r="R1313">
        <v>5</v>
      </c>
      <c r="S1313">
        <v>86.31</v>
      </c>
      <c r="T1313" s="1" t="s">
        <v>22</v>
      </c>
      <c r="U1313" s="1" t="s">
        <v>3064</v>
      </c>
      <c r="V1313" s="1">
        <v>4</v>
      </c>
      <c r="W1313" t="s">
        <v>3088</v>
      </c>
      <c r="X1313" t="s">
        <v>3082</v>
      </c>
      <c r="Y1313" t="s">
        <v>3090</v>
      </c>
      <c r="Z1313" t="s">
        <v>3104</v>
      </c>
      <c r="AA1313">
        <v>6</v>
      </c>
      <c r="AB1313" t="s">
        <v>3090</v>
      </c>
      <c r="AC1313">
        <v>1122.8599999999999</v>
      </c>
      <c r="AD1313">
        <v>2059.4499999999998</v>
      </c>
      <c r="AE1313">
        <v>47.46</v>
      </c>
      <c r="AF1313">
        <v>5.2542</v>
      </c>
      <c r="AG1313">
        <v>0.65895364238410592</v>
      </c>
    </row>
    <row r="1314" spans="1:33" x14ac:dyDescent="0.35">
      <c r="A1314" s="1" t="s">
        <v>440</v>
      </c>
      <c r="B1314" s="2">
        <v>44825</v>
      </c>
      <c r="C1314" s="2">
        <v>44830</v>
      </c>
      <c r="D1314" s="2">
        <v>44835</v>
      </c>
      <c r="E1314" s="1" t="s">
        <v>441</v>
      </c>
      <c r="F1314">
        <v>5.05</v>
      </c>
      <c r="G1314">
        <v>307</v>
      </c>
      <c r="H1314">
        <v>27</v>
      </c>
      <c r="I1314" s="1" t="s">
        <v>30</v>
      </c>
      <c r="J1314">
        <v>87883.28</v>
      </c>
      <c r="K1314">
        <v>39807.42</v>
      </c>
      <c r="L1314">
        <v>2.7</v>
      </c>
      <c r="M1314" s="1" t="s">
        <v>18</v>
      </c>
      <c r="N1314" s="1" t="s">
        <v>36</v>
      </c>
      <c r="O1314" s="1" t="s">
        <v>34</v>
      </c>
      <c r="P1314" s="1" t="s">
        <v>39</v>
      </c>
      <c r="Q1314">
        <v>9</v>
      </c>
      <c r="R1314">
        <v>5</v>
      </c>
      <c r="S1314">
        <v>49.3</v>
      </c>
      <c r="T1314" s="1" t="s">
        <v>22</v>
      </c>
      <c r="U1314" s="1" t="s">
        <v>3063</v>
      </c>
      <c r="V1314" s="1">
        <v>3</v>
      </c>
      <c r="W1314" t="s">
        <v>3086</v>
      </c>
      <c r="X1314" t="s">
        <v>3084</v>
      </c>
      <c r="Y1314" t="s">
        <v>3085</v>
      </c>
      <c r="Z1314" t="s">
        <v>3104</v>
      </c>
      <c r="AA1314">
        <v>9</v>
      </c>
      <c r="AB1314" t="s">
        <v>3085</v>
      </c>
      <c r="AC1314">
        <v>146.59</v>
      </c>
      <c r="AD1314">
        <v>301.49</v>
      </c>
      <c r="AE1314">
        <v>78.38</v>
      </c>
      <c r="AF1314">
        <v>2.1619000000000002</v>
      </c>
      <c r="AG1314">
        <v>0.65455369127516783</v>
      </c>
    </row>
    <row r="1315" spans="1:33" x14ac:dyDescent="0.35">
      <c r="A1315" s="1" t="s">
        <v>460</v>
      </c>
      <c r="B1315" s="2">
        <v>44666</v>
      </c>
      <c r="C1315" s="2">
        <v>44669</v>
      </c>
      <c r="D1315" s="2">
        <v>44673</v>
      </c>
      <c r="E1315" s="1" t="s">
        <v>461</v>
      </c>
      <c r="F1315">
        <v>0.97</v>
      </c>
      <c r="G1315">
        <v>434</v>
      </c>
      <c r="H1315">
        <v>50</v>
      </c>
      <c r="I1315" s="1" t="s">
        <v>30</v>
      </c>
      <c r="J1315">
        <v>29199.95</v>
      </c>
      <c r="K1315">
        <v>16211.16</v>
      </c>
      <c r="L1315">
        <v>2.1</v>
      </c>
      <c r="M1315" s="1" t="s">
        <v>23</v>
      </c>
      <c r="N1315" s="1" t="s">
        <v>36</v>
      </c>
      <c r="O1315" s="1" t="s">
        <v>25</v>
      </c>
      <c r="P1315" s="1" t="s">
        <v>38</v>
      </c>
      <c r="Q1315">
        <v>11</v>
      </c>
      <c r="R1315">
        <v>4</v>
      </c>
      <c r="S1315">
        <v>86.33</v>
      </c>
      <c r="T1315" s="1" t="s">
        <v>22</v>
      </c>
      <c r="U1315" s="1" t="s">
        <v>3063</v>
      </c>
      <c r="V1315" s="1">
        <v>3</v>
      </c>
      <c r="W1315" t="s">
        <v>3086</v>
      </c>
      <c r="X1315" t="s">
        <v>3082</v>
      </c>
      <c r="Y1315" t="s">
        <v>3083</v>
      </c>
      <c r="Z1315" t="s">
        <v>3102</v>
      </c>
      <c r="AA1315">
        <v>4</v>
      </c>
      <c r="AB1315" t="s">
        <v>3083</v>
      </c>
      <c r="AC1315">
        <v>24.7</v>
      </c>
      <c r="AD1315">
        <v>67.94</v>
      </c>
      <c r="AE1315">
        <v>58.82</v>
      </c>
      <c r="AF1315">
        <v>4.1177000000000001</v>
      </c>
      <c r="AG1315">
        <v>0.65455369127516783</v>
      </c>
    </row>
    <row r="1316" spans="1:33" x14ac:dyDescent="0.35">
      <c r="A1316" s="1" t="s">
        <v>470</v>
      </c>
      <c r="B1316" s="2">
        <v>44613</v>
      </c>
      <c r="C1316" s="2">
        <v>44618</v>
      </c>
      <c r="D1316" s="2">
        <v>44628</v>
      </c>
      <c r="E1316" s="1" t="s">
        <v>471</v>
      </c>
      <c r="F1316">
        <v>12.33</v>
      </c>
      <c r="G1316">
        <v>231</v>
      </c>
      <c r="H1316">
        <v>4</v>
      </c>
      <c r="I1316" s="1" t="s">
        <v>30</v>
      </c>
      <c r="J1316">
        <v>113594.2</v>
      </c>
      <c r="K1316">
        <v>48970.559999999998</v>
      </c>
      <c r="L1316">
        <v>4.8</v>
      </c>
      <c r="M1316" s="1" t="s">
        <v>23</v>
      </c>
      <c r="N1316" s="1" t="s">
        <v>36</v>
      </c>
      <c r="O1316" s="1" t="s">
        <v>37</v>
      </c>
      <c r="P1316" s="1" t="s">
        <v>21</v>
      </c>
      <c r="Q1316">
        <v>13</v>
      </c>
      <c r="R1316">
        <v>10</v>
      </c>
      <c r="S1316">
        <v>250.79</v>
      </c>
      <c r="T1316" s="1" t="s">
        <v>22</v>
      </c>
      <c r="U1316" s="1" t="s">
        <v>3062</v>
      </c>
      <c r="V1316" s="1">
        <v>2</v>
      </c>
      <c r="W1316" t="s">
        <v>3086</v>
      </c>
      <c r="X1316" t="s">
        <v>3093</v>
      </c>
      <c r="Y1316" t="s">
        <v>3094</v>
      </c>
      <c r="Z1316" t="s">
        <v>3103</v>
      </c>
      <c r="AA1316">
        <v>2</v>
      </c>
      <c r="AB1316" t="s">
        <v>3094</v>
      </c>
      <c r="AC1316">
        <v>229.64</v>
      </c>
      <c r="AD1316">
        <v>560.91</v>
      </c>
      <c r="AE1316">
        <v>95.23</v>
      </c>
      <c r="AF1316">
        <v>0.4768</v>
      </c>
      <c r="AG1316">
        <v>0.65900657894736847</v>
      </c>
    </row>
    <row r="1317" spans="1:33" x14ac:dyDescent="0.35">
      <c r="A1317" s="1" t="s">
        <v>532</v>
      </c>
      <c r="B1317" s="2">
        <v>45098</v>
      </c>
      <c r="C1317" s="2">
        <v>45101</v>
      </c>
      <c r="D1317" s="2">
        <v>45110</v>
      </c>
      <c r="E1317" s="1" t="s">
        <v>533</v>
      </c>
      <c r="F1317">
        <v>2.88</v>
      </c>
      <c r="G1317">
        <v>463</v>
      </c>
      <c r="H1317">
        <v>37</v>
      </c>
      <c r="I1317" s="1" t="s">
        <v>30</v>
      </c>
      <c r="J1317">
        <v>142035.87</v>
      </c>
      <c r="K1317">
        <v>59652.76</v>
      </c>
      <c r="L1317">
        <v>3.2</v>
      </c>
      <c r="M1317" s="1" t="s">
        <v>31</v>
      </c>
      <c r="N1317" s="1" t="s">
        <v>24</v>
      </c>
      <c r="O1317" s="1" t="s">
        <v>37</v>
      </c>
      <c r="P1317" s="1" t="s">
        <v>26</v>
      </c>
      <c r="Q1317">
        <v>13</v>
      </c>
      <c r="R1317">
        <v>9</v>
      </c>
      <c r="S1317">
        <v>34.020000000000003</v>
      </c>
      <c r="T1317" s="1" t="s">
        <v>22</v>
      </c>
      <c r="U1317" s="1" t="s">
        <v>3063</v>
      </c>
      <c r="V1317" s="1">
        <v>3</v>
      </c>
      <c r="W1317" t="s">
        <v>3088</v>
      </c>
      <c r="X1317" t="s">
        <v>3082</v>
      </c>
      <c r="Y1317" t="s">
        <v>3090</v>
      </c>
      <c r="Z1317" t="s">
        <v>3102</v>
      </c>
      <c r="AA1317">
        <v>6</v>
      </c>
      <c r="AB1317" t="s">
        <v>3090</v>
      </c>
      <c r="AC1317">
        <v>163.38</v>
      </c>
      <c r="AD1317">
        <v>315.87</v>
      </c>
      <c r="AE1317">
        <v>58.2</v>
      </c>
      <c r="AF1317">
        <v>4.1795999999999998</v>
      </c>
      <c r="AG1317">
        <v>0.65455369127516783</v>
      </c>
    </row>
    <row r="1318" spans="1:33" x14ac:dyDescent="0.35">
      <c r="A1318" s="1" t="s">
        <v>538</v>
      </c>
      <c r="B1318" s="2">
        <v>44760</v>
      </c>
      <c r="C1318" s="2">
        <v>44763</v>
      </c>
      <c r="D1318" s="2">
        <v>44773</v>
      </c>
      <c r="E1318" s="1" t="s">
        <v>539</v>
      </c>
      <c r="F1318">
        <v>13.19</v>
      </c>
      <c r="G1318">
        <v>324</v>
      </c>
      <c r="H1318">
        <v>25</v>
      </c>
      <c r="I1318" s="1" t="s">
        <v>30</v>
      </c>
      <c r="J1318">
        <v>322832.46999999997</v>
      </c>
      <c r="K1318">
        <v>165053.82</v>
      </c>
      <c r="L1318">
        <v>2.9</v>
      </c>
      <c r="M1318" s="1" t="s">
        <v>18</v>
      </c>
      <c r="N1318" s="1" t="s">
        <v>19</v>
      </c>
      <c r="O1318" s="1" t="s">
        <v>25</v>
      </c>
      <c r="P1318" s="1" t="s">
        <v>21</v>
      </c>
      <c r="Q1318">
        <v>24</v>
      </c>
      <c r="R1318">
        <v>10</v>
      </c>
      <c r="S1318">
        <v>10.55</v>
      </c>
      <c r="T1318" s="1" t="s">
        <v>22</v>
      </c>
      <c r="U1318" s="1" t="s">
        <v>3064</v>
      </c>
      <c r="V1318" s="1">
        <v>4</v>
      </c>
      <c r="W1318" t="s">
        <v>3086</v>
      </c>
      <c r="X1318" t="s">
        <v>3084</v>
      </c>
      <c r="Y1318" t="s">
        <v>3087</v>
      </c>
      <c r="Z1318" t="s">
        <v>3103</v>
      </c>
      <c r="AA1318">
        <v>7</v>
      </c>
      <c r="AB1318" t="s">
        <v>3087</v>
      </c>
      <c r="AC1318">
        <v>408.92</v>
      </c>
      <c r="AD1318">
        <v>1147.79</v>
      </c>
      <c r="AE1318">
        <v>95.67</v>
      </c>
      <c r="AF1318">
        <v>0.43309999999999998</v>
      </c>
      <c r="AG1318">
        <v>0.65895364238410592</v>
      </c>
    </row>
    <row r="1319" spans="1:33" x14ac:dyDescent="0.35">
      <c r="A1319" s="1" t="s">
        <v>542</v>
      </c>
      <c r="B1319" s="2">
        <v>45393</v>
      </c>
      <c r="C1319" s="2">
        <v>45396</v>
      </c>
      <c r="D1319" s="2">
        <v>45400</v>
      </c>
      <c r="E1319" s="1" t="s">
        <v>543</v>
      </c>
      <c r="F1319">
        <v>1.47</v>
      </c>
      <c r="G1319">
        <v>256</v>
      </c>
      <c r="H1319">
        <v>29</v>
      </c>
      <c r="I1319" s="1" t="s">
        <v>30</v>
      </c>
      <c r="J1319">
        <v>145598.65</v>
      </c>
      <c r="K1319">
        <v>90157</v>
      </c>
      <c r="L1319">
        <v>2.4</v>
      </c>
      <c r="M1319" s="1" t="s">
        <v>18</v>
      </c>
      <c r="N1319" s="1" t="s">
        <v>33</v>
      </c>
      <c r="O1319" s="1" t="s">
        <v>28</v>
      </c>
      <c r="P1319" s="1" t="s">
        <v>26</v>
      </c>
      <c r="Q1319">
        <v>24</v>
      </c>
      <c r="R1319">
        <v>4</v>
      </c>
      <c r="S1319">
        <v>219.02</v>
      </c>
      <c r="T1319" s="1" t="s">
        <v>22</v>
      </c>
      <c r="U1319" s="1" t="s">
        <v>3063</v>
      </c>
      <c r="V1319" s="1">
        <v>3</v>
      </c>
      <c r="W1319" t="s">
        <v>3081</v>
      </c>
      <c r="X1319" t="s">
        <v>3082</v>
      </c>
      <c r="Y1319" t="s">
        <v>3083</v>
      </c>
      <c r="Z1319" t="s">
        <v>3102</v>
      </c>
      <c r="AA1319">
        <v>4</v>
      </c>
      <c r="AB1319" t="s">
        <v>3083</v>
      </c>
      <c r="AC1319">
        <v>186.51</v>
      </c>
      <c r="AD1319">
        <v>577.23</v>
      </c>
      <c r="AE1319">
        <v>46.38</v>
      </c>
      <c r="AF1319">
        <v>5.3624999999999998</v>
      </c>
      <c r="AG1319">
        <v>0.65455369127516783</v>
      </c>
    </row>
    <row r="1320" spans="1:33" x14ac:dyDescent="0.35">
      <c r="A1320" s="1" t="s">
        <v>544</v>
      </c>
      <c r="B1320" s="2">
        <v>44580</v>
      </c>
      <c r="C1320" s="2">
        <v>44581</v>
      </c>
      <c r="D1320" s="2">
        <v>44584</v>
      </c>
      <c r="E1320" s="1" t="s">
        <v>545</v>
      </c>
      <c r="F1320">
        <v>7.45</v>
      </c>
      <c r="G1320">
        <v>81</v>
      </c>
      <c r="H1320">
        <v>1</v>
      </c>
      <c r="I1320" s="1" t="s">
        <v>30</v>
      </c>
      <c r="J1320">
        <v>12088.19</v>
      </c>
      <c r="K1320">
        <v>4884.17</v>
      </c>
      <c r="L1320">
        <v>4.5999999999999996</v>
      </c>
      <c r="M1320" s="1" t="s">
        <v>18</v>
      </c>
      <c r="N1320" s="1" t="s">
        <v>36</v>
      </c>
      <c r="O1320" s="1" t="s">
        <v>28</v>
      </c>
      <c r="P1320" s="1" t="s">
        <v>29</v>
      </c>
      <c r="Q1320">
        <v>8</v>
      </c>
      <c r="R1320">
        <v>3</v>
      </c>
      <c r="S1320">
        <v>51.82</v>
      </c>
      <c r="T1320" s="1" t="s">
        <v>22</v>
      </c>
      <c r="U1320" s="1" t="s">
        <v>3064</v>
      </c>
      <c r="V1320" s="1">
        <v>4</v>
      </c>
      <c r="W1320" t="s">
        <v>3086</v>
      </c>
      <c r="X1320" t="s">
        <v>3093</v>
      </c>
      <c r="Y1320" t="s">
        <v>3095</v>
      </c>
      <c r="Z1320" t="s">
        <v>3104</v>
      </c>
      <c r="AA1320">
        <v>1</v>
      </c>
      <c r="AB1320" t="s">
        <v>3095</v>
      </c>
      <c r="AC1320">
        <v>74.94</v>
      </c>
      <c r="AD1320">
        <v>161.25</v>
      </c>
      <c r="AE1320">
        <v>74.400000000000006</v>
      </c>
      <c r="AF1320">
        <v>2.5602999999999998</v>
      </c>
      <c r="AG1320">
        <v>0.65895364238410592</v>
      </c>
    </row>
    <row r="1321" spans="1:33" x14ac:dyDescent="0.35">
      <c r="A1321" s="1" t="s">
        <v>556</v>
      </c>
      <c r="B1321" s="2">
        <v>44773</v>
      </c>
      <c r="C1321" s="2">
        <v>44778</v>
      </c>
      <c r="D1321" s="2">
        <v>44784</v>
      </c>
      <c r="E1321" s="1" t="s">
        <v>557</v>
      </c>
      <c r="F1321">
        <v>11.04</v>
      </c>
      <c r="G1321">
        <v>336</v>
      </c>
      <c r="H1321">
        <v>23</v>
      </c>
      <c r="I1321" s="1" t="s">
        <v>30</v>
      </c>
      <c r="J1321">
        <v>249714.71</v>
      </c>
      <c r="K1321">
        <v>132562.20000000001</v>
      </c>
      <c r="L1321">
        <v>3.6</v>
      </c>
      <c r="M1321" s="1" t="s">
        <v>18</v>
      </c>
      <c r="N1321" s="1" t="s">
        <v>36</v>
      </c>
      <c r="O1321" s="1" t="s">
        <v>28</v>
      </c>
      <c r="P1321" s="1" t="s">
        <v>21</v>
      </c>
      <c r="Q1321">
        <v>20</v>
      </c>
      <c r="R1321">
        <v>6</v>
      </c>
      <c r="S1321">
        <v>266.7</v>
      </c>
      <c r="T1321" s="1" t="s">
        <v>22</v>
      </c>
      <c r="U1321" s="1" t="s">
        <v>3061</v>
      </c>
      <c r="V1321" s="1">
        <v>1</v>
      </c>
      <c r="W1321" t="s">
        <v>3086</v>
      </c>
      <c r="X1321" t="s">
        <v>3084</v>
      </c>
      <c r="Y1321" t="s">
        <v>3087</v>
      </c>
      <c r="Z1321" t="s">
        <v>3103</v>
      </c>
      <c r="AA1321">
        <v>7</v>
      </c>
      <c r="AB1321" t="s">
        <v>3087</v>
      </c>
      <c r="AC1321">
        <v>286.52999999999997</v>
      </c>
      <c r="AD1321">
        <v>835.43</v>
      </c>
      <c r="AE1321">
        <v>65.319999999999993</v>
      </c>
      <c r="AF1321">
        <v>3.4681000000000002</v>
      </c>
      <c r="AG1321">
        <v>0.63717096774193549</v>
      </c>
    </row>
    <row r="1322" spans="1:33" x14ac:dyDescent="0.35">
      <c r="A1322" s="1" t="s">
        <v>568</v>
      </c>
      <c r="B1322" s="2">
        <v>45639</v>
      </c>
      <c r="C1322" s="2">
        <v>45643</v>
      </c>
      <c r="D1322" s="2">
        <v>45649</v>
      </c>
      <c r="E1322" s="1" t="s">
        <v>569</v>
      </c>
      <c r="F1322">
        <v>12.51</v>
      </c>
      <c r="G1322">
        <v>68</v>
      </c>
      <c r="H1322">
        <v>9</v>
      </c>
      <c r="I1322" s="1" t="s">
        <v>30</v>
      </c>
      <c r="J1322">
        <v>22930.46</v>
      </c>
      <c r="K1322">
        <v>10862.29</v>
      </c>
      <c r="L1322">
        <v>1.7</v>
      </c>
      <c r="M1322" s="1" t="s">
        <v>23</v>
      </c>
      <c r="N1322" s="1" t="s">
        <v>19</v>
      </c>
      <c r="O1322" s="1" t="s">
        <v>25</v>
      </c>
      <c r="P1322" s="1" t="s">
        <v>29</v>
      </c>
      <c r="Q1322">
        <v>22</v>
      </c>
      <c r="R1322">
        <v>6</v>
      </c>
      <c r="S1322">
        <v>460.76</v>
      </c>
      <c r="T1322" s="1" t="s">
        <v>22</v>
      </c>
      <c r="U1322" s="1" t="s">
        <v>3062</v>
      </c>
      <c r="V1322" s="1">
        <v>2</v>
      </c>
      <c r="W1322" t="s">
        <v>3081</v>
      </c>
      <c r="X1322" t="s">
        <v>3091</v>
      </c>
      <c r="Y1322" t="s">
        <v>3092</v>
      </c>
      <c r="Z1322" t="s">
        <v>3103</v>
      </c>
      <c r="AA1322">
        <v>12</v>
      </c>
      <c r="AB1322" t="s">
        <v>3092</v>
      </c>
      <c r="AC1322">
        <v>165.68</v>
      </c>
      <c r="AD1322">
        <v>385.43</v>
      </c>
      <c r="AE1322">
        <v>85.35</v>
      </c>
      <c r="AF1322">
        <v>1.4653</v>
      </c>
      <c r="AG1322">
        <v>0.65900657894736847</v>
      </c>
    </row>
    <row r="1323" spans="1:33" x14ac:dyDescent="0.35">
      <c r="A1323" s="1" t="s">
        <v>588</v>
      </c>
      <c r="B1323" s="2">
        <v>45614</v>
      </c>
      <c r="C1323" s="2">
        <v>45615</v>
      </c>
      <c r="D1323" s="2">
        <v>45625</v>
      </c>
      <c r="E1323" s="1" t="s">
        <v>589</v>
      </c>
      <c r="F1323">
        <v>2.72</v>
      </c>
      <c r="G1323">
        <v>424</v>
      </c>
      <c r="H1323">
        <v>11</v>
      </c>
      <c r="I1323" s="1" t="s">
        <v>30</v>
      </c>
      <c r="J1323">
        <v>44373.22</v>
      </c>
      <c r="K1323">
        <v>24704.46</v>
      </c>
      <c r="L1323">
        <v>4.5999999999999996</v>
      </c>
      <c r="M1323" s="1" t="s">
        <v>18</v>
      </c>
      <c r="N1323" s="1" t="s">
        <v>19</v>
      </c>
      <c r="O1323" s="1" t="s">
        <v>34</v>
      </c>
      <c r="P1323" s="1" t="s">
        <v>29</v>
      </c>
      <c r="Q1323">
        <v>24</v>
      </c>
      <c r="R1323">
        <v>10</v>
      </c>
      <c r="S1323">
        <v>412.98</v>
      </c>
      <c r="T1323" s="1" t="s">
        <v>22</v>
      </c>
      <c r="U1323" s="1" t="s">
        <v>3062</v>
      </c>
      <c r="V1323" s="1">
        <v>2</v>
      </c>
      <c r="W1323" t="s">
        <v>3081</v>
      </c>
      <c r="X1323" t="s">
        <v>3091</v>
      </c>
      <c r="Y1323" t="s">
        <v>3096</v>
      </c>
      <c r="Z1323" t="s">
        <v>3102</v>
      </c>
      <c r="AA1323">
        <v>11</v>
      </c>
      <c r="AB1323" t="s">
        <v>3096</v>
      </c>
      <c r="AC1323">
        <v>36.880000000000003</v>
      </c>
      <c r="AD1323">
        <v>107.58</v>
      </c>
      <c r="AE1323">
        <v>53.1</v>
      </c>
      <c r="AF1323">
        <v>4.6897000000000002</v>
      </c>
      <c r="AG1323">
        <v>0.65900657894736847</v>
      </c>
    </row>
    <row r="1324" spans="1:33" x14ac:dyDescent="0.35">
      <c r="A1324" s="1" t="s">
        <v>624</v>
      </c>
      <c r="B1324" s="2">
        <v>44883</v>
      </c>
      <c r="C1324" s="2">
        <v>44888</v>
      </c>
      <c r="D1324" s="2">
        <v>44894</v>
      </c>
      <c r="E1324" s="1" t="s">
        <v>625</v>
      </c>
      <c r="F1324">
        <v>6.83</v>
      </c>
      <c r="G1324">
        <v>437</v>
      </c>
      <c r="H1324">
        <v>55</v>
      </c>
      <c r="I1324" s="1" t="s">
        <v>30</v>
      </c>
      <c r="J1324">
        <v>115305.7</v>
      </c>
      <c r="K1324">
        <v>65314.2</v>
      </c>
      <c r="L1324">
        <v>2</v>
      </c>
      <c r="M1324" s="1" t="s">
        <v>18</v>
      </c>
      <c r="N1324" s="1" t="s">
        <v>19</v>
      </c>
      <c r="O1324" s="1" t="s">
        <v>37</v>
      </c>
      <c r="P1324" s="1" t="s">
        <v>39</v>
      </c>
      <c r="Q1324">
        <v>18</v>
      </c>
      <c r="R1324">
        <v>6</v>
      </c>
      <c r="S1324">
        <v>273.73</v>
      </c>
      <c r="T1324" s="1" t="s">
        <v>22</v>
      </c>
      <c r="U1324" s="1" t="s">
        <v>3064</v>
      </c>
      <c r="V1324" s="1">
        <v>4</v>
      </c>
      <c r="W1324" t="s">
        <v>3086</v>
      </c>
      <c r="X1324" t="s">
        <v>3091</v>
      </c>
      <c r="Y1324" t="s">
        <v>3096</v>
      </c>
      <c r="Z1324" t="s">
        <v>3104</v>
      </c>
      <c r="AA1324">
        <v>11</v>
      </c>
      <c r="AB1324" t="s">
        <v>3096</v>
      </c>
      <c r="AC1324">
        <v>106.72</v>
      </c>
      <c r="AD1324">
        <v>283.2</v>
      </c>
      <c r="AE1324">
        <v>55.36</v>
      </c>
      <c r="AF1324">
        <v>4.4641999999999999</v>
      </c>
      <c r="AG1324">
        <v>0.65895364238410592</v>
      </c>
    </row>
    <row r="1325" spans="1:33" x14ac:dyDescent="0.35">
      <c r="A1325" s="1" t="s">
        <v>652</v>
      </c>
      <c r="B1325" s="2">
        <v>44857</v>
      </c>
      <c r="C1325" s="2">
        <v>44861</v>
      </c>
      <c r="D1325" s="2">
        <v>44873</v>
      </c>
      <c r="E1325" s="1" t="s">
        <v>653</v>
      </c>
      <c r="F1325">
        <v>1.46</v>
      </c>
      <c r="G1325">
        <v>485</v>
      </c>
      <c r="H1325">
        <v>41</v>
      </c>
      <c r="I1325" s="1" t="s">
        <v>30</v>
      </c>
      <c r="J1325">
        <v>176667.54</v>
      </c>
      <c r="K1325">
        <v>91001.3</v>
      </c>
      <c r="L1325">
        <v>3.1</v>
      </c>
      <c r="M1325" s="1" t="s">
        <v>18</v>
      </c>
      <c r="N1325" s="1" t="s">
        <v>36</v>
      </c>
      <c r="O1325" s="1" t="s">
        <v>28</v>
      </c>
      <c r="P1325" s="1" t="s">
        <v>39</v>
      </c>
      <c r="Q1325">
        <v>23</v>
      </c>
      <c r="R1325">
        <v>12</v>
      </c>
      <c r="S1325">
        <v>360</v>
      </c>
      <c r="T1325" s="1" t="s">
        <v>22</v>
      </c>
      <c r="U1325" s="1" t="s">
        <v>3064</v>
      </c>
      <c r="V1325" s="1">
        <v>4</v>
      </c>
      <c r="W1325" t="s">
        <v>3086</v>
      </c>
      <c r="X1325" t="s">
        <v>3091</v>
      </c>
      <c r="Y1325" t="s">
        <v>3097</v>
      </c>
      <c r="Z1325" t="s">
        <v>3102</v>
      </c>
      <c r="AA1325">
        <v>10</v>
      </c>
      <c r="AB1325" t="s">
        <v>3097</v>
      </c>
      <c r="AC1325">
        <v>161.11000000000001</v>
      </c>
      <c r="AD1325">
        <v>369.66</v>
      </c>
      <c r="AE1325">
        <v>37.31</v>
      </c>
      <c r="AF1325">
        <v>6.2687999999999997</v>
      </c>
      <c r="AG1325">
        <v>0.65895364238410592</v>
      </c>
    </row>
    <row r="1326" spans="1:33" x14ac:dyDescent="0.35">
      <c r="A1326" s="1" t="s">
        <v>658</v>
      </c>
      <c r="B1326" s="2">
        <v>45536</v>
      </c>
      <c r="C1326" s="2">
        <v>45541</v>
      </c>
      <c r="D1326" s="2">
        <v>45543</v>
      </c>
      <c r="E1326" s="1" t="s">
        <v>659</v>
      </c>
      <c r="F1326">
        <v>3.53</v>
      </c>
      <c r="G1326">
        <v>93</v>
      </c>
      <c r="H1326">
        <v>11</v>
      </c>
      <c r="I1326" s="1" t="s">
        <v>30</v>
      </c>
      <c r="J1326">
        <v>15881.72</v>
      </c>
      <c r="K1326">
        <v>6790.84</v>
      </c>
      <c r="L1326">
        <v>2.4</v>
      </c>
      <c r="M1326" s="1" t="s">
        <v>23</v>
      </c>
      <c r="N1326" s="1" t="s">
        <v>42</v>
      </c>
      <c r="O1326" s="1" t="s">
        <v>34</v>
      </c>
      <c r="P1326" s="1" t="s">
        <v>39</v>
      </c>
      <c r="Q1326">
        <v>15</v>
      </c>
      <c r="R1326">
        <v>2</v>
      </c>
      <c r="S1326">
        <v>51.43</v>
      </c>
      <c r="T1326" s="1" t="s">
        <v>22</v>
      </c>
      <c r="U1326" s="1" t="s">
        <v>3065</v>
      </c>
      <c r="V1326" s="1">
        <v>5</v>
      </c>
      <c r="W1326" t="s">
        <v>3081</v>
      </c>
      <c r="X1326" t="s">
        <v>3084</v>
      </c>
      <c r="Y1326" t="s">
        <v>3085</v>
      </c>
      <c r="Z1326" t="s">
        <v>3102</v>
      </c>
      <c r="AA1326">
        <v>9</v>
      </c>
      <c r="AB1326" t="s">
        <v>3085</v>
      </c>
      <c r="AC1326">
        <v>95.37</v>
      </c>
      <c r="AD1326">
        <v>177.02</v>
      </c>
      <c r="AE1326">
        <v>45.8</v>
      </c>
      <c r="AF1326">
        <v>5.4198000000000004</v>
      </c>
      <c r="AG1326">
        <v>0.6561013986013986</v>
      </c>
    </row>
    <row r="1327" spans="1:33" x14ac:dyDescent="0.35">
      <c r="A1327" s="1" t="s">
        <v>696</v>
      </c>
      <c r="B1327" s="2">
        <v>45410</v>
      </c>
      <c r="C1327" s="2">
        <v>45414</v>
      </c>
      <c r="D1327" s="2">
        <v>45422</v>
      </c>
      <c r="E1327" s="1" t="s">
        <v>697</v>
      </c>
      <c r="F1327">
        <v>10.43</v>
      </c>
      <c r="G1327">
        <v>440</v>
      </c>
      <c r="H1327">
        <v>33</v>
      </c>
      <c r="I1327" s="1" t="s">
        <v>30</v>
      </c>
      <c r="J1327">
        <v>359934.9</v>
      </c>
      <c r="K1327">
        <v>166469.04</v>
      </c>
      <c r="L1327">
        <v>3.3</v>
      </c>
      <c r="M1327" s="1" t="s">
        <v>23</v>
      </c>
      <c r="N1327" s="1" t="s">
        <v>42</v>
      </c>
      <c r="O1327" s="1" t="s">
        <v>34</v>
      </c>
      <c r="P1327" s="1" t="s">
        <v>29</v>
      </c>
      <c r="Q1327">
        <v>9</v>
      </c>
      <c r="R1327">
        <v>8</v>
      </c>
      <c r="S1327">
        <v>135.47</v>
      </c>
      <c r="T1327" s="1" t="s">
        <v>22</v>
      </c>
      <c r="U1327" s="1" t="s">
        <v>3061</v>
      </c>
      <c r="V1327" s="1">
        <v>1</v>
      </c>
      <c r="W1327" t="s">
        <v>3081</v>
      </c>
      <c r="X1327" t="s">
        <v>3082</v>
      </c>
      <c r="Y1327" t="s">
        <v>3083</v>
      </c>
      <c r="Z1327" t="s">
        <v>3103</v>
      </c>
      <c r="AA1327">
        <v>4</v>
      </c>
      <c r="AB1327" t="s">
        <v>3083</v>
      </c>
      <c r="AC1327">
        <v>386.91</v>
      </c>
      <c r="AD1327">
        <v>913.29</v>
      </c>
      <c r="AE1327">
        <v>88.31</v>
      </c>
      <c r="AF1327">
        <v>1.1693</v>
      </c>
      <c r="AG1327">
        <v>0.63717096774193549</v>
      </c>
    </row>
    <row r="1328" spans="1:33" x14ac:dyDescent="0.35">
      <c r="A1328" s="1" t="s">
        <v>698</v>
      </c>
      <c r="B1328" s="2">
        <v>45191</v>
      </c>
      <c r="C1328" s="2">
        <v>45192</v>
      </c>
      <c r="D1328" s="2">
        <v>45193</v>
      </c>
      <c r="E1328" s="1" t="s">
        <v>699</v>
      </c>
      <c r="F1328">
        <v>4.9800000000000004</v>
      </c>
      <c r="G1328">
        <v>25</v>
      </c>
      <c r="H1328">
        <v>3</v>
      </c>
      <c r="I1328" s="1" t="s">
        <v>30</v>
      </c>
      <c r="J1328">
        <v>19978.91</v>
      </c>
      <c r="K1328">
        <v>9921.5400000000009</v>
      </c>
      <c r="L1328">
        <v>1.7</v>
      </c>
      <c r="M1328" s="1" t="s">
        <v>18</v>
      </c>
      <c r="N1328" s="1" t="s">
        <v>19</v>
      </c>
      <c r="O1328" s="1" t="s">
        <v>20</v>
      </c>
      <c r="P1328" s="1" t="s">
        <v>29</v>
      </c>
      <c r="Q1328">
        <v>3</v>
      </c>
      <c r="R1328">
        <v>1</v>
      </c>
      <c r="S1328">
        <v>16.899999999999999</v>
      </c>
      <c r="T1328" s="1" t="s">
        <v>22</v>
      </c>
      <c r="U1328" s="1" t="s">
        <v>3061</v>
      </c>
      <c r="V1328" s="1">
        <v>1</v>
      </c>
      <c r="W1328" t="s">
        <v>3088</v>
      </c>
      <c r="X1328" t="s">
        <v>3084</v>
      </c>
      <c r="Y1328" t="s">
        <v>3085</v>
      </c>
      <c r="Z1328" t="s">
        <v>3102</v>
      </c>
      <c r="AA1328">
        <v>9</v>
      </c>
      <c r="AB1328" t="s">
        <v>3085</v>
      </c>
      <c r="AC1328">
        <v>366.34</v>
      </c>
      <c r="AD1328">
        <v>841.04</v>
      </c>
      <c r="AE1328">
        <v>59.36</v>
      </c>
      <c r="AF1328">
        <v>4.0643000000000002</v>
      </c>
      <c r="AG1328">
        <v>0.63717096774193549</v>
      </c>
    </row>
    <row r="1329" spans="1:33" x14ac:dyDescent="0.35">
      <c r="A1329" s="1" t="s">
        <v>716</v>
      </c>
      <c r="B1329" s="2">
        <v>44805</v>
      </c>
      <c r="C1329" s="2">
        <v>44809</v>
      </c>
      <c r="D1329" s="2">
        <v>44813</v>
      </c>
      <c r="E1329" s="1" t="s">
        <v>717</v>
      </c>
      <c r="F1329">
        <v>2.66</v>
      </c>
      <c r="G1329">
        <v>365</v>
      </c>
      <c r="H1329">
        <v>7</v>
      </c>
      <c r="I1329" s="1" t="s">
        <v>30</v>
      </c>
      <c r="J1329">
        <v>298984.48</v>
      </c>
      <c r="K1329">
        <v>141730.01999999999</v>
      </c>
      <c r="L1329">
        <v>4.5999999999999996</v>
      </c>
      <c r="M1329" s="1" t="s">
        <v>23</v>
      </c>
      <c r="N1329" s="1" t="s">
        <v>24</v>
      </c>
      <c r="O1329" s="1" t="s">
        <v>28</v>
      </c>
      <c r="P1329" s="1" t="s">
        <v>38</v>
      </c>
      <c r="Q1329">
        <v>23</v>
      </c>
      <c r="R1329">
        <v>4</v>
      </c>
      <c r="S1329">
        <v>78.12</v>
      </c>
      <c r="T1329" s="1" t="s">
        <v>22</v>
      </c>
      <c r="U1329" s="1" t="s">
        <v>3065</v>
      </c>
      <c r="V1329" s="1">
        <v>5</v>
      </c>
      <c r="W1329" t="s">
        <v>3086</v>
      </c>
      <c r="X1329" t="s">
        <v>3084</v>
      </c>
      <c r="Y1329" t="s">
        <v>3085</v>
      </c>
      <c r="Z1329" t="s">
        <v>3102</v>
      </c>
      <c r="AA1329">
        <v>9</v>
      </c>
      <c r="AB1329" t="s">
        <v>3085</v>
      </c>
      <c r="AC1329">
        <v>339.04</v>
      </c>
      <c r="AD1329">
        <v>841.52</v>
      </c>
      <c r="AE1329">
        <v>90.38</v>
      </c>
      <c r="AF1329">
        <v>0.96230000000000004</v>
      </c>
      <c r="AG1329">
        <v>0.6561013986013986</v>
      </c>
    </row>
    <row r="1330" spans="1:33" x14ac:dyDescent="0.35">
      <c r="A1330" s="1" t="s">
        <v>730</v>
      </c>
      <c r="B1330" s="2">
        <v>45295</v>
      </c>
      <c r="C1330" s="2">
        <v>45296</v>
      </c>
      <c r="D1330" s="2">
        <v>45305</v>
      </c>
      <c r="E1330" s="1" t="s">
        <v>731</v>
      </c>
      <c r="F1330">
        <v>13.95</v>
      </c>
      <c r="G1330">
        <v>223</v>
      </c>
      <c r="H1330">
        <v>1</v>
      </c>
      <c r="I1330" s="1" t="s">
        <v>30</v>
      </c>
      <c r="J1330">
        <v>110126.53</v>
      </c>
      <c r="K1330">
        <v>48347.21</v>
      </c>
      <c r="L1330">
        <v>5</v>
      </c>
      <c r="M1330" s="1" t="s">
        <v>31</v>
      </c>
      <c r="N1330" s="1" t="s">
        <v>42</v>
      </c>
      <c r="O1330" s="1" t="s">
        <v>25</v>
      </c>
      <c r="P1330" s="1" t="s">
        <v>39</v>
      </c>
      <c r="Q1330">
        <v>13</v>
      </c>
      <c r="R1330">
        <v>9</v>
      </c>
      <c r="S1330">
        <v>175.03</v>
      </c>
      <c r="T1330" s="1" t="s">
        <v>22</v>
      </c>
      <c r="U1330" s="1" t="s">
        <v>3064</v>
      </c>
      <c r="V1330" s="1">
        <v>4</v>
      </c>
      <c r="W1330" t="s">
        <v>3081</v>
      </c>
      <c r="X1330" t="s">
        <v>3093</v>
      </c>
      <c r="Y1330" t="s">
        <v>3095</v>
      </c>
      <c r="Z1330" t="s">
        <v>3103</v>
      </c>
      <c r="AA1330">
        <v>1</v>
      </c>
      <c r="AB1330" t="s">
        <v>3095</v>
      </c>
      <c r="AC1330">
        <v>238.6</v>
      </c>
      <c r="AD1330">
        <v>573.9</v>
      </c>
      <c r="AE1330">
        <v>50.22</v>
      </c>
      <c r="AF1330">
        <v>4.9782000000000002</v>
      </c>
      <c r="AG1330">
        <v>0.65895364238410592</v>
      </c>
    </row>
    <row r="1331" spans="1:33" x14ac:dyDescent="0.35">
      <c r="A1331" s="1" t="s">
        <v>742</v>
      </c>
      <c r="B1331" s="2">
        <v>45520</v>
      </c>
      <c r="C1331" s="2">
        <v>45524</v>
      </c>
      <c r="D1331" s="2">
        <v>45527</v>
      </c>
      <c r="E1331" s="1" t="s">
        <v>743</v>
      </c>
      <c r="F1331">
        <v>0.67</v>
      </c>
      <c r="G1331">
        <v>301</v>
      </c>
      <c r="H1331">
        <v>23</v>
      </c>
      <c r="I1331" s="1" t="s">
        <v>30</v>
      </c>
      <c r="J1331">
        <v>37151.660000000003</v>
      </c>
      <c r="K1331">
        <v>15891.91</v>
      </c>
      <c r="L1331">
        <v>3.1</v>
      </c>
      <c r="M1331" s="1" t="s">
        <v>18</v>
      </c>
      <c r="N1331" s="1" t="s">
        <v>19</v>
      </c>
      <c r="O1331" s="1" t="s">
        <v>28</v>
      </c>
      <c r="P1331" s="1" t="s">
        <v>29</v>
      </c>
      <c r="Q1331">
        <v>15</v>
      </c>
      <c r="R1331">
        <v>3</v>
      </c>
      <c r="S1331">
        <v>148.06</v>
      </c>
      <c r="T1331" s="1" t="s">
        <v>22</v>
      </c>
      <c r="U1331" s="1" t="s">
        <v>3063</v>
      </c>
      <c r="V1331" s="1">
        <v>3</v>
      </c>
      <c r="W1331" t="s">
        <v>3081</v>
      </c>
      <c r="X1331" t="s">
        <v>3084</v>
      </c>
      <c r="Y1331" t="s">
        <v>3089</v>
      </c>
      <c r="Z1331" t="s">
        <v>3102</v>
      </c>
      <c r="AA1331">
        <v>8</v>
      </c>
      <c r="AB1331" t="s">
        <v>3089</v>
      </c>
      <c r="AC1331">
        <v>63.11</v>
      </c>
      <c r="AD1331">
        <v>124.26</v>
      </c>
      <c r="AE1331">
        <v>7.25</v>
      </c>
      <c r="AF1331">
        <v>9.2746999999999993</v>
      </c>
      <c r="AG1331">
        <v>0.65455369127516783</v>
      </c>
    </row>
    <row r="1332" spans="1:33" x14ac:dyDescent="0.35">
      <c r="A1332" s="1" t="s">
        <v>746</v>
      </c>
      <c r="B1332" s="2">
        <v>45523</v>
      </c>
      <c r="C1332" s="2">
        <v>45528</v>
      </c>
      <c r="D1332" s="2">
        <v>45533</v>
      </c>
      <c r="E1332" s="1" t="s">
        <v>747</v>
      </c>
      <c r="F1332">
        <v>4.43</v>
      </c>
      <c r="G1332">
        <v>88</v>
      </c>
      <c r="H1332">
        <v>3</v>
      </c>
      <c r="I1332" s="1" t="s">
        <v>30</v>
      </c>
      <c r="J1332">
        <v>28181.61</v>
      </c>
      <c r="K1332">
        <v>10538.52</v>
      </c>
      <c r="L1332">
        <v>4.5999999999999996</v>
      </c>
      <c r="M1332" s="1" t="s">
        <v>31</v>
      </c>
      <c r="N1332" s="1" t="s">
        <v>36</v>
      </c>
      <c r="O1332" s="1" t="s">
        <v>20</v>
      </c>
      <c r="P1332" s="1" t="s">
        <v>38</v>
      </c>
      <c r="Q1332">
        <v>23</v>
      </c>
      <c r="R1332">
        <v>5</v>
      </c>
      <c r="S1332">
        <v>34.51</v>
      </c>
      <c r="T1332" s="1" t="s">
        <v>22</v>
      </c>
      <c r="U1332" s="1" t="s">
        <v>3062</v>
      </c>
      <c r="V1332" s="1">
        <v>2</v>
      </c>
      <c r="W1332" t="s">
        <v>3081</v>
      </c>
      <c r="X1332" t="s">
        <v>3084</v>
      </c>
      <c r="Y1332" t="s">
        <v>3089</v>
      </c>
      <c r="Z1332" t="s">
        <v>3102</v>
      </c>
      <c r="AA1332">
        <v>8</v>
      </c>
      <c r="AB1332" t="s">
        <v>3089</v>
      </c>
      <c r="AC1332">
        <v>167.78</v>
      </c>
      <c r="AD1332">
        <v>335.09</v>
      </c>
      <c r="AE1332">
        <v>60.87</v>
      </c>
      <c r="AF1332">
        <v>3.9131</v>
      </c>
      <c r="AG1332">
        <v>0.65900657894736847</v>
      </c>
    </row>
    <row r="1333" spans="1:33" x14ac:dyDescent="0.35">
      <c r="A1333" s="1" t="s">
        <v>754</v>
      </c>
      <c r="B1333" s="2">
        <v>44589</v>
      </c>
      <c r="C1333" s="2">
        <v>44594</v>
      </c>
      <c r="D1333" s="2">
        <v>44603</v>
      </c>
      <c r="E1333" s="1" t="s">
        <v>755</v>
      </c>
      <c r="F1333">
        <v>9.0399999999999991</v>
      </c>
      <c r="G1333">
        <v>267</v>
      </c>
      <c r="H1333">
        <v>25</v>
      </c>
      <c r="I1333" s="1" t="s">
        <v>30</v>
      </c>
      <c r="J1333">
        <v>358160.08</v>
      </c>
      <c r="K1333">
        <v>186240.85</v>
      </c>
      <c r="L1333">
        <v>2.8</v>
      </c>
      <c r="M1333" s="1" t="s">
        <v>23</v>
      </c>
      <c r="N1333" s="1" t="s">
        <v>19</v>
      </c>
      <c r="O1333" s="1" t="s">
        <v>37</v>
      </c>
      <c r="P1333" s="1" t="s">
        <v>38</v>
      </c>
      <c r="Q1333">
        <v>16</v>
      </c>
      <c r="R1333">
        <v>9</v>
      </c>
      <c r="S1333">
        <v>187.92</v>
      </c>
      <c r="T1333" s="1" t="s">
        <v>22</v>
      </c>
      <c r="U1333" s="1" t="s">
        <v>3062</v>
      </c>
      <c r="V1333" s="1">
        <v>2</v>
      </c>
      <c r="W1333" t="s">
        <v>3086</v>
      </c>
      <c r="X1333" t="s">
        <v>3093</v>
      </c>
      <c r="Y1333" t="s">
        <v>3095</v>
      </c>
      <c r="Z1333" t="s">
        <v>3104</v>
      </c>
      <c r="AA1333">
        <v>1</v>
      </c>
      <c r="AB1333" t="s">
        <v>3095</v>
      </c>
      <c r="AC1333">
        <v>532.80999999999995</v>
      </c>
      <c r="AD1333">
        <v>1474.74</v>
      </c>
      <c r="AE1333">
        <v>86.48</v>
      </c>
      <c r="AF1333">
        <v>1.3523000000000001</v>
      </c>
      <c r="AG1333">
        <v>0.65900657894736847</v>
      </c>
    </row>
    <row r="1334" spans="1:33" x14ac:dyDescent="0.35">
      <c r="A1334" s="1" t="s">
        <v>782</v>
      </c>
      <c r="B1334" s="2">
        <v>45439</v>
      </c>
      <c r="C1334" s="2">
        <v>45442</v>
      </c>
      <c r="D1334" s="2">
        <v>45447</v>
      </c>
      <c r="E1334" s="1" t="s">
        <v>783</v>
      </c>
      <c r="F1334">
        <v>11.31</v>
      </c>
      <c r="G1334">
        <v>213</v>
      </c>
      <c r="H1334">
        <v>18</v>
      </c>
      <c r="I1334" s="1" t="s">
        <v>30</v>
      </c>
      <c r="J1334">
        <v>104229.04</v>
      </c>
      <c r="K1334">
        <v>41599.78</v>
      </c>
      <c r="L1334">
        <v>3</v>
      </c>
      <c r="M1334" s="1" t="s">
        <v>18</v>
      </c>
      <c r="N1334" s="1" t="s">
        <v>42</v>
      </c>
      <c r="O1334" s="1" t="s">
        <v>20</v>
      </c>
      <c r="P1334" s="1" t="s">
        <v>26</v>
      </c>
      <c r="Q1334">
        <v>20</v>
      </c>
      <c r="R1334">
        <v>5</v>
      </c>
      <c r="S1334">
        <v>63.37</v>
      </c>
      <c r="T1334" s="1" t="s">
        <v>22</v>
      </c>
      <c r="U1334" s="1" t="s">
        <v>3064</v>
      </c>
      <c r="V1334" s="1">
        <v>4</v>
      </c>
      <c r="W1334" t="s">
        <v>3081</v>
      </c>
      <c r="X1334" t="s">
        <v>3082</v>
      </c>
      <c r="Y1334" t="s">
        <v>3099</v>
      </c>
      <c r="Z1334" t="s">
        <v>3103</v>
      </c>
      <c r="AA1334">
        <v>5</v>
      </c>
      <c r="AB1334" t="s">
        <v>3099</v>
      </c>
      <c r="AC1334">
        <v>273.07</v>
      </c>
      <c r="AD1334">
        <v>551.74</v>
      </c>
      <c r="AE1334">
        <v>47.27</v>
      </c>
      <c r="AF1334">
        <v>5.2725999999999997</v>
      </c>
      <c r="AG1334">
        <v>0.65895364238410592</v>
      </c>
    </row>
    <row r="1335" spans="1:33" x14ac:dyDescent="0.35">
      <c r="A1335" s="1" t="s">
        <v>792</v>
      </c>
      <c r="B1335" s="2">
        <v>44721</v>
      </c>
      <c r="C1335" s="2">
        <v>44725</v>
      </c>
      <c r="D1335" s="2">
        <v>44736</v>
      </c>
      <c r="E1335" s="1" t="s">
        <v>793</v>
      </c>
      <c r="F1335">
        <v>8.17</v>
      </c>
      <c r="G1335">
        <v>355</v>
      </c>
      <c r="H1335">
        <v>40</v>
      </c>
      <c r="I1335" s="1" t="s">
        <v>30</v>
      </c>
      <c r="J1335">
        <v>268167.98</v>
      </c>
      <c r="K1335">
        <v>155630.23000000001</v>
      </c>
      <c r="L1335">
        <v>2.4</v>
      </c>
      <c r="M1335" s="1" t="s">
        <v>18</v>
      </c>
      <c r="N1335" s="1" t="s">
        <v>42</v>
      </c>
      <c r="O1335" s="1" t="s">
        <v>20</v>
      </c>
      <c r="P1335" s="1" t="s">
        <v>29</v>
      </c>
      <c r="Q1335">
        <v>19</v>
      </c>
      <c r="R1335">
        <v>11</v>
      </c>
      <c r="S1335">
        <v>284.91000000000003</v>
      </c>
      <c r="T1335" s="1" t="s">
        <v>22</v>
      </c>
      <c r="U1335" s="1" t="s">
        <v>3064</v>
      </c>
      <c r="V1335" s="1">
        <v>4</v>
      </c>
      <c r="W1335" t="s">
        <v>3086</v>
      </c>
      <c r="X1335" t="s">
        <v>3082</v>
      </c>
      <c r="Y1335" t="s">
        <v>3090</v>
      </c>
      <c r="Z1335" t="s">
        <v>3104</v>
      </c>
      <c r="AA1335">
        <v>6</v>
      </c>
      <c r="AB1335" t="s">
        <v>3090</v>
      </c>
      <c r="AC1335">
        <v>272.13</v>
      </c>
      <c r="AD1335">
        <v>822.61</v>
      </c>
      <c r="AE1335">
        <v>95.89</v>
      </c>
      <c r="AF1335">
        <v>0.41110000000000002</v>
      </c>
      <c r="AG1335">
        <v>0.65895364238410592</v>
      </c>
    </row>
    <row r="1336" spans="1:33" x14ac:dyDescent="0.35">
      <c r="A1336" s="1" t="s">
        <v>820</v>
      </c>
      <c r="B1336" s="2">
        <v>44562</v>
      </c>
      <c r="C1336" s="2">
        <v>44565</v>
      </c>
      <c r="D1336" s="2">
        <v>44566</v>
      </c>
      <c r="E1336" s="1" t="s">
        <v>821</v>
      </c>
      <c r="F1336">
        <v>4.79</v>
      </c>
      <c r="G1336">
        <v>51</v>
      </c>
      <c r="H1336">
        <v>2</v>
      </c>
      <c r="I1336" s="1" t="s">
        <v>30</v>
      </c>
      <c r="J1336">
        <v>50150.74</v>
      </c>
      <c r="K1336">
        <v>25516.57</v>
      </c>
      <c r="L1336">
        <v>4.5</v>
      </c>
      <c r="M1336" s="1" t="s">
        <v>23</v>
      </c>
      <c r="N1336" s="1" t="s">
        <v>19</v>
      </c>
      <c r="O1336" s="1" t="s">
        <v>25</v>
      </c>
      <c r="P1336" s="1" t="s">
        <v>38</v>
      </c>
      <c r="Q1336">
        <v>13</v>
      </c>
      <c r="R1336">
        <v>1</v>
      </c>
      <c r="S1336">
        <v>54.5</v>
      </c>
      <c r="T1336" s="1" t="s">
        <v>22</v>
      </c>
      <c r="U1336" s="1" t="s">
        <v>3063</v>
      </c>
      <c r="V1336" s="1">
        <v>3</v>
      </c>
      <c r="W1336" t="s">
        <v>3086</v>
      </c>
      <c r="X1336" t="s">
        <v>3093</v>
      </c>
      <c r="Y1336" t="s">
        <v>3095</v>
      </c>
      <c r="Z1336" t="s">
        <v>3102</v>
      </c>
      <c r="AA1336">
        <v>1</v>
      </c>
      <c r="AB1336" t="s">
        <v>3095</v>
      </c>
      <c r="AC1336">
        <v>379.92</v>
      </c>
      <c r="AD1336">
        <v>1032.82</v>
      </c>
      <c r="AE1336">
        <v>80.739999999999995</v>
      </c>
      <c r="AF1336">
        <v>1.9256</v>
      </c>
      <c r="AG1336">
        <v>0.65455369127516783</v>
      </c>
    </row>
    <row r="1337" spans="1:33" x14ac:dyDescent="0.35">
      <c r="A1337" s="1" t="s">
        <v>890</v>
      </c>
      <c r="B1337" s="2">
        <v>44575</v>
      </c>
      <c r="C1337" s="2">
        <v>44580</v>
      </c>
      <c r="D1337" s="2">
        <v>44590</v>
      </c>
      <c r="E1337" s="1" t="s">
        <v>891</v>
      </c>
      <c r="F1337">
        <v>12.1</v>
      </c>
      <c r="G1337">
        <v>64</v>
      </c>
      <c r="H1337">
        <v>7</v>
      </c>
      <c r="I1337" s="1" t="s">
        <v>30</v>
      </c>
      <c r="J1337">
        <v>23207.85</v>
      </c>
      <c r="K1337">
        <v>10915.49</v>
      </c>
      <c r="L1337">
        <v>2.4</v>
      </c>
      <c r="M1337" s="1" t="s">
        <v>23</v>
      </c>
      <c r="N1337" s="1" t="s">
        <v>36</v>
      </c>
      <c r="O1337" s="1" t="s">
        <v>25</v>
      </c>
      <c r="P1337" s="1" t="s">
        <v>29</v>
      </c>
      <c r="Q1337">
        <v>17</v>
      </c>
      <c r="R1337">
        <v>10</v>
      </c>
      <c r="S1337">
        <v>59.6</v>
      </c>
      <c r="T1337" s="1" t="s">
        <v>22</v>
      </c>
      <c r="U1337" s="1" t="s">
        <v>3065</v>
      </c>
      <c r="V1337" s="1">
        <v>5</v>
      </c>
      <c r="W1337" t="s">
        <v>3086</v>
      </c>
      <c r="X1337" t="s">
        <v>3093</v>
      </c>
      <c r="Y1337" t="s">
        <v>3095</v>
      </c>
      <c r="Z1337" t="s">
        <v>3103</v>
      </c>
      <c r="AA1337">
        <v>1</v>
      </c>
      <c r="AB1337" t="s">
        <v>3095</v>
      </c>
      <c r="AC1337">
        <v>174.94</v>
      </c>
      <c r="AD1337">
        <v>412.54</v>
      </c>
      <c r="AE1337">
        <v>49.83</v>
      </c>
      <c r="AF1337">
        <v>5.0171999999999999</v>
      </c>
      <c r="AG1337">
        <v>0.6561013986013986</v>
      </c>
    </row>
    <row r="1338" spans="1:33" x14ac:dyDescent="0.35">
      <c r="A1338" s="1" t="s">
        <v>914</v>
      </c>
      <c r="B1338" s="2">
        <v>44778</v>
      </c>
      <c r="C1338" s="2">
        <v>44783</v>
      </c>
      <c r="D1338" s="2">
        <v>44784</v>
      </c>
      <c r="E1338" s="1" t="s">
        <v>915</v>
      </c>
      <c r="F1338">
        <v>10.28</v>
      </c>
      <c r="G1338">
        <v>431</v>
      </c>
      <c r="H1338">
        <v>50</v>
      </c>
      <c r="I1338" s="1" t="s">
        <v>30</v>
      </c>
      <c r="J1338">
        <v>31747.51</v>
      </c>
      <c r="K1338">
        <v>11787.22</v>
      </c>
      <c r="L1338">
        <v>2.4</v>
      </c>
      <c r="M1338" s="1" t="s">
        <v>23</v>
      </c>
      <c r="N1338" s="1" t="s">
        <v>24</v>
      </c>
      <c r="O1338" s="1" t="s">
        <v>25</v>
      </c>
      <c r="P1338" s="1" t="s">
        <v>38</v>
      </c>
      <c r="Q1338">
        <v>22</v>
      </c>
      <c r="R1338">
        <v>1</v>
      </c>
      <c r="S1338">
        <v>6</v>
      </c>
      <c r="T1338" s="1" t="s">
        <v>22</v>
      </c>
      <c r="U1338" s="1" t="s">
        <v>3063</v>
      </c>
      <c r="V1338" s="1">
        <v>3</v>
      </c>
      <c r="W1338" t="s">
        <v>3086</v>
      </c>
      <c r="X1338" t="s">
        <v>3084</v>
      </c>
      <c r="Y1338" t="s">
        <v>3089</v>
      </c>
      <c r="Z1338" t="s">
        <v>3103</v>
      </c>
      <c r="AA1338">
        <v>8</v>
      </c>
      <c r="AB1338" t="s">
        <v>3089</v>
      </c>
      <c r="AC1338">
        <v>42.39</v>
      </c>
      <c r="AD1338">
        <v>82.1</v>
      </c>
      <c r="AE1338">
        <v>13.03</v>
      </c>
      <c r="AF1338">
        <v>8.6965000000000003</v>
      </c>
      <c r="AG1338">
        <v>0.65455369127516783</v>
      </c>
    </row>
    <row r="1339" spans="1:33" x14ac:dyDescent="0.35">
      <c r="A1339" s="1" t="s">
        <v>916</v>
      </c>
      <c r="B1339" s="2">
        <v>44627</v>
      </c>
      <c r="C1339" s="2">
        <v>44629</v>
      </c>
      <c r="D1339" s="2">
        <v>44634</v>
      </c>
      <c r="E1339" s="1" t="s">
        <v>917</v>
      </c>
      <c r="F1339">
        <v>0.76</v>
      </c>
      <c r="G1339">
        <v>33</v>
      </c>
      <c r="H1339">
        <v>1</v>
      </c>
      <c r="I1339" s="1" t="s">
        <v>30</v>
      </c>
      <c r="J1339">
        <v>29350.16</v>
      </c>
      <c r="K1339">
        <v>13943.46</v>
      </c>
      <c r="L1339">
        <v>4.4000000000000004</v>
      </c>
      <c r="M1339" s="1" t="s">
        <v>23</v>
      </c>
      <c r="N1339" s="1" t="s">
        <v>36</v>
      </c>
      <c r="O1339" s="1" t="s">
        <v>20</v>
      </c>
      <c r="P1339" s="1" t="s">
        <v>29</v>
      </c>
      <c r="Q1339">
        <v>21</v>
      </c>
      <c r="R1339">
        <v>5</v>
      </c>
      <c r="S1339">
        <v>291.82</v>
      </c>
      <c r="T1339" s="1" t="s">
        <v>22</v>
      </c>
      <c r="U1339" s="1" t="s">
        <v>3063</v>
      </c>
      <c r="V1339" s="1">
        <v>3</v>
      </c>
      <c r="W1339" t="s">
        <v>3086</v>
      </c>
      <c r="X1339" t="s">
        <v>3093</v>
      </c>
      <c r="Y1339" t="s">
        <v>3098</v>
      </c>
      <c r="Z1339" t="s">
        <v>3102</v>
      </c>
      <c r="AA1339">
        <v>3</v>
      </c>
      <c r="AB1339" t="s">
        <v>3098</v>
      </c>
      <c r="AC1339">
        <v>389.74</v>
      </c>
      <c r="AD1339">
        <v>896.21</v>
      </c>
      <c r="AE1339">
        <v>33.799999999999997</v>
      </c>
      <c r="AF1339">
        <v>6.6204999999999998</v>
      </c>
      <c r="AG1339">
        <v>0.65455369127516783</v>
      </c>
    </row>
    <row r="1340" spans="1:33" x14ac:dyDescent="0.35">
      <c r="A1340" s="1" t="s">
        <v>932</v>
      </c>
      <c r="B1340" s="2">
        <v>44626</v>
      </c>
      <c r="C1340" s="2">
        <v>44630</v>
      </c>
      <c r="D1340" s="2">
        <v>44641</v>
      </c>
      <c r="E1340" s="1" t="s">
        <v>933</v>
      </c>
      <c r="F1340">
        <v>7.19</v>
      </c>
      <c r="G1340">
        <v>218</v>
      </c>
      <c r="H1340">
        <v>21</v>
      </c>
      <c r="I1340" s="1" t="s">
        <v>30</v>
      </c>
      <c r="J1340">
        <v>96768.38</v>
      </c>
      <c r="K1340">
        <v>47378.31</v>
      </c>
      <c r="L1340">
        <v>3.1</v>
      </c>
      <c r="M1340" s="1" t="s">
        <v>31</v>
      </c>
      <c r="N1340" s="1" t="s">
        <v>19</v>
      </c>
      <c r="O1340" s="1" t="s">
        <v>37</v>
      </c>
      <c r="P1340" s="1" t="s">
        <v>29</v>
      </c>
      <c r="Q1340">
        <v>15</v>
      </c>
      <c r="R1340">
        <v>11</v>
      </c>
      <c r="S1340">
        <v>262.92</v>
      </c>
      <c r="T1340" s="1" t="s">
        <v>22</v>
      </c>
      <c r="U1340" s="1" t="s">
        <v>3063</v>
      </c>
      <c r="V1340" s="1">
        <v>3</v>
      </c>
      <c r="W1340" t="s">
        <v>3086</v>
      </c>
      <c r="X1340" t="s">
        <v>3093</v>
      </c>
      <c r="Y1340" t="s">
        <v>3098</v>
      </c>
      <c r="Z1340" t="s">
        <v>3104</v>
      </c>
      <c r="AA1340">
        <v>3</v>
      </c>
      <c r="AB1340" t="s">
        <v>3098</v>
      </c>
      <c r="AC1340">
        <v>201.59</v>
      </c>
      <c r="AD1340">
        <v>478.28</v>
      </c>
      <c r="AE1340">
        <v>81.09</v>
      </c>
      <c r="AF1340">
        <v>1.8906000000000001</v>
      </c>
      <c r="AG1340">
        <v>0.65455369127516783</v>
      </c>
    </row>
    <row r="1341" spans="1:33" x14ac:dyDescent="0.35">
      <c r="A1341" s="1" t="s">
        <v>938</v>
      </c>
      <c r="B1341" s="2">
        <v>45588</v>
      </c>
      <c r="C1341" s="2">
        <v>45590</v>
      </c>
      <c r="D1341" s="2">
        <v>45595</v>
      </c>
      <c r="E1341" s="1" t="s">
        <v>939</v>
      </c>
      <c r="F1341">
        <v>12.55</v>
      </c>
      <c r="G1341">
        <v>356</v>
      </c>
      <c r="H1341">
        <v>45</v>
      </c>
      <c r="I1341" s="1" t="s">
        <v>30</v>
      </c>
      <c r="J1341">
        <v>51358.79</v>
      </c>
      <c r="K1341">
        <v>30495.64</v>
      </c>
      <c r="L1341">
        <v>2.2999999999999998</v>
      </c>
      <c r="M1341" s="1" t="s">
        <v>18</v>
      </c>
      <c r="N1341" s="1" t="s">
        <v>24</v>
      </c>
      <c r="O1341" s="1" t="s">
        <v>28</v>
      </c>
      <c r="P1341" s="1" t="s">
        <v>29</v>
      </c>
      <c r="Q1341">
        <v>13</v>
      </c>
      <c r="R1341">
        <v>5</v>
      </c>
      <c r="S1341">
        <v>72.39</v>
      </c>
      <c r="T1341" s="1" t="s">
        <v>22</v>
      </c>
      <c r="U1341" s="1" t="s">
        <v>3064</v>
      </c>
      <c r="V1341" s="1">
        <v>4</v>
      </c>
      <c r="W1341" t="s">
        <v>3081</v>
      </c>
      <c r="X1341" t="s">
        <v>3091</v>
      </c>
      <c r="Y1341" t="s">
        <v>3097</v>
      </c>
      <c r="Z1341" t="s">
        <v>3103</v>
      </c>
      <c r="AA1341">
        <v>10</v>
      </c>
      <c r="AB1341" t="s">
        <v>3097</v>
      </c>
      <c r="AC1341">
        <v>50.57</v>
      </c>
      <c r="AD1341">
        <v>164.97</v>
      </c>
      <c r="AE1341">
        <v>86.52</v>
      </c>
      <c r="AF1341">
        <v>1.3481000000000001</v>
      </c>
      <c r="AG1341">
        <v>0.65895364238410592</v>
      </c>
    </row>
    <row r="1342" spans="1:33" x14ac:dyDescent="0.35">
      <c r="A1342" s="1" t="s">
        <v>962</v>
      </c>
      <c r="B1342" s="2">
        <v>45280</v>
      </c>
      <c r="C1342" s="2">
        <v>45285</v>
      </c>
      <c r="D1342" s="2">
        <v>45287</v>
      </c>
      <c r="E1342" s="1" t="s">
        <v>963</v>
      </c>
      <c r="F1342">
        <v>10.67</v>
      </c>
      <c r="G1342">
        <v>375</v>
      </c>
      <c r="H1342">
        <v>29</v>
      </c>
      <c r="I1342" s="1" t="s">
        <v>30</v>
      </c>
      <c r="J1342">
        <v>165597.72</v>
      </c>
      <c r="K1342">
        <v>59018.39</v>
      </c>
      <c r="L1342">
        <v>3.1</v>
      </c>
      <c r="M1342" s="1" t="s">
        <v>31</v>
      </c>
      <c r="N1342" s="1" t="s">
        <v>19</v>
      </c>
      <c r="O1342" s="1" t="s">
        <v>37</v>
      </c>
      <c r="P1342" s="1" t="s">
        <v>38</v>
      </c>
      <c r="Q1342">
        <v>23</v>
      </c>
      <c r="R1342">
        <v>2</v>
      </c>
      <c r="S1342">
        <v>19.47</v>
      </c>
      <c r="T1342" s="1" t="s">
        <v>22</v>
      </c>
      <c r="U1342" s="1" t="s">
        <v>3061</v>
      </c>
      <c r="V1342" s="1">
        <v>1</v>
      </c>
      <c r="W1342" t="s">
        <v>3088</v>
      </c>
      <c r="X1342" t="s">
        <v>3091</v>
      </c>
      <c r="Y1342" t="s">
        <v>3092</v>
      </c>
      <c r="Z1342" t="s">
        <v>3103</v>
      </c>
      <c r="AA1342">
        <v>12</v>
      </c>
      <c r="AB1342" t="s">
        <v>3092</v>
      </c>
      <c r="AC1342">
        <v>250.6</v>
      </c>
      <c r="AD1342">
        <v>494.34</v>
      </c>
      <c r="AE1342">
        <v>96.76</v>
      </c>
      <c r="AF1342">
        <v>0.32379999999999998</v>
      </c>
      <c r="AG1342">
        <v>0.63717096774193549</v>
      </c>
    </row>
    <row r="1343" spans="1:33" x14ac:dyDescent="0.35">
      <c r="A1343" s="1" t="s">
        <v>984</v>
      </c>
      <c r="B1343" s="2">
        <v>44625</v>
      </c>
      <c r="C1343" s="2">
        <v>44630</v>
      </c>
      <c r="D1343" s="2">
        <v>44634</v>
      </c>
      <c r="E1343" s="1" t="s">
        <v>985</v>
      </c>
      <c r="F1343">
        <v>12.46</v>
      </c>
      <c r="G1343">
        <v>24</v>
      </c>
      <c r="H1343">
        <v>1</v>
      </c>
      <c r="I1343" s="1" t="s">
        <v>30</v>
      </c>
      <c r="J1343">
        <v>11170.59</v>
      </c>
      <c r="K1343">
        <v>6242.89</v>
      </c>
      <c r="L1343">
        <v>3.6</v>
      </c>
      <c r="M1343" s="1" t="s">
        <v>31</v>
      </c>
      <c r="N1343" s="1" t="s">
        <v>24</v>
      </c>
      <c r="O1343" s="1" t="s">
        <v>34</v>
      </c>
      <c r="P1343" s="1" t="s">
        <v>29</v>
      </c>
      <c r="Q1343">
        <v>19</v>
      </c>
      <c r="R1343">
        <v>4</v>
      </c>
      <c r="S1343">
        <v>116.62</v>
      </c>
      <c r="T1343" s="1" t="s">
        <v>22</v>
      </c>
      <c r="U1343" s="1" t="s">
        <v>3065</v>
      </c>
      <c r="V1343" s="1">
        <v>5</v>
      </c>
      <c r="W1343" t="s">
        <v>3086</v>
      </c>
      <c r="X1343" t="s">
        <v>3093</v>
      </c>
      <c r="Y1343" t="s">
        <v>3098</v>
      </c>
      <c r="Z1343" t="s">
        <v>3103</v>
      </c>
      <c r="AA1343">
        <v>3</v>
      </c>
      <c r="AB1343" t="s">
        <v>3098</v>
      </c>
      <c r="AC1343">
        <v>165.68</v>
      </c>
      <c r="AD1343">
        <v>531.69000000000005</v>
      </c>
      <c r="AE1343">
        <v>98.96</v>
      </c>
      <c r="AF1343">
        <v>0.1042</v>
      </c>
      <c r="AG1343">
        <v>0.6561013986013986</v>
      </c>
    </row>
    <row r="1344" spans="1:33" x14ac:dyDescent="0.35">
      <c r="A1344" s="1" t="s">
        <v>994</v>
      </c>
      <c r="B1344" s="2">
        <v>45474</v>
      </c>
      <c r="C1344" s="2">
        <v>45477</v>
      </c>
      <c r="D1344" s="2">
        <v>45481</v>
      </c>
      <c r="E1344" s="1" t="s">
        <v>995</v>
      </c>
      <c r="F1344">
        <v>4.7300000000000004</v>
      </c>
      <c r="G1344">
        <v>158</v>
      </c>
      <c r="H1344">
        <v>10</v>
      </c>
      <c r="I1344" s="1" t="s">
        <v>30</v>
      </c>
      <c r="J1344">
        <v>42755.58</v>
      </c>
      <c r="K1344">
        <v>19721.189999999999</v>
      </c>
      <c r="L1344">
        <v>3.6</v>
      </c>
      <c r="M1344" s="1" t="s">
        <v>23</v>
      </c>
      <c r="N1344" s="1" t="s">
        <v>36</v>
      </c>
      <c r="O1344" s="1" t="s">
        <v>37</v>
      </c>
      <c r="P1344" s="1" t="s">
        <v>21</v>
      </c>
      <c r="Q1344">
        <v>17</v>
      </c>
      <c r="R1344">
        <v>4</v>
      </c>
      <c r="S1344">
        <v>64.27</v>
      </c>
      <c r="T1344" s="1" t="s">
        <v>22</v>
      </c>
      <c r="U1344" s="1" t="s">
        <v>3061</v>
      </c>
      <c r="V1344" s="1">
        <v>1</v>
      </c>
      <c r="W1344" t="s">
        <v>3081</v>
      </c>
      <c r="X1344" t="s">
        <v>3084</v>
      </c>
      <c r="Y1344" t="s">
        <v>3087</v>
      </c>
      <c r="Z1344" t="s">
        <v>3102</v>
      </c>
      <c r="AA1344">
        <v>7</v>
      </c>
      <c r="AB1344" t="s">
        <v>3087</v>
      </c>
      <c r="AC1344">
        <v>123.86</v>
      </c>
      <c r="AD1344">
        <v>284.04000000000002</v>
      </c>
      <c r="AE1344">
        <v>97.51</v>
      </c>
      <c r="AF1344">
        <v>0.24909999999999999</v>
      </c>
      <c r="AG1344">
        <v>0.63717096774193549</v>
      </c>
    </row>
    <row r="1345" spans="1:33" x14ac:dyDescent="0.35">
      <c r="A1345" s="1" t="s">
        <v>1004</v>
      </c>
      <c r="B1345" s="2">
        <v>45595</v>
      </c>
      <c r="C1345" s="2">
        <v>45596</v>
      </c>
      <c r="D1345" s="2">
        <v>45609</v>
      </c>
      <c r="E1345" s="1" t="s">
        <v>1005</v>
      </c>
      <c r="F1345">
        <v>10.029999999999999</v>
      </c>
      <c r="G1345">
        <v>417</v>
      </c>
      <c r="H1345">
        <v>36</v>
      </c>
      <c r="I1345" s="1" t="s">
        <v>30</v>
      </c>
      <c r="J1345">
        <v>399677.57</v>
      </c>
      <c r="K1345">
        <v>237629.79</v>
      </c>
      <c r="L1345">
        <v>2.8</v>
      </c>
      <c r="M1345" s="1" t="s">
        <v>31</v>
      </c>
      <c r="N1345" s="1" t="s">
        <v>24</v>
      </c>
      <c r="O1345" s="1" t="s">
        <v>37</v>
      </c>
      <c r="P1345" s="1" t="s">
        <v>29</v>
      </c>
      <c r="Q1345">
        <v>23</v>
      </c>
      <c r="R1345">
        <v>13</v>
      </c>
      <c r="S1345">
        <v>28.23</v>
      </c>
      <c r="T1345" s="1" t="s">
        <v>22</v>
      </c>
      <c r="U1345" s="1" t="s">
        <v>3065</v>
      </c>
      <c r="V1345" s="1">
        <v>5</v>
      </c>
      <c r="W1345" t="s">
        <v>3081</v>
      </c>
      <c r="X1345" t="s">
        <v>3091</v>
      </c>
      <c r="Y1345" t="s">
        <v>3097</v>
      </c>
      <c r="Z1345" t="s">
        <v>3103</v>
      </c>
      <c r="AA1345">
        <v>10</v>
      </c>
      <c r="AB1345" t="s">
        <v>3097</v>
      </c>
      <c r="AC1345">
        <v>320.42</v>
      </c>
      <c r="AD1345">
        <v>1065.31</v>
      </c>
      <c r="AE1345">
        <v>53.42</v>
      </c>
      <c r="AF1345">
        <v>4.6578999999999997</v>
      </c>
      <c r="AG1345">
        <v>0.6561013986013986</v>
      </c>
    </row>
    <row r="1346" spans="1:33" x14ac:dyDescent="0.35">
      <c r="A1346" s="1" t="s">
        <v>1006</v>
      </c>
      <c r="B1346" s="2">
        <v>45492</v>
      </c>
      <c r="C1346" s="2">
        <v>45496</v>
      </c>
      <c r="D1346" s="2">
        <v>45499</v>
      </c>
      <c r="E1346" s="1" t="s">
        <v>1007</v>
      </c>
      <c r="F1346">
        <v>0.73</v>
      </c>
      <c r="G1346">
        <v>304</v>
      </c>
      <c r="H1346">
        <v>8</v>
      </c>
      <c r="I1346" s="1" t="s">
        <v>30</v>
      </c>
      <c r="J1346">
        <v>87938.93</v>
      </c>
      <c r="K1346">
        <v>43290.83</v>
      </c>
      <c r="L1346">
        <v>4.5999999999999996</v>
      </c>
      <c r="M1346" s="1" t="s">
        <v>31</v>
      </c>
      <c r="N1346" s="1" t="s">
        <v>42</v>
      </c>
      <c r="O1346" s="1" t="s">
        <v>28</v>
      </c>
      <c r="P1346" s="1" t="s">
        <v>26</v>
      </c>
      <c r="Q1346">
        <v>3</v>
      </c>
      <c r="R1346">
        <v>3</v>
      </c>
      <c r="S1346">
        <v>4.63</v>
      </c>
      <c r="T1346" s="1" t="s">
        <v>22</v>
      </c>
      <c r="U1346" s="1" t="s">
        <v>3061</v>
      </c>
      <c r="V1346" s="1">
        <v>1</v>
      </c>
      <c r="W1346" t="s">
        <v>3081</v>
      </c>
      <c r="X1346" t="s">
        <v>3084</v>
      </c>
      <c r="Y1346" t="s">
        <v>3087</v>
      </c>
      <c r="Z1346" t="s">
        <v>3102</v>
      </c>
      <c r="AA1346">
        <v>7</v>
      </c>
      <c r="AB1346" t="s">
        <v>3087</v>
      </c>
      <c r="AC1346">
        <v>124.1</v>
      </c>
      <c r="AD1346">
        <v>291.39999999999998</v>
      </c>
      <c r="AE1346">
        <v>2.56</v>
      </c>
      <c r="AF1346">
        <v>9.7443000000000008</v>
      </c>
      <c r="AG1346">
        <v>0.63717096774193549</v>
      </c>
    </row>
    <row r="1347" spans="1:33" x14ac:dyDescent="0.35">
      <c r="A1347" s="1" t="s">
        <v>1016</v>
      </c>
      <c r="B1347" s="2">
        <v>44885</v>
      </c>
      <c r="C1347" s="2">
        <v>44887</v>
      </c>
      <c r="D1347" s="2">
        <v>44889</v>
      </c>
      <c r="E1347" s="1" t="s">
        <v>1017</v>
      </c>
      <c r="F1347">
        <v>12.84</v>
      </c>
      <c r="G1347">
        <v>411</v>
      </c>
      <c r="H1347">
        <v>57</v>
      </c>
      <c r="I1347" s="1" t="s">
        <v>30</v>
      </c>
      <c r="J1347">
        <v>204945.59</v>
      </c>
      <c r="K1347">
        <v>98035.68</v>
      </c>
      <c r="L1347">
        <v>1.7</v>
      </c>
      <c r="M1347" s="1" t="s">
        <v>23</v>
      </c>
      <c r="N1347" s="1" t="s">
        <v>24</v>
      </c>
      <c r="O1347" s="1" t="s">
        <v>25</v>
      </c>
      <c r="P1347" s="1" t="s">
        <v>39</v>
      </c>
      <c r="Q1347">
        <v>20</v>
      </c>
      <c r="R1347">
        <v>2</v>
      </c>
      <c r="S1347">
        <v>55.55</v>
      </c>
      <c r="T1347" s="1" t="s">
        <v>22</v>
      </c>
      <c r="U1347" s="1" t="s">
        <v>3063</v>
      </c>
      <c r="V1347" s="1">
        <v>3</v>
      </c>
      <c r="W1347" t="s">
        <v>3086</v>
      </c>
      <c r="X1347" t="s">
        <v>3091</v>
      </c>
      <c r="Y1347" t="s">
        <v>3096</v>
      </c>
      <c r="Z1347" t="s">
        <v>3103</v>
      </c>
      <c r="AA1347">
        <v>11</v>
      </c>
      <c r="AB1347" t="s">
        <v>3096</v>
      </c>
      <c r="AC1347">
        <v>255.69</v>
      </c>
      <c r="AD1347">
        <v>572.11</v>
      </c>
      <c r="AE1347">
        <v>59.26</v>
      </c>
      <c r="AF1347">
        <v>4.0740999999999996</v>
      </c>
      <c r="AG1347">
        <v>0.65455369127516783</v>
      </c>
    </row>
    <row r="1348" spans="1:33" x14ac:dyDescent="0.35">
      <c r="A1348" s="1" t="s">
        <v>1022</v>
      </c>
      <c r="B1348" s="2">
        <v>45608</v>
      </c>
      <c r="C1348" s="2">
        <v>45613</v>
      </c>
      <c r="D1348" s="2">
        <v>45619</v>
      </c>
      <c r="E1348" s="1" t="s">
        <v>1023</v>
      </c>
      <c r="F1348">
        <v>7.44</v>
      </c>
      <c r="G1348">
        <v>253</v>
      </c>
      <c r="H1348">
        <v>1</v>
      </c>
      <c r="I1348" s="1" t="s">
        <v>30</v>
      </c>
      <c r="J1348">
        <v>201015.02</v>
      </c>
      <c r="K1348">
        <v>96950.45</v>
      </c>
      <c r="L1348">
        <v>5</v>
      </c>
      <c r="M1348" s="1" t="s">
        <v>31</v>
      </c>
      <c r="N1348" s="1" t="s">
        <v>24</v>
      </c>
      <c r="O1348" s="1" t="s">
        <v>34</v>
      </c>
      <c r="P1348" s="1" t="s">
        <v>21</v>
      </c>
      <c r="Q1348">
        <v>14</v>
      </c>
      <c r="R1348">
        <v>6</v>
      </c>
      <c r="S1348">
        <v>41.23</v>
      </c>
      <c r="T1348" s="1" t="s">
        <v>22</v>
      </c>
      <c r="U1348" s="1" t="s">
        <v>3061</v>
      </c>
      <c r="V1348" s="1">
        <v>1</v>
      </c>
      <c r="W1348" t="s">
        <v>3081</v>
      </c>
      <c r="X1348" t="s">
        <v>3091</v>
      </c>
      <c r="Y1348" t="s">
        <v>3096</v>
      </c>
      <c r="Z1348" t="s">
        <v>3104</v>
      </c>
      <c r="AA1348">
        <v>11</v>
      </c>
      <c r="AB1348" t="s">
        <v>3096</v>
      </c>
      <c r="AC1348">
        <v>325.20999999999998</v>
      </c>
      <c r="AD1348">
        <v>858.39</v>
      </c>
      <c r="AE1348">
        <v>89.95</v>
      </c>
      <c r="AF1348">
        <v>1.0045999999999999</v>
      </c>
      <c r="AG1348">
        <v>0.63717096774193549</v>
      </c>
    </row>
    <row r="1349" spans="1:33" x14ac:dyDescent="0.35">
      <c r="A1349" s="1" t="s">
        <v>1028</v>
      </c>
      <c r="B1349" s="2">
        <v>44842</v>
      </c>
      <c r="C1349" s="2">
        <v>44847</v>
      </c>
      <c r="D1349" s="2">
        <v>44852</v>
      </c>
      <c r="E1349" s="1" t="s">
        <v>1029</v>
      </c>
      <c r="F1349">
        <v>11.07</v>
      </c>
      <c r="G1349">
        <v>135</v>
      </c>
      <c r="H1349">
        <v>5</v>
      </c>
      <c r="I1349" s="1" t="s">
        <v>30</v>
      </c>
      <c r="J1349">
        <v>21362.68</v>
      </c>
      <c r="K1349">
        <v>9168.31</v>
      </c>
      <c r="L1349">
        <v>4.3</v>
      </c>
      <c r="M1349" s="1" t="s">
        <v>18</v>
      </c>
      <c r="N1349" s="1" t="s">
        <v>36</v>
      </c>
      <c r="O1349" s="1" t="s">
        <v>28</v>
      </c>
      <c r="P1349" s="1" t="s">
        <v>29</v>
      </c>
      <c r="Q1349">
        <v>23</v>
      </c>
      <c r="R1349">
        <v>5</v>
      </c>
      <c r="S1349">
        <v>121.54</v>
      </c>
      <c r="T1349" s="1" t="s">
        <v>22</v>
      </c>
      <c r="U1349" s="1" t="s">
        <v>3064</v>
      </c>
      <c r="V1349" s="1">
        <v>4</v>
      </c>
      <c r="W1349" t="s">
        <v>3086</v>
      </c>
      <c r="X1349" t="s">
        <v>3091</v>
      </c>
      <c r="Y1349" t="s">
        <v>3097</v>
      </c>
      <c r="Z1349" t="s">
        <v>3103</v>
      </c>
      <c r="AA1349">
        <v>10</v>
      </c>
      <c r="AB1349" t="s">
        <v>3097</v>
      </c>
      <c r="AC1349">
        <v>77.37</v>
      </c>
      <c r="AD1349">
        <v>177.94</v>
      </c>
      <c r="AE1349">
        <v>78.239999999999995</v>
      </c>
      <c r="AF1349">
        <v>2.1760000000000002</v>
      </c>
      <c r="AG1349">
        <v>0.65895364238410592</v>
      </c>
    </row>
    <row r="1350" spans="1:33" x14ac:dyDescent="0.35">
      <c r="A1350" s="1" t="s">
        <v>1042</v>
      </c>
      <c r="B1350" s="2">
        <v>44635</v>
      </c>
      <c r="C1350" s="2">
        <v>44640</v>
      </c>
      <c r="D1350" s="2">
        <v>44646</v>
      </c>
      <c r="E1350" s="1" t="s">
        <v>1043</v>
      </c>
      <c r="F1350">
        <v>9.2899999999999991</v>
      </c>
      <c r="G1350">
        <v>482</v>
      </c>
      <c r="H1350">
        <v>53</v>
      </c>
      <c r="I1350" s="1" t="s">
        <v>30</v>
      </c>
      <c r="J1350">
        <v>56755.81</v>
      </c>
      <c r="K1350">
        <v>30102.13</v>
      </c>
      <c r="L1350">
        <v>2.2000000000000002</v>
      </c>
      <c r="M1350" s="1" t="s">
        <v>18</v>
      </c>
      <c r="N1350" s="1" t="s">
        <v>42</v>
      </c>
      <c r="O1350" s="1" t="s">
        <v>25</v>
      </c>
      <c r="P1350" s="1" t="s">
        <v>29</v>
      </c>
      <c r="Q1350">
        <v>20</v>
      </c>
      <c r="R1350">
        <v>6</v>
      </c>
      <c r="S1350">
        <v>123.36</v>
      </c>
      <c r="T1350" s="1" t="s">
        <v>22</v>
      </c>
      <c r="U1350" s="1" t="s">
        <v>3063</v>
      </c>
      <c r="V1350" s="1">
        <v>3</v>
      </c>
      <c r="W1350" t="s">
        <v>3086</v>
      </c>
      <c r="X1350" t="s">
        <v>3093</v>
      </c>
      <c r="Y1350" t="s">
        <v>3098</v>
      </c>
      <c r="Z1350" t="s">
        <v>3104</v>
      </c>
      <c r="AA1350">
        <v>3</v>
      </c>
      <c r="AB1350" t="s">
        <v>3098</v>
      </c>
      <c r="AC1350">
        <v>48.9</v>
      </c>
      <c r="AD1350">
        <v>129.81</v>
      </c>
      <c r="AE1350">
        <v>27.74</v>
      </c>
      <c r="AF1350">
        <v>7.2264999999999997</v>
      </c>
      <c r="AG1350">
        <v>0.65455369127516783</v>
      </c>
    </row>
    <row r="1351" spans="1:33" x14ac:dyDescent="0.35">
      <c r="A1351" s="1" t="s">
        <v>1052</v>
      </c>
      <c r="B1351" s="2">
        <v>44695</v>
      </c>
      <c r="C1351" s="2">
        <v>44697</v>
      </c>
      <c r="D1351" s="2">
        <v>44699</v>
      </c>
      <c r="E1351" s="1" t="s">
        <v>1053</v>
      </c>
      <c r="F1351">
        <v>1.76</v>
      </c>
      <c r="G1351">
        <v>356</v>
      </c>
      <c r="H1351">
        <v>49</v>
      </c>
      <c r="I1351" s="1" t="s">
        <v>30</v>
      </c>
      <c r="J1351">
        <v>50942.31</v>
      </c>
      <c r="K1351">
        <v>23200.69</v>
      </c>
      <c r="L1351">
        <v>2</v>
      </c>
      <c r="M1351" s="1" t="s">
        <v>31</v>
      </c>
      <c r="N1351" s="1" t="s">
        <v>36</v>
      </c>
      <c r="O1351" s="1" t="s">
        <v>25</v>
      </c>
      <c r="P1351" s="1" t="s">
        <v>29</v>
      </c>
      <c r="Q1351">
        <v>24</v>
      </c>
      <c r="R1351">
        <v>2</v>
      </c>
      <c r="S1351">
        <v>42.35</v>
      </c>
      <c r="T1351" s="1" t="s">
        <v>22</v>
      </c>
      <c r="U1351" s="1" t="s">
        <v>3063</v>
      </c>
      <c r="V1351" s="1">
        <v>3</v>
      </c>
      <c r="W1351" t="s">
        <v>3086</v>
      </c>
      <c r="X1351" t="s">
        <v>3082</v>
      </c>
      <c r="Y1351" t="s">
        <v>3099</v>
      </c>
      <c r="Z1351" t="s">
        <v>3102</v>
      </c>
      <c r="AA1351">
        <v>5</v>
      </c>
      <c r="AB1351" t="s">
        <v>3099</v>
      </c>
      <c r="AC1351">
        <v>73.77</v>
      </c>
      <c r="AD1351">
        <v>145.66</v>
      </c>
      <c r="AE1351">
        <v>92.65</v>
      </c>
      <c r="AF1351">
        <v>0.73540000000000005</v>
      </c>
      <c r="AG1351">
        <v>0.65455369127516783</v>
      </c>
    </row>
    <row r="1352" spans="1:33" x14ac:dyDescent="0.35">
      <c r="A1352" s="1" t="s">
        <v>1064</v>
      </c>
      <c r="B1352" s="2">
        <v>44992</v>
      </c>
      <c r="C1352" s="2">
        <v>44997</v>
      </c>
      <c r="D1352" s="2">
        <v>45005</v>
      </c>
      <c r="E1352" s="1" t="s">
        <v>1065</v>
      </c>
      <c r="F1352">
        <v>5.71</v>
      </c>
      <c r="G1352">
        <v>356</v>
      </c>
      <c r="H1352">
        <v>49</v>
      </c>
      <c r="I1352" s="1" t="s">
        <v>30</v>
      </c>
      <c r="J1352">
        <v>344678.49</v>
      </c>
      <c r="K1352">
        <v>186918.62</v>
      </c>
      <c r="L1352">
        <v>1.6</v>
      </c>
      <c r="M1352" s="1" t="s">
        <v>23</v>
      </c>
      <c r="N1352" s="1" t="s">
        <v>36</v>
      </c>
      <c r="O1352" s="1" t="s">
        <v>20</v>
      </c>
      <c r="P1352" s="1" t="s">
        <v>26</v>
      </c>
      <c r="Q1352">
        <v>20</v>
      </c>
      <c r="R1352">
        <v>8</v>
      </c>
      <c r="S1352">
        <v>292.72000000000003</v>
      </c>
      <c r="T1352" s="1" t="s">
        <v>22</v>
      </c>
      <c r="U1352" s="1" t="s">
        <v>3065</v>
      </c>
      <c r="V1352" s="1">
        <v>5</v>
      </c>
      <c r="W1352" t="s">
        <v>3088</v>
      </c>
      <c r="X1352" t="s">
        <v>3093</v>
      </c>
      <c r="Y1352" t="s">
        <v>3098</v>
      </c>
      <c r="Z1352" t="s">
        <v>3104</v>
      </c>
      <c r="AA1352">
        <v>3</v>
      </c>
      <c r="AB1352" t="s">
        <v>3098</v>
      </c>
      <c r="AC1352">
        <v>412.83</v>
      </c>
      <c r="AD1352">
        <v>1026.83</v>
      </c>
      <c r="AE1352">
        <v>15.92</v>
      </c>
      <c r="AF1352">
        <v>8.4079999999999995</v>
      </c>
      <c r="AG1352">
        <v>0.6561013986013986</v>
      </c>
    </row>
    <row r="1353" spans="1:33" x14ac:dyDescent="0.35">
      <c r="A1353" s="1" t="s">
        <v>1066</v>
      </c>
      <c r="B1353" s="2">
        <v>44862</v>
      </c>
      <c r="C1353" s="2">
        <v>44864</v>
      </c>
      <c r="D1353" s="2">
        <v>44873</v>
      </c>
      <c r="E1353" s="1" t="s">
        <v>1067</v>
      </c>
      <c r="F1353">
        <v>6.19</v>
      </c>
      <c r="G1353">
        <v>36</v>
      </c>
      <c r="H1353">
        <v>2</v>
      </c>
      <c r="I1353" s="1" t="s">
        <v>30</v>
      </c>
      <c r="J1353">
        <v>2724.02</v>
      </c>
      <c r="K1353">
        <v>1017.16</v>
      </c>
      <c r="L1353">
        <v>3.8</v>
      </c>
      <c r="M1353" s="1" t="s">
        <v>23</v>
      </c>
      <c r="N1353" s="1" t="s">
        <v>19</v>
      </c>
      <c r="O1353" s="1" t="s">
        <v>28</v>
      </c>
      <c r="P1353" s="1" t="s">
        <v>29</v>
      </c>
      <c r="Q1353">
        <v>10</v>
      </c>
      <c r="R1353">
        <v>9</v>
      </c>
      <c r="S1353">
        <v>105.23</v>
      </c>
      <c r="T1353" s="1" t="s">
        <v>22</v>
      </c>
      <c r="U1353" s="1" t="s">
        <v>3065</v>
      </c>
      <c r="V1353" s="1">
        <v>5</v>
      </c>
      <c r="W1353" t="s">
        <v>3086</v>
      </c>
      <c r="X1353" t="s">
        <v>3091</v>
      </c>
      <c r="Y1353" t="s">
        <v>3097</v>
      </c>
      <c r="Z1353" t="s">
        <v>3104</v>
      </c>
      <c r="AA1353">
        <v>10</v>
      </c>
      <c r="AB1353" t="s">
        <v>3097</v>
      </c>
      <c r="AC1353">
        <v>42.19</v>
      </c>
      <c r="AD1353">
        <v>80.66</v>
      </c>
      <c r="AE1353">
        <v>17.79</v>
      </c>
      <c r="AF1353">
        <v>8.2212999999999994</v>
      </c>
      <c r="AG1353">
        <v>0.6561013986013986</v>
      </c>
    </row>
    <row r="1354" spans="1:33" x14ac:dyDescent="0.35">
      <c r="A1354" s="1" t="s">
        <v>1076</v>
      </c>
      <c r="B1354" s="2">
        <v>44574</v>
      </c>
      <c r="C1354" s="2">
        <v>44579</v>
      </c>
      <c r="D1354" s="2">
        <v>44583</v>
      </c>
      <c r="E1354" s="1" t="s">
        <v>1077</v>
      </c>
      <c r="F1354">
        <v>4.47</v>
      </c>
      <c r="G1354">
        <v>343</v>
      </c>
      <c r="H1354">
        <v>38</v>
      </c>
      <c r="I1354" s="1" t="s">
        <v>30</v>
      </c>
      <c r="J1354">
        <v>41476.199999999997</v>
      </c>
      <c r="K1354">
        <v>20946.990000000002</v>
      </c>
      <c r="L1354">
        <v>2.2000000000000002</v>
      </c>
      <c r="M1354" s="1" t="s">
        <v>31</v>
      </c>
      <c r="N1354" s="1" t="s">
        <v>24</v>
      </c>
      <c r="O1354" s="1" t="s">
        <v>37</v>
      </c>
      <c r="P1354" s="1" t="s">
        <v>26</v>
      </c>
      <c r="Q1354">
        <v>21</v>
      </c>
      <c r="R1354">
        <v>4</v>
      </c>
      <c r="S1354">
        <v>95.67</v>
      </c>
      <c r="T1354" s="1" t="s">
        <v>22</v>
      </c>
      <c r="U1354" s="1" t="s">
        <v>3061</v>
      </c>
      <c r="V1354" s="1">
        <v>1</v>
      </c>
      <c r="W1354" t="s">
        <v>3086</v>
      </c>
      <c r="X1354" t="s">
        <v>3093</v>
      </c>
      <c r="Y1354" t="s">
        <v>3095</v>
      </c>
      <c r="Z1354" t="s">
        <v>3102</v>
      </c>
      <c r="AA1354">
        <v>1</v>
      </c>
      <c r="AB1354" t="s">
        <v>3095</v>
      </c>
      <c r="AC1354">
        <v>55.07</v>
      </c>
      <c r="AD1354">
        <v>126.58</v>
      </c>
      <c r="AE1354">
        <v>77.91</v>
      </c>
      <c r="AF1354">
        <v>2.2090000000000001</v>
      </c>
      <c r="AG1354">
        <v>0.63717096774193549</v>
      </c>
    </row>
    <row r="1355" spans="1:33" x14ac:dyDescent="0.35">
      <c r="A1355" s="1" t="s">
        <v>1078</v>
      </c>
      <c r="B1355" s="2">
        <v>45468</v>
      </c>
      <c r="C1355" s="2">
        <v>45473</v>
      </c>
      <c r="D1355" s="2">
        <v>45481</v>
      </c>
      <c r="E1355" s="1" t="s">
        <v>1079</v>
      </c>
      <c r="F1355">
        <v>1.55</v>
      </c>
      <c r="G1355">
        <v>412</v>
      </c>
      <c r="H1355">
        <v>18</v>
      </c>
      <c r="I1355" s="1" t="s">
        <v>30</v>
      </c>
      <c r="J1355">
        <v>60529.78</v>
      </c>
      <c r="K1355">
        <v>22565.73</v>
      </c>
      <c r="L1355">
        <v>3.9</v>
      </c>
      <c r="M1355" s="1" t="s">
        <v>23</v>
      </c>
      <c r="N1355" s="1" t="s">
        <v>36</v>
      </c>
      <c r="O1355" s="1" t="s">
        <v>25</v>
      </c>
      <c r="P1355" s="1" t="s">
        <v>38</v>
      </c>
      <c r="Q1355">
        <v>23</v>
      </c>
      <c r="R1355">
        <v>8</v>
      </c>
      <c r="S1355">
        <v>621.39</v>
      </c>
      <c r="T1355" s="1" t="s">
        <v>22</v>
      </c>
      <c r="U1355" s="1" t="s">
        <v>3062</v>
      </c>
      <c r="V1355" s="1">
        <v>2</v>
      </c>
      <c r="W1355" t="s">
        <v>3081</v>
      </c>
      <c r="X1355" t="s">
        <v>3082</v>
      </c>
      <c r="Y1355" t="s">
        <v>3090</v>
      </c>
      <c r="Z1355" t="s">
        <v>3102</v>
      </c>
      <c r="AA1355">
        <v>6</v>
      </c>
      <c r="AB1355" t="s">
        <v>3090</v>
      </c>
      <c r="AC1355">
        <v>77.92</v>
      </c>
      <c r="AD1355">
        <v>149.22999999999999</v>
      </c>
      <c r="AE1355">
        <v>31.87</v>
      </c>
      <c r="AF1355">
        <v>6.8132999999999999</v>
      </c>
      <c r="AG1355">
        <v>0.65900657894736847</v>
      </c>
    </row>
    <row r="1356" spans="1:33" x14ac:dyDescent="0.35">
      <c r="A1356" s="1" t="s">
        <v>1082</v>
      </c>
      <c r="B1356" s="2">
        <v>44593</v>
      </c>
      <c r="C1356" s="2">
        <v>44596</v>
      </c>
      <c r="D1356" s="2">
        <v>44599</v>
      </c>
      <c r="E1356" s="1" t="s">
        <v>1083</v>
      </c>
      <c r="F1356">
        <v>9.18</v>
      </c>
      <c r="G1356">
        <v>216</v>
      </c>
      <c r="H1356">
        <v>9</v>
      </c>
      <c r="I1356" s="1" t="s">
        <v>30</v>
      </c>
      <c r="J1356">
        <v>101300.85</v>
      </c>
      <c r="K1356">
        <v>34632.85</v>
      </c>
      <c r="L1356">
        <v>4.0999999999999996</v>
      </c>
      <c r="M1356" s="1" t="s">
        <v>18</v>
      </c>
      <c r="N1356" s="1" t="s">
        <v>24</v>
      </c>
      <c r="O1356" s="1" t="s">
        <v>25</v>
      </c>
      <c r="P1356" s="1" t="s">
        <v>29</v>
      </c>
      <c r="Q1356">
        <v>5</v>
      </c>
      <c r="R1356">
        <v>3</v>
      </c>
      <c r="S1356">
        <v>252.75</v>
      </c>
      <c r="T1356" s="1" t="s">
        <v>22</v>
      </c>
      <c r="U1356" s="1" t="s">
        <v>3061</v>
      </c>
      <c r="V1356" s="1">
        <v>1</v>
      </c>
      <c r="W1356" t="s">
        <v>3086</v>
      </c>
      <c r="X1356" t="s">
        <v>3093</v>
      </c>
      <c r="Y1356" t="s">
        <v>3094</v>
      </c>
      <c r="Z1356" t="s">
        <v>3104</v>
      </c>
      <c r="AA1356">
        <v>2</v>
      </c>
      <c r="AB1356" t="s">
        <v>3094</v>
      </c>
      <c r="AC1356">
        <v>273.13</v>
      </c>
      <c r="AD1356">
        <v>516.39</v>
      </c>
      <c r="AE1356">
        <v>4.4800000000000004</v>
      </c>
      <c r="AF1356">
        <v>9.5517000000000003</v>
      </c>
      <c r="AG1356">
        <v>0.63717096774193549</v>
      </c>
    </row>
    <row r="1357" spans="1:33" x14ac:dyDescent="0.35">
      <c r="A1357" s="1" t="s">
        <v>1096</v>
      </c>
      <c r="B1357" s="2">
        <v>45059</v>
      </c>
      <c r="C1357" s="2">
        <v>45061</v>
      </c>
      <c r="D1357" s="2">
        <v>45063</v>
      </c>
      <c r="E1357" s="1" t="s">
        <v>1097</v>
      </c>
      <c r="F1357">
        <v>4.17</v>
      </c>
      <c r="G1357">
        <v>279</v>
      </c>
      <c r="H1357">
        <v>3</v>
      </c>
      <c r="I1357" s="1" t="s">
        <v>30</v>
      </c>
      <c r="J1357">
        <v>204697.85</v>
      </c>
      <c r="K1357">
        <v>74523.58</v>
      </c>
      <c r="L1357">
        <v>4.8</v>
      </c>
      <c r="M1357" s="1" t="s">
        <v>18</v>
      </c>
      <c r="N1357" s="1" t="s">
        <v>36</v>
      </c>
      <c r="O1357" s="1" t="s">
        <v>34</v>
      </c>
      <c r="P1357" s="1" t="s">
        <v>29</v>
      </c>
      <c r="Q1357">
        <v>23</v>
      </c>
      <c r="R1357">
        <v>2</v>
      </c>
      <c r="S1357">
        <v>38.56</v>
      </c>
      <c r="T1357" s="1" t="s">
        <v>22</v>
      </c>
      <c r="U1357" s="1" t="s">
        <v>3063</v>
      </c>
      <c r="V1357" s="1">
        <v>3</v>
      </c>
      <c r="W1357" t="s">
        <v>3088</v>
      </c>
      <c r="X1357" t="s">
        <v>3082</v>
      </c>
      <c r="Y1357" t="s">
        <v>3099</v>
      </c>
      <c r="Z1357" t="s">
        <v>3102</v>
      </c>
      <c r="AA1357">
        <v>5</v>
      </c>
      <c r="AB1357" t="s">
        <v>3099</v>
      </c>
      <c r="AC1357">
        <v>397.48</v>
      </c>
      <c r="AD1357">
        <v>765.61</v>
      </c>
      <c r="AE1357">
        <v>65.73</v>
      </c>
      <c r="AF1357">
        <v>3.4274</v>
      </c>
      <c r="AG1357">
        <v>0.65455369127516783</v>
      </c>
    </row>
    <row r="1358" spans="1:33" x14ac:dyDescent="0.35">
      <c r="A1358" s="1" t="s">
        <v>1100</v>
      </c>
      <c r="B1358" s="2">
        <v>44946</v>
      </c>
      <c r="C1358" s="2">
        <v>44947</v>
      </c>
      <c r="D1358" s="2">
        <v>44954</v>
      </c>
      <c r="E1358" s="1" t="s">
        <v>1101</v>
      </c>
      <c r="F1358">
        <v>13.79</v>
      </c>
      <c r="G1358">
        <v>70</v>
      </c>
      <c r="H1358">
        <v>9</v>
      </c>
      <c r="I1358" s="1" t="s">
        <v>30</v>
      </c>
      <c r="J1358">
        <v>41942.980000000003</v>
      </c>
      <c r="K1358">
        <v>24033.55</v>
      </c>
      <c r="L1358">
        <v>2</v>
      </c>
      <c r="M1358" s="1" t="s">
        <v>18</v>
      </c>
      <c r="N1358" s="1" t="s">
        <v>19</v>
      </c>
      <c r="O1358" s="1" t="s">
        <v>37</v>
      </c>
      <c r="P1358" s="1" t="s">
        <v>39</v>
      </c>
      <c r="Q1358">
        <v>24</v>
      </c>
      <c r="R1358">
        <v>7</v>
      </c>
      <c r="S1358">
        <v>310.63</v>
      </c>
      <c r="T1358" s="1" t="s">
        <v>22</v>
      </c>
      <c r="U1358" s="1" t="s">
        <v>3065</v>
      </c>
      <c r="V1358" s="1">
        <v>5</v>
      </c>
      <c r="W1358" t="s">
        <v>3088</v>
      </c>
      <c r="X1358" t="s">
        <v>3093</v>
      </c>
      <c r="Y1358" t="s">
        <v>3095</v>
      </c>
      <c r="Z1358" t="s">
        <v>3103</v>
      </c>
      <c r="AA1358">
        <v>1</v>
      </c>
      <c r="AB1358" t="s">
        <v>3095</v>
      </c>
      <c r="AC1358">
        <v>238.59</v>
      </c>
      <c r="AD1358">
        <v>695.03</v>
      </c>
      <c r="AE1358">
        <v>48.74</v>
      </c>
      <c r="AF1358">
        <v>5.1257999999999999</v>
      </c>
      <c r="AG1358">
        <v>0.6561013986013986</v>
      </c>
    </row>
    <row r="1359" spans="1:33" x14ac:dyDescent="0.35">
      <c r="A1359" s="1" t="s">
        <v>1120</v>
      </c>
      <c r="B1359" s="2">
        <v>45421</v>
      </c>
      <c r="C1359" s="2">
        <v>45424</v>
      </c>
      <c r="D1359" s="2">
        <v>45436</v>
      </c>
      <c r="E1359" s="1" t="s">
        <v>1121</v>
      </c>
      <c r="F1359">
        <v>0.02</v>
      </c>
      <c r="G1359">
        <v>132</v>
      </c>
      <c r="H1359">
        <v>11</v>
      </c>
      <c r="I1359" s="1" t="s">
        <v>30</v>
      </c>
      <c r="J1359">
        <v>42499.46</v>
      </c>
      <c r="K1359">
        <v>21141.040000000001</v>
      </c>
      <c r="L1359">
        <v>2.7</v>
      </c>
      <c r="M1359" s="1" t="s">
        <v>18</v>
      </c>
      <c r="N1359" s="1" t="s">
        <v>33</v>
      </c>
      <c r="O1359" s="1" t="s">
        <v>37</v>
      </c>
      <c r="P1359" s="1" t="s">
        <v>21</v>
      </c>
      <c r="Q1359">
        <v>15</v>
      </c>
      <c r="R1359">
        <v>12</v>
      </c>
      <c r="S1359">
        <v>511.84</v>
      </c>
      <c r="T1359" s="1" t="s">
        <v>22</v>
      </c>
      <c r="U1359" s="1" t="s">
        <v>3065</v>
      </c>
      <c r="V1359" s="1">
        <v>5</v>
      </c>
      <c r="W1359" t="s">
        <v>3081</v>
      </c>
      <c r="X1359" t="s">
        <v>3082</v>
      </c>
      <c r="Y1359" t="s">
        <v>3099</v>
      </c>
      <c r="Z1359" t="s">
        <v>3102</v>
      </c>
      <c r="AA1359">
        <v>5</v>
      </c>
      <c r="AB1359" t="s">
        <v>3099</v>
      </c>
      <c r="AC1359">
        <v>137.88</v>
      </c>
      <c r="AD1359">
        <v>322.02999999999997</v>
      </c>
      <c r="AE1359">
        <v>27.97</v>
      </c>
      <c r="AF1359">
        <v>7.2031999999999998</v>
      </c>
      <c r="AG1359">
        <v>0.6561013986013986</v>
      </c>
    </row>
    <row r="1360" spans="1:33" x14ac:dyDescent="0.35">
      <c r="A1360" s="1" t="s">
        <v>1142</v>
      </c>
      <c r="B1360" s="2">
        <v>44868</v>
      </c>
      <c r="C1360" s="2">
        <v>44872</v>
      </c>
      <c r="D1360" s="2">
        <v>44879</v>
      </c>
      <c r="E1360" s="1" t="s">
        <v>1143</v>
      </c>
      <c r="F1360">
        <v>13.39</v>
      </c>
      <c r="G1360">
        <v>10</v>
      </c>
      <c r="H1360">
        <v>1</v>
      </c>
      <c r="I1360" s="1" t="s">
        <v>30</v>
      </c>
      <c r="J1360">
        <v>543.48</v>
      </c>
      <c r="K1360">
        <v>293.54000000000002</v>
      </c>
      <c r="L1360">
        <v>3.1</v>
      </c>
      <c r="M1360" s="1" t="s">
        <v>23</v>
      </c>
      <c r="N1360" s="1" t="s">
        <v>42</v>
      </c>
      <c r="O1360" s="1" t="s">
        <v>25</v>
      </c>
      <c r="P1360" s="1" t="s">
        <v>39</v>
      </c>
      <c r="Q1360">
        <v>23</v>
      </c>
      <c r="R1360">
        <v>7</v>
      </c>
      <c r="S1360">
        <v>111.98</v>
      </c>
      <c r="T1360" s="1" t="s">
        <v>22</v>
      </c>
      <c r="U1360" s="1" t="s">
        <v>3065</v>
      </c>
      <c r="V1360" s="1">
        <v>5</v>
      </c>
      <c r="W1360" t="s">
        <v>3086</v>
      </c>
      <c r="X1360" t="s">
        <v>3091</v>
      </c>
      <c r="Y1360" t="s">
        <v>3096</v>
      </c>
      <c r="Z1360" t="s">
        <v>3103</v>
      </c>
      <c r="AA1360">
        <v>11</v>
      </c>
      <c r="AB1360" t="s">
        <v>3096</v>
      </c>
      <c r="AC1360">
        <v>22.94</v>
      </c>
      <c r="AD1360">
        <v>62.75</v>
      </c>
      <c r="AE1360">
        <v>7.36</v>
      </c>
      <c r="AF1360">
        <v>9.2638999999999996</v>
      </c>
      <c r="AG1360">
        <v>0.6561013986013986</v>
      </c>
    </row>
    <row r="1361" spans="1:33" x14ac:dyDescent="0.35">
      <c r="A1361" s="1" t="s">
        <v>1144</v>
      </c>
      <c r="B1361" s="2">
        <v>45048</v>
      </c>
      <c r="C1361" s="2">
        <v>45050</v>
      </c>
      <c r="D1361" s="2">
        <v>45058</v>
      </c>
      <c r="E1361" s="1" t="s">
        <v>1145</v>
      </c>
      <c r="F1361">
        <v>8.7200000000000006</v>
      </c>
      <c r="G1361">
        <v>80</v>
      </c>
      <c r="H1361">
        <v>4</v>
      </c>
      <c r="I1361" s="1" t="s">
        <v>30</v>
      </c>
      <c r="J1361">
        <v>49757.82</v>
      </c>
      <c r="K1361">
        <v>23031.06</v>
      </c>
      <c r="L1361">
        <v>3.8</v>
      </c>
      <c r="M1361" s="1" t="s">
        <v>18</v>
      </c>
      <c r="N1361" s="1" t="s">
        <v>19</v>
      </c>
      <c r="O1361" s="1" t="s">
        <v>25</v>
      </c>
      <c r="P1361" s="1" t="s">
        <v>21</v>
      </c>
      <c r="Q1361">
        <v>9</v>
      </c>
      <c r="R1361">
        <v>8</v>
      </c>
      <c r="S1361">
        <v>72.78</v>
      </c>
      <c r="T1361" s="1" t="s">
        <v>22</v>
      </c>
      <c r="U1361" s="1" t="s">
        <v>3064</v>
      </c>
      <c r="V1361" s="1">
        <v>4</v>
      </c>
      <c r="W1361" t="s">
        <v>3088</v>
      </c>
      <c r="X1361" t="s">
        <v>3082</v>
      </c>
      <c r="Y1361" t="s">
        <v>3099</v>
      </c>
      <c r="Z1361" t="s">
        <v>3104</v>
      </c>
      <c r="AA1361">
        <v>5</v>
      </c>
      <c r="AB1361" t="s">
        <v>3099</v>
      </c>
      <c r="AC1361">
        <v>279.64999999999998</v>
      </c>
      <c r="AD1361">
        <v>681.39</v>
      </c>
      <c r="AE1361">
        <v>20.89</v>
      </c>
      <c r="AF1361">
        <v>7.9112999999999998</v>
      </c>
      <c r="AG1361">
        <v>0.65895364238410592</v>
      </c>
    </row>
    <row r="1362" spans="1:33" x14ac:dyDescent="0.35">
      <c r="A1362" s="1" t="s">
        <v>1146</v>
      </c>
      <c r="B1362" s="2">
        <v>45341</v>
      </c>
      <c r="C1362" s="2">
        <v>45342</v>
      </c>
      <c r="D1362" s="2">
        <v>45348</v>
      </c>
      <c r="E1362" s="1" t="s">
        <v>1147</v>
      </c>
      <c r="F1362">
        <v>11.09</v>
      </c>
      <c r="G1362">
        <v>95</v>
      </c>
      <c r="H1362">
        <v>2</v>
      </c>
      <c r="I1362" s="1" t="s">
        <v>30</v>
      </c>
      <c r="J1362">
        <v>44188.45</v>
      </c>
      <c r="K1362">
        <v>15653.64</v>
      </c>
      <c r="L1362">
        <v>4.5999999999999996</v>
      </c>
      <c r="M1362" s="1" t="s">
        <v>18</v>
      </c>
      <c r="N1362" s="1" t="s">
        <v>24</v>
      </c>
      <c r="O1362" s="1" t="s">
        <v>25</v>
      </c>
      <c r="P1362" s="1" t="s">
        <v>21</v>
      </c>
      <c r="Q1362">
        <v>23</v>
      </c>
      <c r="R1362">
        <v>6</v>
      </c>
      <c r="S1362">
        <v>319.67</v>
      </c>
      <c r="T1362" s="1" t="s">
        <v>22</v>
      </c>
      <c r="U1362" s="1" t="s">
        <v>3064</v>
      </c>
      <c r="V1362" s="1">
        <v>4</v>
      </c>
      <c r="W1362" t="s">
        <v>3081</v>
      </c>
      <c r="X1362" t="s">
        <v>3093</v>
      </c>
      <c r="Y1362" t="s">
        <v>3094</v>
      </c>
      <c r="Z1362" t="s">
        <v>3103</v>
      </c>
      <c r="AA1362">
        <v>2</v>
      </c>
      <c r="AB1362" t="s">
        <v>3094</v>
      </c>
      <c r="AC1362">
        <v>254.56</v>
      </c>
      <c r="AD1362">
        <v>523.16</v>
      </c>
      <c r="AE1362">
        <v>45.41</v>
      </c>
      <c r="AF1362">
        <v>5.4588000000000001</v>
      </c>
      <c r="AG1362">
        <v>0.65895364238410592</v>
      </c>
    </row>
    <row r="1363" spans="1:33" x14ac:dyDescent="0.35">
      <c r="A1363" s="1" t="s">
        <v>1170</v>
      </c>
      <c r="B1363" s="2">
        <v>45173</v>
      </c>
      <c r="C1363" s="2">
        <v>45175</v>
      </c>
      <c r="D1363" s="2">
        <v>45185</v>
      </c>
      <c r="E1363" s="1" t="s">
        <v>1171</v>
      </c>
      <c r="F1363">
        <v>6.69</v>
      </c>
      <c r="G1363">
        <v>106</v>
      </c>
      <c r="H1363">
        <v>14</v>
      </c>
      <c r="I1363" s="1" t="s">
        <v>30</v>
      </c>
      <c r="J1363">
        <v>9431.92</v>
      </c>
      <c r="K1363">
        <v>3740.61</v>
      </c>
      <c r="L1363">
        <v>1.9</v>
      </c>
      <c r="M1363" s="1" t="s">
        <v>31</v>
      </c>
      <c r="N1363" s="1" t="s">
        <v>33</v>
      </c>
      <c r="O1363" s="1" t="s">
        <v>25</v>
      </c>
      <c r="P1363" s="1" t="s">
        <v>29</v>
      </c>
      <c r="Q1363">
        <v>23</v>
      </c>
      <c r="R1363">
        <v>10</v>
      </c>
      <c r="S1363">
        <v>356.43</v>
      </c>
      <c r="T1363" s="1" t="s">
        <v>22</v>
      </c>
      <c r="U1363" s="1" t="s">
        <v>3061</v>
      </c>
      <c r="V1363" s="1">
        <v>1</v>
      </c>
      <c r="W1363" t="s">
        <v>3088</v>
      </c>
      <c r="X1363" t="s">
        <v>3084</v>
      </c>
      <c r="Y1363" t="s">
        <v>3085</v>
      </c>
      <c r="Z1363" t="s">
        <v>3104</v>
      </c>
      <c r="AA1363">
        <v>9</v>
      </c>
      <c r="AB1363" t="s">
        <v>3085</v>
      </c>
      <c r="AC1363">
        <v>51.61</v>
      </c>
      <c r="AD1363">
        <v>95.36</v>
      </c>
      <c r="AE1363">
        <v>25.64</v>
      </c>
      <c r="AF1363">
        <v>7.4359999999999999</v>
      </c>
      <c r="AG1363">
        <v>0.63717096774193549</v>
      </c>
    </row>
    <row r="1364" spans="1:33" x14ac:dyDescent="0.35">
      <c r="A1364" s="1" t="s">
        <v>1180</v>
      </c>
      <c r="B1364" s="2">
        <v>45584</v>
      </c>
      <c r="C1364" s="2">
        <v>45585</v>
      </c>
      <c r="D1364" s="2">
        <v>45591</v>
      </c>
      <c r="E1364" s="1" t="s">
        <v>1181</v>
      </c>
      <c r="F1364">
        <v>3.4</v>
      </c>
      <c r="G1364">
        <v>51</v>
      </c>
      <c r="H1364">
        <v>7</v>
      </c>
      <c r="I1364" s="1" t="s">
        <v>30</v>
      </c>
      <c r="J1364">
        <v>39451.72</v>
      </c>
      <c r="K1364">
        <v>19991.150000000001</v>
      </c>
      <c r="L1364">
        <v>2.2000000000000002</v>
      </c>
      <c r="M1364" s="1" t="s">
        <v>18</v>
      </c>
      <c r="N1364" s="1" t="s">
        <v>19</v>
      </c>
      <c r="O1364" s="1" t="s">
        <v>20</v>
      </c>
      <c r="P1364" s="1" t="s">
        <v>38</v>
      </c>
      <c r="Q1364">
        <v>6</v>
      </c>
      <c r="R1364">
        <v>6</v>
      </c>
      <c r="S1364">
        <v>1.44</v>
      </c>
      <c r="T1364" s="1" t="s">
        <v>22</v>
      </c>
      <c r="U1364" s="1" t="s">
        <v>3063</v>
      </c>
      <c r="V1364" s="1">
        <v>3</v>
      </c>
      <c r="W1364" t="s">
        <v>3081</v>
      </c>
      <c r="X1364" t="s">
        <v>3091</v>
      </c>
      <c r="Y1364" t="s">
        <v>3097</v>
      </c>
      <c r="Z1364" t="s">
        <v>3102</v>
      </c>
      <c r="AA1364">
        <v>10</v>
      </c>
      <c r="AB1364" t="s">
        <v>3097</v>
      </c>
      <c r="AC1364">
        <v>334.69</v>
      </c>
      <c r="AD1364">
        <v>800.79</v>
      </c>
      <c r="AE1364">
        <v>65.760000000000005</v>
      </c>
      <c r="AF1364">
        <v>3.4243999999999999</v>
      </c>
      <c r="AG1364">
        <v>0.65455369127516783</v>
      </c>
    </row>
    <row r="1365" spans="1:33" x14ac:dyDescent="0.35">
      <c r="A1365" s="1" t="s">
        <v>1198</v>
      </c>
      <c r="B1365" s="2">
        <v>45093</v>
      </c>
      <c r="C1365" s="2">
        <v>45097</v>
      </c>
      <c r="D1365" s="2">
        <v>45100</v>
      </c>
      <c r="E1365" s="1" t="s">
        <v>1199</v>
      </c>
      <c r="F1365">
        <v>13.54</v>
      </c>
      <c r="G1365">
        <v>429</v>
      </c>
      <c r="H1365">
        <v>18</v>
      </c>
      <c r="I1365" s="1" t="s">
        <v>30</v>
      </c>
      <c r="J1365">
        <v>138877.4</v>
      </c>
      <c r="K1365">
        <v>67076.06</v>
      </c>
      <c r="L1365">
        <v>4</v>
      </c>
      <c r="M1365" s="1" t="s">
        <v>31</v>
      </c>
      <c r="N1365" s="1" t="s">
        <v>24</v>
      </c>
      <c r="O1365" s="1" t="s">
        <v>25</v>
      </c>
      <c r="P1365" s="1" t="s">
        <v>21</v>
      </c>
      <c r="Q1365">
        <v>15</v>
      </c>
      <c r="R1365">
        <v>3</v>
      </c>
      <c r="S1365">
        <v>182.13</v>
      </c>
      <c r="T1365" s="1" t="s">
        <v>22</v>
      </c>
      <c r="U1365" s="1" t="s">
        <v>3064</v>
      </c>
      <c r="V1365" s="1">
        <v>4</v>
      </c>
      <c r="W1365" t="s">
        <v>3088</v>
      </c>
      <c r="X1365" t="s">
        <v>3082</v>
      </c>
      <c r="Y1365" t="s">
        <v>3090</v>
      </c>
      <c r="Z1365" t="s">
        <v>3103</v>
      </c>
      <c r="AA1365">
        <v>6</v>
      </c>
      <c r="AB1365" t="s">
        <v>3090</v>
      </c>
      <c r="AC1365">
        <v>137.53</v>
      </c>
      <c r="AD1365">
        <v>374.42</v>
      </c>
      <c r="AE1365">
        <v>52.26</v>
      </c>
      <c r="AF1365">
        <v>4.7744</v>
      </c>
      <c r="AG1365">
        <v>0.65895364238410592</v>
      </c>
    </row>
    <row r="1366" spans="1:33" x14ac:dyDescent="0.35">
      <c r="A1366" s="1" t="s">
        <v>1210</v>
      </c>
      <c r="B1366" s="2">
        <v>44725</v>
      </c>
      <c r="C1366" s="2">
        <v>44729</v>
      </c>
      <c r="D1366" s="2">
        <v>44740</v>
      </c>
      <c r="E1366" s="1" t="s">
        <v>1211</v>
      </c>
      <c r="F1366">
        <v>12.65</v>
      </c>
      <c r="G1366">
        <v>488</v>
      </c>
      <c r="H1366">
        <v>13</v>
      </c>
      <c r="I1366" s="1" t="s">
        <v>30</v>
      </c>
      <c r="J1366">
        <v>32225.86</v>
      </c>
      <c r="K1366">
        <v>15085.77</v>
      </c>
      <c r="L1366">
        <v>4.4000000000000004</v>
      </c>
      <c r="M1366" s="1" t="s">
        <v>31</v>
      </c>
      <c r="N1366" s="1" t="s">
        <v>36</v>
      </c>
      <c r="O1366" s="1" t="s">
        <v>28</v>
      </c>
      <c r="P1366" s="1" t="s">
        <v>29</v>
      </c>
      <c r="Q1366">
        <v>19</v>
      </c>
      <c r="R1366">
        <v>11</v>
      </c>
      <c r="S1366">
        <v>406.71</v>
      </c>
      <c r="T1366" s="1" t="s">
        <v>22</v>
      </c>
      <c r="U1366" s="1" t="s">
        <v>3065</v>
      </c>
      <c r="V1366" s="1">
        <v>5</v>
      </c>
      <c r="W1366" t="s">
        <v>3086</v>
      </c>
      <c r="X1366" t="s">
        <v>3082</v>
      </c>
      <c r="Y1366" t="s">
        <v>3090</v>
      </c>
      <c r="Z1366" t="s">
        <v>3103</v>
      </c>
      <c r="AA1366">
        <v>6</v>
      </c>
      <c r="AB1366" t="s">
        <v>3090</v>
      </c>
      <c r="AC1366">
        <v>29.3</v>
      </c>
      <c r="AD1366">
        <v>75.599999999999994</v>
      </c>
      <c r="AE1366">
        <v>94.87</v>
      </c>
      <c r="AF1366">
        <v>0.51290000000000002</v>
      </c>
      <c r="AG1366">
        <v>0.6561013986013986</v>
      </c>
    </row>
    <row r="1367" spans="1:33" x14ac:dyDescent="0.35">
      <c r="A1367" s="1" t="s">
        <v>1222</v>
      </c>
      <c r="B1367" s="2">
        <v>45582</v>
      </c>
      <c r="C1367" s="2">
        <v>45586</v>
      </c>
      <c r="D1367" s="2">
        <v>45587</v>
      </c>
      <c r="E1367" s="1" t="s">
        <v>1223</v>
      </c>
      <c r="F1367">
        <v>6.92</v>
      </c>
      <c r="G1367">
        <v>154</v>
      </c>
      <c r="H1367">
        <v>21</v>
      </c>
      <c r="I1367" s="1" t="s">
        <v>30</v>
      </c>
      <c r="J1367">
        <v>104436.99</v>
      </c>
      <c r="K1367">
        <v>58138.14</v>
      </c>
      <c r="L1367">
        <v>2</v>
      </c>
      <c r="M1367" s="1" t="s">
        <v>23</v>
      </c>
      <c r="N1367" s="1" t="s">
        <v>42</v>
      </c>
      <c r="O1367" s="1" t="s">
        <v>34</v>
      </c>
      <c r="P1367" s="1" t="s">
        <v>26</v>
      </c>
      <c r="Q1367">
        <v>20</v>
      </c>
      <c r="R1367">
        <v>1</v>
      </c>
      <c r="S1367">
        <v>65.5</v>
      </c>
      <c r="T1367" s="1" t="s">
        <v>22</v>
      </c>
      <c r="U1367" s="1" t="s">
        <v>3061</v>
      </c>
      <c r="V1367" s="1">
        <v>1</v>
      </c>
      <c r="W1367" t="s">
        <v>3081</v>
      </c>
      <c r="X1367" t="s">
        <v>3091</v>
      </c>
      <c r="Y1367" t="s">
        <v>3097</v>
      </c>
      <c r="Z1367" t="s">
        <v>3104</v>
      </c>
      <c r="AA1367">
        <v>10</v>
      </c>
      <c r="AB1367" t="s">
        <v>3097</v>
      </c>
      <c r="AC1367">
        <v>277.44</v>
      </c>
      <c r="AD1367">
        <v>728.58</v>
      </c>
      <c r="AE1367">
        <v>51.07</v>
      </c>
      <c r="AF1367">
        <v>4.8933999999999997</v>
      </c>
      <c r="AG1367">
        <v>0.63717096774193549</v>
      </c>
    </row>
    <row r="1368" spans="1:33" x14ac:dyDescent="0.35">
      <c r="A1368" s="1" t="s">
        <v>1228</v>
      </c>
      <c r="B1368" s="2">
        <v>45648</v>
      </c>
      <c r="C1368" s="2">
        <v>45653</v>
      </c>
      <c r="D1368" s="2">
        <v>45665</v>
      </c>
      <c r="E1368" s="1" t="s">
        <v>1229</v>
      </c>
      <c r="F1368">
        <v>14.94</v>
      </c>
      <c r="G1368">
        <v>321</v>
      </c>
      <c r="H1368">
        <v>21</v>
      </c>
      <c r="I1368" s="1" t="s">
        <v>30</v>
      </c>
      <c r="J1368">
        <v>64457.17</v>
      </c>
      <c r="K1368">
        <v>27276.880000000001</v>
      </c>
      <c r="L1368">
        <v>3.3</v>
      </c>
      <c r="M1368" s="1" t="s">
        <v>23</v>
      </c>
      <c r="N1368" s="1" t="s">
        <v>42</v>
      </c>
      <c r="O1368" s="1" t="s">
        <v>28</v>
      </c>
      <c r="P1368" s="1" t="s">
        <v>21</v>
      </c>
      <c r="Q1368">
        <v>15</v>
      </c>
      <c r="R1368">
        <v>12</v>
      </c>
      <c r="S1368">
        <v>81.7</v>
      </c>
      <c r="T1368" s="1" t="s">
        <v>22</v>
      </c>
      <c r="U1368" s="1" t="s">
        <v>3063</v>
      </c>
      <c r="V1368" s="1">
        <v>3</v>
      </c>
      <c r="W1368" t="s">
        <v>3081</v>
      </c>
      <c r="X1368" t="s">
        <v>3091</v>
      </c>
      <c r="Y1368" t="s">
        <v>3092</v>
      </c>
      <c r="Z1368" t="s">
        <v>3103</v>
      </c>
      <c r="AA1368">
        <v>12</v>
      </c>
      <c r="AB1368" t="s">
        <v>3092</v>
      </c>
      <c r="AC1368">
        <v>100.3</v>
      </c>
      <c r="AD1368">
        <v>236.07</v>
      </c>
      <c r="AE1368">
        <v>82.61</v>
      </c>
      <c r="AF1368">
        <v>1.7393000000000001</v>
      </c>
      <c r="AG1368">
        <v>0.65455369127516783</v>
      </c>
    </row>
    <row r="1369" spans="1:33" x14ac:dyDescent="0.35">
      <c r="A1369" s="1" t="s">
        <v>1248</v>
      </c>
      <c r="B1369" s="2">
        <v>44751</v>
      </c>
      <c r="C1369" s="2">
        <v>44755</v>
      </c>
      <c r="D1369" s="2">
        <v>44758</v>
      </c>
      <c r="E1369" s="1" t="s">
        <v>1249</v>
      </c>
      <c r="F1369">
        <v>0.3</v>
      </c>
      <c r="G1369">
        <v>331</v>
      </c>
      <c r="H1369">
        <v>38</v>
      </c>
      <c r="I1369" s="1" t="s">
        <v>30</v>
      </c>
      <c r="J1369">
        <v>104962.03</v>
      </c>
      <c r="K1369">
        <v>64444.37</v>
      </c>
      <c r="L1369">
        <v>2.1</v>
      </c>
      <c r="M1369" s="1" t="s">
        <v>23</v>
      </c>
      <c r="N1369" s="1" t="s">
        <v>24</v>
      </c>
      <c r="O1369" s="1" t="s">
        <v>25</v>
      </c>
      <c r="P1369" s="1" t="s">
        <v>21</v>
      </c>
      <c r="Q1369">
        <v>18</v>
      </c>
      <c r="R1369">
        <v>3</v>
      </c>
      <c r="S1369">
        <v>45.35</v>
      </c>
      <c r="T1369" s="1" t="s">
        <v>22</v>
      </c>
      <c r="U1369" s="1" t="s">
        <v>3062</v>
      </c>
      <c r="V1369" s="1">
        <v>2</v>
      </c>
      <c r="W1369" t="s">
        <v>3086</v>
      </c>
      <c r="X1369" t="s">
        <v>3084</v>
      </c>
      <c r="Y1369" t="s">
        <v>3087</v>
      </c>
      <c r="Z1369" t="s">
        <v>3102</v>
      </c>
      <c r="AA1369">
        <v>7</v>
      </c>
      <c r="AB1369" t="s">
        <v>3087</v>
      </c>
      <c r="AC1369">
        <v>98.88</v>
      </c>
      <c r="AD1369">
        <v>318.06</v>
      </c>
      <c r="AE1369">
        <v>28.53</v>
      </c>
      <c r="AF1369">
        <v>7.1471</v>
      </c>
      <c r="AG1369">
        <v>0.65900657894736847</v>
      </c>
    </row>
    <row r="1370" spans="1:33" x14ac:dyDescent="0.35">
      <c r="A1370" s="1" t="s">
        <v>1256</v>
      </c>
      <c r="B1370" s="2">
        <v>44789</v>
      </c>
      <c r="C1370" s="2">
        <v>44792</v>
      </c>
      <c r="D1370" s="2">
        <v>44798</v>
      </c>
      <c r="E1370" s="1" t="s">
        <v>1257</v>
      </c>
      <c r="F1370">
        <v>4.0999999999999996</v>
      </c>
      <c r="G1370">
        <v>347</v>
      </c>
      <c r="H1370">
        <v>35</v>
      </c>
      <c r="I1370" s="1" t="s">
        <v>30</v>
      </c>
      <c r="J1370">
        <v>189500.91</v>
      </c>
      <c r="K1370">
        <v>106751.89</v>
      </c>
      <c r="L1370">
        <v>2.5</v>
      </c>
      <c r="M1370" s="1" t="s">
        <v>18</v>
      </c>
      <c r="N1370" s="1" t="s">
        <v>24</v>
      </c>
      <c r="O1370" s="1" t="s">
        <v>25</v>
      </c>
      <c r="P1370" s="1" t="s">
        <v>21</v>
      </c>
      <c r="Q1370">
        <v>24</v>
      </c>
      <c r="R1370">
        <v>6</v>
      </c>
      <c r="S1370">
        <v>424.08</v>
      </c>
      <c r="T1370" s="1" t="s">
        <v>22</v>
      </c>
      <c r="U1370" s="1" t="s">
        <v>3064</v>
      </c>
      <c r="V1370" s="1">
        <v>4</v>
      </c>
      <c r="W1370" t="s">
        <v>3086</v>
      </c>
      <c r="X1370" t="s">
        <v>3084</v>
      </c>
      <c r="Y1370" t="s">
        <v>3089</v>
      </c>
      <c r="Z1370" t="s">
        <v>3102</v>
      </c>
      <c r="AA1370">
        <v>8</v>
      </c>
      <c r="AB1370" t="s">
        <v>3089</v>
      </c>
      <c r="AC1370">
        <v>198.41</v>
      </c>
      <c r="AD1370">
        <v>569.46</v>
      </c>
      <c r="AE1370">
        <v>51.96</v>
      </c>
      <c r="AF1370">
        <v>4.8037000000000001</v>
      </c>
      <c r="AG1370">
        <v>0.65895364238410592</v>
      </c>
    </row>
    <row r="1371" spans="1:33" x14ac:dyDescent="0.35">
      <c r="A1371" s="1" t="s">
        <v>1260</v>
      </c>
      <c r="B1371" s="2">
        <v>45036</v>
      </c>
      <c r="C1371" s="2">
        <v>45039</v>
      </c>
      <c r="D1371" s="2">
        <v>45043</v>
      </c>
      <c r="E1371" s="1" t="s">
        <v>1261</v>
      </c>
      <c r="F1371">
        <v>5.5</v>
      </c>
      <c r="G1371">
        <v>366</v>
      </c>
      <c r="H1371">
        <v>29</v>
      </c>
      <c r="I1371" s="1" t="s">
        <v>30</v>
      </c>
      <c r="J1371">
        <v>105770.5</v>
      </c>
      <c r="K1371">
        <v>43534.720000000001</v>
      </c>
      <c r="L1371">
        <v>3.4</v>
      </c>
      <c r="M1371" s="1" t="s">
        <v>18</v>
      </c>
      <c r="N1371" s="1" t="s">
        <v>24</v>
      </c>
      <c r="O1371" s="1" t="s">
        <v>34</v>
      </c>
      <c r="P1371" s="1" t="s">
        <v>29</v>
      </c>
      <c r="Q1371">
        <v>20</v>
      </c>
      <c r="R1371">
        <v>4</v>
      </c>
      <c r="S1371">
        <v>52.6</v>
      </c>
      <c r="T1371" s="1" t="s">
        <v>22</v>
      </c>
      <c r="U1371" s="1" t="s">
        <v>3061</v>
      </c>
      <c r="V1371" s="1">
        <v>1</v>
      </c>
      <c r="W1371" t="s">
        <v>3088</v>
      </c>
      <c r="X1371" t="s">
        <v>3082</v>
      </c>
      <c r="Y1371" t="s">
        <v>3083</v>
      </c>
      <c r="Z1371" t="s">
        <v>3104</v>
      </c>
      <c r="AA1371">
        <v>4</v>
      </c>
      <c r="AB1371" t="s">
        <v>3083</v>
      </c>
      <c r="AC1371">
        <v>153.29</v>
      </c>
      <c r="AD1371">
        <v>305.81</v>
      </c>
      <c r="AE1371">
        <v>29.83</v>
      </c>
      <c r="AF1371">
        <v>7.0172999999999996</v>
      </c>
      <c r="AG1371">
        <v>0.63717096774193549</v>
      </c>
    </row>
    <row r="1372" spans="1:33" x14ac:dyDescent="0.35">
      <c r="A1372" s="1" t="s">
        <v>1270</v>
      </c>
      <c r="B1372" s="2">
        <v>44608</v>
      </c>
      <c r="C1372" s="2">
        <v>44611</v>
      </c>
      <c r="D1372" s="2">
        <v>44614</v>
      </c>
      <c r="E1372" s="1" t="s">
        <v>1271</v>
      </c>
      <c r="F1372">
        <v>9.65</v>
      </c>
      <c r="G1372">
        <v>361</v>
      </c>
      <c r="H1372">
        <v>30</v>
      </c>
      <c r="I1372" s="1" t="s">
        <v>30</v>
      </c>
      <c r="J1372">
        <v>40186.6</v>
      </c>
      <c r="K1372">
        <v>17207.66</v>
      </c>
      <c r="L1372">
        <v>2.8</v>
      </c>
      <c r="M1372" s="1" t="s">
        <v>23</v>
      </c>
      <c r="N1372" s="1" t="s">
        <v>19</v>
      </c>
      <c r="O1372" s="1" t="s">
        <v>37</v>
      </c>
      <c r="P1372" s="1" t="s">
        <v>39</v>
      </c>
      <c r="Q1372">
        <v>11</v>
      </c>
      <c r="R1372">
        <v>3</v>
      </c>
      <c r="S1372">
        <v>32.01</v>
      </c>
      <c r="T1372" s="1" t="s">
        <v>22</v>
      </c>
      <c r="U1372" s="1" t="s">
        <v>3061</v>
      </c>
      <c r="V1372" s="1">
        <v>1</v>
      </c>
      <c r="W1372" t="s">
        <v>3086</v>
      </c>
      <c r="X1372" t="s">
        <v>3093</v>
      </c>
      <c r="Y1372" t="s">
        <v>3094</v>
      </c>
      <c r="Z1372" t="s">
        <v>3104</v>
      </c>
      <c r="AA1372">
        <v>2</v>
      </c>
      <c r="AB1372" t="s">
        <v>3094</v>
      </c>
      <c r="AC1372">
        <v>59.71</v>
      </c>
      <c r="AD1372">
        <v>123.21</v>
      </c>
      <c r="AE1372">
        <v>59.48</v>
      </c>
      <c r="AF1372">
        <v>4.0523999999999996</v>
      </c>
      <c r="AG1372">
        <v>0.63717096774193549</v>
      </c>
    </row>
    <row r="1373" spans="1:33" x14ac:dyDescent="0.35">
      <c r="A1373" s="1" t="s">
        <v>1272</v>
      </c>
      <c r="B1373" s="2">
        <v>45318</v>
      </c>
      <c r="C1373" s="2">
        <v>45321</v>
      </c>
      <c r="D1373" s="2">
        <v>45324</v>
      </c>
      <c r="E1373" s="1" t="s">
        <v>1273</v>
      </c>
      <c r="F1373">
        <v>1.36</v>
      </c>
      <c r="G1373">
        <v>186</v>
      </c>
      <c r="H1373">
        <v>18</v>
      </c>
      <c r="I1373" s="1" t="s">
        <v>30</v>
      </c>
      <c r="J1373">
        <v>366102.34</v>
      </c>
      <c r="K1373">
        <v>179204.35</v>
      </c>
      <c r="L1373">
        <v>2.6</v>
      </c>
      <c r="M1373" s="1" t="s">
        <v>23</v>
      </c>
      <c r="N1373" s="1" t="s">
        <v>24</v>
      </c>
      <c r="O1373" s="1" t="s">
        <v>37</v>
      </c>
      <c r="P1373" s="1" t="s">
        <v>29</v>
      </c>
      <c r="Q1373">
        <v>19</v>
      </c>
      <c r="R1373">
        <v>3</v>
      </c>
      <c r="S1373">
        <v>120.1</v>
      </c>
      <c r="T1373" s="1" t="s">
        <v>22</v>
      </c>
      <c r="U1373" s="1" t="s">
        <v>3063</v>
      </c>
      <c r="V1373" s="1">
        <v>3</v>
      </c>
      <c r="W1373" t="s">
        <v>3081</v>
      </c>
      <c r="X1373" t="s">
        <v>3093</v>
      </c>
      <c r="Y1373" t="s">
        <v>3095</v>
      </c>
      <c r="Z1373" t="s">
        <v>3102</v>
      </c>
      <c r="AA1373">
        <v>1</v>
      </c>
      <c r="AB1373" t="s">
        <v>3095</v>
      </c>
      <c r="AC1373">
        <v>894.57</v>
      </c>
      <c r="AD1373">
        <v>1995.43</v>
      </c>
      <c r="AE1373">
        <v>39.83</v>
      </c>
      <c r="AF1373">
        <v>6.0168999999999997</v>
      </c>
      <c r="AG1373">
        <v>0.65455369127516783</v>
      </c>
    </row>
    <row r="1374" spans="1:33" x14ac:dyDescent="0.35">
      <c r="A1374" s="1" t="s">
        <v>1290</v>
      </c>
      <c r="B1374" s="2">
        <v>45457</v>
      </c>
      <c r="C1374" s="2">
        <v>45462</v>
      </c>
      <c r="D1374" s="2">
        <v>45473</v>
      </c>
      <c r="E1374" s="1" t="s">
        <v>1291</v>
      </c>
      <c r="F1374">
        <v>8.56</v>
      </c>
      <c r="G1374">
        <v>106</v>
      </c>
      <c r="H1374">
        <v>12</v>
      </c>
      <c r="I1374" s="1" t="s">
        <v>30</v>
      </c>
      <c r="J1374">
        <v>17795.689999999999</v>
      </c>
      <c r="K1374">
        <v>8514.33</v>
      </c>
      <c r="L1374">
        <v>2.2000000000000002</v>
      </c>
      <c r="M1374" s="1" t="s">
        <v>18</v>
      </c>
      <c r="N1374" s="1" t="s">
        <v>36</v>
      </c>
      <c r="O1374" s="1" t="s">
        <v>25</v>
      </c>
      <c r="P1374" s="1" t="s">
        <v>38</v>
      </c>
      <c r="Q1374">
        <v>13</v>
      </c>
      <c r="R1374">
        <v>11</v>
      </c>
      <c r="S1374">
        <v>447.97</v>
      </c>
      <c r="T1374" s="1" t="s">
        <v>22</v>
      </c>
      <c r="U1374" s="1" t="s">
        <v>3062</v>
      </c>
      <c r="V1374" s="1">
        <v>2</v>
      </c>
      <c r="W1374" t="s">
        <v>3081</v>
      </c>
      <c r="X1374" t="s">
        <v>3082</v>
      </c>
      <c r="Y1374" t="s">
        <v>3090</v>
      </c>
      <c r="Z1374" t="s">
        <v>3104</v>
      </c>
      <c r="AA1374">
        <v>6</v>
      </c>
      <c r="AB1374" t="s">
        <v>3090</v>
      </c>
      <c r="AC1374">
        <v>76.02</v>
      </c>
      <c r="AD1374">
        <v>183.6</v>
      </c>
      <c r="AE1374">
        <v>66.680000000000007</v>
      </c>
      <c r="AF1374">
        <v>3.3323999999999998</v>
      </c>
      <c r="AG1374">
        <v>0.65900657894736847</v>
      </c>
    </row>
    <row r="1375" spans="1:33" x14ac:dyDescent="0.35">
      <c r="A1375" s="1" t="s">
        <v>1328</v>
      </c>
      <c r="B1375" s="2">
        <v>45041</v>
      </c>
      <c r="C1375" s="2">
        <v>45045</v>
      </c>
      <c r="D1375" s="2">
        <v>45057</v>
      </c>
      <c r="E1375" s="1" t="s">
        <v>1329</v>
      </c>
      <c r="F1375">
        <v>3.23</v>
      </c>
      <c r="G1375">
        <v>184</v>
      </c>
      <c r="H1375">
        <v>18</v>
      </c>
      <c r="I1375" s="1" t="s">
        <v>30</v>
      </c>
      <c r="J1375">
        <v>18747.599999999999</v>
      </c>
      <c r="K1375">
        <v>11062.63</v>
      </c>
      <c r="L1375">
        <v>2.6</v>
      </c>
      <c r="M1375" s="1" t="s">
        <v>23</v>
      </c>
      <c r="N1375" s="1" t="s">
        <v>19</v>
      </c>
      <c r="O1375" s="1" t="s">
        <v>20</v>
      </c>
      <c r="P1375" s="1" t="s">
        <v>39</v>
      </c>
      <c r="Q1375">
        <v>18</v>
      </c>
      <c r="R1375">
        <v>12</v>
      </c>
      <c r="S1375">
        <v>363.24</v>
      </c>
      <c r="T1375" s="1" t="s">
        <v>22</v>
      </c>
      <c r="U1375" s="1" t="s">
        <v>3061</v>
      </c>
      <c r="V1375" s="1">
        <v>1</v>
      </c>
      <c r="W1375" t="s">
        <v>3088</v>
      </c>
      <c r="X1375" t="s">
        <v>3082</v>
      </c>
      <c r="Y1375" t="s">
        <v>3083</v>
      </c>
      <c r="Z1375" t="s">
        <v>3102</v>
      </c>
      <c r="AA1375">
        <v>4</v>
      </c>
      <c r="AB1375" t="s">
        <v>3083</v>
      </c>
      <c r="AC1375">
        <v>37.26</v>
      </c>
      <c r="AD1375">
        <v>105.29</v>
      </c>
      <c r="AE1375">
        <v>48.76</v>
      </c>
      <c r="AF1375">
        <v>5.1237000000000004</v>
      </c>
      <c r="AG1375">
        <v>0.63717096774193549</v>
      </c>
    </row>
    <row r="1376" spans="1:33" x14ac:dyDescent="0.35">
      <c r="A1376" s="1" t="s">
        <v>1334</v>
      </c>
      <c r="B1376" s="2">
        <v>44693</v>
      </c>
      <c r="C1376" s="2">
        <v>44695</v>
      </c>
      <c r="D1376" s="2">
        <v>44697</v>
      </c>
      <c r="E1376" s="1" t="s">
        <v>1335</v>
      </c>
      <c r="F1376">
        <v>13.81</v>
      </c>
      <c r="G1376">
        <v>150</v>
      </c>
      <c r="H1376">
        <v>20</v>
      </c>
      <c r="I1376" s="1" t="s">
        <v>30</v>
      </c>
      <c r="J1376">
        <v>12698.37</v>
      </c>
      <c r="K1376">
        <v>6481.2</v>
      </c>
      <c r="L1376">
        <v>1.8</v>
      </c>
      <c r="M1376" s="1" t="s">
        <v>18</v>
      </c>
      <c r="N1376" s="1" t="s">
        <v>42</v>
      </c>
      <c r="O1376" s="1" t="s">
        <v>28</v>
      </c>
      <c r="P1376" s="1" t="s">
        <v>39</v>
      </c>
      <c r="Q1376">
        <v>19</v>
      </c>
      <c r="R1376">
        <v>2</v>
      </c>
      <c r="S1376">
        <v>53.98</v>
      </c>
      <c r="T1376" s="1" t="s">
        <v>22</v>
      </c>
      <c r="U1376" s="1" t="s">
        <v>3062</v>
      </c>
      <c r="V1376" s="1">
        <v>2</v>
      </c>
      <c r="W1376" t="s">
        <v>3086</v>
      </c>
      <c r="X1376" t="s">
        <v>3082</v>
      </c>
      <c r="Y1376" t="s">
        <v>3099</v>
      </c>
      <c r="Z1376" t="s">
        <v>3103</v>
      </c>
      <c r="AA1376">
        <v>5</v>
      </c>
      <c r="AB1376" t="s">
        <v>3099</v>
      </c>
      <c r="AC1376">
        <v>40.01</v>
      </c>
      <c r="AD1376">
        <v>98.22</v>
      </c>
      <c r="AE1376">
        <v>18.38</v>
      </c>
      <c r="AF1376">
        <v>8.1615000000000002</v>
      </c>
      <c r="AG1376">
        <v>0.65900657894736847</v>
      </c>
    </row>
    <row r="1377" spans="1:33" x14ac:dyDescent="0.35">
      <c r="A1377" s="1" t="s">
        <v>1348</v>
      </c>
      <c r="B1377" s="2">
        <v>44596</v>
      </c>
      <c r="C1377" s="2">
        <v>44597</v>
      </c>
      <c r="D1377" s="2">
        <v>44609</v>
      </c>
      <c r="E1377" s="1" t="s">
        <v>1349</v>
      </c>
      <c r="F1377">
        <v>7.38</v>
      </c>
      <c r="G1377">
        <v>254</v>
      </c>
      <c r="H1377">
        <v>1</v>
      </c>
      <c r="I1377" s="1" t="s">
        <v>30</v>
      </c>
      <c r="J1377">
        <v>30832.49</v>
      </c>
      <c r="K1377">
        <v>14865.81</v>
      </c>
      <c r="L1377">
        <v>4.8</v>
      </c>
      <c r="M1377" s="1" t="s">
        <v>31</v>
      </c>
      <c r="N1377" s="1" t="s">
        <v>42</v>
      </c>
      <c r="O1377" s="1" t="s">
        <v>34</v>
      </c>
      <c r="P1377" s="1" t="s">
        <v>39</v>
      </c>
      <c r="Q1377">
        <v>18</v>
      </c>
      <c r="R1377">
        <v>12</v>
      </c>
      <c r="S1377">
        <v>405.16</v>
      </c>
      <c r="T1377" s="1" t="s">
        <v>22</v>
      </c>
      <c r="U1377" s="1" t="s">
        <v>3062</v>
      </c>
      <c r="V1377" s="1">
        <v>2</v>
      </c>
      <c r="W1377" t="s">
        <v>3086</v>
      </c>
      <c r="X1377" t="s">
        <v>3093</v>
      </c>
      <c r="Y1377" t="s">
        <v>3094</v>
      </c>
      <c r="Z1377" t="s">
        <v>3104</v>
      </c>
      <c r="AA1377">
        <v>2</v>
      </c>
      <c r="AB1377" t="s">
        <v>3094</v>
      </c>
      <c r="AC1377">
        <v>53.36</v>
      </c>
      <c r="AD1377">
        <v>131.06</v>
      </c>
      <c r="AE1377">
        <v>85.63</v>
      </c>
      <c r="AF1377">
        <v>1.4370000000000001</v>
      </c>
      <c r="AG1377">
        <v>0.65900657894736847</v>
      </c>
    </row>
    <row r="1378" spans="1:33" x14ac:dyDescent="0.35">
      <c r="A1378" s="1" t="s">
        <v>1364</v>
      </c>
      <c r="B1378" s="2">
        <v>45337</v>
      </c>
      <c r="C1378" s="2">
        <v>45341</v>
      </c>
      <c r="D1378" s="2">
        <v>45344</v>
      </c>
      <c r="E1378" s="1" t="s">
        <v>1365</v>
      </c>
      <c r="F1378">
        <v>4.5599999999999996</v>
      </c>
      <c r="G1378">
        <v>108</v>
      </c>
      <c r="H1378">
        <v>1</v>
      </c>
      <c r="I1378" s="1" t="s">
        <v>30</v>
      </c>
      <c r="J1378">
        <v>9793.17</v>
      </c>
      <c r="K1378">
        <v>4433.2700000000004</v>
      </c>
      <c r="L1378">
        <v>4.5999999999999996</v>
      </c>
      <c r="M1378" s="1" t="s">
        <v>18</v>
      </c>
      <c r="N1378" s="1" t="s">
        <v>19</v>
      </c>
      <c r="O1378" s="1" t="s">
        <v>37</v>
      </c>
      <c r="P1378" s="1" t="s">
        <v>29</v>
      </c>
      <c r="Q1378">
        <v>13</v>
      </c>
      <c r="R1378">
        <v>3</v>
      </c>
      <c r="S1378">
        <v>98.89</v>
      </c>
      <c r="T1378" s="1" t="s">
        <v>22</v>
      </c>
      <c r="U1378" s="1" t="s">
        <v>3064</v>
      </c>
      <c r="V1378" s="1">
        <v>4</v>
      </c>
      <c r="W1378" t="s">
        <v>3081</v>
      </c>
      <c r="X1378" t="s">
        <v>3093</v>
      </c>
      <c r="Y1378" t="s">
        <v>3094</v>
      </c>
      <c r="Z1378" t="s">
        <v>3102</v>
      </c>
      <c r="AA1378">
        <v>2</v>
      </c>
      <c r="AB1378" t="s">
        <v>3094</v>
      </c>
      <c r="AC1378">
        <v>40.94</v>
      </c>
      <c r="AD1378">
        <v>95.01</v>
      </c>
      <c r="AE1378">
        <v>0.69</v>
      </c>
      <c r="AF1378">
        <v>9.9306999999999999</v>
      </c>
      <c r="AG1378">
        <v>0.65895364238410592</v>
      </c>
    </row>
    <row r="1379" spans="1:33" x14ac:dyDescent="0.35">
      <c r="A1379" s="1" t="s">
        <v>1380</v>
      </c>
      <c r="B1379" s="2">
        <v>45413</v>
      </c>
      <c r="C1379" s="2">
        <v>45418</v>
      </c>
      <c r="D1379" s="2">
        <v>45421</v>
      </c>
      <c r="E1379" s="1" t="s">
        <v>1381</v>
      </c>
      <c r="F1379">
        <v>6.86</v>
      </c>
      <c r="G1379">
        <v>348</v>
      </c>
      <c r="H1379">
        <v>42</v>
      </c>
      <c r="I1379" s="1" t="s">
        <v>30</v>
      </c>
      <c r="J1379">
        <v>48690.39</v>
      </c>
      <c r="K1379">
        <v>27502.37</v>
      </c>
      <c r="L1379">
        <v>2.2999999999999998</v>
      </c>
      <c r="M1379" s="1" t="s">
        <v>18</v>
      </c>
      <c r="N1379" s="1" t="s">
        <v>33</v>
      </c>
      <c r="O1379" s="1" t="s">
        <v>37</v>
      </c>
      <c r="P1379" s="1" t="s">
        <v>29</v>
      </c>
      <c r="Q1379">
        <v>16</v>
      </c>
      <c r="R1379">
        <v>3</v>
      </c>
      <c r="S1379">
        <v>1.1100000000000001</v>
      </c>
      <c r="T1379" s="1" t="s">
        <v>22</v>
      </c>
      <c r="U1379" s="1" t="s">
        <v>3064</v>
      </c>
      <c r="V1379" s="1">
        <v>4</v>
      </c>
      <c r="W1379" t="s">
        <v>3081</v>
      </c>
      <c r="X1379" t="s">
        <v>3082</v>
      </c>
      <c r="Y1379" t="s">
        <v>3099</v>
      </c>
      <c r="Z1379" t="s">
        <v>3104</v>
      </c>
      <c r="AA1379">
        <v>5</v>
      </c>
      <c r="AB1379" t="s">
        <v>3099</v>
      </c>
      <c r="AC1379">
        <v>53.33</v>
      </c>
      <c r="AD1379">
        <v>150.22</v>
      </c>
      <c r="AE1379">
        <v>76.319999999999993</v>
      </c>
      <c r="AF1379">
        <v>2.3681999999999999</v>
      </c>
      <c r="AG1379">
        <v>0.65895364238410592</v>
      </c>
    </row>
    <row r="1380" spans="1:33" x14ac:dyDescent="0.35">
      <c r="A1380" s="1" t="s">
        <v>1392</v>
      </c>
      <c r="B1380" s="2">
        <v>45599</v>
      </c>
      <c r="C1380" s="2">
        <v>45602</v>
      </c>
      <c r="D1380" s="2">
        <v>45609</v>
      </c>
      <c r="E1380" s="1" t="s">
        <v>1393</v>
      </c>
      <c r="F1380">
        <v>1.82</v>
      </c>
      <c r="G1380">
        <v>349</v>
      </c>
      <c r="H1380">
        <v>40</v>
      </c>
      <c r="I1380" s="1" t="s">
        <v>30</v>
      </c>
      <c r="J1380">
        <v>286614.94</v>
      </c>
      <c r="K1380">
        <v>179591.05</v>
      </c>
      <c r="L1380">
        <v>2.2999999999999998</v>
      </c>
      <c r="M1380" s="1" t="s">
        <v>31</v>
      </c>
      <c r="N1380" s="1" t="s">
        <v>36</v>
      </c>
      <c r="O1380" s="1" t="s">
        <v>37</v>
      </c>
      <c r="P1380" s="1" t="s">
        <v>29</v>
      </c>
      <c r="Q1380">
        <v>15</v>
      </c>
      <c r="R1380">
        <v>7</v>
      </c>
      <c r="S1380">
        <v>24.58</v>
      </c>
      <c r="T1380" s="1" t="s">
        <v>22</v>
      </c>
      <c r="U1380" s="1" t="s">
        <v>3061</v>
      </c>
      <c r="V1380" s="1">
        <v>1</v>
      </c>
      <c r="W1380" t="s">
        <v>3081</v>
      </c>
      <c r="X1380" t="s">
        <v>3091</v>
      </c>
      <c r="Y1380" t="s">
        <v>3096</v>
      </c>
      <c r="Z1380" t="s">
        <v>3102</v>
      </c>
      <c r="AA1380">
        <v>11</v>
      </c>
      <c r="AB1380" t="s">
        <v>3096</v>
      </c>
      <c r="AC1380">
        <v>253.6</v>
      </c>
      <c r="AD1380">
        <v>836.47</v>
      </c>
      <c r="AE1380">
        <v>70.11</v>
      </c>
      <c r="AF1380">
        <v>2.9887000000000001</v>
      </c>
      <c r="AG1380">
        <v>0.63717096774193549</v>
      </c>
    </row>
    <row r="1381" spans="1:33" x14ac:dyDescent="0.35">
      <c r="A1381" s="1" t="s">
        <v>1410</v>
      </c>
      <c r="B1381" s="2">
        <v>44907</v>
      </c>
      <c r="C1381" s="2">
        <v>44909</v>
      </c>
      <c r="D1381" s="2">
        <v>44918</v>
      </c>
      <c r="E1381" s="1" t="s">
        <v>1411</v>
      </c>
      <c r="F1381">
        <v>3.72</v>
      </c>
      <c r="G1381">
        <v>98</v>
      </c>
      <c r="H1381">
        <v>14</v>
      </c>
      <c r="I1381" s="1" t="s">
        <v>30</v>
      </c>
      <c r="J1381">
        <v>30605.74</v>
      </c>
      <c r="K1381">
        <v>14518.15</v>
      </c>
      <c r="L1381">
        <v>1.9</v>
      </c>
      <c r="M1381" s="1" t="s">
        <v>23</v>
      </c>
      <c r="N1381" s="1" t="s">
        <v>19</v>
      </c>
      <c r="O1381" s="1" t="s">
        <v>37</v>
      </c>
      <c r="P1381" s="1" t="s">
        <v>21</v>
      </c>
      <c r="Q1381">
        <v>20</v>
      </c>
      <c r="R1381">
        <v>9</v>
      </c>
      <c r="S1381">
        <v>109.73</v>
      </c>
      <c r="T1381" s="1" t="s">
        <v>22</v>
      </c>
      <c r="U1381" s="1" t="s">
        <v>3065</v>
      </c>
      <c r="V1381" s="1">
        <v>5</v>
      </c>
      <c r="W1381" t="s">
        <v>3086</v>
      </c>
      <c r="X1381" t="s">
        <v>3091</v>
      </c>
      <c r="Y1381" t="s">
        <v>3092</v>
      </c>
      <c r="Z1381" t="s">
        <v>3102</v>
      </c>
      <c r="AA1381">
        <v>12</v>
      </c>
      <c r="AB1381" t="s">
        <v>3092</v>
      </c>
      <c r="AC1381">
        <v>151.44</v>
      </c>
      <c r="AD1381">
        <v>324.37</v>
      </c>
      <c r="AE1381">
        <v>71.959999999999994</v>
      </c>
      <c r="AF1381">
        <v>2.8035000000000001</v>
      </c>
      <c r="AG1381">
        <v>0.6561013986013986</v>
      </c>
    </row>
    <row r="1382" spans="1:33" x14ac:dyDescent="0.35">
      <c r="A1382" s="1" t="s">
        <v>1416</v>
      </c>
      <c r="B1382" s="2">
        <v>45607</v>
      </c>
      <c r="C1382" s="2">
        <v>45610</v>
      </c>
      <c r="D1382" s="2">
        <v>45612</v>
      </c>
      <c r="E1382" s="1" t="s">
        <v>1417</v>
      </c>
      <c r="F1382">
        <v>7.41</v>
      </c>
      <c r="G1382">
        <v>63</v>
      </c>
      <c r="H1382">
        <v>7</v>
      </c>
      <c r="I1382" s="1" t="s">
        <v>30</v>
      </c>
      <c r="J1382">
        <v>11633.09</v>
      </c>
      <c r="K1382">
        <v>5648.89</v>
      </c>
      <c r="L1382">
        <v>2.6</v>
      </c>
      <c r="M1382" s="1" t="s">
        <v>18</v>
      </c>
      <c r="N1382" s="1" t="s">
        <v>24</v>
      </c>
      <c r="O1382" s="1" t="s">
        <v>20</v>
      </c>
      <c r="P1382" s="1" t="s">
        <v>21</v>
      </c>
      <c r="Q1382">
        <v>10</v>
      </c>
      <c r="R1382">
        <v>2</v>
      </c>
      <c r="S1382">
        <v>147.66999999999999</v>
      </c>
      <c r="T1382" s="1" t="s">
        <v>22</v>
      </c>
      <c r="U1382" s="1" t="s">
        <v>3064</v>
      </c>
      <c r="V1382" s="1">
        <v>4</v>
      </c>
      <c r="W1382" t="s">
        <v>3081</v>
      </c>
      <c r="X1382" t="s">
        <v>3091</v>
      </c>
      <c r="Y1382" t="s">
        <v>3096</v>
      </c>
      <c r="Z1382" t="s">
        <v>3104</v>
      </c>
      <c r="AA1382">
        <v>11</v>
      </c>
      <c r="AB1382" t="s">
        <v>3096</v>
      </c>
      <c r="AC1382">
        <v>84.01</v>
      </c>
      <c r="AD1382">
        <v>199.43</v>
      </c>
      <c r="AE1382">
        <v>76.510000000000005</v>
      </c>
      <c r="AF1382">
        <v>2.3487</v>
      </c>
      <c r="AG1382">
        <v>0.65895364238410592</v>
      </c>
    </row>
    <row r="1383" spans="1:33" x14ac:dyDescent="0.35">
      <c r="A1383" s="1" t="s">
        <v>1456</v>
      </c>
      <c r="B1383" s="2">
        <v>44883</v>
      </c>
      <c r="C1383" s="2">
        <v>44884</v>
      </c>
      <c r="D1383" s="2">
        <v>44887</v>
      </c>
      <c r="E1383" s="1" t="s">
        <v>1457</v>
      </c>
      <c r="F1383">
        <v>2</v>
      </c>
      <c r="G1383">
        <v>78</v>
      </c>
      <c r="H1383">
        <v>8</v>
      </c>
      <c r="I1383" s="1" t="s">
        <v>30</v>
      </c>
      <c r="J1383">
        <v>7086.75</v>
      </c>
      <c r="K1383">
        <v>3794.91</v>
      </c>
      <c r="L1383">
        <v>2.5</v>
      </c>
      <c r="M1383" s="1" t="s">
        <v>23</v>
      </c>
      <c r="N1383" s="1" t="s">
        <v>19</v>
      </c>
      <c r="O1383" s="1" t="s">
        <v>37</v>
      </c>
      <c r="P1383" s="1" t="s">
        <v>21</v>
      </c>
      <c r="Q1383">
        <v>13</v>
      </c>
      <c r="R1383">
        <v>3</v>
      </c>
      <c r="S1383">
        <v>42.64</v>
      </c>
      <c r="T1383" s="1" t="s">
        <v>22</v>
      </c>
      <c r="U1383" s="1" t="s">
        <v>3063</v>
      </c>
      <c r="V1383" s="1">
        <v>3</v>
      </c>
      <c r="W1383" t="s">
        <v>3086</v>
      </c>
      <c r="X1383" t="s">
        <v>3091</v>
      </c>
      <c r="Y1383" t="s">
        <v>3096</v>
      </c>
      <c r="Z1383" t="s">
        <v>3102</v>
      </c>
      <c r="AA1383">
        <v>11</v>
      </c>
      <c r="AB1383" t="s">
        <v>3096</v>
      </c>
      <c r="AC1383">
        <v>35.89</v>
      </c>
      <c r="AD1383">
        <v>92.71</v>
      </c>
      <c r="AE1383">
        <v>50.35</v>
      </c>
      <c r="AF1383">
        <v>4.9653999999999998</v>
      </c>
      <c r="AG1383">
        <v>0.65455369127516783</v>
      </c>
    </row>
    <row r="1384" spans="1:33" x14ac:dyDescent="0.35">
      <c r="A1384" s="1" t="s">
        <v>1482</v>
      </c>
      <c r="B1384" s="2">
        <v>45569</v>
      </c>
      <c r="C1384" s="2">
        <v>45573</v>
      </c>
      <c r="D1384" s="2">
        <v>45575</v>
      </c>
      <c r="E1384" s="1" t="s">
        <v>1483</v>
      </c>
      <c r="F1384">
        <v>0.97</v>
      </c>
      <c r="G1384">
        <v>468</v>
      </c>
      <c r="H1384">
        <v>17</v>
      </c>
      <c r="I1384" s="1" t="s">
        <v>30</v>
      </c>
      <c r="J1384">
        <v>976877.2</v>
      </c>
      <c r="K1384">
        <v>377519.85</v>
      </c>
      <c r="L1384">
        <v>4.3</v>
      </c>
      <c r="M1384" s="1" t="s">
        <v>31</v>
      </c>
      <c r="N1384" s="1" t="s">
        <v>36</v>
      </c>
      <c r="O1384" s="1" t="s">
        <v>28</v>
      </c>
      <c r="P1384" s="1" t="s">
        <v>39</v>
      </c>
      <c r="Q1384">
        <v>4</v>
      </c>
      <c r="R1384">
        <v>2</v>
      </c>
      <c r="S1384">
        <v>71.790000000000006</v>
      </c>
      <c r="T1384" s="1" t="s">
        <v>22</v>
      </c>
      <c r="U1384" s="1" t="s">
        <v>3065</v>
      </c>
      <c r="V1384" s="1">
        <v>5</v>
      </c>
      <c r="W1384" t="s">
        <v>3081</v>
      </c>
      <c r="X1384" t="s">
        <v>3091</v>
      </c>
      <c r="Y1384" t="s">
        <v>3097</v>
      </c>
      <c r="Z1384" t="s">
        <v>3102</v>
      </c>
      <c r="AA1384">
        <v>10</v>
      </c>
      <c r="AB1384" t="s">
        <v>3097</v>
      </c>
      <c r="AC1384">
        <v>1155.67</v>
      </c>
      <c r="AD1384">
        <v>2107.79</v>
      </c>
      <c r="AE1384">
        <v>58.85</v>
      </c>
      <c r="AF1384">
        <v>4.1147999999999998</v>
      </c>
      <c r="AG1384">
        <v>0.6561013986013986</v>
      </c>
    </row>
    <row r="1385" spans="1:33" x14ac:dyDescent="0.35">
      <c r="A1385" s="1" t="s">
        <v>1506</v>
      </c>
      <c r="B1385" s="2">
        <v>44714</v>
      </c>
      <c r="C1385" s="2">
        <v>44718</v>
      </c>
      <c r="D1385" s="2">
        <v>44720</v>
      </c>
      <c r="E1385" s="1" t="s">
        <v>1507</v>
      </c>
      <c r="F1385">
        <v>8.41</v>
      </c>
      <c r="G1385">
        <v>334</v>
      </c>
      <c r="H1385">
        <v>36</v>
      </c>
      <c r="I1385" s="1" t="s">
        <v>30</v>
      </c>
      <c r="J1385">
        <v>15836.99</v>
      </c>
      <c r="K1385">
        <v>6956.13</v>
      </c>
      <c r="L1385">
        <v>2.5</v>
      </c>
      <c r="M1385" s="1" t="s">
        <v>31</v>
      </c>
      <c r="N1385" s="1" t="s">
        <v>19</v>
      </c>
      <c r="O1385" s="1" t="s">
        <v>25</v>
      </c>
      <c r="P1385" s="1" t="s">
        <v>39</v>
      </c>
      <c r="Q1385">
        <v>9</v>
      </c>
      <c r="R1385">
        <v>2</v>
      </c>
      <c r="S1385">
        <v>42.28</v>
      </c>
      <c r="T1385" s="1" t="s">
        <v>22</v>
      </c>
      <c r="U1385" s="1" t="s">
        <v>3062</v>
      </c>
      <c r="V1385" s="1">
        <v>2</v>
      </c>
      <c r="W1385" t="s">
        <v>3086</v>
      </c>
      <c r="X1385" t="s">
        <v>3082</v>
      </c>
      <c r="Y1385" t="s">
        <v>3090</v>
      </c>
      <c r="Z1385" t="s">
        <v>3104</v>
      </c>
      <c r="AA1385">
        <v>6</v>
      </c>
      <c r="AB1385" t="s">
        <v>3090</v>
      </c>
      <c r="AC1385">
        <v>25.55</v>
      </c>
      <c r="AD1385">
        <v>51.77</v>
      </c>
      <c r="AE1385">
        <v>81.06</v>
      </c>
      <c r="AF1385">
        <v>1.8939999999999999</v>
      </c>
      <c r="AG1385">
        <v>0.65900657894736847</v>
      </c>
    </row>
    <row r="1386" spans="1:33" x14ac:dyDescent="0.35">
      <c r="A1386" s="1" t="s">
        <v>1524</v>
      </c>
      <c r="B1386" s="2">
        <v>45229</v>
      </c>
      <c r="C1386" s="2">
        <v>45230</v>
      </c>
      <c r="D1386" s="2">
        <v>45234</v>
      </c>
      <c r="E1386" s="1" t="s">
        <v>1525</v>
      </c>
      <c r="F1386">
        <v>4.1500000000000004</v>
      </c>
      <c r="G1386">
        <v>284</v>
      </c>
      <c r="H1386">
        <v>28</v>
      </c>
      <c r="I1386" s="1" t="s">
        <v>30</v>
      </c>
      <c r="J1386">
        <v>40377.5</v>
      </c>
      <c r="K1386">
        <v>16221.42</v>
      </c>
      <c r="L1386">
        <v>3</v>
      </c>
      <c r="M1386" s="1" t="s">
        <v>31</v>
      </c>
      <c r="N1386" s="1" t="s">
        <v>24</v>
      </c>
      <c r="O1386" s="1" t="s">
        <v>20</v>
      </c>
      <c r="P1386" s="1" t="s">
        <v>21</v>
      </c>
      <c r="Q1386">
        <v>5</v>
      </c>
      <c r="R1386">
        <v>4</v>
      </c>
      <c r="S1386">
        <v>215.56</v>
      </c>
      <c r="T1386" s="1" t="s">
        <v>22</v>
      </c>
      <c r="U1386" s="1" t="s">
        <v>3061</v>
      </c>
      <c r="V1386" s="1">
        <v>1</v>
      </c>
      <c r="W1386" t="s">
        <v>3088</v>
      </c>
      <c r="X1386" t="s">
        <v>3091</v>
      </c>
      <c r="Y1386" t="s">
        <v>3097</v>
      </c>
      <c r="Z1386" t="s">
        <v>3102</v>
      </c>
      <c r="AA1386">
        <v>10</v>
      </c>
      <c r="AB1386" t="s">
        <v>3097</v>
      </c>
      <c r="AC1386">
        <v>77.010000000000005</v>
      </c>
      <c r="AD1386">
        <v>148.33000000000001</v>
      </c>
      <c r="AE1386">
        <v>70.209999999999994</v>
      </c>
      <c r="AF1386">
        <v>2.9794</v>
      </c>
      <c r="AG1386">
        <v>0.63717096774193549</v>
      </c>
    </row>
    <row r="1387" spans="1:33" x14ac:dyDescent="0.35">
      <c r="A1387" s="1" t="s">
        <v>1544</v>
      </c>
      <c r="B1387" s="2">
        <v>45002</v>
      </c>
      <c r="C1387" s="2">
        <v>45005</v>
      </c>
      <c r="D1387" s="2">
        <v>45006</v>
      </c>
      <c r="E1387" s="1" t="s">
        <v>1545</v>
      </c>
      <c r="F1387">
        <v>0.33</v>
      </c>
      <c r="G1387">
        <v>460</v>
      </c>
      <c r="H1387">
        <v>7</v>
      </c>
      <c r="I1387" s="1" t="s">
        <v>30</v>
      </c>
      <c r="J1387">
        <v>412161.56</v>
      </c>
      <c r="K1387">
        <v>173459.37</v>
      </c>
      <c r="L1387">
        <v>4.5999999999999996</v>
      </c>
      <c r="M1387" s="1" t="s">
        <v>18</v>
      </c>
      <c r="N1387" s="1" t="s">
        <v>33</v>
      </c>
      <c r="O1387" s="1" t="s">
        <v>25</v>
      </c>
      <c r="P1387" s="1" t="s">
        <v>26</v>
      </c>
      <c r="Q1387">
        <v>20</v>
      </c>
      <c r="R1387">
        <v>1</v>
      </c>
      <c r="S1387">
        <v>19.57</v>
      </c>
      <c r="T1387" s="1" t="s">
        <v>22</v>
      </c>
      <c r="U1387" s="1" t="s">
        <v>3061</v>
      </c>
      <c r="V1387" s="1">
        <v>1</v>
      </c>
      <c r="W1387" t="s">
        <v>3088</v>
      </c>
      <c r="X1387" t="s">
        <v>3093</v>
      </c>
      <c r="Y1387" t="s">
        <v>3098</v>
      </c>
      <c r="Z1387" t="s">
        <v>3102</v>
      </c>
      <c r="AA1387">
        <v>3</v>
      </c>
      <c r="AB1387" t="s">
        <v>3098</v>
      </c>
      <c r="AC1387">
        <v>445.05</v>
      </c>
      <c r="AD1387">
        <v>898.97</v>
      </c>
      <c r="AE1387">
        <v>53.75</v>
      </c>
      <c r="AF1387">
        <v>4.6254</v>
      </c>
      <c r="AG1387">
        <v>0.63717096774193549</v>
      </c>
    </row>
    <row r="1388" spans="1:33" x14ac:dyDescent="0.35">
      <c r="A1388" s="1" t="s">
        <v>1576</v>
      </c>
      <c r="B1388" s="2">
        <v>44952</v>
      </c>
      <c r="C1388" s="2">
        <v>44955</v>
      </c>
      <c r="D1388" s="2">
        <v>44956</v>
      </c>
      <c r="E1388" s="1" t="s">
        <v>1577</v>
      </c>
      <c r="F1388">
        <v>13.62</v>
      </c>
      <c r="G1388">
        <v>268</v>
      </c>
      <c r="H1388">
        <v>8</v>
      </c>
      <c r="I1388" s="1" t="s">
        <v>30</v>
      </c>
      <c r="J1388">
        <v>24955.53</v>
      </c>
      <c r="K1388">
        <v>9862.98</v>
      </c>
      <c r="L1388">
        <v>4.5999999999999996</v>
      </c>
      <c r="M1388" s="1" t="s">
        <v>31</v>
      </c>
      <c r="N1388" s="1" t="s">
        <v>42</v>
      </c>
      <c r="O1388" s="1" t="s">
        <v>28</v>
      </c>
      <c r="P1388" s="1" t="s">
        <v>29</v>
      </c>
      <c r="Q1388">
        <v>11</v>
      </c>
      <c r="R1388">
        <v>1</v>
      </c>
      <c r="S1388">
        <v>29.45</v>
      </c>
      <c r="T1388" s="1" t="s">
        <v>22</v>
      </c>
      <c r="U1388" s="1" t="s">
        <v>3064</v>
      </c>
      <c r="V1388" s="1">
        <v>4</v>
      </c>
      <c r="W1388" t="s">
        <v>3088</v>
      </c>
      <c r="X1388" t="s">
        <v>3093</v>
      </c>
      <c r="Y1388" t="s">
        <v>3095</v>
      </c>
      <c r="Z1388" t="s">
        <v>3103</v>
      </c>
      <c r="AA1388">
        <v>1</v>
      </c>
      <c r="AB1388" t="s">
        <v>3095</v>
      </c>
      <c r="AC1388">
        <v>48.45</v>
      </c>
      <c r="AD1388">
        <v>107.8</v>
      </c>
      <c r="AE1388">
        <v>97.46</v>
      </c>
      <c r="AF1388">
        <v>0.25380000000000003</v>
      </c>
      <c r="AG1388">
        <v>0.65895364238410592</v>
      </c>
    </row>
    <row r="1389" spans="1:33" x14ac:dyDescent="0.35">
      <c r="A1389" s="1" t="s">
        <v>1584</v>
      </c>
      <c r="B1389" s="2">
        <v>44955</v>
      </c>
      <c r="C1389" s="2">
        <v>44956</v>
      </c>
      <c r="D1389" s="2">
        <v>44957</v>
      </c>
      <c r="E1389" s="1" t="s">
        <v>1585</v>
      </c>
      <c r="F1389">
        <v>2.8</v>
      </c>
      <c r="G1389">
        <v>492</v>
      </c>
      <c r="H1389">
        <v>23</v>
      </c>
      <c r="I1389" s="1" t="s">
        <v>30</v>
      </c>
      <c r="J1389">
        <v>1016742.48</v>
      </c>
      <c r="K1389">
        <v>382415.06</v>
      </c>
      <c r="L1389">
        <v>4</v>
      </c>
      <c r="M1389" s="1" t="s">
        <v>18</v>
      </c>
      <c r="N1389" s="1" t="s">
        <v>42</v>
      </c>
      <c r="O1389" s="1" t="s">
        <v>37</v>
      </c>
      <c r="P1389" s="1" t="s">
        <v>26</v>
      </c>
      <c r="Q1389">
        <v>14</v>
      </c>
      <c r="R1389">
        <v>1</v>
      </c>
      <c r="S1389">
        <v>3.88</v>
      </c>
      <c r="T1389" s="1" t="s">
        <v>22</v>
      </c>
      <c r="U1389" s="1" t="s">
        <v>3063</v>
      </c>
      <c r="V1389" s="1">
        <v>3</v>
      </c>
      <c r="W1389" t="s">
        <v>3088</v>
      </c>
      <c r="X1389" t="s">
        <v>3093</v>
      </c>
      <c r="Y1389" t="s">
        <v>3095</v>
      </c>
      <c r="Z1389" t="s">
        <v>3102</v>
      </c>
      <c r="AA1389">
        <v>1</v>
      </c>
      <c r="AB1389" t="s">
        <v>3095</v>
      </c>
      <c r="AC1389">
        <v>1157.4000000000001</v>
      </c>
      <c r="AD1389">
        <v>2126.08</v>
      </c>
      <c r="AE1389">
        <v>63.9</v>
      </c>
      <c r="AF1389">
        <v>3.6097999999999999</v>
      </c>
      <c r="AG1389">
        <v>0.65455369127516783</v>
      </c>
    </row>
    <row r="1390" spans="1:33" x14ac:dyDescent="0.35">
      <c r="A1390" s="1" t="s">
        <v>1596</v>
      </c>
      <c r="B1390" s="2">
        <v>45502</v>
      </c>
      <c r="C1390" s="2">
        <v>45505</v>
      </c>
      <c r="D1390" s="2">
        <v>45518</v>
      </c>
      <c r="E1390" s="1" t="s">
        <v>1597</v>
      </c>
      <c r="F1390">
        <v>12.82</v>
      </c>
      <c r="G1390">
        <v>409</v>
      </c>
      <c r="H1390">
        <v>1</v>
      </c>
      <c r="I1390" s="1" t="s">
        <v>30</v>
      </c>
      <c r="J1390">
        <v>327434.74</v>
      </c>
      <c r="K1390">
        <v>173859.88</v>
      </c>
      <c r="L1390">
        <v>5</v>
      </c>
      <c r="M1390" s="1" t="s">
        <v>18</v>
      </c>
      <c r="N1390" s="1" t="s">
        <v>19</v>
      </c>
      <c r="O1390" s="1" t="s">
        <v>37</v>
      </c>
      <c r="P1390" s="1" t="s">
        <v>21</v>
      </c>
      <c r="Q1390">
        <v>15</v>
      </c>
      <c r="R1390">
        <v>13</v>
      </c>
      <c r="S1390">
        <v>1589.8</v>
      </c>
      <c r="T1390" s="1" t="s">
        <v>22</v>
      </c>
      <c r="U1390" s="1" t="s">
        <v>3062</v>
      </c>
      <c r="V1390" s="1">
        <v>2</v>
      </c>
      <c r="W1390" t="s">
        <v>3081</v>
      </c>
      <c r="X1390" t="s">
        <v>3084</v>
      </c>
      <c r="Y1390" t="s">
        <v>3087</v>
      </c>
      <c r="Z1390" t="s">
        <v>3103</v>
      </c>
      <c r="AA1390">
        <v>7</v>
      </c>
      <c r="AB1390" t="s">
        <v>3087</v>
      </c>
      <c r="AC1390">
        <v>288.13</v>
      </c>
      <c r="AD1390">
        <v>918.3</v>
      </c>
      <c r="AE1390">
        <v>23.97</v>
      </c>
      <c r="AF1390">
        <v>7.6032999999999999</v>
      </c>
      <c r="AG1390">
        <v>0.65900657894736847</v>
      </c>
    </row>
    <row r="1391" spans="1:33" x14ac:dyDescent="0.35">
      <c r="A1391" s="1" t="s">
        <v>1598</v>
      </c>
      <c r="B1391" s="2">
        <v>45418</v>
      </c>
      <c r="C1391" s="2">
        <v>45420</v>
      </c>
      <c r="D1391" s="2">
        <v>45430</v>
      </c>
      <c r="E1391" s="1" t="s">
        <v>1599</v>
      </c>
      <c r="F1391">
        <v>5.08</v>
      </c>
      <c r="G1391">
        <v>132</v>
      </c>
      <c r="H1391">
        <v>6</v>
      </c>
      <c r="I1391" s="1" t="s">
        <v>30</v>
      </c>
      <c r="J1391">
        <v>117499.84</v>
      </c>
      <c r="K1391">
        <v>60424.46</v>
      </c>
      <c r="L1391">
        <v>4</v>
      </c>
      <c r="M1391" s="1" t="s">
        <v>18</v>
      </c>
      <c r="N1391" s="1" t="s">
        <v>19</v>
      </c>
      <c r="O1391" s="1" t="s">
        <v>28</v>
      </c>
      <c r="P1391" s="1" t="s">
        <v>21</v>
      </c>
      <c r="Q1391">
        <v>11</v>
      </c>
      <c r="R1391">
        <v>10</v>
      </c>
      <c r="S1391">
        <v>1017.03</v>
      </c>
      <c r="T1391" s="1" t="s">
        <v>22</v>
      </c>
      <c r="U1391" s="1" t="s">
        <v>3063</v>
      </c>
      <c r="V1391" s="1">
        <v>3</v>
      </c>
      <c r="W1391" t="s">
        <v>3081</v>
      </c>
      <c r="X1391" t="s">
        <v>3082</v>
      </c>
      <c r="Y1391" t="s">
        <v>3099</v>
      </c>
      <c r="Z1391" t="s">
        <v>3104</v>
      </c>
      <c r="AA1391">
        <v>5</v>
      </c>
      <c r="AB1391" t="s">
        <v>3099</v>
      </c>
      <c r="AC1391">
        <v>350.4</v>
      </c>
      <c r="AD1391">
        <v>937.79</v>
      </c>
      <c r="AE1391">
        <v>89.94</v>
      </c>
      <c r="AF1391">
        <v>1.0063</v>
      </c>
      <c r="AG1391">
        <v>0.65455369127516783</v>
      </c>
    </row>
    <row r="1392" spans="1:33" x14ac:dyDescent="0.35">
      <c r="A1392" s="1" t="s">
        <v>1604</v>
      </c>
      <c r="B1392" s="2">
        <v>45357</v>
      </c>
      <c r="C1392" s="2">
        <v>45359</v>
      </c>
      <c r="D1392" s="2">
        <v>45367</v>
      </c>
      <c r="E1392" s="1" t="s">
        <v>1605</v>
      </c>
      <c r="F1392">
        <v>0.82</v>
      </c>
      <c r="G1392">
        <v>440</v>
      </c>
      <c r="H1392">
        <v>3</v>
      </c>
      <c r="I1392" s="1" t="s">
        <v>30</v>
      </c>
      <c r="J1392">
        <v>429610.47</v>
      </c>
      <c r="K1392">
        <v>215751.04000000001</v>
      </c>
      <c r="L1392">
        <v>4.5</v>
      </c>
      <c r="M1392" s="1" t="s">
        <v>18</v>
      </c>
      <c r="N1392" s="1" t="s">
        <v>33</v>
      </c>
      <c r="O1392" s="1" t="s">
        <v>37</v>
      </c>
      <c r="P1392" s="1" t="s">
        <v>38</v>
      </c>
      <c r="Q1392">
        <v>17</v>
      </c>
      <c r="R1392">
        <v>8</v>
      </c>
      <c r="S1392">
        <v>172.19</v>
      </c>
      <c r="T1392" s="1" t="s">
        <v>22</v>
      </c>
      <c r="U1392" s="1" t="s">
        <v>3065</v>
      </c>
      <c r="V1392" s="1">
        <v>5</v>
      </c>
      <c r="W1392" t="s">
        <v>3081</v>
      </c>
      <c r="X1392" t="s">
        <v>3093</v>
      </c>
      <c r="Y1392" t="s">
        <v>3098</v>
      </c>
      <c r="Z1392" t="s">
        <v>3102</v>
      </c>
      <c r="AA1392">
        <v>3</v>
      </c>
      <c r="AB1392" t="s">
        <v>3098</v>
      </c>
      <c r="AC1392">
        <v>371.41</v>
      </c>
      <c r="AD1392">
        <v>984.46</v>
      </c>
      <c r="AE1392">
        <v>53.82</v>
      </c>
      <c r="AF1392">
        <v>4.6184000000000003</v>
      </c>
      <c r="AG1392">
        <v>0.6561013986013986</v>
      </c>
    </row>
    <row r="1393" spans="1:33" x14ac:dyDescent="0.35">
      <c r="A1393" s="1" t="s">
        <v>1616</v>
      </c>
      <c r="B1393" s="2">
        <v>45657</v>
      </c>
      <c r="C1393" s="2">
        <v>45660</v>
      </c>
      <c r="D1393" s="2">
        <v>45662</v>
      </c>
      <c r="E1393" s="1" t="s">
        <v>1617</v>
      </c>
      <c r="F1393">
        <v>0.36</v>
      </c>
      <c r="G1393">
        <v>408</v>
      </c>
      <c r="H1393">
        <v>53</v>
      </c>
      <c r="I1393" s="1" t="s">
        <v>30</v>
      </c>
      <c r="J1393">
        <v>56402.14</v>
      </c>
      <c r="K1393">
        <v>24446.2</v>
      </c>
      <c r="L1393">
        <v>2.2000000000000002</v>
      </c>
      <c r="M1393" s="1" t="s">
        <v>31</v>
      </c>
      <c r="N1393" s="1" t="s">
        <v>36</v>
      </c>
      <c r="O1393" s="1" t="s">
        <v>28</v>
      </c>
      <c r="P1393" s="1" t="s">
        <v>21</v>
      </c>
      <c r="Q1393">
        <v>3</v>
      </c>
      <c r="R1393">
        <v>2</v>
      </c>
      <c r="S1393">
        <v>192.3</v>
      </c>
      <c r="T1393" s="1" t="s">
        <v>22</v>
      </c>
      <c r="U1393" s="1" t="s">
        <v>3063</v>
      </c>
      <c r="V1393" s="1">
        <v>3</v>
      </c>
      <c r="W1393" t="s">
        <v>3081</v>
      </c>
      <c r="X1393" t="s">
        <v>3091</v>
      </c>
      <c r="Y1393" t="s">
        <v>3092</v>
      </c>
      <c r="Z1393" t="s">
        <v>3102</v>
      </c>
      <c r="AA1393">
        <v>12</v>
      </c>
      <c r="AB1393" t="s">
        <v>3092</v>
      </c>
      <c r="AC1393">
        <v>72.540000000000006</v>
      </c>
      <c r="AD1393">
        <v>138.74</v>
      </c>
      <c r="AE1393">
        <v>52.98</v>
      </c>
      <c r="AF1393">
        <v>4.7016999999999998</v>
      </c>
      <c r="AG1393">
        <v>0.65455369127516783</v>
      </c>
    </row>
    <row r="1394" spans="1:33" x14ac:dyDescent="0.35">
      <c r="A1394" s="1" t="s">
        <v>1626</v>
      </c>
      <c r="B1394" s="2">
        <v>45321</v>
      </c>
      <c r="C1394" s="2">
        <v>45323</v>
      </c>
      <c r="D1394" s="2">
        <v>45325</v>
      </c>
      <c r="E1394" s="1" t="s">
        <v>1627</v>
      </c>
      <c r="F1394">
        <v>13.46</v>
      </c>
      <c r="G1394">
        <v>473</v>
      </c>
      <c r="H1394">
        <v>66</v>
      </c>
      <c r="I1394" s="1" t="s">
        <v>30</v>
      </c>
      <c r="J1394">
        <v>60872.09</v>
      </c>
      <c r="K1394">
        <v>35275.08</v>
      </c>
      <c r="L1394">
        <v>1.6</v>
      </c>
      <c r="M1394" s="1" t="s">
        <v>18</v>
      </c>
      <c r="N1394" s="1" t="s">
        <v>42</v>
      </c>
      <c r="O1394" s="1" t="s">
        <v>37</v>
      </c>
      <c r="P1394" s="1" t="s">
        <v>21</v>
      </c>
      <c r="Q1394">
        <v>17</v>
      </c>
      <c r="R1394">
        <v>2</v>
      </c>
      <c r="S1394">
        <v>73.78</v>
      </c>
      <c r="T1394" s="1" t="s">
        <v>22</v>
      </c>
      <c r="U1394" s="1" t="s">
        <v>3065</v>
      </c>
      <c r="V1394" s="1">
        <v>5</v>
      </c>
      <c r="W1394" t="s">
        <v>3081</v>
      </c>
      <c r="X1394" t="s">
        <v>3093</v>
      </c>
      <c r="Y1394" t="s">
        <v>3095</v>
      </c>
      <c r="Z1394" t="s">
        <v>3103</v>
      </c>
      <c r="AA1394">
        <v>1</v>
      </c>
      <c r="AB1394" t="s">
        <v>3095</v>
      </c>
      <c r="AC1394">
        <v>46.44</v>
      </c>
      <c r="AD1394">
        <v>148.71</v>
      </c>
      <c r="AE1394">
        <v>3.09</v>
      </c>
      <c r="AF1394">
        <v>9.6908999999999992</v>
      </c>
      <c r="AG1394">
        <v>0.6561013986013986</v>
      </c>
    </row>
    <row r="1395" spans="1:33" x14ac:dyDescent="0.35">
      <c r="A1395" s="1" t="s">
        <v>1634</v>
      </c>
      <c r="B1395" s="2">
        <v>44912</v>
      </c>
      <c r="C1395" s="2">
        <v>44916</v>
      </c>
      <c r="D1395" s="2">
        <v>44924</v>
      </c>
      <c r="E1395" s="1" t="s">
        <v>1635</v>
      </c>
      <c r="F1395">
        <v>10.96</v>
      </c>
      <c r="G1395">
        <v>88</v>
      </c>
      <c r="H1395">
        <v>2</v>
      </c>
      <c r="I1395" s="1" t="s">
        <v>30</v>
      </c>
      <c r="J1395">
        <v>56441.599999999999</v>
      </c>
      <c r="K1395">
        <v>20835.900000000001</v>
      </c>
      <c r="L1395">
        <v>4.7</v>
      </c>
      <c r="M1395" s="1" t="s">
        <v>23</v>
      </c>
      <c r="N1395" s="1" t="s">
        <v>19</v>
      </c>
      <c r="O1395" s="1" t="s">
        <v>20</v>
      </c>
      <c r="P1395" s="1" t="s">
        <v>29</v>
      </c>
      <c r="Q1395">
        <v>13</v>
      </c>
      <c r="R1395">
        <v>8</v>
      </c>
      <c r="S1395">
        <v>215.32</v>
      </c>
      <c r="T1395" s="1" t="s">
        <v>22</v>
      </c>
      <c r="U1395" s="1" t="s">
        <v>3062</v>
      </c>
      <c r="V1395" s="1">
        <v>2</v>
      </c>
      <c r="W1395" t="s">
        <v>3086</v>
      </c>
      <c r="X1395" t="s">
        <v>3091</v>
      </c>
      <c r="Y1395" t="s">
        <v>3092</v>
      </c>
      <c r="Z1395" t="s">
        <v>3103</v>
      </c>
      <c r="AA1395">
        <v>12</v>
      </c>
      <c r="AB1395" t="s">
        <v>3092</v>
      </c>
      <c r="AC1395">
        <v>348.39</v>
      </c>
      <c r="AD1395">
        <v>720.33</v>
      </c>
      <c r="AE1395">
        <v>56.26</v>
      </c>
      <c r="AF1395">
        <v>4.3738000000000001</v>
      </c>
      <c r="AG1395">
        <v>0.65900657894736847</v>
      </c>
    </row>
    <row r="1396" spans="1:33" x14ac:dyDescent="0.35">
      <c r="A1396" s="1" t="s">
        <v>1642</v>
      </c>
      <c r="B1396" s="2">
        <v>44923</v>
      </c>
      <c r="C1396" s="2">
        <v>44926</v>
      </c>
      <c r="D1396" s="2">
        <v>44937</v>
      </c>
      <c r="E1396" s="1" t="s">
        <v>1643</v>
      </c>
      <c r="F1396">
        <v>1.02</v>
      </c>
      <c r="G1396">
        <v>308</v>
      </c>
      <c r="H1396">
        <v>24</v>
      </c>
      <c r="I1396" s="1" t="s">
        <v>30</v>
      </c>
      <c r="J1396">
        <v>142618.85999999999</v>
      </c>
      <c r="K1396">
        <v>72915.509999999995</v>
      </c>
      <c r="L1396">
        <v>3.1</v>
      </c>
      <c r="M1396" s="1" t="s">
        <v>31</v>
      </c>
      <c r="N1396" s="1" t="s">
        <v>19</v>
      </c>
      <c r="O1396" s="1" t="s">
        <v>37</v>
      </c>
      <c r="P1396" s="1" t="s">
        <v>39</v>
      </c>
      <c r="Q1396">
        <v>22</v>
      </c>
      <c r="R1396">
        <v>11</v>
      </c>
      <c r="S1396">
        <v>479.03</v>
      </c>
      <c r="T1396" s="1" t="s">
        <v>22</v>
      </c>
      <c r="U1396" s="1" t="s">
        <v>3063</v>
      </c>
      <c r="V1396" s="1">
        <v>3</v>
      </c>
      <c r="W1396" t="s">
        <v>3086</v>
      </c>
      <c r="X1396" t="s">
        <v>3091</v>
      </c>
      <c r="Y1396" t="s">
        <v>3092</v>
      </c>
      <c r="Z1396" t="s">
        <v>3102</v>
      </c>
      <c r="AA1396">
        <v>12</v>
      </c>
      <c r="AB1396" t="s">
        <v>3092</v>
      </c>
      <c r="AC1396">
        <v>205.26</v>
      </c>
      <c r="AD1396">
        <v>467.82</v>
      </c>
      <c r="AE1396">
        <v>73.88</v>
      </c>
      <c r="AF1396">
        <v>2.6118000000000001</v>
      </c>
      <c r="AG1396">
        <v>0.65455369127516783</v>
      </c>
    </row>
    <row r="1397" spans="1:33" x14ac:dyDescent="0.35">
      <c r="A1397" s="1" t="s">
        <v>1656</v>
      </c>
      <c r="B1397" s="2">
        <v>44934</v>
      </c>
      <c r="C1397" s="2">
        <v>44939</v>
      </c>
      <c r="D1397" s="2">
        <v>44949</v>
      </c>
      <c r="E1397" s="1" t="s">
        <v>1657</v>
      </c>
      <c r="F1397">
        <v>0.56999999999999995</v>
      </c>
      <c r="G1397">
        <v>387</v>
      </c>
      <c r="H1397">
        <v>13</v>
      </c>
      <c r="I1397" s="1" t="s">
        <v>30</v>
      </c>
      <c r="J1397">
        <v>131888.18</v>
      </c>
      <c r="K1397">
        <v>65657.34</v>
      </c>
      <c r="L1397">
        <v>4.2</v>
      </c>
      <c r="M1397" s="1" t="s">
        <v>18</v>
      </c>
      <c r="N1397" s="1" t="s">
        <v>24</v>
      </c>
      <c r="O1397" s="1" t="s">
        <v>28</v>
      </c>
      <c r="P1397" s="1" t="s">
        <v>26</v>
      </c>
      <c r="Q1397">
        <v>21</v>
      </c>
      <c r="R1397">
        <v>10</v>
      </c>
      <c r="S1397">
        <v>668.47</v>
      </c>
      <c r="T1397" s="1" t="s">
        <v>22</v>
      </c>
      <c r="U1397" s="1" t="s">
        <v>3063</v>
      </c>
      <c r="V1397" s="1">
        <v>3</v>
      </c>
      <c r="W1397" t="s">
        <v>3088</v>
      </c>
      <c r="X1397" t="s">
        <v>3093</v>
      </c>
      <c r="Y1397" t="s">
        <v>3095</v>
      </c>
      <c r="Z1397" t="s">
        <v>3102</v>
      </c>
      <c r="AA1397">
        <v>1</v>
      </c>
      <c r="AB1397" t="s">
        <v>3095</v>
      </c>
      <c r="AC1397">
        <v>145.35</v>
      </c>
      <c r="AD1397">
        <v>342.75</v>
      </c>
      <c r="AE1397">
        <v>84.97</v>
      </c>
      <c r="AF1397">
        <v>1.5026999999999999</v>
      </c>
      <c r="AG1397">
        <v>0.65455369127516783</v>
      </c>
    </row>
    <row r="1398" spans="1:33" x14ac:dyDescent="0.35">
      <c r="A1398" s="1" t="s">
        <v>1704</v>
      </c>
      <c r="B1398" s="2">
        <v>45399</v>
      </c>
      <c r="C1398" s="2">
        <v>45404</v>
      </c>
      <c r="D1398" s="2">
        <v>45413</v>
      </c>
      <c r="E1398" s="1" t="s">
        <v>1705</v>
      </c>
      <c r="F1398">
        <v>11.37</v>
      </c>
      <c r="G1398">
        <v>450</v>
      </c>
      <c r="H1398">
        <v>26</v>
      </c>
      <c r="I1398" s="1" t="s">
        <v>30</v>
      </c>
      <c r="J1398">
        <v>850982.27</v>
      </c>
      <c r="K1398">
        <v>272449.8</v>
      </c>
      <c r="L1398">
        <v>3.7</v>
      </c>
      <c r="M1398" s="1" t="s">
        <v>23</v>
      </c>
      <c r="N1398" s="1" t="s">
        <v>42</v>
      </c>
      <c r="O1398" s="1" t="s">
        <v>25</v>
      </c>
      <c r="P1398" s="1" t="s">
        <v>29</v>
      </c>
      <c r="Q1398">
        <v>21</v>
      </c>
      <c r="R1398">
        <v>9</v>
      </c>
      <c r="S1398">
        <v>77.040000000000006</v>
      </c>
      <c r="T1398" s="1" t="s">
        <v>22</v>
      </c>
      <c r="U1398" s="1" t="s">
        <v>3063</v>
      </c>
      <c r="V1398" s="1">
        <v>3</v>
      </c>
      <c r="W1398" t="s">
        <v>3081</v>
      </c>
      <c r="X1398" t="s">
        <v>3082</v>
      </c>
      <c r="Y1398" t="s">
        <v>3083</v>
      </c>
      <c r="Z1398" t="s">
        <v>3103</v>
      </c>
      <c r="AA1398">
        <v>4</v>
      </c>
      <c r="AB1398" t="s">
        <v>3083</v>
      </c>
      <c r="AC1398">
        <v>1163.76</v>
      </c>
      <c r="AD1398">
        <v>2133.67</v>
      </c>
      <c r="AE1398">
        <v>44.37</v>
      </c>
      <c r="AF1398">
        <v>5.5632000000000001</v>
      </c>
      <c r="AG1398">
        <v>0.65455369127516783</v>
      </c>
    </row>
    <row r="1399" spans="1:33" x14ac:dyDescent="0.35">
      <c r="A1399" s="1" t="s">
        <v>1712</v>
      </c>
      <c r="B1399" s="2">
        <v>45309</v>
      </c>
      <c r="C1399" s="2">
        <v>45310</v>
      </c>
      <c r="D1399" s="2">
        <v>45323</v>
      </c>
      <c r="E1399" s="1" t="s">
        <v>1713</v>
      </c>
      <c r="F1399">
        <v>11.67</v>
      </c>
      <c r="G1399">
        <v>360</v>
      </c>
      <c r="H1399">
        <v>49</v>
      </c>
      <c r="I1399" s="1" t="s">
        <v>30</v>
      </c>
      <c r="J1399">
        <v>343401.6</v>
      </c>
      <c r="K1399">
        <v>201258.36</v>
      </c>
      <c r="L1399">
        <v>1.8</v>
      </c>
      <c r="M1399" s="1" t="s">
        <v>31</v>
      </c>
      <c r="N1399" s="1" t="s">
        <v>36</v>
      </c>
      <c r="O1399" s="1" t="s">
        <v>34</v>
      </c>
      <c r="P1399" s="1" t="s">
        <v>38</v>
      </c>
      <c r="Q1399">
        <v>14</v>
      </c>
      <c r="R1399">
        <v>13</v>
      </c>
      <c r="S1399">
        <v>280.08</v>
      </c>
      <c r="T1399" s="1" t="s">
        <v>22</v>
      </c>
      <c r="U1399" s="1" t="s">
        <v>3065</v>
      </c>
      <c r="V1399" s="1">
        <v>5</v>
      </c>
      <c r="W1399" t="s">
        <v>3081</v>
      </c>
      <c r="X1399" t="s">
        <v>3093</v>
      </c>
      <c r="Y1399" t="s">
        <v>3095</v>
      </c>
      <c r="Z1399" t="s">
        <v>3103</v>
      </c>
      <c r="AA1399">
        <v>1</v>
      </c>
      <c r="AB1399" t="s">
        <v>3095</v>
      </c>
      <c r="AC1399">
        <v>324.55</v>
      </c>
      <c r="AD1399">
        <v>1079.92</v>
      </c>
      <c r="AE1399">
        <v>39.89</v>
      </c>
      <c r="AF1399">
        <v>6.0114999999999998</v>
      </c>
      <c r="AG1399">
        <v>0.6561013986013986</v>
      </c>
    </row>
    <row r="1400" spans="1:33" x14ac:dyDescent="0.35">
      <c r="A1400" s="1" t="s">
        <v>1728</v>
      </c>
      <c r="B1400" s="2">
        <v>45573</v>
      </c>
      <c r="C1400" s="2">
        <v>45576</v>
      </c>
      <c r="D1400" s="2">
        <v>45582</v>
      </c>
      <c r="E1400" s="1" t="s">
        <v>1729</v>
      </c>
      <c r="F1400">
        <v>14.94</v>
      </c>
      <c r="G1400">
        <v>152</v>
      </c>
      <c r="H1400">
        <v>8</v>
      </c>
      <c r="I1400" s="1" t="s">
        <v>30</v>
      </c>
      <c r="J1400">
        <v>27487.31</v>
      </c>
      <c r="K1400">
        <v>9670.25</v>
      </c>
      <c r="L1400">
        <v>3.6</v>
      </c>
      <c r="M1400" s="1" t="s">
        <v>23</v>
      </c>
      <c r="N1400" s="1" t="s">
        <v>42</v>
      </c>
      <c r="O1400" s="1" t="s">
        <v>37</v>
      </c>
      <c r="P1400" s="1" t="s">
        <v>26</v>
      </c>
      <c r="Q1400">
        <v>23</v>
      </c>
      <c r="R1400">
        <v>6</v>
      </c>
      <c r="S1400">
        <v>285.41000000000003</v>
      </c>
      <c r="T1400" s="1" t="s">
        <v>22</v>
      </c>
      <c r="U1400" s="1" t="s">
        <v>3062</v>
      </c>
      <c r="V1400" s="1">
        <v>2</v>
      </c>
      <c r="W1400" t="s">
        <v>3081</v>
      </c>
      <c r="X1400" t="s">
        <v>3091</v>
      </c>
      <c r="Y1400" t="s">
        <v>3097</v>
      </c>
      <c r="Z1400" t="s">
        <v>3103</v>
      </c>
      <c r="AA1400">
        <v>10</v>
      </c>
      <c r="AB1400" t="s">
        <v>3097</v>
      </c>
      <c r="AC1400">
        <v>106.55</v>
      </c>
      <c r="AD1400">
        <v>212.6</v>
      </c>
      <c r="AE1400">
        <v>75.319999999999993</v>
      </c>
      <c r="AF1400">
        <v>2.4676999999999998</v>
      </c>
      <c r="AG1400">
        <v>0.65900657894736847</v>
      </c>
    </row>
    <row r="1401" spans="1:33" x14ac:dyDescent="0.35">
      <c r="A1401" s="1" t="s">
        <v>1766</v>
      </c>
      <c r="B1401" s="2">
        <v>45414</v>
      </c>
      <c r="C1401" s="2">
        <v>45415</v>
      </c>
      <c r="D1401" s="2">
        <v>45416</v>
      </c>
      <c r="E1401" s="1" t="s">
        <v>1767</v>
      </c>
      <c r="F1401">
        <v>1.38</v>
      </c>
      <c r="G1401">
        <v>481</v>
      </c>
      <c r="H1401">
        <v>14</v>
      </c>
      <c r="I1401" s="1" t="s">
        <v>30</v>
      </c>
      <c r="J1401">
        <v>368536.74</v>
      </c>
      <c r="K1401">
        <v>188541.42</v>
      </c>
      <c r="L1401">
        <v>4.2</v>
      </c>
      <c r="M1401" s="1" t="s">
        <v>23</v>
      </c>
      <c r="N1401" s="1" t="s">
        <v>19</v>
      </c>
      <c r="O1401" s="1" t="s">
        <v>20</v>
      </c>
      <c r="P1401" s="1" t="s">
        <v>38</v>
      </c>
      <c r="Q1401">
        <v>16</v>
      </c>
      <c r="R1401">
        <v>1</v>
      </c>
      <c r="S1401">
        <v>7.91</v>
      </c>
      <c r="T1401" s="1" t="s">
        <v>22</v>
      </c>
      <c r="U1401" s="1" t="s">
        <v>3061</v>
      </c>
      <c r="V1401" s="1">
        <v>1</v>
      </c>
      <c r="W1401" t="s">
        <v>3081</v>
      </c>
      <c r="X1401" t="s">
        <v>3082</v>
      </c>
      <c r="Y1401" t="s">
        <v>3099</v>
      </c>
      <c r="Z1401" t="s">
        <v>3102</v>
      </c>
      <c r="AA1401">
        <v>5</v>
      </c>
      <c r="AB1401" t="s">
        <v>3099</v>
      </c>
      <c r="AC1401">
        <v>290.73</v>
      </c>
      <c r="AD1401">
        <v>776.91</v>
      </c>
      <c r="AE1401">
        <v>53.9</v>
      </c>
      <c r="AF1401">
        <v>4.6101999999999999</v>
      </c>
      <c r="AG1401">
        <v>0.63717096774193549</v>
      </c>
    </row>
    <row r="1402" spans="1:33" x14ac:dyDescent="0.35">
      <c r="A1402" s="1" t="s">
        <v>1782</v>
      </c>
      <c r="B1402" s="2">
        <v>45393</v>
      </c>
      <c r="C1402" s="2">
        <v>45398</v>
      </c>
      <c r="D1402" s="2">
        <v>45403</v>
      </c>
      <c r="E1402" s="1" t="s">
        <v>1783</v>
      </c>
      <c r="F1402">
        <v>6.17</v>
      </c>
      <c r="G1402">
        <v>195</v>
      </c>
      <c r="H1402">
        <v>15</v>
      </c>
      <c r="I1402" s="1" t="s">
        <v>30</v>
      </c>
      <c r="J1402">
        <v>34769.5</v>
      </c>
      <c r="K1402">
        <v>15174.14</v>
      </c>
      <c r="L1402">
        <v>3</v>
      </c>
      <c r="M1402" s="1" t="s">
        <v>31</v>
      </c>
      <c r="N1402" s="1" t="s">
        <v>24</v>
      </c>
      <c r="O1402" s="1" t="s">
        <v>37</v>
      </c>
      <c r="P1402" s="1" t="s">
        <v>39</v>
      </c>
      <c r="Q1402">
        <v>7</v>
      </c>
      <c r="R1402">
        <v>5</v>
      </c>
      <c r="S1402">
        <v>175.39</v>
      </c>
      <c r="T1402" s="1" t="s">
        <v>22</v>
      </c>
      <c r="U1402" s="1" t="s">
        <v>3063</v>
      </c>
      <c r="V1402" s="1">
        <v>3</v>
      </c>
      <c r="W1402" t="s">
        <v>3081</v>
      </c>
      <c r="X1402" t="s">
        <v>3082</v>
      </c>
      <c r="Y1402" t="s">
        <v>3083</v>
      </c>
      <c r="Z1402" t="s">
        <v>3104</v>
      </c>
      <c r="AA1402">
        <v>4</v>
      </c>
      <c r="AB1402" t="s">
        <v>3083</v>
      </c>
      <c r="AC1402">
        <v>93.41</v>
      </c>
      <c r="AD1402">
        <v>190.03</v>
      </c>
      <c r="AE1402">
        <v>44.3</v>
      </c>
      <c r="AF1402">
        <v>5.5701999999999998</v>
      </c>
      <c r="AG1402">
        <v>0.65455369127516783</v>
      </c>
    </row>
    <row r="1403" spans="1:33" x14ac:dyDescent="0.35">
      <c r="A1403" s="1" t="s">
        <v>1790</v>
      </c>
      <c r="B1403" s="2">
        <v>45204</v>
      </c>
      <c r="C1403" s="2">
        <v>45206</v>
      </c>
      <c r="D1403" s="2">
        <v>45215</v>
      </c>
      <c r="E1403" s="1" t="s">
        <v>1791</v>
      </c>
      <c r="F1403">
        <v>2.74</v>
      </c>
      <c r="G1403">
        <v>196</v>
      </c>
      <c r="H1403">
        <v>5</v>
      </c>
      <c r="I1403" s="1" t="s">
        <v>30</v>
      </c>
      <c r="J1403">
        <v>77246.929999999993</v>
      </c>
      <c r="K1403">
        <v>45469.61</v>
      </c>
      <c r="L1403">
        <v>4.2</v>
      </c>
      <c r="M1403" s="1" t="s">
        <v>18</v>
      </c>
      <c r="N1403" s="1" t="s">
        <v>33</v>
      </c>
      <c r="O1403" s="1" t="s">
        <v>34</v>
      </c>
      <c r="P1403" s="1" t="s">
        <v>29</v>
      </c>
      <c r="Q1403">
        <v>20</v>
      </c>
      <c r="R1403">
        <v>9</v>
      </c>
      <c r="S1403">
        <v>62.6</v>
      </c>
      <c r="T1403" s="1" t="s">
        <v>22</v>
      </c>
      <c r="U1403" s="1" t="s">
        <v>3064</v>
      </c>
      <c r="V1403" s="1">
        <v>4</v>
      </c>
      <c r="W1403" t="s">
        <v>3088</v>
      </c>
      <c r="X1403" t="s">
        <v>3091</v>
      </c>
      <c r="Y1403" t="s">
        <v>3097</v>
      </c>
      <c r="Z1403" t="s">
        <v>3102</v>
      </c>
      <c r="AA1403">
        <v>10</v>
      </c>
      <c r="AB1403" t="s">
        <v>3097</v>
      </c>
      <c r="AC1403">
        <v>125.93</v>
      </c>
      <c r="AD1403">
        <v>405.22</v>
      </c>
      <c r="AE1403">
        <v>94.32</v>
      </c>
      <c r="AF1403">
        <v>0.56789999999999996</v>
      </c>
      <c r="AG1403">
        <v>0.65895364238410592</v>
      </c>
    </row>
    <row r="1404" spans="1:33" x14ac:dyDescent="0.35">
      <c r="A1404" s="1" t="s">
        <v>1792</v>
      </c>
      <c r="B1404" s="2">
        <v>45153</v>
      </c>
      <c r="C1404" s="2">
        <v>45156</v>
      </c>
      <c r="D1404" s="2">
        <v>45169</v>
      </c>
      <c r="E1404" s="1" t="s">
        <v>1793</v>
      </c>
      <c r="F1404">
        <v>6.24</v>
      </c>
      <c r="G1404">
        <v>453</v>
      </c>
      <c r="H1404">
        <v>45</v>
      </c>
      <c r="I1404" s="1" t="s">
        <v>30</v>
      </c>
      <c r="J1404">
        <v>11527.25</v>
      </c>
      <c r="K1404">
        <v>6417.96</v>
      </c>
      <c r="L1404">
        <v>3</v>
      </c>
      <c r="M1404" s="1" t="s">
        <v>23</v>
      </c>
      <c r="N1404" s="1" t="s">
        <v>24</v>
      </c>
      <c r="O1404" s="1" t="s">
        <v>34</v>
      </c>
      <c r="P1404" s="1" t="s">
        <v>26</v>
      </c>
      <c r="Q1404">
        <v>22</v>
      </c>
      <c r="R1404">
        <v>13</v>
      </c>
      <c r="S1404">
        <v>90.22</v>
      </c>
      <c r="T1404" s="1" t="s">
        <v>22</v>
      </c>
      <c r="U1404" s="1" t="s">
        <v>3061</v>
      </c>
      <c r="V1404" s="1">
        <v>1</v>
      </c>
      <c r="W1404" t="s">
        <v>3088</v>
      </c>
      <c r="X1404" t="s">
        <v>3084</v>
      </c>
      <c r="Y1404" t="s">
        <v>3089</v>
      </c>
      <c r="Z1404" t="s">
        <v>3104</v>
      </c>
      <c r="AA1404">
        <v>8</v>
      </c>
      <c r="AB1404" t="s">
        <v>3089</v>
      </c>
      <c r="AC1404">
        <v>9.98</v>
      </c>
      <c r="AD1404">
        <v>27.14</v>
      </c>
      <c r="AE1404">
        <v>43.61</v>
      </c>
      <c r="AF1404">
        <v>5.6391</v>
      </c>
      <c r="AG1404">
        <v>0.63717096774193549</v>
      </c>
    </row>
    <row r="1405" spans="1:33" x14ac:dyDescent="0.35">
      <c r="A1405" s="1" t="s">
        <v>1796</v>
      </c>
      <c r="B1405" s="2">
        <v>44965</v>
      </c>
      <c r="C1405" s="2">
        <v>44966</v>
      </c>
      <c r="D1405" s="2">
        <v>44974</v>
      </c>
      <c r="E1405" s="1" t="s">
        <v>1797</v>
      </c>
      <c r="F1405">
        <v>0.13</v>
      </c>
      <c r="G1405">
        <v>438</v>
      </c>
      <c r="H1405">
        <v>10</v>
      </c>
      <c r="I1405" s="1" t="s">
        <v>30</v>
      </c>
      <c r="J1405">
        <v>267934.99</v>
      </c>
      <c r="K1405">
        <v>145941.45000000001</v>
      </c>
      <c r="L1405">
        <v>4.4000000000000004</v>
      </c>
      <c r="M1405" s="1" t="s">
        <v>31</v>
      </c>
      <c r="N1405" s="1" t="s">
        <v>33</v>
      </c>
      <c r="O1405" s="1" t="s">
        <v>28</v>
      </c>
      <c r="P1405" s="1" t="s">
        <v>29</v>
      </c>
      <c r="Q1405">
        <v>15</v>
      </c>
      <c r="R1405">
        <v>8</v>
      </c>
      <c r="S1405">
        <v>171.45</v>
      </c>
      <c r="T1405" s="1" t="s">
        <v>22</v>
      </c>
      <c r="U1405" s="1" t="s">
        <v>3061</v>
      </c>
      <c r="V1405" s="1">
        <v>1</v>
      </c>
      <c r="W1405" t="s">
        <v>3088</v>
      </c>
      <c r="X1405" t="s">
        <v>3093</v>
      </c>
      <c r="Y1405" t="s">
        <v>3094</v>
      </c>
      <c r="Z1405" t="s">
        <v>3102</v>
      </c>
      <c r="AA1405">
        <v>2</v>
      </c>
      <c r="AB1405" t="s">
        <v>3094</v>
      </c>
      <c r="AC1405">
        <v>222.43</v>
      </c>
      <c r="AD1405">
        <v>612.52</v>
      </c>
      <c r="AE1405">
        <v>37.67</v>
      </c>
      <c r="AF1405">
        <v>6.2325999999999997</v>
      </c>
      <c r="AG1405">
        <v>0.63717096774193549</v>
      </c>
    </row>
    <row r="1406" spans="1:33" x14ac:dyDescent="0.35">
      <c r="A1406" s="1" t="s">
        <v>1808</v>
      </c>
      <c r="B1406" s="2">
        <v>44613</v>
      </c>
      <c r="C1406" s="2">
        <v>44618</v>
      </c>
      <c r="D1406" s="2">
        <v>44626</v>
      </c>
      <c r="E1406" s="1" t="s">
        <v>1809</v>
      </c>
      <c r="F1406">
        <v>12.62</v>
      </c>
      <c r="G1406">
        <v>192</v>
      </c>
      <c r="H1406">
        <v>11</v>
      </c>
      <c r="I1406" s="1" t="s">
        <v>30</v>
      </c>
      <c r="J1406">
        <v>192215.31</v>
      </c>
      <c r="K1406">
        <v>104648.05</v>
      </c>
      <c r="L1406">
        <v>3.6</v>
      </c>
      <c r="M1406" s="1" t="s">
        <v>18</v>
      </c>
      <c r="N1406" s="1" t="s">
        <v>24</v>
      </c>
      <c r="O1406" s="1" t="s">
        <v>28</v>
      </c>
      <c r="P1406" s="1" t="s">
        <v>39</v>
      </c>
      <c r="Q1406">
        <v>14</v>
      </c>
      <c r="R1406">
        <v>8</v>
      </c>
      <c r="S1406">
        <v>12.6</v>
      </c>
      <c r="T1406" s="1" t="s">
        <v>22</v>
      </c>
      <c r="U1406" s="1" t="s">
        <v>3064</v>
      </c>
      <c r="V1406" s="1">
        <v>4</v>
      </c>
      <c r="W1406" t="s">
        <v>3086</v>
      </c>
      <c r="X1406" t="s">
        <v>3093</v>
      </c>
      <c r="Y1406" t="s">
        <v>3094</v>
      </c>
      <c r="Z1406" t="s">
        <v>3103</v>
      </c>
      <c r="AA1406">
        <v>2</v>
      </c>
      <c r="AB1406" t="s">
        <v>3094</v>
      </c>
      <c r="AC1406">
        <v>398.84</v>
      </c>
      <c r="AD1406">
        <v>1145.71</v>
      </c>
      <c r="AE1406">
        <v>33.159999999999997</v>
      </c>
      <c r="AF1406">
        <v>6.6841999999999997</v>
      </c>
      <c r="AG1406">
        <v>0.65895364238410592</v>
      </c>
    </row>
    <row r="1407" spans="1:33" x14ac:dyDescent="0.35">
      <c r="A1407" s="1" t="s">
        <v>1834</v>
      </c>
      <c r="B1407" s="2">
        <v>45307</v>
      </c>
      <c r="C1407" s="2">
        <v>45308</v>
      </c>
      <c r="D1407" s="2">
        <v>45321</v>
      </c>
      <c r="E1407" s="1" t="s">
        <v>1835</v>
      </c>
      <c r="F1407">
        <v>9.1199999999999992</v>
      </c>
      <c r="G1407">
        <v>98</v>
      </c>
      <c r="H1407">
        <v>2</v>
      </c>
      <c r="I1407" s="1" t="s">
        <v>30</v>
      </c>
      <c r="J1407">
        <v>27784.799999999999</v>
      </c>
      <c r="K1407">
        <v>15577.75</v>
      </c>
      <c r="L1407">
        <v>4.7</v>
      </c>
      <c r="M1407" s="1" t="s">
        <v>23</v>
      </c>
      <c r="N1407" s="1" t="s">
        <v>42</v>
      </c>
      <c r="O1407" s="1" t="s">
        <v>34</v>
      </c>
      <c r="P1407" s="1" t="s">
        <v>21</v>
      </c>
      <c r="Q1407">
        <v>13</v>
      </c>
      <c r="R1407">
        <v>13</v>
      </c>
      <c r="S1407">
        <v>826</v>
      </c>
      <c r="T1407" s="1" t="s">
        <v>22</v>
      </c>
      <c r="U1407" s="1" t="s">
        <v>3063</v>
      </c>
      <c r="V1407" s="1">
        <v>3</v>
      </c>
      <c r="W1407" t="s">
        <v>3081</v>
      </c>
      <c r="X1407" t="s">
        <v>3093</v>
      </c>
      <c r="Y1407" t="s">
        <v>3095</v>
      </c>
      <c r="Z1407" t="s">
        <v>3104</v>
      </c>
      <c r="AA1407">
        <v>1</v>
      </c>
      <c r="AB1407" t="s">
        <v>3095</v>
      </c>
      <c r="AC1407">
        <v>95.32</v>
      </c>
      <c r="AD1407">
        <v>311.97000000000003</v>
      </c>
      <c r="AE1407">
        <v>48.21</v>
      </c>
      <c r="AF1407">
        <v>5.1792999999999996</v>
      </c>
      <c r="AG1407">
        <v>0.65455369127516783</v>
      </c>
    </row>
    <row r="1408" spans="1:33" x14ac:dyDescent="0.35">
      <c r="A1408" s="1" t="s">
        <v>1886</v>
      </c>
      <c r="B1408" s="2">
        <v>45146</v>
      </c>
      <c r="C1408" s="2">
        <v>45151</v>
      </c>
      <c r="D1408" s="2">
        <v>45156</v>
      </c>
      <c r="E1408" s="1" t="s">
        <v>1887</v>
      </c>
      <c r="F1408">
        <v>0.9</v>
      </c>
      <c r="G1408">
        <v>374</v>
      </c>
      <c r="H1408">
        <v>32</v>
      </c>
      <c r="I1408" s="1" t="s">
        <v>30</v>
      </c>
      <c r="J1408">
        <v>159628.35999999999</v>
      </c>
      <c r="K1408">
        <v>71669.399999999994</v>
      </c>
      <c r="L1408">
        <v>3.2</v>
      </c>
      <c r="M1408" s="1" t="s">
        <v>18</v>
      </c>
      <c r="N1408" s="1" t="s">
        <v>36</v>
      </c>
      <c r="O1408" s="1" t="s">
        <v>37</v>
      </c>
      <c r="P1408" s="1" t="s">
        <v>38</v>
      </c>
      <c r="Q1408">
        <v>5</v>
      </c>
      <c r="R1408">
        <v>5</v>
      </c>
      <c r="S1408">
        <v>69.48</v>
      </c>
      <c r="T1408" s="1" t="s">
        <v>22</v>
      </c>
      <c r="U1408" s="1" t="s">
        <v>3061</v>
      </c>
      <c r="V1408" s="1">
        <v>1</v>
      </c>
      <c r="W1408" t="s">
        <v>3088</v>
      </c>
      <c r="X1408" t="s">
        <v>3084</v>
      </c>
      <c r="Y1408" t="s">
        <v>3089</v>
      </c>
      <c r="Z1408" t="s">
        <v>3102</v>
      </c>
      <c r="AA1408">
        <v>8</v>
      </c>
      <c r="AB1408" t="s">
        <v>3089</v>
      </c>
      <c r="AC1408">
        <v>201.18</v>
      </c>
      <c r="AD1408">
        <v>430.69</v>
      </c>
      <c r="AE1408">
        <v>65.78</v>
      </c>
      <c r="AF1408">
        <v>3.4224999999999999</v>
      </c>
      <c r="AG1408">
        <v>0.63717096774193549</v>
      </c>
    </row>
    <row r="1409" spans="1:33" x14ac:dyDescent="0.35">
      <c r="A1409" s="1" t="s">
        <v>1902</v>
      </c>
      <c r="B1409" s="2">
        <v>44683</v>
      </c>
      <c r="C1409" s="2">
        <v>44685</v>
      </c>
      <c r="D1409" s="2">
        <v>44691</v>
      </c>
      <c r="E1409" s="1" t="s">
        <v>1903</v>
      </c>
      <c r="F1409">
        <v>13.45</v>
      </c>
      <c r="G1409">
        <v>479</v>
      </c>
      <c r="H1409">
        <v>29</v>
      </c>
      <c r="I1409" s="1" t="s">
        <v>30</v>
      </c>
      <c r="J1409">
        <v>1010931.63</v>
      </c>
      <c r="K1409">
        <v>384211.6</v>
      </c>
      <c r="L1409">
        <v>3.5</v>
      </c>
      <c r="M1409" s="1" t="s">
        <v>18</v>
      </c>
      <c r="N1409" s="1" t="s">
        <v>19</v>
      </c>
      <c r="O1409" s="1" t="s">
        <v>25</v>
      </c>
      <c r="P1409" s="1" t="s">
        <v>39</v>
      </c>
      <c r="Q1409">
        <v>18</v>
      </c>
      <c r="R1409">
        <v>6</v>
      </c>
      <c r="S1409">
        <v>292.8</v>
      </c>
      <c r="T1409" s="1" t="s">
        <v>22</v>
      </c>
      <c r="U1409" s="1" t="s">
        <v>3063</v>
      </c>
      <c r="V1409" s="1">
        <v>3</v>
      </c>
      <c r="W1409" t="s">
        <v>3086</v>
      </c>
      <c r="X1409" t="s">
        <v>3082</v>
      </c>
      <c r="Y1409" t="s">
        <v>3099</v>
      </c>
      <c r="Z1409" t="s">
        <v>3103</v>
      </c>
      <c r="AA1409">
        <v>5</v>
      </c>
      <c r="AB1409" t="s">
        <v>3099</v>
      </c>
      <c r="AC1409">
        <v>1212.99</v>
      </c>
      <c r="AD1409">
        <v>2438.48</v>
      </c>
      <c r="AE1409">
        <v>41.03</v>
      </c>
      <c r="AF1409">
        <v>5.8967999999999998</v>
      </c>
      <c r="AG1409">
        <v>0.65455369127516783</v>
      </c>
    </row>
    <row r="1410" spans="1:33" x14ac:dyDescent="0.35">
      <c r="A1410" s="1" t="s">
        <v>1904</v>
      </c>
      <c r="B1410" s="2">
        <v>44740</v>
      </c>
      <c r="C1410" s="2">
        <v>44744</v>
      </c>
      <c r="D1410" s="2">
        <v>44747</v>
      </c>
      <c r="E1410" s="1" t="s">
        <v>1905</v>
      </c>
      <c r="F1410">
        <v>6.67</v>
      </c>
      <c r="G1410">
        <v>402</v>
      </c>
      <c r="H1410">
        <v>4</v>
      </c>
      <c r="I1410" s="1" t="s">
        <v>30</v>
      </c>
      <c r="J1410">
        <v>183706.37</v>
      </c>
      <c r="K1410">
        <v>100203.62</v>
      </c>
      <c r="L1410">
        <v>4.5</v>
      </c>
      <c r="M1410" s="1" t="s">
        <v>23</v>
      </c>
      <c r="N1410" s="1" t="s">
        <v>24</v>
      </c>
      <c r="O1410" s="1" t="s">
        <v>34</v>
      </c>
      <c r="P1410" s="1" t="s">
        <v>39</v>
      </c>
      <c r="Q1410">
        <v>8</v>
      </c>
      <c r="R1410">
        <v>3</v>
      </c>
      <c r="S1410">
        <v>17.46</v>
      </c>
      <c r="T1410" s="1" t="s">
        <v>22</v>
      </c>
      <c r="U1410" s="1" t="s">
        <v>3062</v>
      </c>
      <c r="V1410" s="1">
        <v>2</v>
      </c>
      <c r="W1410" t="s">
        <v>3086</v>
      </c>
      <c r="X1410" t="s">
        <v>3082</v>
      </c>
      <c r="Y1410" t="s">
        <v>3090</v>
      </c>
      <c r="Z1410" t="s">
        <v>3104</v>
      </c>
      <c r="AA1410">
        <v>6</v>
      </c>
      <c r="AB1410" t="s">
        <v>3090</v>
      </c>
      <c r="AC1410">
        <v>172.88</v>
      </c>
      <c r="AD1410">
        <v>489.64</v>
      </c>
      <c r="AE1410">
        <v>71.66</v>
      </c>
      <c r="AF1410">
        <v>2.8344999999999998</v>
      </c>
      <c r="AG1410">
        <v>0.65900657894736847</v>
      </c>
    </row>
    <row r="1411" spans="1:33" x14ac:dyDescent="0.35">
      <c r="A1411" s="1" t="s">
        <v>1926</v>
      </c>
      <c r="B1411" s="2">
        <v>44843</v>
      </c>
      <c r="C1411" s="2">
        <v>44848</v>
      </c>
      <c r="D1411" s="2">
        <v>44851</v>
      </c>
      <c r="E1411" s="1" t="s">
        <v>1927</v>
      </c>
      <c r="F1411">
        <v>7.17</v>
      </c>
      <c r="G1411">
        <v>402</v>
      </c>
      <c r="H1411">
        <v>11</v>
      </c>
      <c r="I1411" s="1" t="s">
        <v>30</v>
      </c>
      <c r="J1411">
        <v>153327.07</v>
      </c>
      <c r="K1411">
        <v>92354.03</v>
      </c>
      <c r="L1411">
        <v>4.5</v>
      </c>
      <c r="M1411" s="1" t="s">
        <v>31</v>
      </c>
      <c r="N1411" s="1" t="s">
        <v>33</v>
      </c>
      <c r="O1411" s="1" t="s">
        <v>25</v>
      </c>
      <c r="P1411" s="1" t="s">
        <v>39</v>
      </c>
      <c r="Q1411">
        <v>14</v>
      </c>
      <c r="R1411">
        <v>3</v>
      </c>
      <c r="S1411">
        <v>102.18</v>
      </c>
      <c r="T1411" s="1" t="s">
        <v>22</v>
      </c>
      <c r="U1411" s="1" t="s">
        <v>3065</v>
      </c>
      <c r="V1411" s="1">
        <v>5</v>
      </c>
      <c r="W1411" t="s">
        <v>3086</v>
      </c>
      <c r="X1411" t="s">
        <v>3091</v>
      </c>
      <c r="Y1411" t="s">
        <v>3097</v>
      </c>
      <c r="Z1411" t="s">
        <v>3104</v>
      </c>
      <c r="AA1411">
        <v>10</v>
      </c>
      <c r="AB1411" t="s">
        <v>3097</v>
      </c>
      <c r="AC1411">
        <v>124.57</v>
      </c>
      <c r="AD1411">
        <v>410.87</v>
      </c>
      <c r="AE1411">
        <v>21.58</v>
      </c>
      <c r="AF1411">
        <v>7.8422999999999998</v>
      </c>
      <c r="AG1411">
        <v>0.6561013986013986</v>
      </c>
    </row>
    <row r="1412" spans="1:33" x14ac:dyDescent="0.35">
      <c r="A1412" s="1" t="s">
        <v>1932</v>
      </c>
      <c r="B1412" s="2">
        <v>44646</v>
      </c>
      <c r="C1412" s="2">
        <v>44650</v>
      </c>
      <c r="D1412" s="2">
        <v>44658</v>
      </c>
      <c r="E1412" s="1" t="s">
        <v>1933</v>
      </c>
      <c r="F1412">
        <v>11.23</v>
      </c>
      <c r="G1412">
        <v>135</v>
      </c>
      <c r="H1412">
        <v>10</v>
      </c>
      <c r="I1412" s="1" t="s">
        <v>30</v>
      </c>
      <c r="J1412">
        <v>32995.410000000003</v>
      </c>
      <c r="K1412">
        <v>18302.12</v>
      </c>
      <c r="L1412">
        <v>3.1</v>
      </c>
      <c r="M1412" s="1" t="s">
        <v>31</v>
      </c>
      <c r="N1412" s="1" t="s">
        <v>33</v>
      </c>
      <c r="O1412" s="1" t="s">
        <v>37</v>
      </c>
      <c r="P1412" s="1" t="s">
        <v>29</v>
      </c>
      <c r="Q1412">
        <v>19</v>
      </c>
      <c r="R1412">
        <v>8</v>
      </c>
      <c r="S1412">
        <v>129.91</v>
      </c>
      <c r="T1412" s="1" t="s">
        <v>22</v>
      </c>
      <c r="U1412" s="1" t="s">
        <v>3065</v>
      </c>
      <c r="V1412" s="1">
        <v>5</v>
      </c>
      <c r="W1412" t="s">
        <v>3086</v>
      </c>
      <c r="X1412" t="s">
        <v>3093</v>
      </c>
      <c r="Y1412" t="s">
        <v>3098</v>
      </c>
      <c r="Z1412" t="s">
        <v>3103</v>
      </c>
      <c r="AA1412">
        <v>3</v>
      </c>
      <c r="AB1412" t="s">
        <v>3098</v>
      </c>
      <c r="AC1412">
        <v>91.15</v>
      </c>
      <c r="AD1412">
        <v>275.33</v>
      </c>
      <c r="AE1412">
        <v>98.54</v>
      </c>
      <c r="AF1412">
        <v>0.14649999999999999</v>
      </c>
      <c r="AG1412">
        <v>0.6561013986013986</v>
      </c>
    </row>
    <row r="1413" spans="1:33" x14ac:dyDescent="0.35">
      <c r="A1413" s="1" t="s">
        <v>1934</v>
      </c>
      <c r="B1413" s="2">
        <v>45029</v>
      </c>
      <c r="C1413" s="2">
        <v>45030</v>
      </c>
      <c r="D1413" s="2">
        <v>45036</v>
      </c>
      <c r="E1413" s="1" t="s">
        <v>1935</v>
      </c>
      <c r="F1413">
        <v>12.38</v>
      </c>
      <c r="G1413">
        <v>461</v>
      </c>
      <c r="H1413">
        <v>40</v>
      </c>
      <c r="I1413" s="1" t="s">
        <v>30</v>
      </c>
      <c r="J1413">
        <v>72436.44</v>
      </c>
      <c r="K1413">
        <v>38572.480000000003</v>
      </c>
      <c r="L1413">
        <v>3.2</v>
      </c>
      <c r="M1413" s="1" t="s">
        <v>31</v>
      </c>
      <c r="N1413" s="1" t="s">
        <v>36</v>
      </c>
      <c r="O1413" s="1" t="s">
        <v>20</v>
      </c>
      <c r="P1413" s="1" t="s">
        <v>38</v>
      </c>
      <c r="Q1413">
        <v>11</v>
      </c>
      <c r="R1413">
        <v>6</v>
      </c>
      <c r="S1413">
        <v>335.3</v>
      </c>
      <c r="T1413" s="1" t="s">
        <v>22</v>
      </c>
      <c r="U1413" s="1" t="s">
        <v>3064</v>
      </c>
      <c r="V1413" s="1">
        <v>4</v>
      </c>
      <c r="W1413" t="s">
        <v>3088</v>
      </c>
      <c r="X1413" t="s">
        <v>3082</v>
      </c>
      <c r="Y1413" t="s">
        <v>3083</v>
      </c>
      <c r="Z1413" t="s">
        <v>3103</v>
      </c>
      <c r="AA1413">
        <v>4</v>
      </c>
      <c r="AB1413" t="s">
        <v>3083</v>
      </c>
      <c r="AC1413">
        <v>59.79</v>
      </c>
      <c r="AD1413">
        <v>179.33</v>
      </c>
      <c r="AE1413">
        <v>83.04</v>
      </c>
      <c r="AF1413">
        <v>1.696</v>
      </c>
      <c r="AG1413">
        <v>0.65895364238410592</v>
      </c>
    </row>
    <row r="1414" spans="1:33" x14ac:dyDescent="0.35">
      <c r="A1414" s="1" t="s">
        <v>1946</v>
      </c>
      <c r="B1414" s="2">
        <v>45258</v>
      </c>
      <c r="C1414" s="2">
        <v>45261</v>
      </c>
      <c r="D1414" s="2">
        <v>45270</v>
      </c>
      <c r="E1414" s="1" t="s">
        <v>1947</v>
      </c>
      <c r="F1414">
        <v>10.69</v>
      </c>
      <c r="G1414">
        <v>212</v>
      </c>
      <c r="H1414">
        <v>15</v>
      </c>
      <c r="I1414" s="1" t="s">
        <v>30</v>
      </c>
      <c r="J1414">
        <v>61621.69</v>
      </c>
      <c r="K1414">
        <v>23367.040000000001</v>
      </c>
      <c r="L1414">
        <v>3.4</v>
      </c>
      <c r="M1414" s="1" t="s">
        <v>18</v>
      </c>
      <c r="N1414" s="1" t="s">
        <v>24</v>
      </c>
      <c r="O1414" s="1" t="s">
        <v>28</v>
      </c>
      <c r="P1414" s="1" t="s">
        <v>38</v>
      </c>
      <c r="Q1414">
        <v>17</v>
      </c>
      <c r="R1414">
        <v>9</v>
      </c>
      <c r="S1414">
        <v>25.33</v>
      </c>
      <c r="T1414" s="1" t="s">
        <v>22</v>
      </c>
      <c r="U1414" s="1" t="s">
        <v>3064</v>
      </c>
      <c r="V1414" s="1">
        <v>4</v>
      </c>
      <c r="W1414" t="s">
        <v>3088</v>
      </c>
      <c r="X1414" t="s">
        <v>3091</v>
      </c>
      <c r="Y1414" t="s">
        <v>3096</v>
      </c>
      <c r="Z1414" t="s">
        <v>3103</v>
      </c>
      <c r="AA1414">
        <v>11</v>
      </c>
      <c r="AB1414" t="s">
        <v>3096</v>
      </c>
      <c r="AC1414">
        <v>156.65</v>
      </c>
      <c r="AD1414">
        <v>325.45999999999998</v>
      </c>
      <c r="AE1414">
        <v>15.79</v>
      </c>
      <c r="AF1414">
        <v>8.4205000000000005</v>
      </c>
      <c r="AG1414">
        <v>0.65895364238410592</v>
      </c>
    </row>
    <row r="1415" spans="1:33" x14ac:dyDescent="0.35">
      <c r="A1415" s="1" t="s">
        <v>1960</v>
      </c>
      <c r="B1415" s="2">
        <v>45328</v>
      </c>
      <c r="C1415" s="2">
        <v>45333</v>
      </c>
      <c r="D1415" s="2">
        <v>45339</v>
      </c>
      <c r="E1415" s="1" t="s">
        <v>1961</v>
      </c>
      <c r="F1415">
        <v>11.83</v>
      </c>
      <c r="G1415">
        <v>277</v>
      </c>
      <c r="H1415">
        <v>6</v>
      </c>
      <c r="I1415" s="1" t="s">
        <v>30</v>
      </c>
      <c r="J1415">
        <v>11894.04</v>
      </c>
      <c r="K1415">
        <v>3918.5</v>
      </c>
      <c r="L1415">
        <v>4.5</v>
      </c>
      <c r="M1415" s="1" t="s">
        <v>31</v>
      </c>
      <c r="N1415" s="1" t="s">
        <v>42</v>
      </c>
      <c r="O1415" s="1" t="s">
        <v>37</v>
      </c>
      <c r="P1415" s="1" t="s">
        <v>26</v>
      </c>
      <c r="Q1415">
        <v>24</v>
      </c>
      <c r="R1415">
        <v>6</v>
      </c>
      <c r="S1415">
        <v>258.67</v>
      </c>
      <c r="T1415" s="1" t="s">
        <v>22</v>
      </c>
      <c r="U1415" s="1" t="s">
        <v>3064</v>
      </c>
      <c r="V1415" s="1">
        <v>4</v>
      </c>
      <c r="W1415" t="s">
        <v>3081</v>
      </c>
      <c r="X1415" t="s">
        <v>3093</v>
      </c>
      <c r="Y1415" t="s">
        <v>3094</v>
      </c>
      <c r="Z1415" t="s">
        <v>3103</v>
      </c>
      <c r="AA1415">
        <v>2</v>
      </c>
      <c r="AB1415" t="s">
        <v>3094</v>
      </c>
      <c r="AC1415">
        <v>25.48</v>
      </c>
      <c r="AD1415">
        <v>48.7</v>
      </c>
      <c r="AE1415">
        <v>92.7</v>
      </c>
      <c r="AF1415">
        <v>0.72960000000000003</v>
      </c>
      <c r="AG1415">
        <v>0.65895364238410592</v>
      </c>
    </row>
    <row r="1416" spans="1:33" x14ac:dyDescent="0.35">
      <c r="A1416" s="1" t="s">
        <v>1962</v>
      </c>
      <c r="B1416" s="2">
        <v>45578</v>
      </c>
      <c r="C1416" s="2">
        <v>45581</v>
      </c>
      <c r="D1416" s="2">
        <v>45591</v>
      </c>
      <c r="E1416" s="1" t="s">
        <v>1963</v>
      </c>
      <c r="F1416">
        <v>5.18</v>
      </c>
      <c r="G1416">
        <v>79</v>
      </c>
      <c r="H1416">
        <v>6</v>
      </c>
      <c r="I1416" s="1" t="s">
        <v>30</v>
      </c>
      <c r="J1416">
        <v>56159.88</v>
      </c>
      <c r="K1416">
        <v>31257.29</v>
      </c>
      <c r="L1416">
        <v>3</v>
      </c>
      <c r="M1416" s="1" t="s">
        <v>18</v>
      </c>
      <c r="N1416" s="1" t="s">
        <v>33</v>
      </c>
      <c r="O1416" s="1" t="s">
        <v>34</v>
      </c>
      <c r="P1416" s="1" t="s">
        <v>29</v>
      </c>
      <c r="Q1416">
        <v>10</v>
      </c>
      <c r="R1416">
        <v>10</v>
      </c>
      <c r="S1416">
        <v>53.23</v>
      </c>
      <c r="T1416" s="1" t="s">
        <v>22</v>
      </c>
      <c r="U1416" s="1" t="s">
        <v>3064</v>
      </c>
      <c r="V1416" s="1">
        <v>4</v>
      </c>
      <c r="W1416" t="s">
        <v>3081</v>
      </c>
      <c r="X1416" t="s">
        <v>3091</v>
      </c>
      <c r="Y1416" t="s">
        <v>3097</v>
      </c>
      <c r="Z1416" t="s">
        <v>3104</v>
      </c>
      <c r="AA1416">
        <v>10</v>
      </c>
      <c r="AB1416" t="s">
        <v>3097</v>
      </c>
      <c r="AC1416">
        <v>264.2</v>
      </c>
      <c r="AD1416">
        <v>749.72</v>
      </c>
      <c r="AE1416">
        <v>83.7</v>
      </c>
      <c r="AF1416">
        <v>1.6296999999999999</v>
      </c>
      <c r="AG1416">
        <v>0.65895364238410592</v>
      </c>
    </row>
    <row r="1417" spans="1:33" x14ac:dyDescent="0.35">
      <c r="A1417" s="1" t="s">
        <v>1972</v>
      </c>
      <c r="B1417" s="2">
        <v>45008</v>
      </c>
      <c r="C1417" s="2">
        <v>45012</v>
      </c>
      <c r="D1417" s="2">
        <v>45015</v>
      </c>
      <c r="E1417" s="1" t="s">
        <v>1973</v>
      </c>
      <c r="F1417">
        <v>0.56999999999999995</v>
      </c>
      <c r="G1417">
        <v>438</v>
      </c>
      <c r="H1417">
        <v>1</v>
      </c>
      <c r="I1417" s="1" t="s">
        <v>30</v>
      </c>
      <c r="J1417">
        <v>1080962.99</v>
      </c>
      <c r="K1417">
        <v>648842.55000000005</v>
      </c>
      <c r="L1417">
        <v>4.8</v>
      </c>
      <c r="M1417" s="1" t="s">
        <v>18</v>
      </c>
      <c r="N1417" s="1" t="s">
        <v>33</v>
      </c>
      <c r="O1417" s="1" t="s">
        <v>28</v>
      </c>
      <c r="P1417" s="1" t="s">
        <v>26</v>
      </c>
      <c r="Q1417">
        <v>16</v>
      </c>
      <c r="R1417">
        <v>3</v>
      </c>
      <c r="S1417">
        <v>19.53</v>
      </c>
      <c r="T1417" s="1" t="s">
        <v>22</v>
      </c>
      <c r="U1417" s="1" t="s">
        <v>3062</v>
      </c>
      <c r="V1417" s="1">
        <v>2</v>
      </c>
      <c r="W1417" t="s">
        <v>3088</v>
      </c>
      <c r="X1417" t="s">
        <v>3093</v>
      </c>
      <c r="Y1417" t="s">
        <v>3098</v>
      </c>
      <c r="Z1417" t="s">
        <v>3102</v>
      </c>
      <c r="AA1417">
        <v>3</v>
      </c>
      <c r="AB1417" t="s">
        <v>3098</v>
      </c>
      <c r="AC1417">
        <v>766.21</v>
      </c>
      <c r="AD1417">
        <v>2482.1</v>
      </c>
      <c r="AE1417">
        <v>95.77</v>
      </c>
      <c r="AF1417">
        <v>0.42330000000000001</v>
      </c>
      <c r="AG1417">
        <v>0.65900657894736847</v>
      </c>
    </row>
    <row r="1418" spans="1:33" x14ac:dyDescent="0.35">
      <c r="A1418" s="1" t="s">
        <v>1992</v>
      </c>
      <c r="B1418" s="2">
        <v>45279</v>
      </c>
      <c r="C1418" s="2">
        <v>45280</v>
      </c>
      <c r="D1418" s="2">
        <v>45290</v>
      </c>
      <c r="E1418" s="1" t="s">
        <v>1993</v>
      </c>
      <c r="F1418">
        <v>3.02</v>
      </c>
      <c r="G1418">
        <v>49</v>
      </c>
      <c r="H1418">
        <v>3</v>
      </c>
      <c r="I1418" s="1" t="s">
        <v>30</v>
      </c>
      <c r="J1418">
        <v>17833.38</v>
      </c>
      <c r="K1418">
        <v>9056.0300000000007</v>
      </c>
      <c r="L1418">
        <v>3.5</v>
      </c>
      <c r="M1418" s="1" t="s">
        <v>23</v>
      </c>
      <c r="N1418" s="1" t="s">
        <v>24</v>
      </c>
      <c r="O1418" s="1" t="s">
        <v>20</v>
      </c>
      <c r="P1418" s="1" t="s">
        <v>38</v>
      </c>
      <c r="Q1418">
        <v>19</v>
      </c>
      <c r="R1418">
        <v>10</v>
      </c>
      <c r="S1418">
        <v>54.14</v>
      </c>
      <c r="T1418" s="1" t="s">
        <v>22</v>
      </c>
      <c r="U1418" s="1" t="s">
        <v>3064</v>
      </c>
      <c r="V1418" s="1">
        <v>4</v>
      </c>
      <c r="W1418" t="s">
        <v>3088</v>
      </c>
      <c r="X1418" t="s">
        <v>3091</v>
      </c>
      <c r="Y1418" t="s">
        <v>3092</v>
      </c>
      <c r="Z1418" t="s">
        <v>3102</v>
      </c>
      <c r="AA1418">
        <v>12</v>
      </c>
      <c r="AB1418" t="s">
        <v>3092</v>
      </c>
      <c r="AC1418">
        <v>144.29</v>
      </c>
      <c r="AD1418">
        <v>375.28</v>
      </c>
      <c r="AE1418">
        <v>81.84</v>
      </c>
      <c r="AF1418">
        <v>1.8161</v>
      </c>
      <c r="AG1418">
        <v>0.65895364238410592</v>
      </c>
    </row>
    <row r="1419" spans="1:33" x14ac:dyDescent="0.35">
      <c r="A1419" s="1" t="s">
        <v>1998</v>
      </c>
      <c r="B1419" s="2">
        <v>45477</v>
      </c>
      <c r="C1419" s="2">
        <v>45482</v>
      </c>
      <c r="D1419" s="2">
        <v>45489</v>
      </c>
      <c r="E1419" s="1" t="s">
        <v>1999</v>
      </c>
      <c r="F1419">
        <v>12.03</v>
      </c>
      <c r="G1419">
        <v>406</v>
      </c>
      <c r="H1419">
        <v>15</v>
      </c>
      <c r="I1419" s="1" t="s">
        <v>30</v>
      </c>
      <c r="J1419">
        <v>212491.27</v>
      </c>
      <c r="K1419">
        <v>70290.2</v>
      </c>
      <c r="L1419">
        <v>3.9</v>
      </c>
      <c r="M1419" s="1" t="s">
        <v>23</v>
      </c>
      <c r="N1419" s="1" t="s">
        <v>19</v>
      </c>
      <c r="O1419" s="1" t="s">
        <v>25</v>
      </c>
      <c r="P1419" s="1" t="s">
        <v>29</v>
      </c>
      <c r="Q1419">
        <v>23</v>
      </c>
      <c r="R1419">
        <v>7</v>
      </c>
      <c r="S1419">
        <v>76.64</v>
      </c>
      <c r="T1419" s="1" t="s">
        <v>22</v>
      </c>
      <c r="U1419" s="1" t="s">
        <v>3064</v>
      </c>
      <c r="V1419" s="1">
        <v>4</v>
      </c>
      <c r="W1419" t="s">
        <v>3081</v>
      </c>
      <c r="X1419" t="s">
        <v>3084</v>
      </c>
      <c r="Y1419" t="s">
        <v>3087</v>
      </c>
      <c r="Z1419" t="s">
        <v>3103</v>
      </c>
      <c r="AA1419">
        <v>7</v>
      </c>
      <c r="AB1419" t="s">
        <v>3087</v>
      </c>
      <c r="AC1419">
        <v>309.33999999999997</v>
      </c>
      <c r="AD1419">
        <v>594.95000000000005</v>
      </c>
      <c r="AE1419">
        <v>63.6</v>
      </c>
      <c r="AF1419">
        <v>3.6404000000000001</v>
      </c>
      <c r="AG1419">
        <v>0.65895364238410592</v>
      </c>
    </row>
    <row r="1420" spans="1:33" x14ac:dyDescent="0.35">
      <c r="A1420" s="1" t="s">
        <v>2002</v>
      </c>
      <c r="B1420" s="2">
        <v>45203</v>
      </c>
      <c r="C1420" s="2">
        <v>45204</v>
      </c>
      <c r="D1420" s="2">
        <v>45209</v>
      </c>
      <c r="E1420" s="1" t="s">
        <v>2003</v>
      </c>
      <c r="F1420">
        <v>11.44</v>
      </c>
      <c r="G1420">
        <v>202</v>
      </c>
      <c r="H1420">
        <v>13</v>
      </c>
      <c r="I1420" s="1" t="s">
        <v>30</v>
      </c>
      <c r="J1420">
        <v>33284.5</v>
      </c>
      <c r="K1420">
        <v>15021.68</v>
      </c>
      <c r="L1420">
        <v>3.8</v>
      </c>
      <c r="M1420" s="1" t="s">
        <v>23</v>
      </c>
      <c r="N1420" s="1" t="s">
        <v>36</v>
      </c>
      <c r="O1420" s="1" t="s">
        <v>37</v>
      </c>
      <c r="P1420" s="1" t="s">
        <v>39</v>
      </c>
      <c r="Q1420">
        <v>17</v>
      </c>
      <c r="R1420">
        <v>5</v>
      </c>
      <c r="S1420">
        <v>352.18</v>
      </c>
      <c r="T1420" s="1" t="s">
        <v>22</v>
      </c>
      <c r="U1420" s="1" t="s">
        <v>3065</v>
      </c>
      <c r="V1420" s="1">
        <v>5</v>
      </c>
      <c r="W1420" t="s">
        <v>3088</v>
      </c>
      <c r="X1420" t="s">
        <v>3091</v>
      </c>
      <c r="Y1420" t="s">
        <v>3097</v>
      </c>
      <c r="Z1420" t="s">
        <v>3103</v>
      </c>
      <c r="AA1420">
        <v>10</v>
      </c>
      <c r="AB1420" t="s">
        <v>3097</v>
      </c>
      <c r="AC1420">
        <v>82.54</v>
      </c>
      <c r="AD1420">
        <v>186.06</v>
      </c>
      <c r="AE1420">
        <v>43.68</v>
      </c>
      <c r="AF1420">
        <v>5.6325000000000003</v>
      </c>
      <c r="AG1420">
        <v>0.6561013986013986</v>
      </c>
    </row>
    <row r="1421" spans="1:33" x14ac:dyDescent="0.35">
      <c r="A1421" s="1" t="s">
        <v>2008</v>
      </c>
      <c r="B1421" s="2">
        <v>45106</v>
      </c>
      <c r="C1421" s="2">
        <v>45108</v>
      </c>
      <c r="D1421" s="2">
        <v>45110</v>
      </c>
      <c r="E1421" s="1" t="s">
        <v>2009</v>
      </c>
      <c r="F1421">
        <v>5.5</v>
      </c>
      <c r="G1421">
        <v>88</v>
      </c>
      <c r="H1421">
        <v>12</v>
      </c>
      <c r="I1421" s="1" t="s">
        <v>30</v>
      </c>
      <c r="J1421">
        <v>31887.7</v>
      </c>
      <c r="K1421">
        <v>15253.77</v>
      </c>
      <c r="L1421">
        <v>2.1</v>
      </c>
      <c r="M1421" s="1" t="s">
        <v>31</v>
      </c>
      <c r="N1421" s="1" t="s">
        <v>36</v>
      </c>
      <c r="O1421" s="1" t="s">
        <v>28</v>
      </c>
      <c r="P1421" s="1" t="s">
        <v>29</v>
      </c>
      <c r="Q1421">
        <v>21</v>
      </c>
      <c r="R1421">
        <v>2</v>
      </c>
      <c r="S1421">
        <v>99.46</v>
      </c>
      <c r="T1421" s="1" t="s">
        <v>22</v>
      </c>
      <c r="U1421" s="1" t="s">
        <v>3062</v>
      </c>
      <c r="V1421" s="1">
        <v>2</v>
      </c>
      <c r="W1421" t="s">
        <v>3088</v>
      </c>
      <c r="X1421" t="s">
        <v>3082</v>
      </c>
      <c r="Y1421" t="s">
        <v>3090</v>
      </c>
      <c r="Z1421" t="s">
        <v>3104</v>
      </c>
      <c r="AA1421">
        <v>6</v>
      </c>
      <c r="AB1421" t="s">
        <v>3090</v>
      </c>
      <c r="AC1421">
        <v>176.91</v>
      </c>
      <c r="AD1421">
        <v>383.45</v>
      </c>
      <c r="AE1421">
        <v>88</v>
      </c>
      <c r="AF1421">
        <v>1.1998</v>
      </c>
      <c r="AG1421">
        <v>0.65900657894736847</v>
      </c>
    </row>
    <row r="1422" spans="1:33" x14ac:dyDescent="0.35">
      <c r="A1422" s="1" t="s">
        <v>2056</v>
      </c>
      <c r="B1422" s="2">
        <v>45612</v>
      </c>
      <c r="C1422" s="2">
        <v>45614</v>
      </c>
      <c r="D1422" s="2">
        <v>45615</v>
      </c>
      <c r="E1422" s="1" t="s">
        <v>2057</v>
      </c>
      <c r="F1422">
        <v>8.77</v>
      </c>
      <c r="G1422">
        <v>18</v>
      </c>
      <c r="H1422">
        <v>1</v>
      </c>
      <c r="I1422" s="1" t="s">
        <v>30</v>
      </c>
      <c r="J1422">
        <v>880.52</v>
      </c>
      <c r="K1422">
        <v>516.04999999999995</v>
      </c>
      <c r="L1422">
        <v>4.2</v>
      </c>
      <c r="M1422" s="1" t="s">
        <v>31</v>
      </c>
      <c r="N1422" s="1" t="s">
        <v>24</v>
      </c>
      <c r="O1422" s="1" t="s">
        <v>20</v>
      </c>
      <c r="P1422" s="1" t="s">
        <v>29</v>
      </c>
      <c r="Q1422">
        <v>6</v>
      </c>
      <c r="R1422">
        <v>1</v>
      </c>
      <c r="S1422">
        <v>12.82</v>
      </c>
      <c r="T1422" s="1" t="s">
        <v>22</v>
      </c>
      <c r="U1422" s="1" t="s">
        <v>3063</v>
      </c>
      <c r="V1422" s="1">
        <v>3</v>
      </c>
      <c r="W1422" t="s">
        <v>3081</v>
      </c>
      <c r="X1422" t="s">
        <v>3091</v>
      </c>
      <c r="Y1422" t="s">
        <v>3096</v>
      </c>
      <c r="Z1422" t="s">
        <v>3104</v>
      </c>
      <c r="AA1422">
        <v>11</v>
      </c>
      <c r="AB1422" t="s">
        <v>3096</v>
      </c>
      <c r="AC1422">
        <v>16.260000000000002</v>
      </c>
      <c r="AD1422">
        <v>53.62</v>
      </c>
      <c r="AE1422">
        <v>45.04</v>
      </c>
      <c r="AF1422">
        <v>5.4965000000000002</v>
      </c>
      <c r="AG1422">
        <v>0.65455369127516783</v>
      </c>
    </row>
    <row r="1423" spans="1:33" x14ac:dyDescent="0.35">
      <c r="A1423" s="1" t="s">
        <v>2064</v>
      </c>
      <c r="B1423" s="2">
        <v>44827</v>
      </c>
      <c r="C1423" s="2">
        <v>44828</v>
      </c>
      <c r="D1423" s="2">
        <v>44830</v>
      </c>
      <c r="E1423" s="1" t="s">
        <v>2065</v>
      </c>
      <c r="F1423">
        <v>4.8499999999999996</v>
      </c>
      <c r="G1423">
        <v>452</v>
      </c>
      <c r="H1423">
        <v>51</v>
      </c>
      <c r="I1423" s="1" t="s">
        <v>30</v>
      </c>
      <c r="J1423">
        <v>230551.91</v>
      </c>
      <c r="K1423">
        <v>140689.66</v>
      </c>
      <c r="L1423">
        <v>2.6</v>
      </c>
      <c r="M1423" s="1" t="s">
        <v>31</v>
      </c>
      <c r="N1423" s="1" t="s">
        <v>33</v>
      </c>
      <c r="O1423" s="1" t="s">
        <v>37</v>
      </c>
      <c r="P1423" s="1" t="s">
        <v>39</v>
      </c>
      <c r="Q1423">
        <v>6</v>
      </c>
      <c r="R1423">
        <v>2</v>
      </c>
      <c r="S1423">
        <v>4.5199999999999996</v>
      </c>
      <c r="T1423" s="1" t="s">
        <v>22</v>
      </c>
      <c r="U1423" s="1" t="s">
        <v>3065</v>
      </c>
      <c r="V1423" s="1">
        <v>5</v>
      </c>
      <c r="W1423" t="s">
        <v>3086</v>
      </c>
      <c r="X1423" t="s">
        <v>3084</v>
      </c>
      <c r="Y1423" t="s">
        <v>3085</v>
      </c>
      <c r="Z1423" t="s">
        <v>3102</v>
      </c>
      <c r="AA1423">
        <v>9</v>
      </c>
      <c r="AB1423" t="s">
        <v>3085</v>
      </c>
      <c r="AC1423">
        <v>178.1</v>
      </c>
      <c r="AD1423">
        <v>536.07000000000005</v>
      </c>
      <c r="AE1423">
        <v>16.600000000000001</v>
      </c>
      <c r="AF1423">
        <v>8.3397000000000006</v>
      </c>
      <c r="AG1423">
        <v>0.6561013986013986</v>
      </c>
    </row>
    <row r="1424" spans="1:33" x14ac:dyDescent="0.35">
      <c r="A1424" s="1" t="s">
        <v>2072</v>
      </c>
      <c r="B1424" s="2">
        <v>45202</v>
      </c>
      <c r="C1424" s="2">
        <v>45204</v>
      </c>
      <c r="D1424" s="2">
        <v>45213</v>
      </c>
      <c r="E1424" s="1" t="s">
        <v>2073</v>
      </c>
      <c r="F1424">
        <v>13.08</v>
      </c>
      <c r="G1424">
        <v>350</v>
      </c>
      <c r="H1424">
        <v>21</v>
      </c>
      <c r="I1424" s="1" t="s">
        <v>30</v>
      </c>
      <c r="J1424">
        <v>19798.64</v>
      </c>
      <c r="K1424">
        <v>11159.23</v>
      </c>
      <c r="L1424">
        <v>3.4</v>
      </c>
      <c r="M1424" s="1" t="s">
        <v>18</v>
      </c>
      <c r="N1424" s="1" t="s">
        <v>42</v>
      </c>
      <c r="O1424" s="1" t="s">
        <v>20</v>
      </c>
      <c r="P1424" s="1" t="s">
        <v>21</v>
      </c>
      <c r="Q1424">
        <v>14</v>
      </c>
      <c r="R1424">
        <v>9</v>
      </c>
      <c r="S1424">
        <v>75.02</v>
      </c>
      <c r="T1424" s="1" t="s">
        <v>22</v>
      </c>
      <c r="U1424" s="1" t="s">
        <v>3062</v>
      </c>
      <c r="V1424" s="1">
        <v>2</v>
      </c>
      <c r="W1424" t="s">
        <v>3088</v>
      </c>
      <c r="X1424" t="s">
        <v>3091</v>
      </c>
      <c r="Y1424" t="s">
        <v>3097</v>
      </c>
      <c r="Z1424" t="s">
        <v>3103</v>
      </c>
      <c r="AA1424">
        <v>10</v>
      </c>
      <c r="AB1424" t="s">
        <v>3097</v>
      </c>
      <c r="AC1424">
        <v>19.64</v>
      </c>
      <c r="AD1424">
        <v>65.08</v>
      </c>
      <c r="AE1424">
        <v>63.25</v>
      </c>
      <c r="AF1424">
        <v>3.6747999999999998</v>
      </c>
      <c r="AG1424">
        <v>0.65900657894736847</v>
      </c>
    </row>
    <row r="1425" spans="1:33" x14ac:dyDescent="0.35">
      <c r="A1425" s="1" t="s">
        <v>2076</v>
      </c>
      <c r="B1425" s="2">
        <v>45020</v>
      </c>
      <c r="C1425" s="2">
        <v>45025</v>
      </c>
      <c r="D1425" s="2">
        <v>45027</v>
      </c>
      <c r="E1425" s="1" t="s">
        <v>2077</v>
      </c>
      <c r="F1425">
        <v>14.72</v>
      </c>
      <c r="G1425">
        <v>128</v>
      </c>
      <c r="H1425">
        <v>12</v>
      </c>
      <c r="I1425" s="1" t="s">
        <v>30</v>
      </c>
      <c r="J1425">
        <v>39401.82</v>
      </c>
      <c r="K1425">
        <v>13287.84</v>
      </c>
      <c r="L1425">
        <v>2.9</v>
      </c>
      <c r="M1425" s="1" t="s">
        <v>18</v>
      </c>
      <c r="N1425" s="1" t="s">
        <v>24</v>
      </c>
      <c r="O1425" s="1" t="s">
        <v>28</v>
      </c>
      <c r="P1425" s="1" t="s">
        <v>38</v>
      </c>
      <c r="Q1425">
        <v>11</v>
      </c>
      <c r="R1425">
        <v>2</v>
      </c>
      <c r="S1425">
        <v>21.33</v>
      </c>
      <c r="T1425" s="1" t="s">
        <v>22</v>
      </c>
      <c r="U1425" s="1" t="s">
        <v>3064</v>
      </c>
      <c r="V1425" s="1">
        <v>4</v>
      </c>
      <c r="W1425" t="s">
        <v>3088</v>
      </c>
      <c r="X1425" t="s">
        <v>3082</v>
      </c>
      <c r="Y1425" t="s">
        <v>3083</v>
      </c>
      <c r="Z1425" t="s">
        <v>3103</v>
      </c>
      <c r="AA1425">
        <v>4</v>
      </c>
      <c r="AB1425" t="s">
        <v>3083</v>
      </c>
      <c r="AC1425">
        <v>184.36</v>
      </c>
      <c r="AD1425">
        <v>360.96</v>
      </c>
      <c r="AE1425">
        <v>17.55</v>
      </c>
      <c r="AF1425">
        <v>8.2446000000000002</v>
      </c>
      <c r="AG1425">
        <v>0.65895364238410592</v>
      </c>
    </row>
    <row r="1426" spans="1:33" x14ac:dyDescent="0.35">
      <c r="A1426" s="1" t="s">
        <v>2088</v>
      </c>
      <c r="B1426" s="2">
        <v>44869</v>
      </c>
      <c r="C1426" s="2">
        <v>44872</v>
      </c>
      <c r="D1426" s="2">
        <v>44875</v>
      </c>
      <c r="E1426" s="1" t="s">
        <v>2089</v>
      </c>
      <c r="F1426">
        <v>11.89</v>
      </c>
      <c r="G1426">
        <v>217</v>
      </c>
      <c r="H1426">
        <v>22</v>
      </c>
      <c r="I1426" s="1" t="s">
        <v>30</v>
      </c>
      <c r="J1426">
        <v>14863.79</v>
      </c>
      <c r="K1426">
        <v>7869.54</v>
      </c>
      <c r="L1426">
        <v>2.4</v>
      </c>
      <c r="M1426" s="1" t="s">
        <v>18</v>
      </c>
      <c r="N1426" s="1" t="s">
        <v>36</v>
      </c>
      <c r="O1426" s="1" t="s">
        <v>34</v>
      </c>
      <c r="P1426" s="1" t="s">
        <v>39</v>
      </c>
      <c r="Q1426">
        <v>12</v>
      </c>
      <c r="R1426">
        <v>3</v>
      </c>
      <c r="S1426">
        <v>220.84</v>
      </c>
      <c r="T1426" s="1" t="s">
        <v>22</v>
      </c>
      <c r="U1426" s="1" t="s">
        <v>3064</v>
      </c>
      <c r="V1426" s="1">
        <v>4</v>
      </c>
      <c r="W1426" t="s">
        <v>3086</v>
      </c>
      <c r="X1426" t="s">
        <v>3091</v>
      </c>
      <c r="Y1426" t="s">
        <v>3096</v>
      </c>
      <c r="Z1426" t="s">
        <v>3103</v>
      </c>
      <c r="AA1426">
        <v>11</v>
      </c>
      <c r="AB1426" t="s">
        <v>3096</v>
      </c>
      <c r="AC1426">
        <v>29.77</v>
      </c>
      <c r="AD1426">
        <v>77.739999999999995</v>
      </c>
      <c r="AE1426">
        <v>65.8</v>
      </c>
      <c r="AF1426">
        <v>3.4199000000000002</v>
      </c>
      <c r="AG1426">
        <v>0.65895364238410592</v>
      </c>
    </row>
    <row r="1427" spans="1:33" x14ac:dyDescent="0.35">
      <c r="A1427" s="1" t="s">
        <v>2092</v>
      </c>
      <c r="B1427" s="2">
        <v>45037</v>
      </c>
      <c r="C1427" s="2">
        <v>45040</v>
      </c>
      <c r="D1427" s="2">
        <v>45048</v>
      </c>
      <c r="E1427" s="1" t="s">
        <v>2093</v>
      </c>
      <c r="F1427">
        <v>0.13</v>
      </c>
      <c r="G1427">
        <v>486</v>
      </c>
      <c r="H1427">
        <v>22</v>
      </c>
      <c r="I1427" s="1" t="s">
        <v>30</v>
      </c>
      <c r="J1427">
        <v>64350.12</v>
      </c>
      <c r="K1427">
        <v>24248.73</v>
      </c>
      <c r="L1427">
        <v>3.8</v>
      </c>
      <c r="M1427" s="1" t="s">
        <v>31</v>
      </c>
      <c r="N1427" s="1" t="s">
        <v>33</v>
      </c>
      <c r="O1427" s="1" t="s">
        <v>25</v>
      </c>
      <c r="P1427" s="1" t="s">
        <v>21</v>
      </c>
      <c r="Q1427">
        <v>20</v>
      </c>
      <c r="R1427">
        <v>8</v>
      </c>
      <c r="S1427">
        <v>125.25</v>
      </c>
      <c r="T1427" s="1" t="s">
        <v>22</v>
      </c>
      <c r="U1427" s="1" t="s">
        <v>3061</v>
      </c>
      <c r="V1427" s="1">
        <v>1</v>
      </c>
      <c r="W1427" t="s">
        <v>3088</v>
      </c>
      <c r="X1427" t="s">
        <v>3082</v>
      </c>
      <c r="Y1427" t="s">
        <v>3083</v>
      </c>
      <c r="Z1427" t="s">
        <v>3102</v>
      </c>
      <c r="AA1427">
        <v>4</v>
      </c>
      <c r="AB1427" t="s">
        <v>3083</v>
      </c>
      <c r="AC1427">
        <v>71.17</v>
      </c>
      <c r="AD1427">
        <v>132.58000000000001</v>
      </c>
      <c r="AE1427">
        <v>73.56</v>
      </c>
      <c r="AF1427">
        <v>2.6436000000000002</v>
      </c>
      <c r="AG1427">
        <v>0.63717096774193549</v>
      </c>
    </row>
    <row r="1428" spans="1:33" x14ac:dyDescent="0.35">
      <c r="A1428" s="1" t="s">
        <v>2116</v>
      </c>
      <c r="B1428" s="2">
        <v>45480</v>
      </c>
      <c r="C1428" s="2">
        <v>45481</v>
      </c>
      <c r="D1428" s="2">
        <v>45486</v>
      </c>
      <c r="E1428" s="1" t="s">
        <v>2117</v>
      </c>
      <c r="F1428">
        <v>3.34</v>
      </c>
      <c r="G1428">
        <v>432</v>
      </c>
      <c r="H1428">
        <v>18</v>
      </c>
      <c r="I1428" s="1" t="s">
        <v>30</v>
      </c>
      <c r="J1428">
        <v>69659.23</v>
      </c>
      <c r="K1428">
        <v>41891.949999999997</v>
      </c>
      <c r="L1428">
        <v>4.0999999999999996</v>
      </c>
      <c r="M1428" s="1" t="s">
        <v>31</v>
      </c>
      <c r="N1428" s="1" t="s">
        <v>36</v>
      </c>
      <c r="O1428" s="1" t="s">
        <v>20</v>
      </c>
      <c r="P1428" s="1" t="s">
        <v>39</v>
      </c>
      <c r="Q1428">
        <v>14</v>
      </c>
      <c r="R1428">
        <v>5</v>
      </c>
      <c r="S1428">
        <v>29.13</v>
      </c>
      <c r="T1428" s="1" t="s">
        <v>22</v>
      </c>
      <c r="U1428" s="1" t="s">
        <v>3062</v>
      </c>
      <c r="V1428" s="1">
        <v>2</v>
      </c>
      <c r="W1428" t="s">
        <v>3081</v>
      </c>
      <c r="X1428" t="s">
        <v>3084</v>
      </c>
      <c r="Y1428" t="s">
        <v>3087</v>
      </c>
      <c r="Z1428" t="s">
        <v>3102</v>
      </c>
      <c r="AA1428">
        <v>7</v>
      </c>
      <c r="AB1428" t="s">
        <v>3087</v>
      </c>
      <c r="AC1428">
        <v>53.61</v>
      </c>
      <c r="AD1428">
        <v>166.82</v>
      </c>
      <c r="AE1428">
        <v>25.6</v>
      </c>
      <c r="AF1428">
        <v>7.44</v>
      </c>
      <c r="AG1428">
        <v>0.65900657894736847</v>
      </c>
    </row>
    <row r="1429" spans="1:33" x14ac:dyDescent="0.35">
      <c r="A1429" s="1" t="s">
        <v>2144</v>
      </c>
      <c r="B1429" s="2">
        <v>45307</v>
      </c>
      <c r="C1429" s="2">
        <v>45308</v>
      </c>
      <c r="D1429" s="2">
        <v>45309</v>
      </c>
      <c r="E1429" s="1" t="s">
        <v>2145</v>
      </c>
      <c r="F1429">
        <v>0.39</v>
      </c>
      <c r="G1429">
        <v>211</v>
      </c>
      <c r="H1429">
        <v>4</v>
      </c>
      <c r="I1429" s="1" t="s">
        <v>30</v>
      </c>
      <c r="J1429">
        <v>118535.67999999999</v>
      </c>
      <c r="K1429">
        <v>50800.39</v>
      </c>
      <c r="L1429">
        <v>4.5999999999999996</v>
      </c>
      <c r="M1429" s="1" t="s">
        <v>18</v>
      </c>
      <c r="N1429" s="1" t="s">
        <v>19</v>
      </c>
      <c r="O1429" s="1" t="s">
        <v>25</v>
      </c>
      <c r="P1429" s="1" t="s">
        <v>29</v>
      </c>
      <c r="Q1429">
        <v>18</v>
      </c>
      <c r="R1429">
        <v>1</v>
      </c>
      <c r="S1429">
        <v>15.55</v>
      </c>
      <c r="T1429" s="1" t="s">
        <v>22</v>
      </c>
      <c r="U1429" s="1" t="s">
        <v>3065</v>
      </c>
      <c r="V1429" s="1">
        <v>5</v>
      </c>
      <c r="W1429" t="s">
        <v>3081</v>
      </c>
      <c r="X1429" t="s">
        <v>3093</v>
      </c>
      <c r="Y1429" t="s">
        <v>3095</v>
      </c>
      <c r="Z1429" t="s">
        <v>3102</v>
      </c>
      <c r="AA1429">
        <v>1</v>
      </c>
      <c r="AB1429" t="s">
        <v>3095</v>
      </c>
      <c r="AC1429">
        <v>269.95999999999998</v>
      </c>
      <c r="AD1429">
        <v>563.98</v>
      </c>
      <c r="AE1429">
        <v>83.01</v>
      </c>
      <c r="AF1429">
        <v>1.6988000000000001</v>
      </c>
      <c r="AG1429">
        <v>0.6561013986013986</v>
      </c>
    </row>
    <row r="1430" spans="1:33" x14ac:dyDescent="0.35">
      <c r="A1430" s="1" t="s">
        <v>2180</v>
      </c>
      <c r="B1430" s="2">
        <v>45058</v>
      </c>
      <c r="C1430" s="2">
        <v>45061</v>
      </c>
      <c r="D1430" s="2">
        <v>45067</v>
      </c>
      <c r="E1430" s="1" t="s">
        <v>2181</v>
      </c>
      <c r="F1430">
        <v>11.17</v>
      </c>
      <c r="G1430">
        <v>276</v>
      </c>
      <c r="H1430">
        <v>36</v>
      </c>
      <c r="I1430" s="1" t="s">
        <v>30</v>
      </c>
      <c r="J1430">
        <v>9213.52</v>
      </c>
      <c r="K1430">
        <v>4903.8999999999996</v>
      </c>
      <c r="L1430">
        <v>1.9</v>
      </c>
      <c r="M1430" s="1" t="s">
        <v>31</v>
      </c>
      <c r="N1430" s="1" t="s">
        <v>36</v>
      </c>
      <c r="O1430" s="1" t="s">
        <v>34</v>
      </c>
      <c r="P1430" s="1" t="s">
        <v>38</v>
      </c>
      <c r="Q1430">
        <v>11</v>
      </c>
      <c r="R1430">
        <v>6</v>
      </c>
      <c r="S1430">
        <v>12.44</v>
      </c>
      <c r="T1430" s="1" t="s">
        <v>22</v>
      </c>
      <c r="U1430" s="1" t="s">
        <v>3062</v>
      </c>
      <c r="V1430" s="1">
        <v>2</v>
      </c>
      <c r="W1430" t="s">
        <v>3088</v>
      </c>
      <c r="X1430" t="s">
        <v>3082</v>
      </c>
      <c r="Y1430" t="s">
        <v>3099</v>
      </c>
      <c r="Z1430" t="s">
        <v>3103</v>
      </c>
      <c r="AA1430">
        <v>5</v>
      </c>
      <c r="AB1430" t="s">
        <v>3099</v>
      </c>
      <c r="AC1430">
        <v>13.35</v>
      </c>
      <c r="AD1430">
        <v>37.58</v>
      </c>
      <c r="AE1430">
        <v>29.01</v>
      </c>
      <c r="AF1430">
        <v>7.0987999999999998</v>
      </c>
      <c r="AG1430">
        <v>0.65900657894736847</v>
      </c>
    </row>
    <row r="1431" spans="1:33" x14ac:dyDescent="0.35">
      <c r="A1431" s="1" t="s">
        <v>2186</v>
      </c>
      <c r="B1431" s="2">
        <v>44809</v>
      </c>
      <c r="C1431" s="2">
        <v>44814</v>
      </c>
      <c r="D1431" s="2">
        <v>44821</v>
      </c>
      <c r="E1431" s="1" t="s">
        <v>2187</v>
      </c>
      <c r="F1431">
        <v>6.38</v>
      </c>
      <c r="G1431">
        <v>404</v>
      </c>
      <c r="H1431">
        <v>26</v>
      </c>
      <c r="I1431" s="1" t="s">
        <v>30</v>
      </c>
      <c r="J1431">
        <v>283135.3</v>
      </c>
      <c r="K1431">
        <v>138923.19</v>
      </c>
      <c r="L1431">
        <v>3.2</v>
      </c>
      <c r="M1431" s="1" t="s">
        <v>18</v>
      </c>
      <c r="N1431" s="1" t="s">
        <v>24</v>
      </c>
      <c r="O1431" s="1" t="s">
        <v>37</v>
      </c>
      <c r="P1431" s="1" t="s">
        <v>29</v>
      </c>
      <c r="Q1431">
        <v>23</v>
      </c>
      <c r="R1431">
        <v>7</v>
      </c>
      <c r="S1431">
        <v>36.299999999999997</v>
      </c>
      <c r="T1431" s="1" t="s">
        <v>22</v>
      </c>
      <c r="U1431" s="1" t="s">
        <v>3065</v>
      </c>
      <c r="V1431" s="1">
        <v>5</v>
      </c>
      <c r="W1431" t="s">
        <v>3086</v>
      </c>
      <c r="X1431" t="s">
        <v>3084</v>
      </c>
      <c r="Y1431" t="s">
        <v>3085</v>
      </c>
      <c r="Z1431" t="s">
        <v>3104</v>
      </c>
      <c r="AA1431">
        <v>9</v>
      </c>
      <c r="AB1431" t="s">
        <v>3085</v>
      </c>
      <c r="AC1431">
        <v>306.61</v>
      </c>
      <c r="AD1431">
        <v>748.59</v>
      </c>
      <c r="AE1431">
        <v>25.27</v>
      </c>
      <c r="AF1431">
        <v>7.4726999999999997</v>
      </c>
      <c r="AG1431">
        <v>0.6561013986013986</v>
      </c>
    </row>
    <row r="1432" spans="1:33" x14ac:dyDescent="0.35">
      <c r="A1432" s="1" t="s">
        <v>2194</v>
      </c>
      <c r="B1432" s="2">
        <v>44742</v>
      </c>
      <c r="C1432" s="2">
        <v>44743</v>
      </c>
      <c r="D1432" s="2">
        <v>44748</v>
      </c>
      <c r="E1432" s="1" t="s">
        <v>2195</v>
      </c>
      <c r="F1432">
        <v>10.07</v>
      </c>
      <c r="G1432">
        <v>303</v>
      </c>
      <c r="H1432">
        <v>3</v>
      </c>
      <c r="I1432" s="1" t="s">
        <v>30</v>
      </c>
      <c r="J1432">
        <v>17858.86</v>
      </c>
      <c r="K1432">
        <v>10015.969999999999</v>
      </c>
      <c r="L1432">
        <v>4.8</v>
      </c>
      <c r="M1432" s="1" t="s">
        <v>23</v>
      </c>
      <c r="N1432" s="1" t="s">
        <v>36</v>
      </c>
      <c r="O1432" s="1" t="s">
        <v>37</v>
      </c>
      <c r="P1432" s="1" t="s">
        <v>29</v>
      </c>
      <c r="Q1432">
        <v>11</v>
      </c>
      <c r="R1432">
        <v>5</v>
      </c>
      <c r="S1432">
        <v>116.35</v>
      </c>
      <c r="T1432" s="1" t="s">
        <v>22</v>
      </c>
      <c r="U1432" s="1" t="s">
        <v>3065</v>
      </c>
      <c r="V1432" s="1">
        <v>5</v>
      </c>
      <c r="W1432" t="s">
        <v>3086</v>
      </c>
      <c r="X1432" t="s">
        <v>3082</v>
      </c>
      <c r="Y1432" t="s">
        <v>3090</v>
      </c>
      <c r="Z1432" t="s">
        <v>3103</v>
      </c>
      <c r="AA1432">
        <v>6</v>
      </c>
      <c r="AB1432" t="s">
        <v>3090</v>
      </c>
      <c r="AC1432">
        <v>20.190000000000001</v>
      </c>
      <c r="AD1432">
        <v>65.540000000000006</v>
      </c>
      <c r="AE1432">
        <v>75.33</v>
      </c>
      <c r="AF1432">
        <v>2.4672000000000001</v>
      </c>
      <c r="AG1432">
        <v>0.6561013986013986</v>
      </c>
    </row>
    <row r="1433" spans="1:33" x14ac:dyDescent="0.35">
      <c r="A1433" s="1" t="s">
        <v>2204</v>
      </c>
      <c r="B1433" s="2">
        <v>44696</v>
      </c>
      <c r="C1433" s="2">
        <v>44698</v>
      </c>
      <c r="D1433" s="2">
        <v>44700</v>
      </c>
      <c r="E1433" s="1" t="s">
        <v>2205</v>
      </c>
      <c r="F1433">
        <v>12.32</v>
      </c>
      <c r="G1433">
        <v>322</v>
      </c>
      <c r="H1433">
        <v>32</v>
      </c>
      <c r="I1433" s="1" t="s">
        <v>30</v>
      </c>
      <c r="J1433">
        <v>190479.31</v>
      </c>
      <c r="K1433">
        <v>98538.87</v>
      </c>
      <c r="L1433">
        <v>2.9</v>
      </c>
      <c r="M1433" s="1" t="s">
        <v>18</v>
      </c>
      <c r="N1433" s="1" t="s">
        <v>36</v>
      </c>
      <c r="O1433" s="1" t="s">
        <v>25</v>
      </c>
      <c r="P1433" s="1" t="s">
        <v>39</v>
      </c>
      <c r="Q1433">
        <v>8</v>
      </c>
      <c r="R1433">
        <v>2</v>
      </c>
      <c r="S1433">
        <v>10.119999999999999</v>
      </c>
      <c r="T1433" s="1" t="s">
        <v>22</v>
      </c>
      <c r="U1433" s="1" t="s">
        <v>3065</v>
      </c>
      <c r="V1433" s="1">
        <v>5</v>
      </c>
      <c r="W1433" t="s">
        <v>3086</v>
      </c>
      <c r="X1433" t="s">
        <v>3082</v>
      </c>
      <c r="Y1433" t="s">
        <v>3099</v>
      </c>
      <c r="Z1433" t="s">
        <v>3103</v>
      </c>
      <c r="AA1433">
        <v>5</v>
      </c>
      <c r="AB1433" t="s">
        <v>3099</v>
      </c>
      <c r="AC1433">
        <v>264.49</v>
      </c>
      <c r="AD1433">
        <v>674.67</v>
      </c>
      <c r="AE1433">
        <v>40.299999999999997</v>
      </c>
      <c r="AF1433">
        <v>5.9702000000000002</v>
      </c>
      <c r="AG1433">
        <v>0.6561013986013986</v>
      </c>
    </row>
    <row r="1434" spans="1:33" x14ac:dyDescent="0.35">
      <c r="A1434" s="1" t="s">
        <v>2228</v>
      </c>
      <c r="B1434" s="2">
        <v>45498</v>
      </c>
      <c r="C1434" s="2">
        <v>45499</v>
      </c>
      <c r="D1434" s="2">
        <v>45508</v>
      </c>
      <c r="E1434" s="1" t="s">
        <v>2229</v>
      </c>
      <c r="F1434">
        <v>1.01</v>
      </c>
      <c r="G1434">
        <v>422</v>
      </c>
      <c r="H1434">
        <v>11</v>
      </c>
      <c r="I1434" s="1" t="s">
        <v>30</v>
      </c>
      <c r="J1434">
        <v>216037.28</v>
      </c>
      <c r="K1434">
        <v>108335.78</v>
      </c>
      <c r="L1434">
        <v>4.7</v>
      </c>
      <c r="M1434" s="1" t="s">
        <v>23</v>
      </c>
      <c r="N1434" s="1" t="s">
        <v>33</v>
      </c>
      <c r="O1434" s="1" t="s">
        <v>25</v>
      </c>
      <c r="P1434" s="1" t="s">
        <v>26</v>
      </c>
      <c r="Q1434">
        <v>13</v>
      </c>
      <c r="R1434">
        <v>9</v>
      </c>
      <c r="S1434">
        <v>785.56</v>
      </c>
      <c r="T1434" s="1" t="s">
        <v>22</v>
      </c>
      <c r="U1434" s="1" t="s">
        <v>3063</v>
      </c>
      <c r="V1434" s="1">
        <v>3</v>
      </c>
      <c r="W1434" t="s">
        <v>3081</v>
      </c>
      <c r="X1434" t="s">
        <v>3084</v>
      </c>
      <c r="Y1434" t="s">
        <v>3087</v>
      </c>
      <c r="Z1434" t="s">
        <v>3102</v>
      </c>
      <c r="AA1434">
        <v>7</v>
      </c>
      <c r="AB1434" t="s">
        <v>3087</v>
      </c>
      <c r="AC1434">
        <v>214.74</v>
      </c>
      <c r="AD1434">
        <v>517.16</v>
      </c>
      <c r="AE1434">
        <v>46.56</v>
      </c>
      <c r="AF1434">
        <v>5.3437000000000001</v>
      </c>
      <c r="AG1434">
        <v>0.65455369127516783</v>
      </c>
    </row>
    <row r="1435" spans="1:33" x14ac:dyDescent="0.35">
      <c r="A1435" s="1" t="s">
        <v>2256</v>
      </c>
      <c r="B1435" s="2">
        <v>44671</v>
      </c>
      <c r="C1435" s="2">
        <v>44672</v>
      </c>
      <c r="D1435" s="2">
        <v>44675</v>
      </c>
      <c r="E1435" s="1" t="s">
        <v>2257</v>
      </c>
      <c r="F1435">
        <v>10.5</v>
      </c>
      <c r="G1435">
        <v>489</v>
      </c>
      <c r="H1435">
        <v>26</v>
      </c>
      <c r="I1435" s="1" t="s">
        <v>30</v>
      </c>
      <c r="J1435">
        <v>146102.37</v>
      </c>
      <c r="K1435">
        <v>76677.05</v>
      </c>
      <c r="L1435">
        <v>3.9</v>
      </c>
      <c r="M1435" s="1" t="s">
        <v>31</v>
      </c>
      <c r="N1435" s="1" t="s">
        <v>19</v>
      </c>
      <c r="O1435" s="1" t="s">
        <v>34</v>
      </c>
      <c r="P1435" s="1" t="s">
        <v>38</v>
      </c>
      <c r="Q1435">
        <v>8</v>
      </c>
      <c r="R1435">
        <v>3</v>
      </c>
      <c r="S1435">
        <v>17.34</v>
      </c>
      <c r="T1435" s="1" t="s">
        <v>22</v>
      </c>
      <c r="U1435" s="1" t="s">
        <v>3065</v>
      </c>
      <c r="V1435" s="1">
        <v>5</v>
      </c>
      <c r="W1435" t="s">
        <v>3086</v>
      </c>
      <c r="X1435" t="s">
        <v>3082</v>
      </c>
      <c r="Y1435" t="s">
        <v>3083</v>
      </c>
      <c r="Z1435" t="s">
        <v>3103</v>
      </c>
      <c r="AA1435">
        <v>4</v>
      </c>
      <c r="AB1435" t="s">
        <v>3083</v>
      </c>
      <c r="AC1435">
        <v>112.08</v>
      </c>
      <c r="AD1435">
        <v>333.83</v>
      </c>
      <c r="AE1435">
        <v>16.559999999999999</v>
      </c>
      <c r="AF1435">
        <v>8.3442000000000007</v>
      </c>
      <c r="AG1435">
        <v>0.6561013986013986</v>
      </c>
    </row>
    <row r="1436" spans="1:33" x14ac:dyDescent="0.35">
      <c r="A1436" s="1" t="s">
        <v>2258</v>
      </c>
      <c r="B1436" s="2">
        <v>45543</v>
      </c>
      <c r="C1436" s="2">
        <v>45548</v>
      </c>
      <c r="D1436" s="2">
        <v>45555</v>
      </c>
      <c r="E1436" s="1" t="s">
        <v>2259</v>
      </c>
      <c r="F1436">
        <v>3.14</v>
      </c>
      <c r="G1436">
        <v>489</v>
      </c>
      <c r="H1436">
        <v>9</v>
      </c>
      <c r="I1436" s="1" t="s">
        <v>30</v>
      </c>
      <c r="J1436">
        <v>278091.42</v>
      </c>
      <c r="K1436">
        <v>142613.48000000001</v>
      </c>
      <c r="L1436">
        <v>4.5999999999999996</v>
      </c>
      <c r="M1436" s="1" t="s">
        <v>18</v>
      </c>
      <c r="N1436" s="1" t="s">
        <v>33</v>
      </c>
      <c r="O1436" s="1" t="s">
        <v>25</v>
      </c>
      <c r="P1436" s="1" t="s">
        <v>29</v>
      </c>
      <c r="Q1436">
        <v>11</v>
      </c>
      <c r="R1436">
        <v>7</v>
      </c>
      <c r="S1436">
        <v>744.27</v>
      </c>
      <c r="T1436" s="1" t="s">
        <v>22</v>
      </c>
      <c r="U1436" s="1" t="s">
        <v>3065</v>
      </c>
      <c r="V1436" s="1">
        <v>5</v>
      </c>
      <c r="W1436" t="s">
        <v>3081</v>
      </c>
      <c r="X1436" t="s">
        <v>3084</v>
      </c>
      <c r="Y1436" t="s">
        <v>3085</v>
      </c>
      <c r="Z1436" t="s">
        <v>3102</v>
      </c>
      <c r="AA1436">
        <v>9</v>
      </c>
      <c r="AB1436" t="s">
        <v>3085</v>
      </c>
      <c r="AC1436">
        <v>224.31</v>
      </c>
      <c r="AD1436">
        <v>587.13</v>
      </c>
      <c r="AE1436">
        <v>84.95</v>
      </c>
      <c r="AF1436">
        <v>1.5053000000000001</v>
      </c>
      <c r="AG1436">
        <v>0.6561013986013986</v>
      </c>
    </row>
    <row r="1437" spans="1:33" x14ac:dyDescent="0.35">
      <c r="A1437" s="1" t="s">
        <v>2262</v>
      </c>
      <c r="B1437" s="2">
        <v>45488</v>
      </c>
      <c r="C1437" s="2">
        <v>45490</v>
      </c>
      <c r="D1437" s="2">
        <v>45501</v>
      </c>
      <c r="E1437" s="1" t="s">
        <v>2263</v>
      </c>
      <c r="F1437">
        <v>8.7899999999999991</v>
      </c>
      <c r="G1437">
        <v>294</v>
      </c>
      <c r="H1437">
        <v>18</v>
      </c>
      <c r="I1437" s="1" t="s">
        <v>30</v>
      </c>
      <c r="J1437">
        <v>42862.28</v>
      </c>
      <c r="K1437">
        <v>17622.13</v>
      </c>
      <c r="L1437">
        <v>3.3</v>
      </c>
      <c r="M1437" s="1" t="s">
        <v>18</v>
      </c>
      <c r="N1437" s="1" t="s">
        <v>36</v>
      </c>
      <c r="O1437" s="1" t="s">
        <v>34</v>
      </c>
      <c r="P1437" s="1" t="s">
        <v>29</v>
      </c>
      <c r="Q1437">
        <v>20</v>
      </c>
      <c r="R1437">
        <v>11</v>
      </c>
      <c r="S1437">
        <v>402.93</v>
      </c>
      <c r="T1437" s="1" t="s">
        <v>22</v>
      </c>
      <c r="U1437" s="1" t="s">
        <v>3062</v>
      </c>
      <c r="V1437" s="1">
        <v>2</v>
      </c>
      <c r="W1437" t="s">
        <v>3081</v>
      </c>
      <c r="X1437" t="s">
        <v>3084</v>
      </c>
      <c r="Y1437" t="s">
        <v>3087</v>
      </c>
      <c r="Z1437" t="s">
        <v>3104</v>
      </c>
      <c r="AA1437">
        <v>7</v>
      </c>
      <c r="AB1437" t="s">
        <v>3087</v>
      </c>
      <c r="AC1437">
        <v>75.92</v>
      </c>
      <c r="AD1437">
        <v>159.84</v>
      </c>
      <c r="AE1437">
        <v>99.09</v>
      </c>
      <c r="AF1437">
        <v>9.0800000000000006E-2</v>
      </c>
      <c r="AG1437">
        <v>0.65900657894736847</v>
      </c>
    </row>
    <row r="1438" spans="1:33" x14ac:dyDescent="0.35">
      <c r="A1438" s="1" t="s">
        <v>2278</v>
      </c>
      <c r="B1438" s="2">
        <v>45334</v>
      </c>
      <c r="C1438" s="2">
        <v>45335</v>
      </c>
      <c r="D1438" s="2">
        <v>45346</v>
      </c>
      <c r="E1438" s="1" t="s">
        <v>2279</v>
      </c>
      <c r="F1438">
        <v>7.93</v>
      </c>
      <c r="G1438">
        <v>398</v>
      </c>
      <c r="H1438">
        <v>28</v>
      </c>
      <c r="I1438" s="1" t="s">
        <v>30</v>
      </c>
      <c r="J1438">
        <v>87413.93</v>
      </c>
      <c r="K1438">
        <v>47761.8</v>
      </c>
      <c r="L1438">
        <v>3.6</v>
      </c>
      <c r="M1438" s="1" t="s">
        <v>23</v>
      </c>
      <c r="N1438" s="1" t="s">
        <v>19</v>
      </c>
      <c r="O1438" s="1" t="s">
        <v>25</v>
      </c>
      <c r="P1438" s="1" t="s">
        <v>21</v>
      </c>
      <c r="Q1438">
        <v>19</v>
      </c>
      <c r="R1438">
        <v>11</v>
      </c>
      <c r="S1438">
        <v>335.99</v>
      </c>
      <c r="T1438" s="1" t="s">
        <v>22</v>
      </c>
      <c r="U1438" s="1" t="s">
        <v>3062</v>
      </c>
      <c r="V1438" s="1">
        <v>2</v>
      </c>
      <c r="W1438" t="s">
        <v>3081</v>
      </c>
      <c r="X1438" t="s">
        <v>3093</v>
      </c>
      <c r="Y1438" t="s">
        <v>3094</v>
      </c>
      <c r="Z1438" t="s">
        <v>3104</v>
      </c>
      <c r="AA1438">
        <v>2</v>
      </c>
      <c r="AB1438" t="s">
        <v>3094</v>
      </c>
      <c r="AC1438">
        <v>81.180000000000007</v>
      </c>
      <c r="AD1438">
        <v>238.55</v>
      </c>
      <c r="AE1438">
        <v>23.84</v>
      </c>
      <c r="AF1438">
        <v>7.6163999999999996</v>
      </c>
      <c r="AG1438">
        <v>0.65900657894736847</v>
      </c>
    </row>
    <row r="1439" spans="1:33" x14ac:dyDescent="0.35">
      <c r="A1439" s="1" t="s">
        <v>2280</v>
      </c>
      <c r="B1439" s="2">
        <v>45545</v>
      </c>
      <c r="C1439" s="2">
        <v>45548</v>
      </c>
      <c r="D1439" s="2">
        <v>45549</v>
      </c>
      <c r="E1439" s="1" t="s">
        <v>2281</v>
      </c>
      <c r="F1439">
        <v>3.2</v>
      </c>
      <c r="G1439">
        <v>19</v>
      </c>
      <c r="H1439">
        <v>2</v>
      </c>
      <c r="I1439" s="1" t="s">
        <v>30</v>
      </c>
      <c r="J1439">
        <v>2435.4699999999998</v>
      </c>
      <c r="K1439">
        <v>1514.3</v>
      </c>
      <c r="L1439">
        <v>2.5</v>
      </c>
      <c r="M1439" s="1" t="s">
        <v>31</v>
      </c>
      <c r="N1439" s="1" t="s">
        <v>33</v>
      </c>
      <c r="O1439" s="1" t="s">
        <v>34</v>
      </c>
      <c r="P1439" s="1" t="s">
        <v>29</v>
      </c>
      <c r="Q1439">
        <v>7</v>
      </c>
      <c r="R1439">
        <v>1</v>
      </c>
      <c r="S1439">
        <v>10.15</v>
      </c>
      <c r="T1439" s="1" t="s">
        <v>22</v>
      </c>
      <c r="U1439" s="1" t="s">
        <v>3064</v>
      </c>
      <c r="V1439" s="1">
        <v>4</v>
      </c>
      <c r="W1439" t="s">
        <v>3081</v>
      </c>
      <c r="X1439" t="s">
        <v>3084</v>
      </c>
      <c r="Y1439" t="s">
        <v>3085</v>
      </c>
      <c r="Z1439" t="s">
        <v>3102</v>
      </c>
      <c r="AA1439">
        <v>9</v>
      </c>
      <c r="AB1439" t="s">
        <v>3085</v>
      </c>
      <c r="AC1439">
        <v>39.86</v>
      </c>
      <c r="AD1439">
        <v>132.41999999999999</v>
      </c>
      <c r="AE1439">
        <v>16.23</v>
      </c>
      <c r="AF1439">
        <v>8.3766999999999996</v>
      </c>
      <c r="AG1439">
        <v>0.65895364238410592</v>
      </c>
    </row>
    <row r="1440" spans="1:33" x14ac:dyDescent="0.35">
      <c r="A1440" s="1" t="s">
        <v>2286</v>
      </c>
      <c r="B1440" s="2">
        <v>45547</v>
      </c>
      <c r="C1440" s="2">
        <v>45552</v>
      </c>
      <c r="D1440" s="2">
        <v>45554</v>
      </c>
      <c r="E1440" s="1" t="s">
        <v>2287</v>
      </c>
      <c r="F1440">
        <v>12.67</v>
      </c>
      <c r="G1440">
        <v>301</v>
      </c>
      <c r="H1440">
        <v>25</v>
      </c>
      <c r="I1440" s="1" t="s">
        <v>30</v>
      </c>
      <c r="J1440">
        <v>44037.49</v>
      </c>
      <c r="K1440">
        <v>22329.77</v>
      </c>
      <c r="L1440">
        <v>3.2</v>
      </c>
      <c r="M1440" s="1" t="s">
        <v>23</v>
      </c>
      <c r="N1440" s="1" t="s">
        <v>42</v>
      </c>
      <c r="O1440" s="1" t="s">
        <v>37</v>
      </c>
      <c r="P1440" s="1" t="s">
        <v>21</v>
      </c>
      <c r="Q1440">
        <v>23</v>
      </c>
      <c r="R1440">
        <v>2</v>
      </c>
      <c r="S1440">
        <v>69.3</v>
      </c>
      <c r="T1440" s="1" t="s">
        <v>22</v>
      </c>
      <c r="U1440" s="1" t="s">
        <v>3061</v>
      </c>
      <c r="V1440" s="1">
        <v>1</v>
      </c>
      <c r="W1440" t="s">
        <v>3081</v>
      </c>
      <c r="X1440" t="s">
        <v>3084</v>
      </c>
      <c r="Y1440" t="s">
        <v>3085</v>
      </c>
      <c r="Z1440" t="s">
        <v>3103</v>
      </c>
      <c r="AA1440">
        <v>9</v>
      </c>
      <c r="AB1440" t="s">
        <v>3085</v>
      </c>
      <c r="AC1440">
        <v>61.1</v>
      </c>
      <c r="AD1440">
        <v>167.53</v>
      </c>
      <c r="AE1440">
        <v>16.600000000000001</v>
      </c>
      <c r="AF1440">
        <v>8.3402999999999992</v>
      </c>
      <c r="AG1440">
        <v>0.63717096774193549</v>
      </c>
    </row>
    <row r="1441" spans="1:33" x14ac:dyDescent="0.35">
      <c r="A1441" s="1" t="s">
        <v>2288</v>
      </c>
      <c r="B1441" s="2">
        <v>45422</v>
      </c>
      <c r="C1441" s="2">
        <v>45425</v>
      </c>
      <c r="D1441" s="2">
        <v>45438</v>
      </c>
      <c r="E1441" s="1" t="s">
        <v>2289</v>
      </c>
      <c r="F1441">
        <v>14.37</v>
      </c>
      <c r="G1441">
        <v>465</v>
      </c>
      <c r="H1441">
        <v>38</v>
      </c>
      <c r="I1441" s="1" t="s">
        <v>30</v>
      </c>
      <c r="J1441">
        <v>439645.91</v>
      </c>
      <c r="K1441">
        <v>233845.04</v>
      </c>
      <c r="L1441">
        <v>2.9</v>
      </c>
      <c r="M1441" s="1" t="s">
        <v>31</v>
      </c>
      <c r="N1441" s="1" t="s">
        <v>19</v>
      </c>
      <c r="O1441" s="1" t="s">
        <v>25</v>
      </c>
      <c r="P1441" s="1" t="s">
        <v>39</v>
      </c>
      <c r="Q1441">
        <v>14</v>
      </c>
      <c r="R1441">
        <v>13</v>
      </c>
      <c r="S1441">
        <v>410.37</v>
      </c>
      <c r="T1441" s="1" t="s">
        <v>22</v>
      </c>
      <c r="U1441" s="1" t="s">
        <v>3061</v>
      </c>
      <c r="V1441" s="1">
        <v>1</v>
      </c>
      <c r="W1441" t="s">
        <v>3081</v>
      </c>
      <c r="X1441" t="s">
        <v>3082</v>
      </c>
      <c r="Y1441" t="s">
        <v>3099</v>
      </c>
      <c r="Z1441" t="s">
        <v>3103</v>
      </c>
      <c r="AA1441">
        <v>5</v>
      </c>
      <c r="AB1441" t="s">
        <v>3099</v>
      </c>
      <c r="AC1441">
        <v>399.6</v>
      </c>
      <c r="AD1441">
        <v>1104.1400000000001</v>
      </c>
      <c r="AE1441">
        <v>64.14</v>
      </c>
      <c r="AF1441">
        <v>3.5863999999999998</v>
      </c>
      <c r="AG1441">
        <v>0.63717096774193549</v>
      </c>
    </row>
    <row r="1442" spans="1:33" x14ac:dyDescent="0.35">
      <c r="A1442" s="1" t="s">
        <v>2292</v>
      </c>
      <c r="B1442" s="2">
        <v>44592</v>
      </c>
      <c r="C1442" s="2">
        <v>44595</v>
      </c>
      <c r="D1442" s="2">
        <v>44596</v>
      </c>
      <c r="E1442" s="1" t="s">
        <v>2293</v>
      </c>
      <c r="F1442">
        <v>6.19</v>
      </c>
      <c r="G1442">
        <v>215</v>
      </c>
      <c r="H1442">
        <v>23</v>
      </c>
      <c r="I1442" s="1" t="s">
        <v>30</v>
      </c>
      <c r="J1442">
        <v>398348.78</v>
      </c>
      <c r="K1442">
        <v>223867.63</v>
      </c>
      <c r="L1442">
        <v>2.4</v>
      </c>
      <c r="M1442" s="1" t="s">
        <v>18</v>
      </c>
      <c r="N1442" s="1" t="s">
        <v>19</v>
      </c>
      <c r="O1442" s="1" t="s">
        <v>34</v>
      </c>
      <c r="P1442" s="1" t="s">
        <v>26</v>
      </c>
      <c r="Q1442">
        <v>3</v>
      </c>
      <c r="R1442">
        <v>1</v>
      </c>
      <c r="S1442">
        <v>60.41</v>
      </c>
      <c r="T1442" s="1" t="s">
        <v>22</v>
      </c>
      <c r="U1442" s="1" t="s">
        <v>3064</v>
      </c>
      <c r="V1442" s="1">
        <v>4</v>
      </c>
      <c r="W1442" t="s">
        <v>3086</v>
      </c>
      <c r="X1442" t="s">
        <v>3093</v>
      </c>
      <c r="Y1442" t="s">
        <v>3095</v>
      </c>
      <c r="Z1442" t="s">
        <v>3104</v>
      </c>
      <c r="AA1442">
        <v>1</v>
      </c>
      <c r="AB1442" t="s">
        <v>3095</v>
      </c>
      <c r="AC1442">
        <v>722.03</v>
      </c>
      <c r="AD1442">
        <v>1975.04</v>
      </c>
      <c r="AE1442">
        <v>25.5</v>
      </c>
      <c r="AF1442">
        <v>7.4500999999999999</v>
      </c>
      <c r="AG1442">
        <v>0.65895364238410592</v>
      </c>
    </row>
    <row r="1443" spans="1:33" x14ac:dyDescent="0.35">
      <c r="A1443" s="1" t="s">
        <v>2302</v>
      </c>
      <c r="B1443" s="2">
        <v>45000</v>
      </c>
      <c r="C1443" s="2">
        <v>45004</v>
      </c>
      <c r="D1443" s="2">
        <v>45012</v>
      </c>
      <c r="E1443" s="1" t="s">
        <v>2303</v>
      </c>
      <c r="F1443">
        <v>12.73</v>
      </c>
      <c r="G1443">
        <v>276</v>
      </c>
      <c r="H1443">
        <v>7</v>
      </c>
      <c r="I1443" s="1" t="s">
        <v>30</v>
      </c>
      <c r="J1443">
        <v>117424.19</v>
      </c>
      <c r="K1443">
        <v>51029.15</v>
      </c>
      <c r="L1443">
        <v>4.4000000000000004</v>
      </c>
      <c r="M1443" s="1" t="s">
        <v>31</v>
      </c>
      <c r="N1443" s="1" t="s">
        <v>42</v>
      </c>
      <c r="O1443" s="1" t="s">
        <v>37</v>
      </c>
      <c r="P1443" s="1" t="s">
        <v>39</v>
      </c>
      <c r="Q1443">
        <v>24</v>
      </c>
      <c r="R1443">
        <v>8</v>
      </c>
      <c r="S1443">
        <v>273.52999999999997</v>
      </c>
      <c r="T1443" s="1" t="s">
        <v>22</v>
      </c>
      <c r="U1443" s="1" t="s">
        <v>3065</v>
      </c>
      <c r="V1443" s="1">
        <v>5</v>
      </c>
      <c r="W1443" t="s">
        <v>3088</v>
      </c>
      <c r="X1443" t="s">
        <v>3093</v>
      </c>
      <c r="Y1443" t="s">
        <v>3098</v>
      </c>
      <c r="Z1443" t="s">
        <v>3103</v>
      </c>
      <c r="AA1443">
        <v>3</v>
      </c>
      <c r="AB1443" t="s">
        <v>3098</v>
      </c>
      <c r="AC1443">
        <v>211.9</v>
      </c>
      <c r="AD1443">
        <v>487.51</v>
      </c>
      <c r="AE1443">
        <v>2.9</v>
      </c>
      <c r="AF1443">
        <v>9.7104999999999997</v>
      </c>
      <c r="AG1443">
        <v>0.6561013986013986</v>
      </c>
    </row>
    <row r="1444" spans="1:33" x14ac:dyDescent="0.35">
      <c r="A1444" s="1" t="s">
        <v>2314</v>
      </c>
      <c r="B1444" s="2">
        <v>45178</v>
      </c>
      <c r="C1444" s="2">
        <v>45180</v>
      </c>
      <c r="D1444" s="2">
        <v>45189</v>
      </c>
      <c r="E1444" s="1" t="s">
        <v>2315</v>
      </c>
      <c r="F1444">
        <v>3.67</v>
      </c>
      <c r="G1444">
        <v>184</v>
      </c>
      <c r="H1444">
        <v>16</v>
      </c>
      <c r="I1444" s="1" t="s">
        <v>30</v>
      </c>
      <c r="J1444">
        <v>19045.21</v>
      </c>
      <c r="K1444">
        <v>8198.0499999999993</v>
      </c>
      <c r="L1444">
        <v>3.1</v>
      </c>
      <c r="M1444" s="1" t="s">
        <v>31</v>
      </c>
      <c r="N1444" s="1" t="s">
        <v>36</v>
      </c>
      <c r="O1444" s="1" t="s">
        <v>20</v>
      </c>
      <c r="P1444" s="1" t="s">
        <v>29</v>
      </c>
      <c r="Q1444">
        <v>24</v>
      </c>
      <c r="R1444">
        <v>9</v>
      </c>
      <c r="S1444">
        <v>179.36</v>
      </c>
      <c r="T1444" s="1" t="s">
        <v>22</v>
      </c>
      <c r="U1444" s="1" t="s">
        <v>3065</v>
      </c>
      <c r="V1444" s="1">
        <v>5</v>
      </c>
      <c r="W1444" t="s">
        <v>3088</v>
      </c>
      <c r="X1444" t="s">
        <v>3084</v>
      </c>
      <c r="Y1444" t="s">
        <v>3085</v>
      </c>
      <c r="Z1444" t="s">
        <v>3102</v>
      </c>
      <c r="AA1444">
        <v>9</v>
      </c>
      <c r="AB1444" t="s">
        <v>3085</v>
      </c>
      <c r="AC1444">
        <v>53.23</v>
      </c>
      <c r="AD1444">
        <v>107.45</v>
      </c>
      <c r="AE1444">
        <v>85.87</v>
      </c>
      <c r="AF1444">
        <v>1.4128000000000001</v>
      </c>
      <c r="AG1444">
        <v>0.6561013986013986</v>
      </c>
    </row>
    <row r="1445" spans="1:33" x14ac:dyDescent="0.35">
      <c r="A1445" s="1" t="s">
        <v>2380</v>
      </c>
      <c r="B1445" s="2">
        <v>45205</v>
      </c>
      <c r="C1445" s="2">
        <v>45209</v>
      </c>
      <c r="D1445" s="2">
        <v>45210</v>
      </c>
      <c r="E1445" s="1" t="s">
        <v>2381</v>
      </c>
      <c r="F1445">
        <v>3.06</v>
      </c>
      <c r="G1445">
        <v>69</v>
      </c>
      <c r="H1445">
        <v>3</v>
      </c>
      <c r="I1445" s="1" t="s">
        <v>30</v>
      </c>
      <c r="J1445">
        <v>12743.62</v>
      </c>
      <c r="K1445">
        <v>6640.04</v>
      </c>
      <c r="L1445">
        <v>4</v>
      </c>
      <c r="M1445" s="1" t="s">
        <v>23</v>
      </c>
      <c r="N1445" s="1" t="s">
        <v>19</v>
      </c>
      <c r="O1445" s="1" t="s">
        <v>20</v>
      </c>
      <c r="P1445" s="1" t="s">
        <v>29</v>
      </c>
      <c r="Q1445">
        <v>24</v>
      </c>
      <c r="R1445">
        <v>1</v>
      </c>
      <c r="S1445">
        <v>8.94</v>
      </c>
      <c r="T1445" s="1" t="s">
        <v>22</v>
      </c>
      <c r="U1445" s="1" t="s">
        <v>3062</v>
      </c>
      <c r="V1445" s="1">
        <v>2</v>
      </c>
      <c r="W1445" t="s">
        <v>3088</v>
      </c>
      <c r="X1445" t="s">
        <v>3091</v>
      </c>
      <c r="Y1445" t="s">
        <v>3097</v>
      </c>
      <c r="Z1445" t="s">
        <v>3102</v>
      </c>
      <c r="AA1445">
        <v>10</v>
      </c>
      <c r="AB1445" t="s">
        <v>3097</v>
      </c>
      <c r="AC1445">
        <v>73.17</v>
      </c>
      <c r="AD1445">
        <v>190.52</v>
      </c>
      <c r="AE1445">
        <v>53.03</v>
      </c>
      <c r="AF1445">
        <v>4.6970000000000001</v>
      </c>
      <c r="AG1445">
        <v>0.65900657894736847</v>
      </c>
    </row>
    <row r="1446" spans="1:33" x14ac:dyDescent="0.35">
      <c r="A1446" s="1" t="s">
        <v>2394</v>
      </c>
      <c r="B1446" s="2">
        <v>45580</v>
      </c>
      <c r="C1446" s="2">
        <v>45581</v>
      </c>
      <c r="D1446" s="2">
        <v>45588</v>
      </c>
      <c r="E1446" s="1" t="s">
        <v>2395</v>
      </c>
      <c r="F1446">
        <v>9.6300000000000008</v>
      </c>
      <c r="G1446">
        <v>41</v>
      </c>
      <c r="H1446">
        <v>6</v>
      </c>
      <c r="I1446" s="1" t="s">
        <v>30</v>
      </c>
      <c r="J1446">
        <v>3820.4</v>
      </c>
      <c r="K1446">
        <v>1922.21</v>
      </c>
      <c r="L1446">
        <v>1.7</v>
      </c>
      <c r="M1446" s="1" t="s">
        <v>18</v>
      </c>
      <c r="N1446" s="1" t="s">
        <v>36</v>
      </c>
      <c r="O1446" s="1" t="s">
        <v>25</v>
      </c>
      <c r="P1446" s="1" t="s">
        <v>26</v>
      </c>
      <c r="Q1446">
        <v>10</v>
      </c>
      <c r="R1446">
        <v>7</v>
      </c>
      <c r="S1446">
        <v>26.39</v>
      </c>
      <c r="T1446" s="1" t="s">
        <v>22</v>
      </c>
      <c r="U1446" s="1" t="s">
        <v>3064</v>
      </c>
      <c r="V1446" s="1">
        <v>4</v>
      </c>
      <c r="W1446" t="s">
        <v>3081</v>
      </c>
      <c r="X1446" t="s">
        <v>3091</v>
      </c>
      <c r="Y1446" t="s">
        <v>3097</v>
      </c>
      <c r="Z1446" t="s">
        <v>3104</v>
      </c>
      <c r="AA1446">
        <v>10</v>
      </c>
      <c r="AB1446" t="s">
        <v>3097</v>
      </c>
      <c r="AC1446">
        <v>44.41</v>
      </c>
      <c r="AD1446">
        <v>103.11</v>
      </c>
      <c r="AE1446">
        <v>28.19</v>
      </c>
      <c r="AF1446">
        <v>7.1813000000000002</v>
      </c>
      <c r="AG1446">
        <v>0.65895364238410592</v>
      </c>
    </row>
    <row r="1447" spans="1:33" x14ac:dyDescent="0.35">
      <c r="A1447" s="1" t="s">
        <v>2402</v>
      </c>
      <c r="B1447" s="2">
        <v>45345</v>
      </c>
      <c r="C1447" s="2">
        <v>45348</v>
      </c>
      <c r="D1447" s="2">
        <v>45351</v>
      </c>
      <c r="E1447" s="1" t="s">
        <v>2403</v>
      </c>
      <c r="F1447">
        <v>13.14</v>
      </c>
      <c r="G1447">
        <v>420</v>
      </c>
      <c r="H1447">
        <v>7</v>
      </c>
      <c r="I1447" s="1" t="s">
        <v>30</v>
      </c>
      <c r="J1447">
        <v>158040.21</v>
      </c>
      <c r="K1447">
        <v>47752.82</v>
      </c>
      <c r="L1447">
        <v>4.5</v>
      </c>
      <c r="M1447" s="1" t="s">
        <v>31</v>
      </c>
      <c r="N1447" s="1" t="s">
        <v>24</v>
      </c>
      <c r="O1447" s="1" t="s">
        <v>28</v>
      </c>
      <c r="P1447" s="1" t="s">
        <v>38</v>
      </c>
      <c r="Q1447">
        <v>13</v>
      </c>
      <c r="R1447">
        <v>3</v>
      </c>
      <c r="S1447">
        <v>26.4</v>
      </c>
      <c r="T1447" s="1" t="s">
        <v>22</v>
      </c>
      <c r="U1447" s="1" t="s">
        <v>3063</v>
      </c>
      <c r="V1447" s="1">
        <v>3</v>
      </c>
      <c r="W1447" t="s">
        <v>3081</v>
      </c>
      <c r="X1447" t="s">
        <v>3093</v>
      </c>
      <c r="Y1447" t="s">
        <v>3094</v>
      </c>
      <c r="Z1447" t="s">
        <v>3103</v>
      </c>
      <c r="AA1447">
        <v>2</v>
      </c>
      <c r="AB1447" t="s">
        <v>3094</v>
      </c>
      <c r="AC1447">
        <v>221.12</v>
      </c>
      <c r="AD1447">
        <v>433.21</v>
      </c>
      <c r="AE1447">
        <v>44.95</v>
      </c>
      <c r="AF1447">
        <v>5.5050999999999997</v>
      </c>
      <c r="AG1447">
        <v>0.65455369127516783</v>
      </c>
    </row>
    <row r="1448" spans="1:33" x14ac:dyDescent="0.35">
      <c r="A1448" s="1" t="s">
        <v>2408</v>
      </c>
      <c r="B1448" s="2">
        <v>44797</v>
      </c>
      <c r="C1448" s="2">
        <v>44800</v>
      </c>
      <c r="D1448" s="2">
        <v>44805</v>
      </c>
      <c r="E1448" s="1" t="s">
        <v>2409</v>
      </c>
      <c r="F1448">
        <v>10.07</v>
      </c>
      <c r="G1448">
        <v>123</v>
      </c>
      <c r="H1448">
        <v>18</v>
      </c>
      <c r="I1448" s="1" t="s">
        <v>30</v>
      </c>
      <c r="J1448">
        <v>89192.41</v>
      </c>
      <c r="K1448">
        <v>40219.39</v>
      </c>
      <c r="L1448">
        <v>1.8</v>
      </c>
      <c r="M1448" s="1" t="s">
        <v>18</v>
      </c>
      <c r="N1448" s="1" t="s">
        <v>36</v>
      </c>
      <c r="O1448" s="1" t="s">
        <v>25</v>
      </c>
      <c r="P1448" s="1" t="s">
        <v>21</v>
      </c>
      <c r="Q1448">
        <v>9</v>
      </c>
      <c r="R1448">
        <v>5</v>
      </c>
      <c r="S1448">
        <v>94.31</v>
      </c>
      <c r="T1448" s="1" t="s">
        <v>22</v>
      </c>
      <c r="U1448" s="1" t="s">
        <v>3061</v>
      </c>
      <c r="V1448" s="1">
        <v>1</v>
      </c>
      <c r="W1448" t="s">
        <v>3086</v>
      </c>
      <c r="X1448" t="s">
        <v>3084</v>
      </c>
      <c r="Y1448" t="s">
        <v>3089</v>
      </c>
      <c r="Z1448" t="s">
        <v>3103</v>
      </c>
      <c r="AA1448">
        <v>8</v>
      </c>
      <c r="AB1448" t="s">
        <v>3089</v>
      </c>
      <c r="AC1448">
        <v>372.97</v>
      </c>
      <c r="AD1448">
        <v>806.34</v>
      </c>
      <c r="AE1448">
        <v>82.49</v>
      </c>
      <c r="AF1448">
        <v>1.7508999999999999</v>
      </c>
      <c r="AG1448">
        <v>0.63717096774193549</v>
      </c>
    </row>
    <row r="1449" spans="1:33" x14ac:dyDescent="0.35">
      <c r="A1449" s="1" t="s">
        <v>2416</v>
      </c>
      <c r="B1449" s="2">
        <v>45411</v>
      </c>
      <c r="C1449" s="2">
        <v>45416</v>
      </c>
      <c r="D1449" s="2">
        <v>45422</v>
      </c>
      <c r="E1449" s="1" t="s">
        <v>2417</v>
      </c>
      <c r="F1449">
        <v>9.41</v>
      </c>
      <c r="G1449">
        <v>188</v>
      </c>
      <c r="H1449">
        <v>28</v>
      </c>
      <c r="I1449" s="1" t="s">
        <v>30</v>
      </c>
      <c r="J1449">
        <v>104123.64</v>
      </c>
      <c r="K1449">
        <v>43149.31</v>
      </c>
      <c r="L1449">
        <v>1.4</v>
      </c>
      <c r="M1449" s="1" t="s">
        <v>23</v>
      </c>
      <c r="N1449" s="1" t="s">
        <v>33</v>
      </c>
      <c r="O1449" s="1" t="s">
        <v>37</v>
      </c>
      <c r="P1449" s="1" t="s">
        <v>26</v>
      </c>
      <c r="Q1449">
        <v>20</v>
      </c>
      <c r="R1449">
        <v>6</v>
      </c>
      <c r="S1449">
        <v>283.63</v>
      </c>
      <c r="T1449" s="1" t="s">
        <v>22</v>
      </c>
      <c r="U1449" s="1" t="s">
        <v>3061</v>
      </c>
      <c r="V1449" s="1">
        <v>1</v>
      </c>
      <c r="W1449" t="s">
        <v>3081</v>
      </c>
      <c r="X1449" t="s">
        <v>3082</v>
      </c>
      <c r="Y1449" t="s">
        <v>3083</v>
      </c>
      <c r="Z1449" t="s">
        <v>3104</v>
      </c>
      <c r="AA1449">
        <v>4</v>
      </c>
      <c r="AB1449" t="s">
        <v>3083</v>
      </c>
      <c r="AC1449">
        <v>322.52</v>
      </c>
      <c r="AD1449">
        <v>611.38</v>
      </c>
      <c r="AE1449">
        <v>86.14</v>
      </c>
      <c r="AF1449">
        <v>1.3859999999999999</v>
      </c>
      <c r="AG1449">
        <v>0.63717096774193549</v>
      </c>
    </row>
    <row r="1450" spans="1:33" x14ac:dyDescent="0.35">
      <c r="A1450" s="1" t="s">
        <v>2444</v>
      </c>
      <c r="B1450" s="2">
        <v>45287</v>
      </c>
      <c r="C1450" s="2">
        <v>45292</v>
      </c>
      <c r="D1450" s="2">
        <v>45299</v>
      </c>
      <c r="E1450" s="1" t="s">
        <v>2445</v>
      </c>
      <c r="F1450">
        <v>14.74</v>
      </c>
      <c r="G1450">
        <v>270</v>
      </c>
      <c r="H1450">
        <v>18</v>
      </c>
      <c r="I1450" s="1" t="s">
        <v>30</v>
      </c>
      <c r="J1450">
        <v>37444.660000000003</v>
      </c>
      <c r="K1450">
        <v>14494.24</v>
      </c>
      <c r="L1450">
        <v>3.4</v>
      </c>
      <c r="M1450" s="1" t="s">
        <v>18</v>
      </c>
      <c r="N1450" s="1" t="s">
        <v>33</v>
      </c>
      <c r="O1450" s="1" t="s">
        <v>28</v>
      </c>
      <c r="P1450" s="1" t="s">
        <v>26</v>
      </c>
      <c r="Q1450">
        <v>21</v>
      </c>
      <c r="R1450">
        <v>7</v>
      </c>
      <c r="S1450">
        <v>88.92</v>
      </c>
      <c r="T1450" s="1" t="s">
        <v>22</v>
      </c>
      <c r="U1450" s="1" t="s">
        <v>3065</v>
      </c>
      <c r="V1450" s="1">
        <v>5</v>
      </c>
      <c r="W1450" t="s">
        <v>3088</v>
      </c>
      <c r="X1450" t="s">
        <v>3091</v>
      </c>
      <c r="Y1450" t="s">
        <v>3092</v>
      </c>
      <c r="Z1450" t="s">
        <v>3103</v>
      </c>
      <c r="AA1450">
        <v>12</v>
      </c>
      <c r="AB1450" t="s">
        <v>3092</v>
      </c>
      <c r="AC1450">
        <v>77.7</v>
      </c>
      <c r="AD1450">
        <v>162.66</v>
      </c>
      <c r="AE1450">
        <v>63.02</v>
      </c>
      <c r="AF1450">
        <v>3.6981999999999999</v>
      </c>
      <c r="AG1450">
        <v>0.6561013986013986</v>
      </c>
    </row>
    <row r="1451" spans="1:33" x14ac:dyDescent="0.35">
      <c r="A1451" s="1" t="s">
        <v>2462</v>
      </c>
      <c r="B1451" s="2">
        <v>44971</v>
      </c>
      <c r="C1451" s="2">
        <v>44975</v>
      </c>
      <c r="D1451" s="2">
        <v>44981</v>
      </c>
      <c r="E1451" s="1" t="s">
        <v>2463</v>
      </c>
      <c r="F1451">
        <v>0.78</v>
      </c>
      <c r="G1451">
        <v>38</v>
      </c>
      <c r="H1451">
        <v>2</v>
      </c>
      <c r="I1451" s="1" t="s">
        <v>30</v>
      </c>
      <c r="J1451">
        <v>11093.15</v>
      </c>
      <c r="K1451">
        <v>6443.13</v>
      </c>
      <c r="L1451">
        <v>3.5</v>
      </c>
      <c r="M1451" s="1" t="s">
        <v>23</v>
      </c>
      <c r="N1451" s="1" t="s">
        <v>19</v>
      </c>
      <c r="O1451" s="1" t="s">
        <v>20</v>
      </c>
      <c r="P1451" s="1" t="s">
        <v>38</v>
      </c>
      <c r="Q1451">
        <v>19</v>
      </c>
      <c r="R1451">
        <v>6</v>
      </c>
      <c r="S1451">
        <v>75.58</v>
      </c>
      <c r="T1451" s="1" t="s">
        <v>22</v>
      </c>
      <c r="U1451" s="1" t="s">
        <v>3065</v>
      </c>
      <c r="V1451" s="1">
        <v>5</v>
      </c>
      <c r="W1451" t="s">
        <v>3088</v>
      </c>
      <c r="X1451" t="s">
        <v>3093</v>
      </c>
      <c r="Y1451" t="s">
        <v>3094</v>
      </c>
      <c r="Z1451" t="s">
        <v>3102</v>
      </c>
      <c r="AA1451">
        <v>2</v>
      </c>
      <c r="AB1451" t="s">
        <v>3094</v>
      </c>
      <c r="AC1451">
        <v>92.19</v>
      </c>
      <c r="AD1451">
        <v>294.22000000000003</v>
      </c>
      <c r="AE1451">
        <v>39.93</v>
      </c>
      <c r="AF1451">
        <v>6.0068999999999999</v>
      </c>
      <c r="AG1451">
        <v>0.6561013986013986</v>
      </c>
    </row>
    <row r="1452" spans="1:33" x14ac:dyDescent="0.35">
      <c r="A1452" s="1" t="s">
        <v>2466</v>
      </c>
      <c r="B1452" s="2">
        <v>44701</v>
      </c>
      <c r="C1452" s="2">
        <v>44703</v>
      </c>
      <c r="D1452" s="2">
        <v>44707</v>
      </c>
      <c r="E1452" s="1" t="s">
        <v>2467</v>
      </c>
      <c r="F1452">
        <v>7.48</v>
      </c>
      <c r="G1452">
        <v>399</v>
      </c>
      <c r="H1452">
        <v>26</v>
      </c>
      <c r="I1452" s="1" t="s">
        <v>30</v>
      </c>
      <c r="J1452">
        <v>25648.880000000001</v>
      </c>
      <c r="K1452">
        <v>8501.4500000000007</v>
      </c>
      <c r="L1452">
        <v>3.3</v>
      </c>
      <c r="M1452" s="1" t="s">
        <v>23</v>
      </c>
      <c r="N1452" s="1" t="s">
        <v>19</v>
      </c>
      <c r="O1452" s="1" t="s">
        <v>20</v>
      </c>
      <c r="P1452" s="1" t="s">
        <v>38</v>
      </c>
      <c r="Q1452">
        <v>21</v>
      </c>
      <c r="R1452">
        <v>4</v>
      </c>
      <c r="S1452">
        <v>34.61</v>
      </c>
      <c r="T1452" s="1" t="s">
        <v>22</v>
      </c>
      <c r="U1452" s="1" t="s">
        <v>3062</v>
      </c>
      <c r="V1452" s="1">
        <v>2</v>
      </c>
      <c r="W1452" t="s">
        <v>3086</v>
      </c>
      <c r="X1452" t="s">
        <v>3082</v>
      </c>
      <c r="Y1452" t="s">
        <v>3099</v>
      </c>
      <c r="Z1452" t="s">
        <v>3104</v>
      </c>
      <c r="AA1452">
        <v>5</v>
      </c>
      <c r="AB1452" t="s">
        <v>3099</v>
      </c>
      <c r="AC1452">
        <v>37.72</v>
      </c>
      <c r="AD1452">
        <v>69.48</v>
      </c>
      <c r="AE1452">
        <v>38.74</v>
      </c>
      <c r="AF1452">
        <v>6.1261999999999999</v>
      </c>
      <c r="AG1452">
        <v>0.65900657894736847</v>
      </c>
    </row>
    <row r="1453" spans="1:33" x14ac:dyDescent="0.35">
      <c r="A1453" s="1" t="s">
        <v>2468</v>
      </c>
      <c r="B1453" s="2">
        <v>44981</v>
      </c>
      <c r="C1453" s="2">
        <v>44986</v>
      </c>
      <c r="D1453" s="2">
        <v>44990</v>
      </c>
      <c r="E1453" s="1" t="s">
        <v>2469</v>
      </c>
      <c r="F1453">
        <v>13.9</v>
      </c>
      <c r="G1453">
        <v>43</v>
      </c>
      <c r="H1453">
        <v>6</v>
      </c>
      <c r="I1453" s="1" t="s">
        <v>30</v>
      </c>
      <c r="J1453">
        <v>8429.77</v>
      </c>
      <c r="K1453">
        <v>4117.18</v>
      </c>
      <c r="L1453">
        <v>1.9</v>
      </c>
      <c r="M1453" s="1" t="s">
        <v>18</v>
      </c>
      <c r="N1453" s="1" t="s">
        <v>42</v>
      </c>
      <c r="O1453" s="1" t="s">
        <v>20</v>
      </c>
      <c r="P1453" s="1" t="s">
        <v>39</v>
      </c>
      <c r="Q1453">
        <v>7</v>
      </c>
      <c r="R1453">
        <v>4</v>
      </c>
      <c r="S1453">
        <v>18.940000000000001</v>
      </c>
      <c r="T1453" s="1" t="s">
        <v>22</v>
      </c>
      <c r="U1453" s="1" t="s">
        <v>3062</v>
      </c>
      <c r="V1453" s="1">
        <v>2</v>
      </c>
      <c r="W1453" t="s">
        <v>3088</v>
      </c>
      <c r="X1453" t="s">
        <v>3093</v>
      </c>
      <c r="Y1453" t="s">
        <v>3094</v>
      </c>
      <c r="Z1453" t="s">
        <v>3103</v>
      </c>
      <c r="AA1453">
        <v>2</v>
      </c>
      <c r="AB1453" t="s">
        <v>3094</v>
      </c>
      <c r="AC1453">
        <v>98.33</v>
      </c>
      <c r="AD1453">
        <v>227.69</v>
      </c>
      <c r="AE1453">
        <v>3.78</v>
      </c>
      <c r="AF1453">
        <v>9.6220999999999997</v>
      </c>
      <c r="AG1453">
        <v>0.65900657894736847</v>
      </c>
    </row>
    <row r="1454" spans="1:33" x14ac:dyDescent="0.35">
      <c r="A1454" s="1" t="s">
        <v>2474</v>
      </c>
      <c r="B1454" s="2">
        <v>45502</v>
      </c>
      <c r="C1454" s="2">
        <v>45504</v>
      </c>
      <c r="D1454" s="2">
        <v>45512</v>
      </c>
      <c r="E1454" s="1" t="s">
        <v>2475</v>
      </c>
      <c r="F1454">
        <v>10.91</v>
      </c>
      <c r="G1454">
        <v>403</v>
      </c>
      <c r="H1454">
        <v>12</v>
      </c>
      <c r="I1454" s="1" t="s">
        <v>30</v>
      </c>
      <c r="J1454">
        <v>27117.74</v>
      </c>
      <c r="K1454">
        <v>11432.59</v>
      </c>
      <c r="L1454">
        <v>4.5999999999999996</v>
      </c>
      <c r="M1454" s="1" t="s">
        <v>18</v>
      </c>
      <c r="N1454" s="1" t="s">
        <v>19</v>
      </c>
      <c r="O1454" s="1" t="s">
        <v>25</v>
      </c>
      <c r="P1454" s="1" t="s">
        <v>29</v>
      </c>
      <c r="Q1454">
        <v>11</v>
      </c>
      <c r="R1454">
        <v>8</v>
      </c>
      <c r="S1454">
        <v>267.77</v>
      </c>
      <c r="T1454" s="1" t="s">
        <v>22</v>
      </c>
      <c r="U1454" s="1" t="s">
        <v>3065</v>
      </c>
      <c r="V1454" s="1">
        <v>5</v>
      </c>
      <c r="W1454" t="s">
        <v>3081</v>
      </c>
      <c r="X1454" t="s">
        <v>3084</v>
      </c>
      <c r="Y1454" t="s">
        <v>3087</v>
      </c>
      <c r="Z1454" t="s">
        <v>3103</v>
      </c>
      <c r="AA1454">
        <v>7</v>
      </c>
      <c r="AB1454" t="s">
        <v>3087</v>
      </c>
      <c r="AC1454">
        <v>33.18</v>
      </c>
      <c r="AD1454">
        <v>75.53</v>
      </c>
      <c r="AE1454">
        <v>67.849999999999994</v>
      </c>
      <c r="AF1454">
        <v>3.2153999999999998</v>
      </c>
      <c r="AG1454">
        <v>0.6561013986013986</v>
      </c>
    </row>
    <row r="1455" spans="1:33" x14ac:dyDescent="0.35">
      <c r="A1455" s="1" t="s">
        <v>2480</v>
      </c>
      <c r="B1455" s="2">
        <v>44780</v>
      </c>
      <c r="C1455" s="2">
        <v>44784</v>
      </c>
      <c r="D1455" s="2">
        <v>44789</v>
      </c>
      <c r="E1455" s="1" t="s">
        <v>2481</v>
      </c>
      <c r="F1455">
        <v>11.04</v>
      </c>
      <c r="G1455">
        <v>22</v>
      </c>
      <c r="H1455">
        <v>2</v>
      </c>
      <c r="I1455" s="1" t="s">
        <v>30</v>
      </c>
      <c r="J1455">
        <v>8363.75</v>
      </c>
      <c r="K1455">
        <v>4492.25</v>
      </c>
      <c r="L1455">
        <v>3.2</v>
      </c>
      <c r="M1455" s="1" t="s">
        <v>31</v>
      </c>
      <c r="N1455" s="1" t="s">
        <v>24</v>
      </c>
      <c r="O1455" s="1" t="s">
        <v>34</v>
      </c>
      <c r="P1455" s="1" t="s">
        <v>39</v>
      </c>
      <c r="Q1455">
        <v>15</v>
      </c>
      <c r="R1455">
        <v>5</v>
      </c>
      <c r="S1455">
        <v>59.82</v>
      </c>
      <c r="T1455" s="1" t="s">
        <v>22</v>
      </c>
      <c r="U1455" s="1" t="s">
        <v>3064</v>
      </c>
      <c r="V1455" s="1">
        <v>4</v>
      </c>
      <c r="W1455" t="s">
        <v>3086</v>
      </c>
      <c r="X1455" t="s">
        <v>3084</v>
      </c>
      <c r="Y1455" t="s">
        <v>3089</v>
      </c>
      <c r="Z1455" t="s">
        <v>3103</v>
      </c>
      <c r="AA1455">
        <v>8</v>
      </c>
      <c r="AB1455" t="s">
        <v>3089</v>
      </c>
      <c r="AC1455">
        <v>160.12</v>
      </c>
      <c r="AD1455">
        <v>427.35</v>
      </c>
      <c r="AE1455">
        <v>86.26</v>
      </c>
      <c r="AF1455">
        <v>1.3737999999999999</v>
      </c>
      <c r="AG1455">
        <v>0.65895364238410592</v>
      </c>
    </row>
    <row r="1456" spans="1:33" x14ac:dyDescent="0.35">
      <c r="A1456" s="1" t="s">
        <v>2482</v>
      </c>
      <c r="B1456" s="2">
        <v>45628</v>
      </c>
      <c r="C1456" s="2">
        <v>45632</v>
      </c>
      <c r="D1456" s="2">
        <v>45636</v>
      </c>
      <c r="E1456" s="1" t="s">
        <v>2483</v>
      </c>
      <c r="F1456">
        <v>14.03</v>
      </c>
      <c r="G1456">
        <v>448</v>
      </c>
      <c r="H1456">
        <v>29</v>
      </c>
      <c r="I1456" s="1" t="s">
        <v>30</v>
      </c>
      <c r="J1456">
        <v>285862.77</v>
      </c>
      <c r="K1456">
        <v>119829.83</v>
      </c>
      <c r="L1456">
        <v>3.4</v>
      </c>
      <c r="M1456" s="1" t="s">
        <v>31</v>
      </c>
      <c r="N1456" s="1" t="s">
        <v>24</v>
      </c>
      <c r="O1456" s="1" t="s">
        <v>25</v>
      </c>
      <c r="P1456" s="1" t="s">
        <v>39</v>
      </c>
      <c r="Q1456">
        <v>7</v>
      </c>
      <c r="R1456">
        <v>4</v>
      </c>
      <c r="S1456">
        <v>111.43</v>
      </c>
      <c r="T1456" s="1" t="s">
        <v>22</v>
      </c>
      <c r="U1456" s="1" t="s">
        <v>3063</v>
      </c>
      <c r="V1456" s="1">
        <v>3</v>
      </c>
      <c r="W1456" t="s">
        <v>3081</v>
      </c>
      <c r="X1456" t="s">
        <v>3091</v>
      </c>
      <c r="Y1456" t="s">
        <v>3092</v>
      </c>
      <c r="Z1456" t="s">
        <v>3103</v>
      </c>
      <c r="AA1456">
        <v>12</v>
      </c>
      <c r="AB1456" t="s">
        <v>3092</v>
      </c>
      <c r="AC1456">
        <v>341.68</v>
      </c>
      <c r="AD1456">
        <v>742.22</v>
      </c>
      <c r="AE1456">
        <v>60.79</v>
      </c>
      <c r="AF1456">
        <v>3.9214000000000002</v>
      </c>
      <c r="AG1456">
        <v>0.65455369127516783</v>
      </c>
    </row>
    <row r="1457" spans="1:33" x14ac:dyDescent="0.35">
      <c r="A1457" s="1" t="s">
        <v>2514</v>
      </c>
      <c r="B1457" s="2">
        <v>45469</v>
      </c>
      <c r="C1457" s="2">
        <v>45470</v>
      </c>
      <c r="D1457" s="2">
        <v>45472</v>
      </c>
      <c r="E1457" s="1" t="s">
        <v>2515</v>
      </c>
      <c r="F1457">
        <v>9.11</v>
      </c>
      <c r="G1457">
        <v>99</v>
      </c>
      <c r="H1457">
        <v>2</v>
      </c>
      <c r="I1457" s="1" t="s">
        <v>30</v>
      </c>
      <c r="J1457">
        <v>21349.82</v>
      </c>
      <c r="K1457">
        <v>8070.41</v>
      </c>
      <c r="L1457">
        <v>4.2</v>
      </c>
      <c r="M1457" s="1" t="s">
        <v>23</v>
      </c>
      <c r="N1457" s="1" t="s">
        <v>33</v>
      </c>
      <c r="O1457" s="1" t="s">
        <v>20</v>
      </c>
      <c r="P1457" s="1" t="s">
        <v>21</v>
      </c>
      <c r="Q1457">
        <v>17</v>
      </c>
      <c r="R1457">
        <v>2</v>
      </c>
      <c r="S1457">
        <v>116.15</v>
      </c>
      <c r="T1457" s="1" t="s">
        <v>22</v>
      </c>
      <c r="U1457" s="1" t="s">
        <v>3061</v>
      </c>
      <c r="V1457" s="1">
        <v>1</v>
      </c>
      <c r="W1457" t="s">
        <v>3081</v>
      </c>
      <c r="X1457" t="s">
        <v>3082</v>
      </c>
      <c r="Y1457" t="s">
        <v>3090</v>
      </c>
      <c r="Z1457" t="s">
        <v>3104</v>
      </c>
      <c r="AA1457">
        <v>6</v>
      </c>
      <c r="AB1457" t="s">
        <v>3090</v>
      </c>
      <c r="AC1457">
        <v>112.69</v>
      </c>
      <c r="AD1457">
        <v>237.27</v>
      </c>
      <c r="AE1457">
        <v>83.55</v>
      </c>
      <c r="AF1457">
        <v>1.6454</v>
      </c>
      <c r="AG1457">
        <v>0.63717096774193549</v>
      </c>
    </row>
    <row r="1458" spans="1:33" x14ac:dyDescent="0.35">
      <c r="A1458" s="1" t="s">
        <v>2520</v>
      </c>
      <c r="B1458" s="2">
        <v>45275</v>
      </c>
      <c r="C1458" s="2">
        <v>45277</v>
      </c>
      <c r="D1458" s="2">
        <v>45285</v>
      </c>
      <c r="E1458" s="1" t="s">
        <v>2521</v>
      </c>
      <c r="F1458">
        <v>4.28</v>
      </c>
      <c r="G1458">
        <v>225</v>
      </c>
      <c r="H1458">
        <v>25</v>
      </c>
      <c r="I1458" s="1" t="s">
        <v>30</v>
      </c>
      <c r="J1458">
        <v>89878.21</v>
      </c>
      <c r="K1458">
        <v>49469.95</v>
      </c>
      <c r="L1458">
        <v>2.2000000000000002</v>
      </c>
      <c r="M1458" s="1" t="s">
        <v>18</v>
      </c>
      <c r="N1458" s="1" t="s">
        <v>36</v>
      </c>
      <c r="O1458" s="1" t="s">
        <v>28</v>
      </c>
      <c r="P1458" s="1" t="s">
        <v>39</v>
      </c>
      <c r="Q1458">
        <v>15</v>
      </c>
      <c r="R1458">
        <v>8</v>
      </c>
      <c r="S1458">
        <v>117.68</v>
      </c>
      <c r="T1458" s="1" t="s">
        <v>22</v>
      </c>
      <c r="U1458" s="1" t="s">
        <v>3063</v>
      </c>
      <c r="V1458" s="1">
        <v>3</v>
      </c>
      <c r="W1458" t="s">
        <v>3088</v>
      </c>
      <c r="X1458" t="s">
        <v>3091</v>
      </c>
      <c r="Y1458" t="s">
        <v>3092</v>
      </c>
      <c r="Z1458" t="s">
        <v>3102</v>
      </c>
      <c r="AA1458">
        <v>12</v>
      </c>
      <c r="AB1458" t="s">
        <v>3092</v>
      </c>
      <c r="AC1458">
        <v>166.09</v>
      </c>
      <c r="AD1458">
        <v>417.32</v>
      </c>
      <c r="AE1458">
        <v>40.24</v>
      </c>
      <c r="AF1458">
        <v>5.9755000000000003</v>
      </c>
      <c r="AG1458">
        <v>0.65455369127516783</v>
      </c>
    </row>
    <row r="1459" spans="1:33" x14ac:dyDescent="0.35">
      <c r="A1459" s="1" t="s">
        <v>2522</v>
      </c>
      <c r="B1459" s="2">
        <v>45241</v>
      </c>
      <c r="C1459" s="2">
        <v>45243</v>
      </c>
      <c r="D1459" s="2">
        <v>45245</v>
      </c>
      <c r="E1459" s="1" t="s">
        <v>2523</v>
      </c>
      <c r="F1459">
        <v>9.19</v>
      </c>
      <c r="G1459">
        <v>212</v>
      </c>
      <c r="H1459">
        <v>7</v>
      </c>
      <c r="I1459" s="1" t="s">
        <v>30</v>
      </c>
      <c r="J1459">
        <v>163612.67000000001</v>
      </c>
      <c r="K1459">
        <v>87621</v>
      </c>
      <c r="L1459">
        <v>4.5</v>
      </c>
      <c r="M1459" s="1" t="s">
        <v>18</v>
      </c>
      <c r="N1459" s="1" t="s">
        <v>33</v>
      </c>
      <c r="O1459" s="1" t="s">
        <v>37</v>
      </c>
      <c r="P1459" s="1" t="s">
        <v>29</v>
      </c>
      <c r="Q1459">
        <v>3</v>
      </c>
      <c r="R1459">
        <v>2</v>
      </c>
      <c r="S1459">
        <v>14.81</v>
      </c>
      <c r="T1459" s="1" t="s">
        <v>22</v>
      </c>
      <c r="U1459" s="1" t="s">
        <v>3062</v>
      </c>
      <c r="V1459" s="1">
        <v>2</v>
      </c>
      <c r="W1459" t="s">
        <v>3088</v>
      </c>
      <c r="X1459" t="s">
        <v>3091</v>
      </c>
      <c r="Y1459" t="s">
        <v>3096</v>
      </c>
      <c r="Z1459" t="s">
        <v>3104</v>
      </c>
      <c r="AA1459">
        <v>11</v>
      </c>
      <c r="AB1459" t="s">
        <v>3096</v>
      </c>
      <c r="AC1459">
        <v>290.88</v>
      </c>
      <c r="AD1459">
        <v>849.86</v>
      </c>
      <c r="AE1459">
        <v>50.03</v>
      </c>
      <c r="AF1459">
        <v>4.9969999999999999</v>
      </c>
      <c r="AG1459">
        <v>0.65900657894736847</v>
      </c>
    </row>
    <row r="1460" spans="1:33" x14ac:dyDescent="0.35">
      <c r="A1460" s="1" t="s">
        <v>2528</v>
      </c>
      <c r="B1460" s="2">
        <v>45395</v>
      </c>
      <c r="C1460" s="2">
        <v>45399</v>
      </c>
      <c r="D1460" s="2">
        <v>45403</v>
      </c>
      <c r="E1460" s="1" t="s">
        <v>2529</v>
      </c>
      <c r="F1460">
        <v>0.71</v>
      </c>
      <c r="G1460">
        <v>337</v>
      </c>
      <c r="H1460">
        <v>20</v>
      </c>
      <c r="I1460" s="1" t="s">
        <v>30</v>
      </c>
      <c r="J1460">
        <v>116680.91</v>
      </c>
      <c r="K1460">
        <v>69385.69</v>
      </c>
      <c r="L1460">
        <v>3.4</v>
      </c>
      <c r="M1460" s="1" t="s">
        <v>18</v>
      </c>
      <c r="N1460" s="1" t="s">
        <v>36</v>
      </c>
      <c r="O1460" s="1" t="s">
        <v>20</v>
      </c>
      <c r="P1460" s="1" t="s">
        <v>39</v>
      </c>
      <c r="Q1460">
        <v>23</v>
      </c>
      <c r="R1460">
        <v>4</v>
      </c>
      <c r="S1460">
        <v>60.36</v>
      </c>
      <c r="T1460" s="1" t="s">
        <v>22</v>
      </c>
      <c r="U1460" s="1" t="s">
        <v>3064</v>
      </c>
      <c r="V1460" s="1">
        <v>4</v>
      </c>
      <c r="W1460" t="s">
        <v>3081</v>
      </c>
      <c r="X1460" t="s">
        <v>3082</v>
      </c>
      <c r="Y1460" t="s">
        <v>3083</v>
      </c>
      <c r="Z1460" t="s">
        <v>3102</v>
      </c>
      <c r="AA1460">
        <v>4</v>
      </c>
      <c r="AB1460" t="s">
        <v>3083</v>
      </c>
      <c r="AC1460">
        <v>119.75</v>
      </c>
      <c r="AD1460">
        <v>348.71</v>
      </c>
      <c r="AE1460">
        <v>95.12</v>
      </c>
      <c r="AF1460">
        <v>0.48770000000000002</v>
      </c>
      <c r="AG1460">
        <v>0.65895364238410592</v>
      </c>
    </row>
    <row r="1461" spans="1:33" x14ac:dyDescent="0.35">
      <c r="A1461" s="1" t="s">
        <v>2550</v>
      </c>
      <c r="B1461" s="2">
        <v>44888</v>
      </c>
      <c r="C1461" s="2">
        <v>44892</v>
      </c>
      <c r="D1461" s="2">
        <v>44901</v>
      </c>
      <c r="E1461" s="1" t="s">
        <v>2551</v>
      </c>
      <c r="F1461">
        <v>9.15</v>
      </c>
      <c r="G1461">
        <v>334</v>
      </c>
      <c r="H1461">
        <v>17</v>
      </c>
      <c r="I1461" s="1" t="s">
        <v>30</v>
      </c>
      <c r="J1461">
        <v>170878.64</v>
      </c>
      <c r="K1461">
        <v>57406.77</v>
      </c>
      <c r="L1461">
        <v>3.9</v>
      </c>
      <c r="M1461" s="1" t="s">
        <v>23</v>
      </c>
      <c r="N1461" s="1" t="s">
        <v>33</v>
      </c>
      <c r="O1461" s="1" t="s">
        <v>20</v>
      </c>
      <c r="P1461" s="1" t="s">
        <v>21</v>
      </c>
      <c r="Q1461">
        <v>12</v>
      </c>
      <c r="R1461">
        <v>9</v>
      </c>
      <c r="S1461">
        <v>871.38</v>
      </c>
      <c r="T1461" s="1" t="s">
        <v>22</v>
      </c>
      <c r="U1461" s="1" t="s">
        <v>3061</v>
      </c>
      <c r="V1461" s="1">
        <v>1</v>
      </c>
      <c r="W1461" t="s">
        <v>3086</v>
      </c>
      <c r="X1461" t="s">
        <v>3091</v>
      </c>
      <c r="Y1461" t="s">
        <v>3096</v>
      </c>
      <c r="Z1461" t="s">
        <v>3104</v>
      </c>
      <c r="AA1461">
        <v>11</v>
      </c>
      <c r="AB1461" t="s">
        <v>3096</v>
      </c>
      <c r="AC1461">
        <v>298.66000000000003</v>
      </c>
      <c r="AD1461">
        <v>563.14</v>
      </c>
      <c r="AE1461">
        <v>86.22</v>
      </c>
      <c r="AF1461">
        <v>1.3784000000000001</v>
      </c>
      <c r="AG1461">
        <v>0.63717096774193549</v>
      </c>
    </row>
    <row r="1462" spans="1:33" x14ac:dyDescent="0.35">
      <c r="A1462" s="1" t="s">
        <v>2560</v>
      </c>
      <c r="B1462" s="2">
        <v>45085</v>
      </c>
      <c r="C1462" s="2">
        <v>45086</v>
      </c>
      <c r="D1462" s="2">
        <v>45099</v>
      </c>
      <c r="E1462" s="1" t="s">
        <v>2561</v>
      </c>
      <c r="F1462">
        <v>12.89</v>
      </c>
      <c r="G1462">
        <v>88</v>
      </c>
      <c r="H1462">
        <v>11</v>
      </c>
      <c r="I1462" s="1" t="s">
        <v>30</v>
      </c>
      <c r="J1462">
        <v>48132.800000000003</v>
      </c>
      <c r="K1462">
        <v>26613.52</v>
      </c>
      <c r="L1462">
        <v>1.9</v>
      </c>
      <c r="M1462" s="1" t="s">
        <v>23</v>
      </c>
      <c r="N1462" s="1" t="s">
        <v>36</v>
      </c>
      <c r="O1462" s="1" t="s">
        <v>25</v>
      </c>
      <c r="P1462" s="1" t="s">
        <v>21</v>
      </c>
      <c r="Q1462">
        <v>24</v>
      </c>
      <c r="R1462">
        <v>13</v>
      </c>
      <c r="S1462">
        <v>1044.01</v>
      </c>
      <c r="T1462" s="1" t="s">
        <v>22</v>
      </c>
      <c r="U1462" s="1" t="s">
        <v>3065</v>
      </c>
      <c r="V1462" s="1">
        <v>5</v>
      </c>
      <c r="W1462" t="s">
        <v>3088</v>
      </c>
      <c r="X1462" t="s">
        <v>3082</v>
      </c>
      <c r="Y1462" t="s">
        <v>3090</v>
      </c>
      <c r="Z1462" t="s">
        <v>3103</v>
      </c>
      <c r="AA1462">
        <v>6</v>
      </c>
      <c r="AB1462" t="s">
        <v>3090</v>
      </c>
      <c r="AC1462">
        <v>210.71</v>
      </c>
      <c r="AD1462">
        <v>627.9</v>
      </c>
      <c r="AE1462">
        <v>61.83</v>
      </c>
      <c r="AF1462">
        <v>3.8169</v>
      </c>
      <c r="AG1462">
        <v>0.6561013986013986</v>
      </c>
    </row>
    <row r="1463" spans="1:33" x14ac:dyDescent="0.35">
      <c r="A1463" s="1" t="s">
        <v>2564</v>
      </c>
      <c r="B1463" s="2">
        <v>45319</v>
      </c>
      <c r="C1463" s="2">
        <v>45320</v>
      </c>
      <c r="D1463" s="2">
        <v>45333</v>
      </c>
      <c r="E1463" s="1" t="s">
        <v>2565</v>
      </c>
      <c r="F1463">
        <v>14.93</v>
      </c>
      <c r="G1463">
        <v>120</v>
      </c>
      <c r="H1463">
        <v>7</v>
      </c>
      <c r="I1463" s="1" t="s">
        <v>30</v>
      </c>
      <c r="J1463">
        <v>6752.86</v>
      </c>
      <c r="K1463">
        <v>2008.99</v>
      </c>
      <c r="L1463">
        <v>3.7</v>
      </c>
      <c r="M1463" s="1" t="s">
        <v>31</v>
      </c>
      <c r="N1463" s="1" t="s">
        <v>19</v>
      </c>
      <c r="O1463" s="1" t="s">
        <v>25</v>
      </c>
      <c r="P1463" s="1" t="s">
        <v>38</v>
      </c>
      <c r="Q1463">
        <v>24</v>
      </c>
      <c r="R1463">
        <v>13</v>
      </c>
      <c r="S1463">
        <v>13.3</v>
      </c>
      <c r="T1463" s="1" t="s">
        <v>22</v>
      </c>
      <c r="U1463" s="1" t="s">
        <v>3063</v>
      </c>
      <c r="V1463" s="1">
        <v>3</v>
      </c>
      <c r="W1463" t="s">
        <v>3081</v>
      </c>
      <c r="X1463" t="s">
        <v>3093</v>
      </c>
      <c r="Y1463" t="s">
        <v>3095</v>
      </c>
      <c r="Z1463" t="s">
        <v>3103</v>
      </c>
      <c r="AA1463">
        <v>1</v>
      </c>
      <c r="AB1463" t="s">
        <v>3095</v>
      </c>
      <c r="AC1463">
        <v>34.81</v>
      </c>
      <c r="AD1463">
        <v>66.150000000000006</v>
      </c>
      <c r="AE1463">
        <v>41.68</v>
      </c>
      <c r="AF1463">
        <v>5.8323999999999998</v>
      </c>
      <c r="AG1463">
        <v>0.65455369127516783</v>
      </c>
    </row>
    <row r="1464" spans="1:33" x14ac:dyDescent="0.35">
      <c r="A1464" s="1" t="s">
        <v>2610</v>
      </c>
      <c r="B1464" s="2">
        <v>45129</v>
      </c>
      <c r="C1464" s="2">
        <v>45134</v>
      </c>
      <c r="D1464" s="2">
        <v>45138</v>
      </c>
      <c r="E1464" s="1" t="s">
        <v>2611</v>
      </c>
      <c r="F1464">
        <v>0.42</v>
      </c>
      <c r="G1464">
        <v>187</v>
      </c>
      <c r="H1464">
        <v>24</v>
      </c>
      <c r="I1464" s="1" t="s">
        <v>30</v>
      </c>
      <c r="J1464">
        <v>33183.440000000002</v>
      </c>
      <c r="K1464">
        <v>20885.43</v>
      </c>
      <c r="L1464">
        <v>1.8</v>
      </c>
      <c r="M1464" s="1" t="s">
        <v>31</v>
      </c>
      <c r="N1464" s="1" t="s">
        <v>24</v>
      </c>
      <c r="O1464" s="1" t="s">
        <v>25</v>
      </c>
      <c r="P1464" s="1" t="s">
        <v>29</v>
      </c>
      <c r="Q1464">
        <v>7</v>
      </c>
      <c r="R1464">
        <v>4</v>
      </c>
      <c r="S1464">
        <v>143.16</v>
      </c>
      <c r="T1464" s="1" t="s">
        <v>22</v>
      </c>
      <c r="U1464" s="1" t="s">
        <v>3062</v>
      </c>
      <c r="V1464" s="1">
        <v>2</v>
      </c>
      <c r="W1464" t="s">
        <v>3088</v>
      </c>
      <c r="X1464" t="s">
        <v>3084</v>
      </c>
      <c r="Y1464" t="s">
        <v>3087</v>
      </c>
      <c r="Z1464" t="s">
        <v>3102</v>
      </c>
      <c r="AA1464">
        <v>7</v>
      </c>
      <c r="AB1464" t="s">
        <v>3087</v>
      </c>
      <c r="AC1464">
        <v>55.09</v>
      </c>
      <c r="AD1464">
        <v>178.2</v>
      </c>
      <c r="AE1464">
        <v>13.2</v>
      </c>
      <c r="AF1464">
        <v>8.6798999999999999</v>
      </c>
      <c r="AG1464">
        <v>0.65900657894736847</v>
      </c>
    </row>
    <row r="1465" spans="1:33" x14ac:dyDescent="0.35">
      <c r="A1465" s="1" t="s">
        <v>2614</v>
      </c>
      <c r="B1465" s="2">
        <v>45386</v>
      </c>
      <c r="C1465" s="2">
        <v>45388</v>
      </c>
      <c r="D1465" s="2">
        <v>45397</v>
      </c>
      <c r="E1465" s="1" t="s">
        <v>2615</v>
      </c>
      <c r="F1465">
        <v>5.76</v>
      </c>
      <c r="G1465">
        <v>108</v>
      </c>
      <c r="H1465">
        <v>2</v>
      </c>
      <c r="I1465" s="1" t="s">
        <v>30</v>
      </c>
      <c r="J1465">
        <v>97795.56</v>
      </c>
      <c r="K1465">
        <v>34361.769999999997</v>
      </c>
      <c r="L1465">
        <v>4.8</v>
      </c>
      <c r="M1465" s="1" t="s">
        <v>31</v>
      </c>
      <c r="N1465" s="1" t="s">
        <v>33</v>
      </c>
      <c r="O1465" s="1" t="s">
        <v>25</v>
      </c>
      <c r="P1465" s="1" t="s">
        <v>38</v>
      </c>
      <c r="Q1465">
        <v>20</v>
      </c>
      <c r="R1465">
        <v>9</v>
      </c>
      <c r="S1465">
        <v>57.63</v>
      </c>
      <c r="T1465" s="1" t="s">
        <v>22</v>
      </c>
      <c r="U1465" s="1" t="s">
        <v>3062</v>
      </c>
      <c r="V1465" s="1">
        <v>2</v>
      </c>
      <c r="W1465" t="s">
        <v>3081</v>
      </c>
      <c r="X1465" t="s">
        <v>3082</v>
      </c>
      <c r="Y1465" t="s">
        <v>3083</v>
      </c>
      <c r="Z1465" t="s">
        <v>3104</v>
      </c>
      <c r="AA1465">
        <v>4</v>
      </c>
      <c r="AB1465" t="s">
        <v>3083</v>
      </c>
      <c r="AC1465">
        <v>487.72</v>
      </c>
      <c r="AD1465">
        <v>960.86</v>
      </c>
      <c r="AE1465">
        <v>91.38</v>
      </c>
      <c r="AF1465">
        <v>0.86240000000000006</v>
      </c>
      <c r="AG1465">
        <v>0.65900657894736847</v>
      </c>
    </row>
    <row r="1466" spans="1:33" x14ac:dyDescent="0.35">
      <c r="A1466" s="1" t="s">
        <v>2618</v>
      </c>
      <c r="B1466" s="2">
        <v>45512</v>
      </c>
      <c r="C1466" s="2">
        <v>45517</v>
      </c>
      <c r="D1466" s="2">
        <v>45526</v>
      </c>
      <c r="E1466" s="1" t="s">
        <v>2619</v>
      </c>
      <c r="F1466">
        <v>3.97</v>
      </c>
      <c r="G1466">
        <v>50</v>
      </c>
      <c r="H1466">
        <v>4</v>
      </c>
      <c r="I1466" s="1" t="s">
        <v>30</v>
      </c>
      <c r="J1466">
        <v>13995.41</v>
      </c>
      <c r="K1466">
        <v>5913.1</v>
      </c>
      <c r="L1466">
        <v>3</v>
      </c>
      <c r="M1466" s="1" t="s">
        <v>31</v>
      </c>
      <c r="N1466" s="1" t="s">
        <v>42</v>
      </c>
      <c r="O1466" s="1" t="s">
        <v>25</v>
      </c>
      <c r="P1466" s="1" t="s">
        <v>26</v>
      </c>
      <c r="Q1466">
        <v>23</v>
      </c>
      <c r="R1466">
        <v>9</v>
      </c>
      <c r="S1466">
        <v>620.94000000000005</v>
      </c>
      <c r="T1466" s="1" t="s">
        <v>22</v>
      </c>
      <c r="U1466" s="1" t="s">
        <v>3061</v>
      </c>
      <c r="V1466" s="1">
        <v>1</v>
      </c>
      <c r="W1466" t="s">
        <v>3081</v>
      </c>
      <c r="X1466" t="s">
        <v>3084</v>
      </c>
      <c r="Y1466" t="s">
        <v>3089</v>
      </c>
      <c r="Z1466" t="s">
        <v>3102</v>
      </c>
      <c r="AA1466">
        <v>8</v>
      </c>
      <c r="AB1466" t="s">
        <v>3089</v>
      </c>
      <c r="AC1466">
        <v>148.32</v>
      </c>
      <c r="AD1466">
        <v>291.48</v>
      </c>
      <c r="AE1466">
        <v>8.14</v>
      </c>
      <c r="AF1466">
        <v>9.1857000000000006</v>
      </c>
      <c r="AG1466">
        <v>0.63717096774193549</v>
      </c>
    </row>
    <row r="1467" spans="1:33" x14ac:dyDescent="0.35">
      <c r="A1467" s="1" t="s">
        <v>2632</v>
      </c>
      <c r="B1467" s="2">
        <v>45395</v>
      </c>
      <c r="C1467" s="2">
        <v>45396</v>
      </c>
      <c r="D1467" s="2">
        <v>45407</v>
      </c>
      <c r="E1467" s="1" t="s">
        <v>2633</v>
      </c>
      <c r="F1467">
        <v>14.36</v>
      </c>
      <c r="G1467">
        <v>260</v>
      </c>
      <c r="H1467">
        <v>28</v>
      </c>
      <c r="I1467" s="1" t="s">
        <v>30</v>
      </c>
      <c r="J1467">
        <v>119425.84</v>
      </c>
      <c r="K1467">
        <v>46562.92</v>
      </c>
      <c r="L1467">
        <v>2.5</v>
      </c>
      <c r="M1467" s="1" t="s">
        <v>18</v>
      </c>
      <c r="N1467" s="1" t="s">
        <v>19</v>
      </c>
      <c r="O1467" s="1" t="s">
        <v>25</v>
      </c>
      <c r="P1467" s="1" t="s">
        <v>21</v>
      </c>
      <c r="Q1467">
        <v>13</v>
      </c>
      <c r="R1467">
        <v>11</v>
      </c>
      <c r="S1467">
        <v>165.97</v>
      </c>
      <c r="T1467" s="1" t="s">
        <v>22</v>
      </c>
      <c r="U1467" s="1" t="s">
        <v>3061</v>
      </c>
      <c r="V1467" s="1">
        <v>1</v>
      </c>
      <c r="W1467" t="s">
        <v>3081</v>
      </c>
      <c r="X1467" t="s">
        <v>3082</v>
      </c>
      <c r="Y1467" t="s">
        <v>3083</v>
      </c>
      <c r="Z1467" t="s">
        <v>3103</v>
      </c>
      <c r="AA1467">
        <v>4</v>
      </c>
      <c r="AB1467" t="s">
        <v>3083</v>
      </c>
      <c r="AC1467">
        <v>257.44</v>
      </c>
      <c r="AD1467">
        <v>536.35</v>
      </c>
      <c r="AE1467">
        <v>61.26</v>
      </c>
      <c r="AF1467">
        <v>3.8734999999999999</v>
      </c>
      <c r="AG1467">
        <v>0.63717096774193549</v>
      </c>
    </row>
    <row r="1468" spans="1:33" x14ac:dyDescent="0.35">
      <c r="A1468" s="1" t="s">
        <v>2638</v>
      </c>
      <c r="B1468" s="2">
        <v>45562</v>
      </c>
      <c r="C1468" s="2">
        <v>45567</v>
      </c>
      <c r="D1468" s="2">
        <v>45569</v>
      </c>
      <c r="E1468" s="1" t="s">
        <v>2639</v>
      </c>
      <c r="F1468">
        <v>2.48</v>
      </c>
      <c r="G1468">
        <v>351</v>
      </c>
      <c r="H1468">
        <v>50</v>
      </c>
      <c r="I1468" s="1" t="s">
        <v>30</v>
      </c>
      <c r="J1468">
        <v>118916.78</v>
      </c>
      <c r="K1468">
        <v>67181.95</v>
      </c>
      <c r="L1468">
        <v>1.5</v>
      </c>
      <c r="M1468" s="1" t="s">
        <v>23</v>
      </c>
      <c r="N1468" s="1" t="s">
        <v>24</v>
      </c>
      <c r="O1468" s="1" t="s">
        <v>25</v>
      </c>
      <c r="P1468" s="1" t="s">
        <v>26</v>
      </c>
      <c r="Q1468">
        <v>16</v>
      </c>
      <c r="R1468">
        <v>2</v>
      </c>
      <c r="S1468">
        <v>30.71</v>
      </c>
      <c r="T1468" s="1" t="s">
        <v>22</v>
      </c>
      <c r="U1468" s="1" t="s">
        <v>3061</v>
      </c>
      <c r="V1468" s="1">
        <v>1</v>
      </c>
      <c r="W1468" t="s">
        <v>3081</v>
      </c>
      <c r="X1468" t="s">
        <v>3084</v>
      </c>
      <c r="Y1468" t="s">
        <v>3085</v>
      </c>
      <c r="Z1468" t="s">
        <v>3102</v>
      </c>
      <c r="AA1468">
        <v>9</v>
      </c>
      <c r="AB1468" t="s">
        <v>3085</v>
      </c>
      <c r="AC1468">
        <v>136.32</v>
      </c>
      <c r="AD1468">
        <v>347.41</v>
      </c>
      <c r="AE1468">
        <v>37.71</v>
      </c>
      <c r="AF1468">
        <v>6.2287999999999997</v>
      </c>
      <c r="AG1468">
        <v>0.63717096774193549</v>
      </c>
    </row>
    <row r="1469" spans="1:33" x14ac:dyDescent="0.35">
      <c r="A1469" s="1" t="s">
        <v>2656</v>
      </c>
      <c r="B1469" s="2">
        <v>44641</v>
      </c>
      <c r="C1469" s="2">
        <v>44646</v>
      </c>
      <c r="D1469" s="2">
        <v>44649</v>
      </c>
      <c r="E1469" s="1" t="s">
        <v>2657</v>
      </c>
      <c r="F1469">
        <v>1.69</v>
      </c>
      <c r="G1469">
        <v>484</v>
      </c>
      <c r="H1469">
        <v>1</v>
      </c>
      <c r="I1469" s="1" t="s">
        <v>30</v>
      </c>
      <c r="J1469">
        <v>1178621.4099999999</v>
      </c>
      <c r="K1469">
        <v>409592.14</v>
      </c>
      <c r="L1469">
        <v>5</v>
      </c>
      <c r="M1469" s="1" t="s">
        <v>23</v>
      </c>
      <c r="N1469" s="1" t="s">
        <v>24</v>
      </c>
      <c r="O1469" s="1" t="s">
        <v>20</v>
      </c>
      <c r="P1469" s="1" t="s">
        <v>21</v>
      </c>
      <c r="Q1469">
        <v>5</v>
      </c>
      <c r="R1469">
        <v>3</v>
      </c>
      <c r="S1469">
        <v>141.94</v>
      </c>
      <c r="T1469" s="1" t="s">
        <v>22</v>
      </c>
      <c r="U1469" s="1" t="s">
        <v>3064</v>
      </c>
      <c r="V1469" s="1">
        <v>4</v>
      </c>
      <c r="W1469" t="s">
        <v>3086</v>
      </c>
      <c r="X1469" t="s">
        <v>3093</v>
      </c>
      <c r="Y1469" t="s">
        <v>3098</v>
      </c>
      <c r="Z1469" t="s">
        <v>3102</v>
      </c>
      <c r="AA1469">
        <v>3</v>
      </c>
      <c r="AB1469" t="s">
        <v>3098</v>
      </c>
      <c r="AC1469">
        <v>1323.77</v>
      </c>
      <c r="AD1469">
        <v>2477.0300000000002</v>
      </c>
      <c r="AE1469">
        <v>93.95</v>
      </c>
      <c r="AF1469">
        <v>0.6048</v>
      </c>
      <c r="AG1469">
        <v>0.65895364238410592</v>
      </c>
    </row>
    <row r="1470" spans="1:33" x14ac:dyDescent="0.35">
      <c r="A1470" s="1" t="s">
        <v>2666</v>
      </c>
      <c r="B1470" s="2">
        <v>45649</v>
      </c>
      <c r="C1470" s="2">
        <v>45652</v>
      </c>
      <c r="D1470" s="2">
        <v>45664</v>
      </c>
      <c r="E1470" s="1" t="s">
        <v>2667</v>
      </c>
      <c r="F1470">
        <v>1.46</v>
      </c>
      <c r="G1470">
        <v>487</v>
      </c>
      <c r="H1470">
        <v>11</v>
      </c>
      <c r="I1470" s="1" t="s">
        <v>30</v>
      </c>
      <c r="J1470">
        <v>331003.99</v>
      </c>
      <c r="K1470">
        <v>139802.03</v>
      </c>
      <c r="L1470">
        <v>4.7</v>
      </c>
      <c r="M1470" s="1" t="s">
        <v>31</v>
      </c>
      <c r="N1470" s="1" t="s">
        <v>42</v>
      </c>
      <c r="O1470" s="1" t="s">
        <v>37</v>
      </c>
      <c r="P1470" s="1" t="s">
        <v>26</v>
      </c>
      <c r="Q1470">
        <v>14</v>
      </c>
      <c r="R1470">
        <v>12</v>
      </c>
      <c r="S1470">
        <v>223.74</v>
      </c>
      <c r="T1470" s="1" t="s">
        <v>22</v>
      </c>
      <c r="U1470" s="1" t="s">
        <v>3062</v>
      </c>
      <c r="V1470" s="1">
        <v>2</v>
      </c>
      <c r="W1470" t="s">
        <v>3081</v>
      </c>
      <c r="X1470" t="s">
        <v>3091</v>
      </c>
      <c r="Y1470" t="s">
        <v>3092</v>
      </c>
      <c r="Z1470" t="s">
        <v>3102</v>
      </c>
      <c r="AA1470">
        <v>12</v>
      </c>
      <c r="AB1470" t="s">
        <v>3092</v>
      </c>
      <c r="AC1470">
        <v>339.1</v>
      </c>
      <c r="AD1470">
        <v>689.75</v>
      </c>
      <c r="AE1470">
        <v>13.89</v>
      </c>
      <c r="AF1470">
        <v>8.6113</v>
      </c>
      <c r="AG1470">
        <v>0.65900657894736847</v>
      </c>
    </row>
    <row r="1471" spans="1:33" x14ac:dyDescent="0.35">
      <c r="A1471" s="1" t="s">
        <v>2684</v>
      </c>
      <c r="B1471" s="2">
        <v>45250</v>
      </c>
      <c r="C1471" s="2">
        <v>45255</v>
      </c>
      <c r="D1471" s="2">
        <v>45259</v>
      </c>
      <c r="E1471" s="1" t="s">
        <v>2685</v>
      </c>
      <c r="F1471">
        <v>1.87</v>
      </c>
      <c r="G1471">
        <v>14</v>
      </c>
      <c r="H1471">
        <v>1</v>
      </c>
      <c r="I1471" s="1" t="s">
        <v>30</v>
      </c>
      <c r="J1471">
        <v>2409.8200000000002</v>
      </c>
      <c r="K1471">
        <v>1187.69</v>
      </c>
      <c r="L1471">
        <v>3</v>
      </c>
      <c r="M1471" s="1" t="s">
        <v>23</v>
      </c>
      <c r="N1471" s="1" t="s">
        <v>24</v>
      </c>
      <c r="O1471" s="1" t="s">
        <v>34</v>
      </c>
      <c r="P1471" s="1" t="s">
        <v>39</v>
      </c>
      <c r="Q1471">
        <v>10</v>
      </c>
      <c r="R1471">
        <v>4</v>
      </c>
      <c r="S1471">
        <v>34.81</v>
      </c>
      <c r="T1471" s="1" t="s">
        <v>22</v>
      </c>
      <c r="U1471" s="1" t="s">
        <v>3064</v>
      </c>
      <c r="V1471" s="1">
        <v>4</v>
      </c>
      <c r="W1471" t="s">
        <v>3088</v>
      </c>
      <c r="X1471" t="s">
        <v>3091</v>
      </c>
      <c r="Y1471" t="s">
        <v>3096</v>
      </c>
      <c r="Z1471" t="s">
        <v>3102</v>
      </c>
      <c r="AA1471">
        <v>11</v>
      </c>
      <c r="AB1471" t="s">
        <v>3096</v>
      </c>
      <c r="AC1471">
        <v>79.180000000000007</v>
      </c>
      <c r="AD1471">
        <v>175.41</v>
      </c>
      <c r="AE1471">
        <v>94.04</v>
      </c>
      <c r="AF1471">
        <v>0.59640000000000004</v>
      </c>
      <c r="AG1471">
        <v>0.65895364238410592</v>
      </c>
    </row>
    <row r="1472" spans="1:33" x14ac:dyDescent="0.35">
      <c r="A1472" s="1" t="s">
        <v>2688</v>
      </c>
      <c r="B1472" s="2">
        <v>45516</v>
      </c>
      <c r="C1472" s="2">
        <v>45520</v>
      </c>
      <c r="D1472" s="2">
        <v>45526</v>
      </c>
      <c r="E1472" s="1" t="s">
        <v>2689</v>
      </c>
      <c r="F1472">
        <v>2.17</v>
      </c>
      <c r="G1472">
        <v>344</v>
      </c>
      <c r="H1472">
        <v>48</v>
      </c>
      <c r="I1472" s="1" t="s">
        <v>30</v>
      </c>
      <c r="J1472">
        <v>266404.63</v>
      </c>
      <c r="K1472">
        <v>123344.5</v>
      </c>
      <c r="L1472">
        <v>1.5</v>
      </c>
      <c r="M1472" s="1" t="s">
        <v>18</v>
      </c>
      <c r="N1472" s="1" t="s">
        <v>19</v>
      </c>
      <c r="O1472" s="1" t="s">
        <v>25</v>
      </c>
      <c r="P1472" s="1" t="s">
        <v>39</v>
      </c>
      <c r="Q1472">
        <v>15</v>
      </c>
      <c r="R1472">
        <v>6</v>
      </c>
      <c r="S1472">
        <v>20.13</v>
      </c>
      <c r="T1472" s="1" t="s">
        <v>22</v>
      </c>
      <c r="U1472" s="1" t="s">
        <v>3061</v>
      </c>
      <c r="V1472" s="1">
        <v>1</v>
      </c>
      <c r="W1472" t="s">
        <v>3081</v>
      </c>
      <c r="X1472" t="s">
        <v>3084</v>
      </c>
      <c r="Y1472" t="s">
        <v>3089</v>
      </c>
      <c r="Z1472" t="s">
        <v>3102</v>
      </c>
      <c r="AA1472">
        <v>8</v>
      </c>
      <c r="AB1472" t="s">
        <v>3089</v>
      </c>
      <c r="AC1472">
        <v>411.31</v>
      </c>
      <c r="AD1472">
        <v>791.61</v>
      </c>
      <c r="AE1472">
        <v>87.36</v>
      </c>
      <c r="AF1472">
        <v>1.264</v>
      </c>
      <c r="AG1472">
        <v>0.63717096774193549</v>
      </c>
    </row>
    <row r="1473" spans="1:33" x14ac:dyDescent="0.35">
      <c r="A1473" s="1" t="s">
        <v>2690</v>
      </c>
      <c r="B1473" s="2">
        <v>45651</v>
      </c>
      <c r="C1473" s="2">
        <v>45656</v>
      </c>
      <c r="D1473" s="2">
        <v>45660</v>
      </c>
      <c r="E1473" s="1" t="s">
        <v>2691</v>
      </c>
      <c r="F1473">
        <v>1.63</v>
      </c>
      <c r="G1473">
        <v>24</v>
      </c>
      <c r="H1473">
        <v>2</v>
      </c>
      <c r="I1473" s="1" t="s">
        <v>30</v>
      </c>
      <c r="J1473">
        <v>35907.1</v>
      </c>
      <c r="K1473">
        <v>17147.11</v>
      </c>
      <c r="L1473">
        <v>3</v>
      </c>
      <c r="M1473" s="1" t="s">
        <v>18</v>
      </c>
      <c r="N1473" s="1" t="s">
        <v>42</v>
      </c>
      <c r="O1473" s="1" t="s">
        <v>28</v>
      </c>
      <c r="P1473" s="1" t="s">
        <v>38</v>
      </c>
      <c r="Q1473">
        <v>14</v>
      </c>
      <c r="R1473">
        <v>4</v>
      </c>
      <c r="S1473">
        <v>14.73</v>
      </c>
      <c r="T1473" s="1" t="s">
        <v>22</v>
      </c>
      <c r="U1473" s="1" t="s">
        <v>3062</v>
      </c>
      <c r="V1473" s="1">
        <v>2</v>
      </c>
      <c r="W1473" t="s">
        <v>3081</v>
      </c>
      <c r="X1473" t="s">
        <v>3091</v>
      </c>
      <c r="Y1473" t="s">
        <v>3092</v>
      </c>
      <c r="Z1473" t="s">
        <v>3102</v>
      </c>
      <c r="AA1473">
        <v>12</v>
      </c>
      <c r="AB1473" t="s">
        <v>3092</v>
      </c>
      <c r="AC1473">
        <v>656.87</v>
      </c>
      <c r="AD1473">
        <v>1520.92</v>
      </c>
      <c r="AE1473">
        <v>34.590000000000003</v>
      </c>
      <c r="AF1473">
        <v>6.5407999999999999</v>
      </c>
      <c r="AG1473">
        <v>0.65900657894736847</v>
      </c>
    </row>
    <row r="1474" spans="1:33" x14ac:dyDescent="0.35">
      <c r="A1474" s="1" t="s">
        <v>2694</v>
      </c>
      <c r="B1474" s="2">
        <v>45335</v>
      </c>
      <c r="C1474" s="2">
        <v>45340</v>
      </c>
      <c r="D1474" s="2">
        <v>45348</v>
      </c>
      <c r="E1474" s="1" t="s">
        <v>2695</v>
      </c>
      <c r="F1474">
        <v>0.23</v>
      </c>
      <c r="G1474">
        <v>144</v>
      </c>
      <c r="H1474">
        <v>10</v>
      </c>
      <c r="I1474" s="1" t="s">
        <v>30</v>
      </c>
      <c r="J1474">
        <v>6034.09</v>
      </c>
      <c r="K1474">
        <v>2494.66</v>
      </c>
      <c r="L1474">
        <v>3.6</v>
      </c>
      <c r="M1474" s="1" t="s">
        <v>31</v>
      </c>
      <c r="N1474" s="1" t="s">
        <v>33</v>
      </c>
      <c r="O1474" s="1" t="s">
        <v>25</v>
      </c>
      <c r="P1474" s="1" t="s">
        <v>38</v>
      </c>
      <c r="Q1474">
        <v>19</v>
      </c>
      <c r="R1474">
        <v>8</v>
      </c>
      <c r="S1474">
        <v>1004.37</v>
      </c>
      <c r="T1474" s="1" t="s">
        <v>22</v>
      </c>
      <c r="U1474" s="1" t="s">
        <v>3063</v>
      </c>
      <c r="V1474" s="1">
        <v>3</v>
      </c>
      <c r="W1474" t="s">
        <v>3081</v>
      </c>
      <c r="X1474" t="s">
        <v>3093</v>
      </c>
      <c r="Y1474" t="s">
        <v>3094</v>
      </c>
      <c r="Z1474" t="s">
        <v>3102</v>
      </c>
      <c r="AA1474">
        <v>2</v>
      </c>
      <c r="AB1474" t="s">
        <v>3094</v>
      </c>
      <c r="AC1474">
        <v>21.01</v>
      </c>
      <c r="AD1474">
        <v>42</v>
      </c>
      <c r="AE1474">
        <v>81.28</v>
      </c>
      <c r="AF1474">
        <v>1.8723000000000001</v>
      </c>
      <c r="AG1474">
        <v>0.65455369127516783</v>
      </c>
    </row>
    <row r="1475" spans="1:33" x14ac:dyDescent="0.35">
      <c r="A1475" s="1" t="s">
        <v>2700</v>
      </c>
      <c r="B1475" s="2">
        <v>45058</v>
      </c>
      <c r="C1475" s="2">
        <v>45063</v>
      </c>
      <c r="D1475" s="2">
        <v>45074</v>
      </c>
      <c r="E1475" s="1" t="s">
        <v>2701</v>
      </c>
      <c r="F1475">
        <v>1.2</v>
      </c>
      <c r="G1475">
        <v>66</v>
      </c>
      <c r="H1475">
        <v>7</v>
      </c>
      <c r="I1475" s="1" t="s">
        <v>30</v>
      </c>
      <c r="J1475">
        <v>5572.02</v>
      </c>
      <c r="K1475">
        <v>3215.25</v>
      </c>
      <c r="L1475">
        <v>2.1</v>
      </c>
      <c r="M1475" s="1" t="s">
        <v>18</v>
      </c>
      <c r="N1475" s="1" t="s">
        <v>24</v>
      </c>
      <c r="O1475" s="1" t="s">
        <v>28</v>
      </c>
      <c r="P1475" s="1" t="s">
        <v>39</v>
      </c>
      <c r="Q1475">
        <v>11</v>
      </c>
      <c r="R1475">
        <v>11</v>
      </c>
      <c r="S1475">
        <v>1064.8800000000001</v>
      </c>
      <c r="T1475" s="1" t="s">
        <v>22</v>
      </c>
      <c r="U1475" s="1" t="s">
        <v>3065</v>
      </c>
      <c r="V1475" s="1">
        <v>5</v>
      </c>
      <c r="W1475" t="s">
        <v>3088</v>
      </c>
      <c r="X1475" t="s">
        <v>3082</v>
      </c>
      <c r="Y1475" t="s">
        <v>3099</v>
      </c>
      <c r="Z1475" t="s">
        <v>3102</v>
      </c>
      <c r="AA1475">
        <v>5</v>
      </c>
      <c r="AB1475" t="s">
        <v>3099</v>
      </c>
      <c r="AC1475">
        <v>32.39</v>
      </c>
      <c r="AD1475">
        <v>85.45</v>
      </c>
      <c r="AE1475">
        <v>3.28</v>
      </c>
      <c r="AF1475">
        <v>9.6724999999999994</v>
      </c>
      <c r="AG1475">
        <v>0.6561013986013986</v>
      </c>
    </row>
    <row r="1476" spans="1:33" x14ac:dyDescent="0.35">
      <c r="A1476" s="1" t="s">
        <v>2716</v>
      </c>
      <c r="B1476" s="2">
        <v>44906</v>
      </c>
      <c r="C1476" s="2">
        <v>44911</v>
      </c>
      <c r="D1476" s="2">
        <v>44924</v>
      </c>
      <c r="E1476" s="1" t="s">
        <v>2717</v>
      </c>
      <c r="F1476">
        <v>9.1</v>
      </c>
      <c r="G1476">
        <v>135</v>
      </c>
      <c r="H1476">
        <v>9</v>
      </c>
      <c r="I1476" s="1" t="s">
        <v>30</v>
      </c>
      <c r="J1476">
        <v>13567.37</v>
      </c>
      <c r="K1476">
        <v>7084.14</v>
      </c>
      <c r="L1476">
        <v>3.6</v>
      </c>
      <c r="M1476" s="1" t="s">
        <v>18</v>
      </c>
      <c r="N1476" s="1" t="s">
        <v>36</v>
      </c>
      <c r="O1476" s="1" t="s">
        <v>34</v>
      </c>
      <c r="P1476" s="1" t="s">
        <v>39</v>
      </c>
      <c r="Q1476">
        <v>20</v>
      </c>
      <c r="R1476">
        <v>13</v>
      </c>
      <c r="S1476">
        <v>48.99</v>
      </c>
      <c r="T1476" s="1" t="s">
        <v>22</v>
      </c>
      <c r="U1476" s="1" t="s">
        <v>3065</v>
      </c>
      <c r="V1476" s="1">
        <v>5</v>
      </c>
      <c r="W1476" t="s">
        <v>3086</v>
      </c>
      <c r="X1476" t="s">
        <v>3091</v>
      </c>
      <c r="Y1476" t="s">
        <v>3092</v>
      </c>
      <c r="Z1476" t="s">
        <v>3104</v>
      </c>
      <c r="AA1476">
        <v>12</v>
      </c>
      <c r="AB1476" t="s">
        <v>3092</v>
      </c>
      <c r="AC1476">
        <v>42.84</v>
      </c>
      <c r="AD1476">
        <v>110.56</v>
      </c>
      <c r="AE1476">
        <v>51.31</v>
      </c>
      <c r="AF1476">
        <v>4.8688000000000002</v>
      </c>
      <c r="AG1476">
        <v>0.6561013986013986</v>
      </c>
    </row>
    <row r="1477" spans="1:33" x14ac:dyDescent="0.35">
      <c r="A1477" s="1" t="s">
        <v>2730</v>
      </c>
      <c r="B1477" s="2">
        <v>45428</v>
      </c>
      <c r="C1477" s="2">
        <v>45431</v>
      </c>
      <c r="D1477" s="2">
        <v>45442</v>
      </c>
      <c r="E1477" s="1" t="s">
        <v>2731</v>
      </c>
      <c r="F1477">
        <v>0.51</v>
      </c>
      <c r="G1477">
        <v>253</v>
      </c>
      <c r="H1477">
        <v>20</v>
      </c>
      <c r="I1477" s="1" t="s">
        <v>30</v>
      </c>
      <c r="J1477">
        <v>206200.59</v>
      </c>
      <c r="K1477">
        <v>123295.02</v>
      </c>
      <c r="L1477">
        <v>3</v>
      </c>
      <c r="M1477" s="1" t="s">
        <v>23</v>
      </c>
      <c r="N1477" s="1" t="s">
        <v>24</v>
      </c>
      <c r="O1477" s="1" t="s">
        <v>34</v>
      </c>
      <c r="P1477" s="1" t="s">
        <v>21</v>
      </c>
      <c r="Q1477">
        <v>21</v>
      </c>
      <c r="R1477">
        <v>11</v>
      </c>
      <c r="S1477">
        <v>539.29</v>
      </c>
      <c r="T1477" s="1" t="s">
        <v>22</v>
      </c>
      <c r="U1477" s="1" t="s">
        <v>3062</v>
      </c>
      <c r="V1477" s="1">
        <v>2</v>
      </c>
      <c r="W1477" t="s">
        <v>3081</v>
      </c>
      <c r="X1477" t="s">
        <v>3082</v>
      </c>
      <c r="Y1477" t="s">
        <v>3099</v>
      </c>
      <c r="Z1477" t="s">
        <v>3102</v>
      </c>
      <c r="AA1477">
        <v>5</v>
      </c>
      <c r="AB1477" t="s">
        <v>3099</v>
      </c>
      <c r="AC1477">
        <v>258.47000000000003</v>
      </c>
      <c r="AD1477">
        <v>819.2</v>
      </c>
      <c r="AE1477">
        <v>47.66</v>
      </c>
      <c r="AF1477">
        <v>5.2337999999999996</v>
      </c>
      <c r="AG1477">
        <v>0.65900657894736847</v>
      </c>
    </row>
    <row r="1478" spans="1:33" x14ac:dyDescent="0.35">
      <c r="A1478" s="1" t="s">
        <v>2742</v>
      </c>
      <c r="B1478" s="2">
        <v>44877</v>
      </c>
      <c r="C1478" s="2">
        <v>44879</v>
      </c>
      <c r="D1478" s="2">
        <v>44887</v>
      </c>
      <c r="E1478" s="1" t="s">
        <v>2743</v>
      </c>
      <c r="F1478">
        <v>13.74</v>
      </c>
      <c r="G1478">
        <v>447</v>
      </c>
      <c r="H1478">
        <v>7</v>
      </c>
      <c r="I1478" s="1" t="s">
        <v>30</v>
      </c>
      <c r="J1478">
        <v>84523.47</v>
      </c>
      <c r="K1478">
        <v>26966.25</v>
      </c>
      <c r="L1478">
        <v>4.5999999999999996</v>
      </c>
      <c r="M1478" s="1" t="s">
        <v>23</v>
      </c>
      <c r="N1478" s="1" t="s">
        <v>33</v>
      </c>
      <c r="O1478" s="1" t="s">
        <v>20</v>
      </c>
      <c r="P1478" s="1" t="s">
        <v>38</v>
      </c>
      <c r="Q1478">
        <v>16</v>
      </c>
      <c r="R1478">
        <v>8</v>
      </c>
      <c r="S1478">
        <v>209.7</v>
      </c>
      <c r="T1478" s="1" t="s">
        <v>22</v>
      </c>
      <c r="U1478" s="1" t="s">
        <v>3065</v>
      </c>
      <c r="V1478" s="1">
        <v>5</v>
      </c>
      <c r="W1478" t="s">
        <v>3086</v>
      </c>
      <c r="X1478" t="s">
        <v>3091</v>
      </c>
      <c r="Y1478" t="s">
        <v>3096</v>
      </c>
      <c r="Z1478" t="s">
        <v>3103</v>
      </c>
      <c r="AA1478">
        <v>11</v>
      </c>
      <c r="AB1478" t="s">
        <v>3096</v>
      </c>
      <c r="AC1478">
        <v>107.76</v>
      </c>
      <c r="AD1478">
        <v>219.21</v>
      </c>
      <c r="AE1478">
        <v>9.39</v>
      </c>
      <c r="AF1478">
        <v>9.0610999999999997</v>
      </c>
      <c r="AG1478">
        <v>0.6561013986013986</v>
      </c>
    </row>
    <row r="1479" spans="1:33" x14ac:dyDescent="0.35">
      <c r="A1479" s="1" t="s">
        <v>2754</v>
      </c>
      <c r="B1479" s="2">
        <v>44713</v>
      </c>
      <c r="C1479" s="2">
        <v>44718</v>
      </c>
      <c r="D1479" s="2">
        <v>44722</v>
      </c>
      <c r="E1479" s="1" t="s">
        <v>2755</v>
      </c>
      <c r="F1479">
        <v>10.07</v>
      </c>
      <c r="G1479">
        <v>444</v>
      </c>
      <c r="H1479">
        <v>65</v>
      </c>
      <c r="I1479" s="1" t="s">
        <v>30</v>
      </c>
      <c r="J1479">
        <v>20367.740000000002</v>
      </c>
      <c r="K1479">
        <v>9684.99</v>
      </c>
      <c r="L1479">
        <v>1.5</v>
      </c>
      <c r="M1479" s="1" t="s">
        <v>31</v>
      </c>
      <c r="N1479" s="1" t="s">
        <v>19</v>
      </c>
      <c r="O1479" s="1" t="s">
        <v>37</v>
      </c>
      <c r="P1479" s="1" t="s">
        <v>26</v>
      </c>
      <c r="Q1479">
        <v>24</v>
      </c>
      <c r="R1479">
        <v>4</v>
      </c>
      <c r="S1479">
        <v>80.44</v>
      </c>
      <c r="T1479" s="1" t="s">
        <v>22</v>
      </c>
      <c r="U1479" s="1" t="s">
        <v>3065</v>
      </c>
      <c r="V1479" s="1">
        <v>5</v>
      </c>
      <c r="W1479" t="s">
        <v>3086</v>
      </c>
      <c r="X1479" t="s">
        <v>3082</v>
      </c>
      <c r="Y1479" t="s">
        <v>3090</v>
      </c>
      <c r="Z1479" t="s">
        <v>3103</v>
      </c>
      <c r="AA1479">
        <v>6</v>
      </c>
      <c r="AB1479" t="s">
        <v>3090</v>
      </c>
      <c r="AC1479">
        <v>23.35</v>
      </c>
      <c r="AD1479">
        <v>51.01</v>
      </c>
      <c r="AE1479">
        <v>1.25</v>
      </c>
      <c r="AF1479">
        <v>9.8752999999999993</v>
      </c>
      <c r="AG1479">
        <v>0.6561013986013986</v>
      </c>
    </row>
    <row r="1480" spans="1:33" x14ac:dyDescent="0.35">
      <c r="A1480" s="1" t="s">
        <v>2766</v>
      </c>
      <c r="B1480" s="2">
        <v>44788</v>
      </c>
      <c r="C1480" s="2">
        <v>44789</v>
      </c>
      <c r="D1480" s="2">
        <v>44801</v>
      </c>
      <c r="E1480" s="1" t="s">
        <v>2767</v>
      </c>
      <c r="F1480">
        <v>2.37</v>
      </c>
      <c r="G1480">
        <v>36</v>
      </c>
      <c r="H1480">
        <v>1</v>
      </c>
      <c r="I1480" s="1" t="s">
        <v>30</v>
      </c>
      <c r="J1480">
        <v>4750.4399999999996</v>
      </c>
      <c r="K1480">
        <v>2128.15</v>
      </c>
      <c r="L1480">
        <v>4</v>
      </c>
      <c r="M1480" s="1" t="s">
        <v>31</v>
      </c>
      <c r="N1480" s="1" t="s">
        <v>33</v>
      </c>
      <c r="O1480" s="1" t="s">
        <v>20</v>
      </c>
      <c r="P1480" s="1" t="s">
        <v>29</v>
      </c>
      <c r="Q1480">
        <v>21</v>
      </c>
      <c r="R1480">
        <v>12</v>
      </c>
      <c r="S1480">
        <v>56.74</v>
      </c>
      <c r="T1480" s="1" t="s">
        <v>22</v>
      </c>
      <c r="U1480" s="1" t="s">
        <v>3065</v>
      </c>
      <c r="V1480" s="1">
        <v>5</v>
      </c>
      <c r="W1480" t="s">
        <v>3086</v>
      </c>
      <c r="X1480" t="s">
        <v>3084</v>
      </c>
      <c r="Y1480" t="s">
        <v>3089</v>
      </c>
      <c r="Z1480" t="s">
        <v>3102</v>
      </c>
      <c r="AA1480">
        <v>8</v>
      </c>
      <c r="AB1480" t="s">
        <v>3089</v>
      </c>
      <c r="AC1480">
        <v>61.35</v>
      </c>
      <c r="AD1480">
        <v>135.16</v>
      </c>
      <c r="AE1480">
        <v>6.39</v>
      </c>
      <c r="AF1480">
        <v>9.3606999999999996</v>
      </c>
      <c r="AG1480">
        <v>0.6561013986013986</v>
      </c>
    </row>
    <row r="1481" spans="1:33" x14ac:dyDescent="0.35">
      <c r="A1481" s="1" t="s">
        <v>2770</v>
      </c>
      <c r="B1481" s="2">
        <v>45466</v>
      </c>
      <c r="C1481" s="2">
        <v>45471</v>
      </c>
      <c r="D1481" s="2">
        <v>45472</v>
      </c>
      <c r="E1481" s="1" t="s">
        <v>2771</v>
      </c>
      <c r="F1481">
        <v>10.78</v>
      </c>
      <c r="G1481">
        <v>287</v>
      </c>
      <c r="H1481">
        <v>22</v>
      </c>
      <c r="I1481" s="1" t="s">
        <v>30</v>
      </c>
      <c r="J1481">
        <v>142234.43</v>
      </c>
      <c r="K1481">
        <v>61134.879999999997</v>
      </c>
      <c r="L1481">
        <v>3.4</v>
      </c>
      <c r="M1481" s="1" t="s">
        <v>31</v>
      </c>
      <c r="N1481" s="1" t="s">
        <v>19</v>
      </c>
      <c r="O1481" s="1" t="s">
        <v>28</v>
      </c>
      <c r="P1481" s="1" t="s">
        <v>26</v>
      </c>
      <c r="Q1481">
        <v>14</v>
      </c>
      <c r="R1481">
        <v>1</v>
      </c>
      <c r="S1481">
        <v>2.2999999999999998</v>
      </c>
      <c r="T1481" s="1" t="s">
        <v>22</v>
      </c>
      <c r="U1481" s="1" t="s">
        <v>3063</v>
      </c>
      <c r="V1481" s="1">
        <v>3</v>
      </c>
      <c r="W1481" t="s">
        <v>3081</v>
      </c>
      <c r="X1481" t="s">
        <v>3082</v>
      </c>
      <c r="Y1481" t="s">
        <v>3090</v>
      </c>
      <c r="Z1481" t="s">
        <v>3103</v>
      </c>
      <c r="AA1481">
        <v>6</v>
      </c>
      <c r="AB1481" t="s">
        <v>3090</v>
      </c>
      <c r="AC1481">
        <v>257.73</v>
      </c>
      <c r="AD1481">
        <v>555.47</v>
      </c>
      <c r="AE1481">
        <v>41.26</v>
      </c>
      <c r="AF1481">
        <v>5.8741000000000003</v>
      </c>
      <c r="AG1481">
        <v>0.65455369127516783</v>
      </c>
    </row>
    <row r="1482" spans="1:33" x14ac:dyDescent="0.35">
      <c r="A1482" s="1" t="s">
        <v>2780</v>
      </c>
      <c r="B1482" s="2">
        <v>45524</v>
      </c>
      <c r="C1482" s="2">
        <v>45525</v>
      </c>
      <c r="D1482" s="2">
        <v>45531</v>
      </c>
      <c r="E1482" s="1" t="s">
        <v>2781</v>
      </c>
      <c r="F1482">
        <v>4.0599999999999996</v>
      </c>
      <c r="G1482">
        <v>411</v>
      </c>
      <c r="H1482">
        <v>51</v>
      </c>
      <c r="I1482" s="1" t="s">
        <v>30</v>
      </c>
      <c r="J1482">
        <v>152926.57</v>
      </c>
      <c r="K1482">
        <v>84471.24</v>
      </c>
      <c r="L1482">
        <v>1.8</v>
      </c>
      <c r="M1482" s="1" t="s">
        <v>18</v>
      </c>
      <c r="N1482" s="1" t="s">
        <v>33</v>
      </c>
      <c r="O1482" s="1" t="s">
        <v>37</v>
      </c>
      <c r="P1482" s="1" t="s">
        <v>39</v>
      </c>
      <c r="Q1482">
        <v>12</v>
      </c>
      <c r="R1482">
        <v>6</v>
      </c>
      <c r="S1482">
        <v>259.79000000000002</v>
      </c>
      <c r="T1482" s="1" t="s">
        <v>22</v>
      </c>
      <c r="U1482" s="1" t="s">
        <v>3063</v>
      </c>
      <c r="V1482" s="1">
        <v>3</v>
      </c>
      <c r="W1482" t="s">
        <v>3081</v>
      </c>
      <c r="X1482" t="s">
        <v>3084</v>
      </c>
      <c r="Y1482" t="s">
        <v>3089</v>
      </c>
      <c r="Z1482" t="s">
        <v>3102</v>
      </c>
      <c r="AA1482">
        <v>8</v>
      </c>
      <c r="AB1482" t="s">
        <v>3089</v>
      </c>
      <c r="AC1482">
        <v>156.16999999999999</v>
      </c>
      <c r="AD1482">
        <v>387.83</v>
      </c>
      <c r="AE1482">
        <v>80.34</v>
      </c>
      <c r="AF1482">
        <v>1.9661</v>
      </c>
      <c r="AG1482">
        <v>0.65455369127516783</v>
      </c>
    </row>
    <row r="1483" spans="1:33" x14ac:dyDescent="0.35">
      <c r="A1483" s="1" t="s">
        <v>2782</v>
      </c>
      <c r="B1483" s="2">
        <v>45380</v>
      </c>
      <c r="C1483" s="2">
        <v>45385</v>
      </c>
      <c r="D1483" s="2">
        <v>45393</v>
      </c>
      <c r="E1483" s="1" t="s">
        <v>2783</v>
      </c>
      <c r="F1483">
        <v>1.67</v>
      </c>
      <c r="G1483">
        <v>353</v>
      </c>
      <c r="H1483">
        <v>26</v>
      </c>
      <c r="I1483" s="1" t="s">
        <v>30</v>
      </c>
      <c r="J1483">
        <v>81902.87</v>
      </c>
      <c r="K1483">
        <v>50763.51</v>
      </c>
      <c r="L1483">
        <v>3.5</v>
      </c>
      <c r="M1483" s="1" t="s">
        <v>31</v>
      </c>
      <c r="N1483" s="1" t="s">
        <v>36</v>
      </c>
      <c r="O1483" s="1" t="s">
        <v>28</v>
      </c>
      <c r="P1483" s="1" t="s">
        <v>39</v>
      </c>
      <c r="Q1483">
        <v>19</v>
      </c>
      <c r="R1483">
        <v>8</v>
      </c>
      <c r="S1483">
        <v>48.69</v>
      </c>
      <c r="T1483" s="1" t="s">
        <v>22</v>
      </c>
      <c r="U1483" s="1" t="s">
        <v>3065</v>
      </c>
      <c r="V1483" s="1">
        <v>5</v>
      </c>
      <c r="W1483" t="s">
        <v>3081</v>
      </c>
      <c r="X1483" t="s">
        <v>3093</v>
      </c>
      <c r="Y1483" t="s">
        <v>3098</v>
      </c>
      <c r="Z1483" t="s">
        <v>3102</v>
      </c>
      <c r="AA1483">
        <v>3</v>
      </c>
      <c r="AB1483" t="s">
        <v>3098</v>
      </c>
      <c r="AC1483">
        <v>75.19</v>
      </c>
      <c r="AD1483">
        <v>235.96</v>
      </c>
      <c r="AE1483">
        <v>53.33</v>
      </c>
      <c r="AF1483">
        <v>4.6669999999999998</v>
      </c>
      <c r="AG1483">
        <v>0.6561013986013986</v>
      </c>
    </row>
    <row r="1484" spans="1:33" x14ac:dyDescent="0.35">
      <c r="A1484" s="1" t="s">
        <v>2790</v>
      </c>
      <c r="B1484" s="2">
        <v>44905</v>
      </c>
      <c r="C1484" s="2">
        <v>44907</v>
      </c>
      <c r="D1484" s="2">
        <v>44910</v>
      </c>
      <c r="E1484" s="1" t="s">
        <v>2791</v>
      </c>
      <c r="F1484">
        <v>12.56</v>
      </c>
      <c r="G1484">
        <v>307</v>
      </c>
      <c r="H1484">
        <v>12</v>
      </c>
      <c r="I1484" s="1" t="s">
        <v>30</v>
      </c>
      <c r="J1484">
        <v>264655.78000000003</v>
      </c>
      <c r="K1484">
        <v>138954.34</v>
      </c>
      <c r="L1484">
        <v>4.2</v>
      </c>
      <c r="M1484" s="1" t="s">
        <v>31</v>
      </c>
      <c r="N1484" s="1" t="s">
        <v>36</v>
      </c>
      <c r="O1484" s="1" t="s">
        <v>20</v>
      </c>
      <c r="P1484" s="1" t="s">
        <v>38</v>
      </c>
      <c r="Q1484">
        <v>15</v>
      </c>
      <c r="R1484">
        <v>3</v>
      </c>
      <c r="S1484">
        <v>13.86</v>
      </c>
      <c r="T1484" s="1" t="s">
        <v>22</v>
      </c>
      <c r="U1484" s="1" t="s">
        <v>3064</v>
      </c>
      <c r="V1484" s="1">
        <v>4</v>
      </c>
      <c r="W1484" t="s">
        <v>3086</v>
      </c>
      <c r="X1484" t="s">
        <v>3091</v>
      </c>
      <c r="Y1484" t="s">
        <v>3092</v>
      </c>
      <c r="Z1484" t="s">
        <v>3103</v>
      </c>
      <c r="AA1484">
        <v>12</v>
      </c>
      <c r="AB1484" t="s">
        <v>3092</v>
      </c>
      <c r="AC1484">
        <v>318.45</v>
      </c>
      <c r="AD1484">
        <v>985.9</v>
      </c>
      <c r="AE1484">
        <v>76.67</v>
      </c>
      <c r="AF1484">
        <v>2.3332999999999999</v>
      </c>
      <c r="AG1484">
        <v>0.65895364238410592</v>
      </c>
    </row>
    <row r="1485" spans="1:33" x14ac:dyDescent="0.35">
      <c r="A1485" s="1" t="s">
        <v>2800</v>
      </c>
      <c r="B1485" s="2">
        <v>45197</v>
      </c>
      <c r="C1485" s="2">
        <v>45201</v>
      </c>
      <c r="D1485" s="2">
        <v>45203</v>
      </c>
      <c r="E1485" s="1" t="s">
        <v>2801</v>
      </c>
      <c r="F1485">
        <v>10.94</v>
      </c>
      <c r="G1485">
        <v>46</v>
      </c>
      <c r="H1485">
        <v>6</v>
      </c>
      <c r="I1485" s="1" t="s">
        <v>30</v>
      </c>
      <c r="J1485">
        <v>2366.29</v>
      </c>
      <c r="K1485">
        <v>1154.92</v>
      </c>
      <c r="L1485">
        <v>2.1</v>
      </c>
      <c r="M1485" s="1" t="s">
        <v>18</v>
      </c>
      <c r="N1485" s="1" t="s">
        <v>33</v>
      </c>
      <c r="O1485" s="1" t="s">
        <v>34</v>
      </c>
      <c r="P1485" s="1" t="s">
        <v>26</v>
      </c>
      <c r="Q1485">
        <v>24</v>
      </c>
      <c r="R1485">
        <v>2</v>
      </c>
      <c r="S1485">
        <v>19.100000000000001</v>
      </c>
      <c r="T1485" s="1" t="s">
        <v>22</v>
      </c>
      <c r="U1485" s="1" t="s">
        <v>3062</v>
      </c>
      <c r="V1485" s="1">
        <v>2</v>
      </c>
      <c r="W1485" t="s">
        <v>3088</v>
      </c>
      <c r="X1485" t="s">
        <v>3084</v>
      </c>
      <c r="Y1485" t="s">
        <v>3085</v>
      </c>
      <c r="Z1485" t="s">
        <v>3103</v>
      </c>
      <c r="AA1485">
        <v>9</v>
      </c>
      <c r="AB1485" t="s">
        <v>3085</v>
      </c>
      <c r="AC1485">
        <v>24.96</v>
      </c>
      <c r="AD1485">
        <v>57.76</v>
      </c>
      <c r="AE1485">
        <v>33.64</v>
      </c>
      <c r="AF1485">
        <v>6.6360000000000001</v>
      </c>
      <c r="AG1485">
        <v>0.65900657894736847</v>
      </c>
    </row>
    <row r="1486" spans="1:33" x14ac:dyDescent="0.35">
      <c r="A1486" s="1" t="s">
        <v>2812</v>
      </c>
      <c r="B1486" s="2">
        <v>44864</v>
      </c>
      <c r="C1486" s="2">
        <v>44866</v>
      </c>
      <c r="D1486" s="2">
        <v>44872</v>
      </c>
      <c r="E1486" s="1" t="s">
        <v>2813</v>
      </c>
      <c r="F1486">
        <v>12.34</v>
      </c>
      <c r="G1486">
        <v>99</v>
      </c>
      <c r="H1486">
        <v>4</v>
      </c>
      <c r="I1486" s="1" t="s">
        <v>30</v>
      </c>
      <c r="J1486">
        <v>79097.86</v>
      </c>
      <c r="K1486">
        <v>37563.4</v>
      </c>
      <c r="L1486">
        <v>3.8</v>
      </c>
      <c r="M1486" s="1" t="s">
        <v>18</v>
      </c>
      <c r="N1486" s="1" t="s">
        <v>42</v>
      </c>
      <c r="O1486" s="1" t="s">
        <v>28</v>
      </c>
      <c r="P1486" s="1" t="s">
        <v>26</v>
      </c>
      <c r="Q1486">
        <v>22</v>
      </c>
      <c r="R1486">
        <v>6</v>
      </c>
      <c r="S1486">
        <v>94.97</v>
      </c>
      <c r="T1486" s="1" t="s">
        <v>22</v>
      </c>
      <c r="U1486" s="1" t="s">
        <v>3061</v>
      </c>
      <c r="V1486" s="1">
        <v>1</v>
      </c>
      <c r="W1486" t="s">
        <v>3086</v>
      </c>
      <c r="X1486" t="s">
        <v>3091</v>
      </c>
      <c r="Y1486" t="s">
        <v>3097</v>
      </c>
      <c r="Z1486" t="s">
        <v>3103</v>
      </c>
      <c r="AA1486">
        <v>10</v>
      </c>
      <c r="AB1486" t="s">
        <v>3097</v>
      </c>
      <c r="AC1486">
        <v>362.27</v>
      </c>
      <c r="AD1486">
        <v>911.44</v>
      </c>
      <c r="AE1486">
        <v>1.27</v>
      </c>
      <c r="AF1486">
        <v>9.8732000000000006</v>
      </c>
      <c r="AG1486">
        <v>0.63717096774193549</v>
      </c>
    </row>
    <row r="1487" spans="1:33" x14ac:dyDescent="0.35">
      <c r="A1487" s="1" t="s">
        <v>2828</v>
      </c>
      <c r="B1487" s="2">
        <v>44799</v>
      </c>
      <c r="C1487" s="2">
        <v>44804</v>
      </c>
      <c r="D1487" s="2">
        <v>44808</v>
      </c>
      <c r="E1487" s="1" t="s">
        <v>2829</v>
      </c>
      <c r="F1487">
        <v>7.39</v>
      </c>
      <c r="G1487">
        <v>98</v>
      </c>
      <c r="H1487">
        <v>12</v>
      </c>
      <c r="I1487" s="1" t="s">
        <v>30</v>
      </c>
      <c r="J1487">
        <v>39068.51</v>
      </c>
      <c r="K1487">
        <v>14308.75</v>
      </c>
      <c r="L1487">
        <v>2.4</v>
      </c>
      <c r="M1487" s="1" t="s">
        <v>31</v>
      </c>
      <c r="N1487" s="1" t="s">
        <v>33</v>
      </c>
      <c r="O1487" s="1" t="s">
        <v>34</v>
      </c>
      <c r="P1487" s="1" t="s">
        <v>38</v>
      </c>
      <c r="Q1487">
        <v>9</v>
      </c>
      <c r="R1487">
        <v>4</v>
      </c>
      <c r="S1487">
        <v>6.1</v>
      </c>
      <c r="T1487" s="1" t="s">
        <v>22</v>
      </c>
      <c r="U1487" s="1" t="s">
        <v>3062</v>
      </c>
      <c r="V1487" s="1">
        <v>2</v>
      </c>
      <c r="W1487" t="s">
        <v>3086</v>
      </c>
      <c r="X1487" t="s">
        <v>3084</v>
      </c>
      <c r="Y1487" t="s">
        <v>3089</v>
      </c>
      <c r="Z1487" t="s">
        <v>3104</v>
      </c>
      <c r="AA1487">
        <v>8</v>
      </c>
      <c r="AB1487" t="s">
        <v>3089</v>
      </c>
      <c r="AC1487">
        <v>233.39</v>
      </c>
      <c r="AD1487">
        <v>430.47</v>
      </c>
      <c r="AE1487">
        <v>51.8</v>
      </c>
      <c r="AF1487">
        <v>4.8196000000000003</v>
      </c>
      <c r="AG1487">
        <v>0.65900657894736847</v>
      </c>
    </row>
    <row r="1488" spans="1:33" x14ac:dyDescent="0.35">
      <c r="A1488" s="1" t="s">
        <v>2914</v>
      </c>
      <c r="B1488" s="2">
        <v>45188</v>
      </c>
      <c r="C1488" s="2">
        <v>45192</v>
      </c>
      <c r="D1488" s="2">
        <v>45197</v>
      </c>
      <c r="E1488" s="1" t="s">
        <v>2915</v>
      </c>
      <c r="F1488">
        <v>3.98</v>
      </c>
      <c r="G1488">
        <v>201</v>
      </c>
      <c r="H1488">
        <v>11</v>
      </c>
      <c r="I1488" s="1" t="s">
        <v>30</v>
      </c>
      <c r="J1488">
        <v>53547.91</v>
      </c>
      <c r="K1488">
        <v>30399.94</v>
      </c>
      <c r="L1488">
        <v>3.9</v>
      </c>
      <c r="M1488" s="1" t="s">
        <v>18</v>
      </c>
      <c r="N1488" s="1" t="s">
        <v>19</v>
      </c>
      <c r="O1488" s="1" t="s">
        <v>28</v>
      </c>
      <c r="P1488" s="1" t="s">
        <v>21</v>
      </c>
      <c r="Q1488">
        <v>16</v>
      </c>
      <c r="R1488">
        <v>5</v>
      </c>
      <c r="S1488">
        <v>2.56</v>
      </c>
      <c r="T1488" s="1" t="s">
        <v>22</v>
      </c>
      <c r="U1488" s="1" t="s">
        <v>3063</v>
      </c>
      <c r="V1488" s="1">
        <v>3</v>
      </c>
      <c r="W1488" t="s">
        <v>3088</v>
      </c>
      <c r="X1488" t="s">
        <v>3084</v>
      </c>
      <c r="Y1488" t="s">
        <v>3085</v>
      </c>
      <c r="Z1488" t="s">
        <v>3102</v>
      </c>
      <c r="AA1488">
        <v>9</v>
      </c>
      <c r="AB1488" t="s">
        <v>3085</v>
      </c>
      <c r="AC1488">
        <v>90.83</v>
      </c>
      <c r="AD1488">
        <v>277.45</v>
      </c>
      <c r="AE1488">
        <v>7.99</v>
      </c>
      <c r="AF1488">
        <v>9.2012999999999998</v>
      </c>
      <c r="AG1488">
        <v>0.65455369127516783</v>
      </c>
    </row>
    <row r="1489" spans="1:33" x14ac:dyDescent="0.35">
      <c r="A1489" s="1" t="s">
        <v>2922</v>
      </c>
      <c r="B1489" s="2">
        <v>45060</v>
      </c>
      <c r="C1489" s="2">
        <v>45064</v>
      </c>
      <c r="D1489" s="2">
        <v>45069</v>
      </c>
      <c r="E1489" s="1" t="s">
        <v>2923</v>
      </c>
      <c r="F1489">
        <v>3.6</v>
      </c>
      <c r="G1489">
        <v>98</v>
      </c>
      <c r="H1489">
        <v>9</v>
      </c>
      <c r="I1489" s="1" t="s">
        <v>30</v>
      </c>
      <c r="J1489">
        <v>26423.82</v>
      </c>
      <c r="K1489">
        <v>14091.03</v>
      </c>
      <c r="L1489">
        <v>2.9</v>
      </c>
      <c r="M1489" s="1" t="s">
        <v>18</v>
      </c>
      <c r="N1489" s="1" t="s">
        <v>19</v>
      </c>
      <c r="O1489" s="1" t="s">
        <v>37</v>
      </c>
      <c r="P1489" s="1" t="s">
        <v>26</v>
      </c>
      <c r="Q1489">
        <v>18</v>
      </c>
      <c r="R1489">
        <v>5</v>
      </c>
      <c r="S1489">
        <v>22.53</v>
      </c>
      <c r="T1489" s="1" t="s">
        <v>22</v>
      </c>
      <c r="U1489" s="1" t="s">
        <v>3061</v>
      </c>
      <c r="V1489" s="1">
        <v>1</v>
      </c>
      <c r="W1489" t="s">
        <v>3088</v>
      </c>
      <c r="X1489" t="s">
        <v>3082</v>
      </c>
      <c r="Y1489" t="s">
        <v>3099</v>
      </c>
      <c r="Z1489" t="s">
        <v>3102</v>
      </c>
      <c r="AA1489">
        <v>5</v>
      </c>
      <c r="AB1489" t="s">
        <v>3099</v>
      </c>
      <c r="AC1489">
        <v>111.85</v>
      </c>
      <c r="AD1489">
        <v>279.7</v>
      </c>
      <c r="AE1489">
        <v>51.82</v>
      </c>
      <c r="AF1489">
        <v>4.8185000000000002</v>
      </c>
      <c r="AG1489">
        <v>0.63717096774193549</v>
      </c>
    </row>
    <row r="1490" spans="1:33" x14ac:dyDescent="0.35">
      <c r="A1490" s="1" t="s">
        <v>2930</v>
      </c>
      <c r="B1490" s="2">
        <v>45565</v>
      </c>
      <c r="C1490" s="2">
        <v>45567</v>
      </c>
      <c r="D1490" s="2">
        <v>45573</v>
      </c>
      <c r="E1490" s="1" t="s">
        <v>2931</v>
      </c>
      <c r="F1490">
        <v>11.37</v>
      </c>
      <c r="G1490">
        <v>159</v>
      </c>
      <c r="H1490">
        <v>20</v>
      </c>
      <c r="I1490" s="1" t="s">
        <v>30</v>
      </c>
      <c r="J1490">
        <v>43950.66</v>
      </c>
      <c r="K1490">
        <v>15902.82</v>
      </c>
      <c r="L1490">
        <v>1.8</v>
      </c>
      <c r="M1490" s="1" t="s">
        <v>18</v>
      </c>
      <c r="N1490" s="1" t="s">
        <v>42</v>
      </c>
      <c r="O1490" s="1" t="s">
        <v>28</v>
      </c>
      <c r="P1490" s="1" t="s">
        <v>38</v>
      </c>
      <c r="Q1490">
        <v>13</v>
      </c>
      <c r="R1490">
        <v>6</v>
      </c>
      <c r="S1490">
        <v>8.32</v>
      </c>
      <c r="T1490" s="1" t="s">
        <v>22</v>
      </c>
      <c r="U1490" s="1" t="s">
        <v>3061</v>
      </c>
      <c r="V1490" s="1">
        <v>1</v>
      </c>
      <c r="W1490" t="s">
        <v>3081</v>
      </c>
      <c r="X1490" t="s">
        <v>3084</v>
      </c>
      <c r="Y1490" t="s">
        <v>3085</v>
      </c>
      <c r="Z1490" t="s">
        <v>3103</v>
      </c>
      <c r="AA1490">
        <v>9</v>
      </c>
      <c r="AB1490" t="s">
        <v>3085</v>
      </c>
      <c r="AC1490">
        <v>163.84</v>
      </c>
      <c r="AD1490">
        <v>311.88</v>
      </c>
      <c r="AE1490">
        <v>96.01</v>
      </c>
      <c r="AF1490">
        <v>0.39860000000000001</v>
      </c>
      <c r="AG1490">
        <v>0.63717096774193549</v>
      </c>
    </row>
    <row r="1491" spans="1:33" x14ac:dyDescent="0.35">
      <c r="A1491" s="1" t="s">
        <v>2938</v>
      </c>
      <c r="B1491" s="2">
        <v>45234</v>
      </c>
      <c r="C1491" s="2">
        <v>45235</v>
      </c>
      <c r="D1491" s="2">
        <v>45248</v>
      </c>
      <c r="E1491" s="1" t="s">
        <v>2939</v>
      </c>
      <c r="F1491">
        <v>7.53</v>
      </c>
      <c r="G1491">
        <v>61</v>
      </c>
      <c r="H1491">
        <v>8</v>
      </c>
      <c r="I1491" s="1" t="s">
        <v>30</v>
      </c>
      <c r="J1491">
        <v>65321.21</v>
      </c>
      <c r="K1491">
        <v>38279.43</v>
      </c>
      <c r="L1491">
        <v>2.1</v>
      </c>
      <c r="M1491" s="1" t="s">
        <v>23</v>
      </c>
      <c r="N1491" s="1" t="s">
        <v>36</v>
      </c>
      <c r="O1491" s="1" t="s">
        <v>28</v>
      </c>
      <c r="P1491" s="1" t="s">
        <v>21</v>
      </c>
      <c r="Q1491">
        <v>19</v>
      </c>
      <c r="R1491">
        <v>13</v>
      </c>
      <c r="S1491">
        <v>231.75</v>
      </c>
      <c r="T1491" s="1" t="s">
        <v>22</v>
      </c>
      <c r="U1491" s="1" t="s">
        <v>3062</v>
      </c>
      <c r="V1491" s="1">
        <v>2</v>
      </c>
      <c r="W1491" t="s">
        <v>3088</v>
      </c>
      <c r="X1491" t="s">
        <v>3091</v>
      </c>
      <c r="Y1491" t="s">
        <v>3096</v>
      </c>
      <c r="Z1491" t="s">
        <v>3104</v>
      </c>
      <c r="AA1491">
        <v>11</v>
      </c>
      <c r="AB1491" t="s">
        <v>3096</v>
      </c>
      <c r="AC1491">
        <v>374.65</v>
      </c>
      <c r="AD1491">
        <v>1158.04</v>
      </c>
      <c r="AE1491">
        <v>74</v>
      </c>
      <c r="AF1491">
        <v>2.6000999999999999</v>
      </c>
      <c r="AG1491">
        <v>0.65900657894736847</v>
      </c>
    </row>
    <row r="1492" spans="1:33" x14ac:dyDescent="0.35">
      <c r="A1492" s="1" t="s">
        <v>2948</v>
      </c>
      <c r="B1492" s="2">
        <v>45536</v>
      </c>
      <c r="C1492" s="2">
        <v>45538</v>
      </c>
      <c r="D1492" s="2">
        <v>45546</v>
      </c>
      <c r="E1492" s="1" t="s">
        <v>2949</v>
      </c>
      <c r="F1492">
        <v>8.99</v>
      </c>
      <c r="G1492">
        <v>32</v>
      </c>
      <c r="H1492">
        <v>1</v>
      </c>
      <c r="I1492" s="1" t="s">
        <v>30</v>
      </c>
      <c r="J1492">
        <v>28613.84</v>
      </c>
      <c r="K1492">
        <v>10318.18</v>
      </c>
      <c r="L1492">
        <v>4.4000000000000004</v>
      </c>
      <c r="M1492" s="1" t="s">
        <v>23</v>
      </c>
      <c r="N1492" s="1" t="s">
        <v>33</v>
      </c>
      <c r="O1492" s="1" t="s">
        <v>20</v>
      </c>
      <c r="P1492" s="1" t="s">
        <v>29</v>
      </c>
      <c r="Q1492">
        <v>23</v>
      </c>
      <c r="R1492">
        <v>8</v>
      </c>
      <c r="S1492">
        <v>171.74</v>
      </c>
      <c r="T1492" s="1" t="s">
        <v>22</v>
      </c>
      <c r="U1492" s="1" t="s">
        <v>3062</v>
      </c>
      <c r="V1492" s="1">
        <v>2</v>
      </c>
      <c r="W1492" t="s">
        <v>3081</v>
      </c>
      <c r="X1492" t="s">
        <v>3084</v>
      </c>
      <c r="Y1492" t="s">
        <v>3085</v>
      </c>
      <c r="Z1492" t="s">
        <v>3104</v>
      </c>
      <c r="AA1492">
        <v>9</v>
      </c>
      <c r="AB1492" t="s">
        <v>3085</v>
      </c>
      <c r="AC1492">
        <v>497.88</v>
      </c>
      <c r="AD1492">
        <v>982.51</v>
      </c>
      <c r="AE1492">
        <v>72.05</v>
      </c>
      <c r="AF1492">
        <v>2.7953000000000001</v>
      </c>
      <c r="AG1492">
        <v>0.65900657894736847</v>
      </c>
    </row>
    <row r="1493" spans="1:33" x14ac:dyDescent="0.35">
      <c r="A1493" s="1" t="s">
        <v>2968</v>
      </c>
      <c r="B1493" s="2">
        <v>44972</v>
      </c>
      <c r="C1493" s="2">
        <v>44975</v>
      </c>
      <c r="D1493" s="2">
        <v>44977</v>
      </c>
      <c r="E1493" s="1" t="s">
        <v>2969</v>
      </c>
      <c r="F1493">
        <v>5.18</v>
      </c>
      <c r="G1493">
        <v>485</v>
      </c>
      <c r="H1493">
        <v>45</v>
      </c>
      <c r="I1493" s="1" t="s">
        <v>30</v>
      </c>
      <c r="J1493">
        <v>77636.44</v>
      </c>
      <c r="K1493">
        <v>39994.36</v>
      </c>
      <c r="L1493">
        <v>2.8</v>
      </c>
      <c r="M1493" s="1" t="s">
        <v>23</v>
      </c>
      <c r="N1493" s="1" t="s">
        <v>36</v>
      </c>
      <c r="O1493" s="1" t="s">
        <v>37</v>
      </c>
      <c r="P1493" s="1" t="s">
        <v>26</v>
      </c>
      <c r="Q1493">
        <v>21</v>
      </c>
      <c r="R1493">
        <v>2</v>
      </c>
      <c r="S1493">
        <v>91.81</v>
      </c>
      <c r="T1493" s="1" t="s">
        <v>22</v>
      </c>
      <c r="U1493" s="1" t="s">
        <v>3064</v>
      </c>
      <c r="V1493" s="1">
        <v>4</v>
      </c>
      <c r="W1493" t="s">
        <v>3088</v>
      </c>
      <c r="X1493" t="s">
        <v>3093</v>
      </c>
      <c r="Y1493" t="s">
        <v>3094</v>
      </c>
      <c r="Z1493" t="s">
        <v>3104</v>
      </c>
      <c r="AA1493">
        <v>2</v>
      </c>
      <c r="AB1493" t="s">
        <v>3094</v>
      </c>
      <c r="AC1493">
        <v>69.67</v>
      </c>
      <c r="AD1493">
        <v>168.82</v>
      </c>
      <c r="AE1493">
        <v>86.88</v>
      </c>
      <c r="AF1493">
        <v>1.3121</v>
      </c>
      <c r="AG1493">
        <v>0.65895364238410592</v>
      </c>
    </row>
    <row r="1494" spans="1:33" x14ac:dyDescent="0.35">
      <c r="A1494" s="1" t="s">
        <v>2974</v>
      </c>
      <c r="B1494" s="2">
        <v>45507</v>
      </c>
      <c r="C1494" s="2">
        <v>45508</v>
      </c>
      <c r="D1494" s="2">
        <v>45509</v>
      </c>
      <c r="E1494" s="1" t="s">
        <v>2975</v>
      </c>
      <c r="F1494">
        <v>11.34</v>
      </c>
      <c r="G1494">
        <v>273</v>
      </c>
      <c r="H1494">
        <v>12</v>
      </c>
      <c r="I1494" s="1" t="s">
        <v>30</v>
      </c>
      <c r="J1494">
        <v>36182.83</v>
      </c>
      <c r="K1494">
        <v>15926.76</v>
      </c>
      <c r="L1494">
        <v>4</v>
      </c>
      <c r="M1494" s="1" t="s">
        <v>23</v>
      </c>
      <c r="N1494" s="1" t="s">
        <v>33</v>
      </c>
      <c r="O1494" s="1" t="s">
        <v>25</v>
      </c>
      <c r="P1494" s="1" t="s">
        <v>21</v>
      </c>
      <c r="Q1494">
        <v>13</v>
      </c>
      <c r="R1494">
        <v>1</v>
      </c>
      <c r="S1494">
        <v>4.05</v>
      </c>
      <c r="T1494" s="1" t="s">
        <v>22</v>
      </c>
      <c r="U1494" s="1" t="s">
        <v>3063</v>
      </c>
      <c r="V1494" s="1">
        <v>3</v>
      </c>
      <c r="W1494" t="s">
        <v>3081</v>
      </c>
      <c r="X1494" t="s">
        <v>3084</v>
      </c>
      <c r="Y1494" t="s">
        <v>3089</v>
      </c>
      <c r="Z1494" t="s">
        <v>3103</v>
      </c>
      <c r="AA1494">
        <v>8</v>
      </c>
      <c r="AB1494" t="s">
        <v>3089</v>
      </c>
      <c r="AC1494">
        <v>62.36</v>
      </c>
      <c r="AD1494">
        <v>149.49</v>
      </c>
      <c r="AE1494">
        <v>99.01</v>
      </c>
      <c r="AF1494">
        <v>9.9099999999999994E-2</v>
      </c>
      <c r="AG1494">
        <v>0.65455369127516783</v>
      </c>
    </row>
    <row r="1495" spans="1:33" x14ac:dyDescent="0.35">
      <c r="A1495" s="1" t="s">
        <v>2982</v>
      </c>
      <c r="B1495" s="2">
        <v>44964</v>
      </c>
      <c r="C1495" s="2">
        <v>44968</v>
      </c>
      <c r="D1495" s="2">
        <v>44969</v>
      </c>
      <c r="E1495" s="1" t="s">
        <v>2983</v>
      </c>
      <c r="F1495">
        <v>11.68</v>
      </c>
      <c r="G1495">
        <v>158</v>
      </c>
      <c r="H1495">
        <v>4</v>
      </c>
      <c r="I1495" s="1" t="s">
        <v>30</v>
      </c>
      <c r="J1495">
        <v>45780.72</v>
      </c>
      <c r="K1495">
        <v>14110.11</v>
      </c>
      <c r="L1495">
        <v>4.5</v>
      </c>
      <c r="M1495" s="1" t="s">
        <v>31</v>
      </c>
      <c r="N1495" s="1" t="s">
        <v>33</v>
      </c>
      <c r="O1495" s="1" t="s">
        <v>37</v>
      </c>
      <c r="P1495" s="1" t="s">
        <v>38</v>
      </c>
      <c r="Q1495">
        <v>24</v>
      </c>
      <c r="R1495">
        <v>1</v>
      </c>
      <c r="S1495">
        <v>2.2200000000000002</v>
      </c>
      <c r="T1495" s="1" t="s">
        <v>22</v>
      </c>
      <c r="U1495" s="1" t="s">
        <v>3062</v>
      </c>
      <c r="V1495" s="1">
        <v>2</v>
      </c>
      <c r="W1495" t="s">
        <v>3088</v>
      </c>
      <c r="X1495" t="s">
        <v>3093</v>
      </c>
      <c r="Y1495" t="s">
        <v>3094</v>
      </c>
      <c r="Z1495" t="s">
        <v>3103</v>
      </c>
      <c r="AA1495">
        <v>2</v>
      </c>
      <c r="AB1495" t="s">
        <v>3094</v>
      </c>
      <c r="AC1495">
        <v>169.98</v>
      </c>
      <c r="AD1495">
        <v>328.07</v>
      </c>
      <c r="AE1495">
        <v>19.96</v>
      </c>
      <c r="AF1495">
        <v>8.0037000000000003</v>
      </c>
      <c r="AG1495">
        <v>0.65900657894736847</v>
      </c>
    </row>
    <row r="1496" spans="1:33" x14ac:dyDescent="0.35">
      <c r="A1496" s="1" t="s">
        <v>2984</v>
      </c>
      <c r="B1496" s="2">
        <v>44702</v>
      </c>
      <c r="C1496" s="2">
        <v>44704</v>
      </c>
      <c r="D1496" s="2">
        <v>44715</v>
      </c>
      <c r="E1496" s="1" t="s">
        <v>2985</v>
      </c>
      <c r="F1496">
        <v>1.42</v>
      </c>
      <c r="G1496">
        <v>452</v>
      </c>
      <c r="H1496">
        <v>28</v>
      </c>
      <c r="I1496" s="1" t="s">
        <v>30</v>
      </c>
      <c r="J1496">
        <v>397556.82</v>
      </c>
      <c r="K1496">
        <v>184506.96</v>
      </c>
      <c r="L1496">
        <v>3.6</v>
      </c>
      <c r="M1496" s="1" t="s">
        <v>18</v>
      </c>
      <c r="N1496" s="1" t="s">
        <v>33</v>
      </c>
      <c r="O1496" s="1" t="s">
        <v>34</v>
      </c>
      <c r="P1496" s="1" t="s">
        <v>38</v>
      </c>
      <c r="Q1496">
        <v>19</v>
      </c>
      <c r="R1496">
        <v>11</v>
      </c>
      <c r="S1496">
        <v>132.69999999999999</v>
      </c>
      <c r="T1496" s="1" t="s">
        <v>22</v>
      </c>
      <c r="U1496" s="1" t="s">
        <v>3061</v>
      </c>
      <c r="V1496" s="1">
        <v>1</v>
      </c>
      <c r="W1496" t="s">
        <v>3086</v>
      </c>
      <c r="X1496" t="s">
        <v>3082</v>
      </c>
      <c r="Y1496" t="s">
        <v>3099</v>
      </c>
      <c r="Z1496" t="s">
        <v>3102</v>
      </c>
      <c r="AA1496">
        <v>5</v>
      </c>
      <c r="AB1496" t="s">
        <v>3099</v>
      </c>
      <c r="AC1496">
        <v>389.96</v>
      </c>
      <c r="AD1496">
        <v>892.22</v>
      </c>
      <c r="AE1496">
        <v>50.72</v>
      </c>
      <c r="AF1496">
        <v>4.9280999999999997</v>
      </c>
      <c r="AG1496">
        <v>0.63717096774193549</v>
      </c>
    </row>
    <row r="1497" spans="1:33" x14ac:dyDescent="0.35">
      <c r="A1497" s="1" t="s">
        <v>2990</v>
      </c>
      <c r="B1497" s="2">
        <v>45526</v>
      </c>
      <c r="C1497" s="2">
        <v>45528</v>
      </c>
      <c r="D1497" s="2">
        <v>45529</v>
      </c>
      <c r="E1497" s="1" t="s">
        <v>2991</v>
      </c>
      <c r="F1497">
        <v>8.1300000000000008</v>
      </c>
      <c r="G1497">
        <v>104</v>
      </c>
      <c r="H1497">
        <v>1</v>
      </c>
      <c r="I1497" s="1" t="s">
        <v>30</v>
      </c>
      <c r="J1497">
        <v>197993.67</v>
      </c>
      <c r="K1497">
        <v>83893.96</v>
      </c>
      <c r="L1497">
        <v>4.4000000000000004</v>
      </c>
      <c r="M1497" s="1" t="s">
        <v>23</v>
      </c>
      <c r="N1497" s="1" t="s">
        <v>24</v>
      </c>
      <c r="O1497" s="1" t="s">
        <v>28</v>
      </c>
      <c r="P1497" s="1" t="s">
        <v>26</v>
      </c>
      <c r="Q1497">
        <v>16</v>
      </c>
      <c r="R1497">
        <v>1</v>
      </c>
      <c r="S1497">
        <v>38.21</v>
      </c>
      <c r="T1497" s="1" t="s">
        <v>22</v>
      </c>
      <c r="U1497" s="1" t="s">
        <v>3062</v>
      </c>
      <c r="V1497" s="1">
        <v>2</v>
      </c>
      <c r="W1497" t="s">
        <v>3081</v>
      </c>
      <c r="X1497" t="s">
        <v>3084</v>
      </c>
      <c r="Y1497" t="s">
        <v>3089</v>
      </c>
      <c r="Z1497" t="s">
        <v>3104</v>
      </c>
      <c r="AA1497">
        <v>8</v>
      </c>
      <c r="AB1497" t="s">
        <v>3089</v>
      </c>
      <c r="AC1497">
        <v>934.76</v>
      </c>
      <c r="AD1497">
        <v>2072.2600000000002</v>
      </c>
      <c r="AE1497">
        <v>90.23</v>
      </c>
      <c r="AF1497">
        <v>0.97709999999999997</v>
      </c>
      <c r="AG1497">
        <v>0.65900657894736847</v>
      </c>
    </row>
    <row r="1498" spans="1:33" x14ac:dyDescent="0.35">
      <c r="A1498" s="1" t="s">
        <v>2996</v>
      </c>
      <c r="B1498" s="2">
        <v>45109</v>
      </c>
      <c r="C1498" s="2">
        <v>45110</v>
      </c>
      <c r="D1498" s="2">
        <v>45112</v>
      </c>
      <c r="E1498" s="1" t="s">
        <v>2997</v>
      </c>
      <c r="F1498">
        <v>14.44</v>
      </c>
      <c r="G1498">
        <v>62</v>
      </c>
      <c r="H1498">
        <v>5</v>
      </c>
      <c r="I1498" s="1" t="s">
        <v>30</v>
      </c>
      <c r="J1498">
        <v>56574.31</v>
      </c>
      <c r="K1498">
        <v>25356.1</v>
      </c>
      <c r="L1498">
        <v>3.2</v>
      </c>
      <c r="M1498" s="1" t="s">
        <v>31</v>
      </c>
      <c r="N1498" s="1" t="s">
        <v>33</v>
      </c>
      <c r="O1498" s="1" t="s">
        <v>20</v>
      </c>
      <c r="P1498" s="1" t="s">
        <v>26</v>
      </c>
      <c r="Q1498">
        <v>21</v>
      </c>
      <c r="R1498">
        <v>2</v>
      </c>
      <c r="S1498">
        <v>72.260000000000005</v>
      </c>
      <c r="T1498" s="1" t="s">
        <v>22</v>
      </c>
      <c r="U1498" s="1" t="s">
        <v>3064</v>
      </c>
      <c r="V1498" s="1">
        <v>4</v>
      </c>
      <c r="W1498" t="s">
        <v>3088</v>
      </c>
      <c r="X1498" t="s">
        <v>3084</v>
      </c>
      <c r="Y1498" t="s">
        <v>3087</v>
      </c>
      <c r="Z1498" t="s">
        <v>3103</v>
      </c>
      <c r="AA1498">
        <v>7</v>
      </c>
      <c r="AB1498" t="s">
        <v>3087</v>
      </c>
      <c r="AC1498">
        <v>458.36</v>
      </c>
      <c r="AD1498">
        <v>1066.49</v>
      </c>
      <c r="AE1498">
        <v>41.35</v>
      </c>
      <c r="AF1498">
        <v>5.8647999999999998</v>
      </c>
      <c r="AG1498">
        <v>0.65895364238410592</v>
      </c>
    </row>
    <row r="1499" spans="1:33" x14ac:dyDescent="0.35">
      <c r="A1499" s="1" t="s">
        <v>3006</v>
      </c>
      <c r="B1499" s="2">
        <v>44838</v>
      </c>
      <c r="C1499" s="2">
        <v>44840</v>
      </c>
      <c r="D1499" s="2">
        <v>44844</v>
      </c>
      <c r="E1499" s="1" t="s">
        <v>3007</v>
      </c>
      <c r="F1499">
        <v>8.8000000000000007</v>
      </c>
      <c r="G1499">
        <v>490</v>
      </c>
      <c r="H1499">
        <v>68</v>
      </c>
      <c r="I1499" s="1" t="s">
        <v>30</v>
      </c>
      <c r="J1499">
        <v>852517.44</v>
      </c>
      <c r="K1499">
        <v>372260.26</v>
      </c>
      <c r="L1499">
        <v>2</v>
      </c>
      <c r="M1499" s="1" t="s">
        <v>23</v>
      </c>
      <c r="N1499" s="1" t="s">
        <v>42</v>
      </c>
      <c r="O1499" s="1" t="s">
        <v>20</v>
      </c>
      <c r="P1499" s="1" t="s">
        <v>21</v>
      </c>
      <c r="Q1499">
        <v>12</v>
      </c>
      <c r="R1499">
        <v>4</v>
      </c>
      <c r="S1499">
        <v>219.31</v>
      </c>
      <c r="T1499" s="1" t="s">
        <v>22</v>
      </c>
      <c r="U1499" s="1" t="s">
        <v>3063</v>
      </c>
      <c r="V1499" s="1">
        <v>3</v>
      </c>
      <c r="W1499" t="s">
        <v>3086</v>
      </c>
      <c r="X1499" t="s">
        <v>3091</v>
      </c>
      <c r="Y1499" t="s">
        <v>3097</v>
      </c>
      <c r="Z1499" t="s">
        <v>3104</v>
      </c>
      <c r="AA1499">
        <v>10</v>
      </c>
      <c r="AB1499" t="s">
        <v>3097</v>
      </c>
      <c r="AC1499">
        <v>915.83</v>
      </c>
      <c r="AD1499">
        <v>1907.71</v>
      </c>
      <c r="AE1499">
        <v>55.21</v>
      </c>
      <c r="AF1499">
        <v>4.4790000000000001</v>
      </c>
      <c r="AG1499">
        <v>0.65455369127516783</v>
      </c>
    </row>
    <row r="1500" spans="1:33" x14ac:dyDescent="0.35">
      <c r="A1500" s="1" t="s">
        <v>3008</v>
      </c>
      <c r="B1500" s="2">
        <v>45284</v>
      </c>
      <c r="C1500" s="2">
        <v>45287</v>
      </c>
      <c r="D1500" s="2">
        <v>45300</v>
      </c>
      <c r="E1500" s="1" t="s">
        <v>3009</v>
      </c>
      <c r="F1500">
        <v>10.52</v>
      </c>
      <c r="G1500">
        <v>299</v>
      </c>
      <c r="H1500">
        <v>14</v>
      </c>
      <c r="I1500" s="1" t="s">
        <v>30</v>
      </c>
      <c r="J1500">
        <v>157771.4</v>
      </c>
      <c r="K1500">
        <v>62037.51</v>
      </c>
      <c r="L1500">
        <v>4</v>
      </c>
      <c r="M1500" s="1" t="s">
        <v>23</v>
      </c>
      <c r="N1500" s="1" t="s">
        <v>42</v>
      </c>
      <c r="O1500" s="1" t="s">
        <v>28</v>
      </c>
      <c r="P1500" s="1" t="s">
        <v>29</v>
      </c>
      <c r="Q1500">
        <v>18</v>
      </c>
      <c r="R1500">
        <v>13</v>
      </c>
      <c r="S1500">
        <v>416.88</v>
      </c>
      <c r="T1500" s="1" t="s">
        <v>22</v>
      </c>
      <c r="U1500" s="1" t="s">
        <v>3062</v>
      </c>
      <c r="V1500" s="1">
        <v>2</v>
      </c>
      <c r="W1500" t="s">
        <v>3088</v>
      </c>
      <c r="X1500" t="s">
        <v>3091</v>
      </c>
      <c r="Y1500" t="s">
        <v>3092</v>
      </c>
      <c r="Z1500" t="s">
        <v>3103</v>
      </c>
      <c r="AA1500">
        <v>12</v>
      </c>
      <c r="AB1500" t="s">
        <v>3092</v>
      </c>
      <c r="AC1500">
        <v>280.55</v>
      </c>
      <c r="AD1500">
        <v>589.70000000000005</v>
      </c>
      <c r="AE1500">
        <v>37.19</v>
      </c>
      <c r="AF1500">
        <v>6.2808000000000002</v>
      </c>
      <c r="AG1500">
        <v>0.65900657894736847</v>
      </c>
    </row>
    <row r="1501" spans="1:33" x14ac:dyDescent="0.35">
      <c r="A1501" s="1" t="s">
        <v>3018</v>
      </c>
      <c r="B1501" s="2">
        <v>44738</v>
      </c>
      <c r="C1501" s="2">
        <v>44741</v>
      </c>
      <c r="D1501" s="2">
        <v>44746</v>
      </c>
      <c r="E1501" s="1" t="s">
        <v>3019</v>
      </c>
      <c r="F1501">
        <v>14.38</v>
      </c>
      <c r="G1501">
        <v>27</v>
      </c>
      <c r="H1501">
        <v>3</v>
      </c>
      <c r="I1501" s="1" t="s">
        <v>30</v>
      </c>
      <c r="J1501">
        <v>2954.17</v>
      </c>
      <c r="K1501">
        <v>1248.71</v>
      </c>
      <c r="L1501">
        <v>2.4</v>
      </c>
      <c r="M1501" s="1" t="s">
        <v>31</v>
      </c>
      <c r="N1501" s="1" t="s">
        <v>36</v>
      </c>
      <c r="O1501" s="1" t="s">
        <v>28</v>
      </c>
      <c r="P1501" s="1" t="s">
        <v>38</v>
      </c>
      <c r="Q1501">
        <v>19</v>
      </c>
      <c r="R1501">
        <v>5</v>
      </c>
      <c r="S1501">
        <v>111.6</v>
      </c>
      <c r="T1501" s="1" t="s">
        <v>22</v>
      </c>
      <c r="U1501" s="1" t="s">
        <v>3061</v>
      </c>
      <c r="V1501" s="1">
        <v>1</v>
      </c>
      <c r="W1501" t="s">
        <v>3086</v>
      </c>
      <c r="X1501" t="s">
        <v>3082</v>
      </c>
      <c r="Y1501" t="s">
        <v>3090</v>
      </c>
      <c r="Z1501" t="s">
        <v>3103</v>
      </c>
      <c r="AA1501">
        <v>6</v>
      </c>
      <c r="AB1501" t="s">
        <v>3090</v>
      </c>
      <c r="AC1501">
        <v>56.29</v>
      </c>
      <c r="AD1501">
        <v>127.79</v>
      </c>
      <c r="AE1501">
        <v>84.7</v>
      </c>
      <c r="AF1501">
        <v>1.5299</v>
      </c>
      <c r="AG1501">
        <v>0.63717096774193549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325E-8F55-41C0-9196-E78B02C93E31}">
  <dimension ref="A1:C6"/>
  <sheetViews>
    <sheetView workbookViewId="0">
      <selection activeCell="F5" sqref="F5"/>
    </sheetView>
  </sheetViews>
  <sheetFormatPr defaultRowHeight="14.5" x14ac:dyDescent="0.35"/>
  <cols>
    <col min="1" max="1" width="15.36328125" bestFit="1" customWidth="1"/>
    <col min="2" max="2" width="20.7265625" bestFit="1" customWidth="1"/>
    <col min="3" max="3" width="12" bestFit="1" customWidth="1"/>
  </cols>
  <sheetData>
    <row r="1" spans="1:3" x14ac:dyDescent="0.35">
      <c r="A1" t="s">
        <v>3059</v>
      </c>
      <c r="B1" t="s">
        <v>3060</v>
      </c>
      <c r="C1" t="s">
        <v>3071</v>
      </c>
    </row>
    <row r="2" spans="1:3" x14ac:dyDescent="0.35">
      <c r="A2" s="1" t="s">
        <v>3061</v>
      </c>
      <c r="B2">
        <v>0.63717096774193549</v>
      </c>
      <c r="C2">
        <v>1</v>
      </c>
    </row>
    <row r="3" spans="1:3" x14ac:dyDescent="0.35">
      <c r="A3" s="1" t="s">
        <v>3062</v>
      </c>
      <c r="B3">
        <v>0.65900657894736847</v>
      </c>
      <c r="C3">
        <v>2</v>
      </c>
    </row>
    <row r="4" spans="1:3" x14ac:dyDescent="0.35">
      <c r="A4" s="1" t="s">
        <v>3063</v>
      </c>
      <c r="B4">
        <v>0.65455369127516783</v>
      </c>
      <c r="C4">
        <v>3</v>
      </c>
    </row>
    <row r="5" spans="1:3" x14ac:dyDescent="0.35">
      <c r="A5" s="1" t="s">
        <v>3064</v>
      </c>
      <c r="B5">
        <v>0.65895364238410592</v>
      </c>
      <c r="C5">
        <v>4</v>
      </c>
    </row>
    <row r="6" spans="1:3" x14ac:dyDescent="0.35">
      <c r="A6" s="1" t="s">
        <v>3065</v>
      </c>
      <c r="B6">
        <v>0.6561013986013986</v>
      </c>
      <c r="C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2E1F-38A6-4AE1-9F0A-37F94D1A54E6}">
  <dimension ref="A1:J1501"/>
  <sheetViews>
    <sheetView topLeftCell="B1" workbookViewId="0">
      <selection sqref="A1:L1501"/>
    </sheetView>
  </sheetViews>
  <sheetFormatPr defaultRowHeight="14.5" x14ac:dyDescent="0.35"/>
  <cols>
    <col min="1" max="1" width="8.08984375" bestFit="1" customWidth="1"/>
    <col min="2" max="2" width="13.6328125" bestFit="1" customWidth="1"/>
    <col min="3" max="3" width="10.453125" bestFit="1" customWidth="1"/>
    <col min="4" max="4" width="7.81640625" bestFit="1" customWidth="1"/>
    <col min="5" max="5" width="13.08984375" bestFit="1" customWidth="1"/>
    <col min="6" max="6" width="14.36328125" bestFit="1" customWidth="1"/>
    <col min="7" max="7" width="14.54296875" bestFit="1" customWidth="1"/>
    <col min="8" max="8" width="20.26953125" bestFit="1" customWidth="1"/>
    <col min="9" max="9" width="19.90625" bestFit="1" customWidth="1"/>
    <col min="10" max="10" width="12.90625" bestFit="1" customWidth="1"/>
    <col min="11" max="11" width="20.26953125" bestFit="1" customWidth="1"/>
    <col min="12" max="12" width="12.90625" bestFit="1" customWidth="1"/>
  </cols>
  <sheetData>
    <row r="1" spans="1:10" x14ac:dyDescent="0.35">
      <c r="A1" t="s">
        <v>47</v>
      </c>
      <c r="B1" t="s">
        <v>3048</v>
      </c>
      <c r="C1" t="s">
        <v>3066</v>
      </c>
      <c r="D1" t="s">
        <v>3067</v>
      </c>
      <c r="E1" t="s">
        <v>3049</v>
      </c>
      <c r="F1" t="s">
        <v>3050</v>
      </c>
      <c r="G1" t="s">
        <v>3051</v>
      </c>
      <c r="H1" t="s">
        <v>15</v>
      </c>
      <c r="I1" t="s">
        <v>16</v>
      </c>
      <c r="J1" t="s">
        <v>3109</v>
      </c>
    </row>
    <row r="2" spans="1:10" x14ac:dyDescent="0.35">
      <c r="A2" s="1" t="s">
        <v>59</v>
      </c>
      <c r="B2" s="1" t="s">
        <v>3052</v>
      </c>
      <c r="C2" s="1" t="s">
        <v>3069</v>
      </c>
      <c r="D2">
        <v>453.01</v>
      </c>
      <c r="E2">
        <v>120</v>
      </c>
      <c r="F2">
        <v>555</v>
      </c>
      <c r="G2" s="1" t="s">
        <v>3056</v>
      </c>
      <c r="H2">
        <v>230.06</v>
      </c>
      <c r="I2">
        <v>280</v>
      </c>
      <c r="J2" t="s">
        <v>3110</v>
      </c>
    </row>
    <row r="3" spans="1:10" x14ac:dyDescent="0.35">
      <c r="A3" s="1" t="s">
        <v>61</v>
      </c>
      <c r="B3" s="1" t="s">
        <v>3052</v>
      </c>
      <c r="C3" s="1" t="s">
        <v>3069</v>
      </c>
      <c r="D3">
        <v>308.76</v>
      </c>
      <c r="E3">
        <v>170</v>
      </c>
      <c r="F3">
        <v>470</v>
      </c>
      <c r="G3" s="1" t="s">
        <v>3056</v>
      </c>
      <c r="H3">
        <v>147.65</v>
      </c>
      <c r="I3">
        <v>459</v>
      </c>
      <c r="J3" t="s">
        <v>3111</v>
      </c>
    </row>
    <row r="4" spans="1:10" x14ac:dyDescent="0.35">
      <c r="A4" s="1" t="s">
        <v>67</v>
      </c>
      <c r="B4" s="1" t="s">
        <v>3052</v>
      </c>
      <c r="C4" s="1" t="s">
        <v>3069</v>
      </c>
      <c r="D4">
        <v>224.77</v>
      </c>
      <c r="E4">
        <v>134</v>
      </c>
      <c r="F4">
        <v>262</v>
      </c>
      <c r="G4" s="1" t="s">
        <v>3056</v>
      </c>
      <c r="H4">
        <v>86.55</v>
      </c>
      <c r="I4">
        <v>642</v>
      </c>
      <c r="J4" t="s">
        <v>3111</v>
      </c>
    </row>
    <row r="5" spans="1:10" x14ac:dyDescent="0.35">
      <c r="A5" s="1" t="s">
        <v>91</v>
      </c>
      <c r="B5" s="1" t="s">
        <v>3052</v>
      </c>
      <c r="C5" s="1" t="s">
        <v>3069</v>
      </c>
      <c r="D5">
        <v>538.37</v>
      </c>
      <c r="E5">
        <v>59</v>
      </c>
      <c r="F5">
        <v>133</v>
      </c>
      <c r="G5" s="1" t="s">
        <v>3056</v>
      </c>
      <c r="H5">
        <v>256.10000000000002</v>
      </c>
      <c r="I5">
        <v>1048</v>
      </c>
      <c r="J5" t="s">
        <v>3110</v>
      </c>
    </row>
    <row r="6" spans="1:10" x14ac:dyDescent="0.35">
      <c r="A6" s="1" t="s">
        <v>125</v>
      </c>
      <c r="B6" s="1" t="s">
        <v>3052</v>
      </c>
      <c r="C6" s="1" t="s">
        <v>3069</v>
      </c>
      <c r="D6">
        <v>352.42</v>
      </c>
      <c r="E6">
        <v>86</v>
      </c>
      <c r="F6">
        <v>460</v>
      </c>
      <c r="G6" s="1" t="s">
        <v>3056</v>
      </c>
      <c r="H6">
        <v>106.45</v>
      </c>
      <c r="I6">
        <v>691</v>
      </c>
      <c r="J6" t="s">
        <v>3111</v>
      </c>
    </row>
    <row r="7" spans="1:10" x14ac:dyDescent="0.35">
      <c r="A7" s="1" t="s">
        <v>137</v>
      </c>
      <c r="B7" s="1" t="s">
        <v>3052</v>
      </c>
      <c r="C7" s="1" t="s">
        <v>3069</v>
      </c>
      <c r="D7">
        <v>408.11</v>
      </c>
      <c r="E7">
        <v>209</v>
      </c>
      <c r="F7">
        <v>302</v>
      </c>
      <c r="G7" s="1" t="s">
        <v>3056</v>
      </c>
      <c r="H7">
        <v>185.68</v>
      </c>
      <c r="I7">
        <v>940</v>
      </c>
      <c r="J7" t="s">
        <v>3110</v>
      </c>
    </row>
    <row r="8" spans="1:10" x14ac:dyDescent="0.35">
      <c r="A8" s="1" t="s">
        <v>189</v>
      </c>
      <c r="B8" s="1" t="s">
        <v>3052</v>
      </c>
      <c r="C8" s="1" t="s">
        <v>3069</v>
      </c>
      <c r="D8">
        <v>283.68</v>
      </c>
      <c r="E8">
        <v>158</v>
      </c>
      <c r="F8">
        <v>183</v>
      </c>
      <c r="G8" s="1" t="s">
        <v>3056</v>
      </c>
      <c r="H8">
        <v>126.48</v>
      </c>
      <c r="I8">
        <v>1054</v>
      </c>
      <c r="J8" t="s">
        <v>3111</v>
      </c>
    </row>
    <row r="9" spans="1:10" x14ac:dyDescent="0.35">
      <c r="A9" s="1" t="s">
        <v>253</v>
      </c>
      <c r="B9" s="1" t="s">
        <v>3052</v>
      </c>
      <c r="C9" s="1" t="s">
        <v>3069</v>
      </c>
      <c r="D9">
        <v>206.37</v>
      </c>
      <c r="E9">
        <v>152</v>
      </c>
      <c r="F9">
        <v>173</v>
      </c>
      <c r="G9" s="1" t="s">
        <v>3056</v>
      </c>
      <c r="H9">
        <v>110.78</v>
      </c>
      <c r="I9">
        <v>688</v>
      </c>
      <c r="J9" t="s">
        <v>3111</v>
      </c>
    </row>
    <row r="10" spans="1:10" x14ac:dyDescent="0.35">
      <c r="A10" s="1" t="s">
        <v>263</v>
      </c>
      <c r="B10" s="1" t="s">
        <v>3052</v>
      </c>
      <c r="C10" s="1" t="s">
        <v>3069</v>
      </c>
      <c r="D10">
        <v>299.27</v>
      </c>
      <c r="E10">
        <v>53</v>
      </c>
      <c r="F10">
        <v>633</v>
      </c>
      <c r="G10" s="1" t="s">
        <v>3056</v>
      </c>
      <c r="H10">
        <v>134.01</v>
      </c>
      <c r="I10">
        <v>525</v>
      </c>
      <c r="J10" t="s">
        <v>3111</v>
      </c>
    </row>
    <row r="11" spans="1:10" x14ac:dyDescent="0.35">
      <c r="A11" s="1" t="s">
        <v>279</v>
      </c>
      <c r="B11" s="1" t="s">
        <v>3052</v>
      </c>
      <c r="C11" s="1" t="s">
        <v>3069</v>
      </c>
      <c r="D11">
        <v>224.86</v>
      </c>
      <c r="E11">
        <v>127</v>
      </c>
      <c r="F11">
        <v>219</v>
      </c>
      <c r="G11" s="1" t="s">
        <v>3056</v>
      </c>
      <c r="H11">
        <v>74</v>
      </c>
      <c r="I11">
        <v>723</v>
      </c>
      <c r="J11" t="s">
        <v>3111</v>
      </c>
    </row>
    <row r="12" spans="1:10" x14ac:dyDescent="0.35">
      <c r="A12" s="1" t="s">
        <v>297</v>
      </c>
      <c r="B12" s="1" t="s">
        <v>3052</v>
      </c>
      <c r="C12" s="1" t="s">
        <v>3069</v>
      </c>
      <c r="D12">
        <v>278.44</v>
      </c>
      <c r="E12">
        <v>101</v>
      </c>
      <c r="F12">
        <v>207</v>
      </c>
      <c r="G12" s="1" t="s">
        <v>3056</v>
      </c>
      <c r="H12">
        <v>133.86000000000001</v>
      </c>
      <c r="I12">
        <v>757</v>
      </c>
      <c r="J12" t="s">
        <v>3111</v>
      </c>
    </row>
    <row r="13" spans="1:10" x14ac:dyDescent="0.35">
      <c r="A13" s="1" t="s">
        <v>303</v>
      </c>
      <c r="B13" s="1" t="s">
        <v>3052</v>
      </c>
      <c r="C13" s="1" t="s">
        <v>3069</v>
      </c>
      <c r="D13">
        <v>344.96</v>
      </c>
      <c r="E13">
        <v>150</v>
      </c>
      <c r="F13">
        <v>319</v>
      </c>
      <c r="G13" s="1" t="s">
        <v>3056</v>
      </c>
      <c r="H13">
        <v>179.94</v>
      </c>
      <c r="I13">
        <v>987</v>
      </c>
      <c r="J13" t="s">
        <v>3111</v>
      </c>
    </row>
    <row r="14" spans="1:10" x14ac:dyDescent="0.35">
      <c r="A14" s="1" t="s">
        <v>357</v>
      </c>
      <c r="B14" s="1" t="s">
        <v>3052</v>
      </c>
      <c r="C14" s="1" t="s">
        <v>3069</v>
      </c>
      <c r="D14">
        <v>288.62</v>
      </c>
      <c r="E14">
        <v>197</v>
      </c>
      <c r="F14">
        <v>284</v>
      </c>
      <c r="G14" s="1" t="s">
        <v>3056</v>
      </c>
      <c r="H14">
        <v>132.61000000000001</v>
      </c>
      <c r="I14">
        <v>66</v>
      </c>
      <c r="J14" t="s">
        <v>3111</v>
      </c>
    </row>
    <row r="15" spans="1:10" x14ac:dyDescent="0.35">
      <c r="A15" s="1" t="s">
        <v>387</v>
      </c>
      <c r="B15" s="1" t="s">
        <v>3052</v>
      </c>
      <c r="C15" s="1" t="s">
        <v>3069</v>
      </c>
      <c r="D15">
        <v>401.13</v>
      </c>
      <c r="E15">
        <v>270</v>
      </c>
      <c r="F15">
        <v>508</v>
      </c>
      <c r="G15" s="1" t="s">
        <v>3056</v>
      </c>
      <c r="H15">
        <v>206.5</v>
      </c>
      <c r="I15">
        <v>337</v>
      </c>
      <c r="J15" t="s">
        <v>3110</v>
      </c>
    </row>
    <row r="16" spans="1:10" x14ac:dyDescent="0.35">
      <c r="A16" s="1" t="s">
        <v>395</v>
      </c>
      <c r="B16" s="1" t="s">
        <v>3052</v>
      </c>
      <c r="C16" s="1" t="s">
        <v>3069</v>
      </c>
      <c r="D16">
        <v>512.54999999999995</v>
      </c>
      <c r="E16">
        <v>51</v>
      </c>
      <c r="F16">
        <v>144</v>
      </c>
      <c r="G16" s="1" t="s">
        <v>3056</v>
      </c>
      <c r="H16">
        <v>212.97</v>
      </c>
      <c r="I16">
        <v>86</v>
      </c>
      <c r="J16" t="s">
        <v>3110</v>
      </c>
    </row>
    <row r="17" spans="1:10" x14ac:dyDescent="0.35">
      <c r="A17" s="1" t="s">
        <v>399</v>
      </c>
      <c r="B17" s="1" t="s">
        <v>3052</v>
      </c>
      <c r="C17" s="1" t="s">
        <v>3069</v>
      </c>
      <c r="D17">
        <v>544.46</v>
      </c>
      <c r="E17">
        <v>158</v>
      </c>
      <c r="F17">
        <v>327</v>
      </c>
      <c r="G17" s="1" t="s">
        <v>3056</v>
      </c>
      <c r="H17">
        <v>200.88</v>
      </c>
      <c r="I17">
        <v>451</v>
      </c>
      <c r="J17" t="s">
        <v>3110</v>
      </c>
    </row>
    <row r="18" spans="1:10" x14ac:dyDescent="0.35">
      <c r="A18" s="1" t="s">
        <v>423</v>
      </c>
      <c r="B18" s="1" t="s">
        <v>3052</v>
      </c>
      <c r="C18" s="1" t="s">
        <v>3069</v>
      </c>
      <c r="D18">
        <v>226.43</v>
      </c>
      <c r="E18">
        <v>42</v>
      </c>
      <c r="F18">
        <v>399</v>
      </c>
      <c r="G18" s="1" t="s">
        <v>3056</v>
      </c>
      <c r="H18">
        <v>92.05</v>
      </c>
      <c r="I18">
        <v>143</v>
      </c>
      <c r="J18" t="s">
        <v>3111</v>
      </c>
    </row>
    <row r="19" spans="1:10" x14ac:dyDescent="0.35">
      <c r="A19" s="1" t="s">
        <v>533</v>
      </c>
      <c r="B19" s="1" t="s">
        <v>3052</v>
      </c>
      <c r="C19" s="1" t="s">
        <v>3069</v>
      </c>
      <c r="D19">
        <v>315.87</v>
      </c>
      <c r="E19">
        <v>79</v>
      </c>
      <c r="F19">
        <v>262</v>
      </c>
      <c r="G19" s="1" t="s">
        <v>3056</v>
      </c>
      <c r="H19">
        <v>163.38</v>
      </c>
      <c r="I19">
        <v>1133</v>
      </c>
      <c r="J19" t="s">
        <v>3111</v>
      </c>
    </row>
    <row r="20" spans="1:10" x14ac:dyDescent="0.35">
      <c r="A20" s="1" t="s">
        <v>565</v>
      </c>
      <c r="B20" s="1" t="s">
        <v>3052</v>
      </c>
      <c r="C20" s="1" t="s">
        <v>3069</v>
      </c>
      <c r="D20">
        <v>337.64</v>
      </c>
      <c r="E20">
        <v>144</v>
      </c>
      <c r="F20">
        <v>176</v>
      </c>
      <c r="G20" s="1" t="s">
        <v>3056</v>
      </c>
      <c r="H20">
        <v>162.75</v>
      </c>
      <c r="I20">
        <v>986</v>
      </c>
      <c r="J20" t="s">
        <v>3111</v>
      </c>
    </row>
    <row r="21" spans="1:10" x14ac:dyDescent="0.35">
      <c r="A21" s="1" t="s">
        <v>605</v>
      </c>
      <c r="B21" s="1" t="s">
        <v>3052</v>
      </c>
      <c r="C21" s="1" t="s">
        <v>3069</v>
      </c>
      <c r="D21">
        <v>392.05</v>
      </c>
      <c r="E21">
        <v>224</v>
      </c>
      <c r="F21">
        <v>345</v>
      </c>
      <c r="G21" s="1" t="s">
        <v>3056</v>
      </c>
      <c r="H21">
        <v>199.12</v>
      </c>
      <c r="I21">
        <v>113</v>
      </c>
      <c r="J21" t="s">
        <v>3111</v>
      </c>
    </row>
    <row r="22" spans="1:10" x14ac:dyDescent="0.35">
      <c r="A22" s="1" t="s">
        <v>609</v>
      </c>
      <c r="B22" s="1" t="s">
        <v>3052</v>
      </c>
      <c r="C22" s="1" t="s">
        <v>3069</v>
      </c>
      <c r="D22">
        <v>502.01</v>
      </c>
      <c r="E22">
        <v>95</v>
      </c>
      <c r="F22">
        <v>195</v>
      </c>
      <c r="G22" s="1" t="s">
        <v>3056</v>
      </c>
      <c r="H22">
        <v>251.94</v>
      </c>
      <c r="I22">
        <v>192</v>
      </c>
      <c r="J22" t="s">
        <v>3110</v>
      </c>
    </row>
    <row r="23" spans="1:10" x14ac:dyDescent="0.35">
      <c r="A23" s="1" t="s">
        <v>613</v>
      </c>
      <c r="B23" s="1" t="s">
        <v>3052</v>
      </c>
      <c r="C23" s="1" t="s">
        <v>3069</v>
      </c>
      <c r="D23">
        <v>390.73</v>
      </c>
      <c r="E23">
        <v>67</v>
      </c>
      <c r="F23">
        <v>166</v>
      </c>
      <c r="G23" s="1" t="s">
        <v>3056</v>
      </c>
      <c r="H23">
        <v>142.49</v>
      </c>
      <c r="I23">
        <v>752</v>
      </c>
      <c r="J23" t="s">
        <v>3111</v>
      </c>
    </row>
    <row r="24" spans="1:10" x14ac:dyDescent="0.35">
      <c r="A24" s="1" t="s">
        <v>635</v>
      </c>
      <c r="B24" s="1" t="s">
        <v>3052</v>
      </c>
      <c r="C24" s="1" t="s">
        <v>3069</v>
      </c>
      <c r="D24">
        <v>300.83</v>
      </c>
      <c r="E24">
        <v>32</v>
      </c>
      <c r="F24">
        <v>41</v>
      </c>
      <c r="G24" s="1" t="s">
        <v>3056</v>
      </c>
      <c r="H24">
        <v>153.91999999999999</v>
      </c>
      <c r="I24">
        <v>610</v>
      </c>
      <c r="J24" t="s">
        <v>3111</v>
      </c>
    </row>
    <row r="25" spans="1:10" x14ac:dyDescent="0.35">
      <c r="A25" s="1" t="s">
        <v>653</v>
      </c>
      <c r="B25" s="1" t="s">
        <v>3052</v>
      </c>
      <c r="C25" s="1" t="s">
        <v>3069</v>
      </c>
      <c r="D25">
        <v>369.66</v>
      </c>
      <c r="E25">
        <v>60</v>
      </c>
      <c r="F25">
        <v>679</v>
      </c>
      <c r="G25" s="1" t="s">
        <v>3056</v>
      </c>
      <c r="H25">
        <v>161.11000000000001</v>
      </c>
      <c r="I25">
        <v>52</v>
      </c>
      <c r="J25" t="s">
        <v>3111</v>
      </c>
    </row>
    <row r="26" spans="1:10" x14ac:dyDescent="0.35">
      <c r="A26" s="1" t="s">
        <v>675</v>
      </c>
      <c r="B26" s="1" t="s">
        <v>3052</v>
      </c>
      <c r="C26" s="1" t="s">
        <v>3069</v>
      </c>
      <c r="D26">
        <v>492.34</v>
      </c>
      <c r="E26">
        <v>26</v>
      </c>
      <c r="F26">
        <v>267</v>
      </c>
      <c r="G26" s="1" t="s">
        <v>3056</v>
      </c>
      <c r="H26">
        <v>169.44</v>
      </c>
      <c r="I26">
        <v>981</v>
      </c>
      <c r="J26" t="s">
        <v>3110</v>
      </c>
    </row>
    <row r="27" spans="1:10" x14ac:dyDescent="0.35">
      <c r="A27" s="1" t="s">
        <v>681</v>
      </c>
      <c r="B27" s="1" t="s">
        <v>3052</v>
      </c>
      <c r="C27" s="1" t="s">
        <v>3069</v>
      </c>
      <c r="D27">
        <v>250.91</v>
      </c>
      <c r="E27">
        <v>36</v>
      </c>
      <c r="F27">
        <v>133</v>
      </c>
      <c r="G27" s="1" t="s">
        <v>3056</v>
      </c>
      <c r="H27">
        <v>78.22</v>
      </c>
      <c r="I27">
        <v>671</v>
      </c>
      <c r="J27" t="s">
        <v>3111</v>
      </c>
    </row>
    <row r="28" spans="1:10" x14ac:dyDescent="0.35">
      <c r="A28" s="1" t="s">
        <v>685</v>
      </c>
      <c r="B28" s="1" t="s">
        <v>3052</v>
      </c>
      <c r="C28" s="1" t="s">
        <v>3069</v>
      </c>
      <c r="D28">
        <v>471.13</v>
      </c>
      <c r="E28">
        <v>169</v>
      </c>
      <c r="F28">
        <v>262</v>
      </c>
      <c r="G28" s="1" t="s">
        <v>3056</v>
      </c>
      <c r="H28">
        <v>255.88</v>
      </c>
      <c r="I28">
        <v>180</v>
      </c>
      <c r="J28" t="s">
        <v>3110</v>
      </c>
    </row>
    <row r="29" spans="1:10" x14ac:dyDescent="0.35">
      <c r="A29" s="1" t="s">
        <v>729</v>
      </c>
      <c r="B29" s="1" t="s">
        <v>3052</v>
      </c>
      <c r="C29" s="1" t="s">
        <v>3069</v>
      </c>
      <c r="D29">
        <v>413.02</v>
      </c>
      <c r="E29">
        <v>35</v>
      </c>
      <c r="F29">
        <v>271</v>
      </c>
      <c r="G29" s="1" t="s">
        <v>3056</v>
      </c>
      <c r="H29">
        <v>196.37</v>
      </c>
      <c r="I29">
        <v>980</v>
      </c>
      <c r="J29" t="s">
        <v>3110</v>
      </c>
    </row>
    <row r="30" spans="1:10" x14ac:dyDescent="0.35">
      <c r="A30" s="1" t="s">
        <v>731</v>
      </c>
      <c r="B30" s="1" t="s">
        <v>3052</v>
      </c>
      <c r="C30" s="1" t="s">
        <v>3069</v>
      </c>
      <c r="D30">
        <v>573.9</v>
      </c>
      <c r="E30">
        <v>28</v>
      </c>
      <c r="F30">
        <v>171</v>
      </c>
      <c r="G30" s="1" t="s">
        <v>3056</v>
      </c>
      <c r="H30">
        <v>238.6</v>
      </c>
      <c r="I30">
        <v>250</v>
      </c>
      <c r="J30" t="s">
        <v>3110</v>
      </c>
    </row>
    <row r="31" spans="1:10" x14ac:dyDescent="0.35">
      <c r="A31" s="1" t="s">
        <v>749</v>
      </c>
      <c r="B31" s="1" t="s">
        <v>3052</v>
      </c>
      <c r="C31" s="1" t="s">
        <v>3069</v>
      </c>
      <c r="D31">
        <v>238.79</v>
      </c>
      <c r="E31">
        <v>41</v>
      </c>
      <c r="F31">
        <v>88</v>
      </c>
      <c r="G31" s="1" t="s">
        <v>3056</v>
      </c>
      <c r="H31">
        <v>72.69</v>
      </c>
      <c r="I31">
        <v>719</v>
      </c>
      <c r="J31" t="s">
        <v>3111</v>
      </c>
    </row>
    <row r="32" spans="1:10" x14ac:dyDescent="0.35">
      <c r="A32" s="1" t="s">
        <v>773</v>
      </c>
      <c r="B32" s="1" t="s">
        <v>3052</v>
      </c>
      <c r="C32" s="1" t="s">
        <v>3069</v>
      </c>
      <c r="D32">
        <v>353.66</v>
      </c>
      <c r="E32">
        <v>103</v>
      </c>
      <c r="F32">
        <v>157</v>
      </c>
      <c r="G32" s="1" t="s">
        <v>3056</v>
      </c>
      <c r="H32">
        <v>154.41999999999999</v>
      </c>
      <c r="I32">
        <v>146</v>
      </c>
      <c r="J32" t="s">
        <v>3111</v>
      </c>
    </row>
    <row r="33" spans="1:10" x14ac:dyDescent="0.35">
      <c r="A33" s="1" t="s">
        <v>801</v>
      </c>
      <c r="B33" s="1" t="s">
        <v>3052</v>
      </c>
      <c r="C33" s="1" t="s">
        <v>3069</v>
      </c>
      <c r="D33">
        <v>203.44</v>
      </c>
      <c r="E33">
        <v>216</v>
      </c>
      <c r="F33">
        <v>228</v>
      </c>
      <c r="G33" s="1" t="s">
        <v>3056</v>
      </c>
      <c r="H33">
        <v>96.45</v>
      </c>
      <c r="I33">
        <v>557</v>
      </c>
      <c r="J33" t="s">
        <v>3111</v>
      </c>
    </row>
    <row r="34" spans="1:10" x14ac:dyDescent="0.35">
      <c r="A34" s="1" t="s">
        <v>805</v>
      </c>
      <c r="B34" s="1" t="s">
        <v>3052</v>
      </c>
      <c r="C34" s="1" t="s">
        <v>3069</v>
      </c>
      <c r="D34">
        <v>559.12</v>
      </c>
      <c r="E34">
        <v>187</v>
      </c>
      <c r="F34">
        <v>260</v>
      </c>
      <c r="G34" s="1" t="s">
        <v>3056</v>
      </c>
      <c r="H34">
        <v>239.16</v>
      </c>
      <c r="I34">
        <v>340</v>
      </c>
      <c r="J34" t="s">
        <v>3110</v>
      </c>
    </row>
    <row r="35" spans="1:10" x14ac:dyDescent="0.35">
      <c r="A35" s="1" t="s">
        <v>963</v>
      </c>
      <c r="B35" s="1" t="s">
        <v>3052</v>
      </c>
      <c r="C35" s="1" t="s">
        <v>3069</v>
      </c>
      <c r="D35">
        <v>494.34</v>
      </c>
      <c r="E35">
        <v>65</v>
      </c>
      <c r="F35">
        <v>462</v>
      </c>
      <c r="G35" s="1" t="s">
        <v>3056</v>
      </c>
      <c r="H35">
        <v>250.6</v>
      </c>
      <c r="I35">
        <v>527</v>
      </c>
      <c r="J35" t="s">
        <v>3110</v>
      </c>
    </row>
    <row r="36" spans="1:10" x14ac:dyDescent="0.35">
      <c r="A36" s="1" t="s">
        <v>989</v>
      </c>
      <c r="B36" s="1" t="s">
        <v>3052</v>
      </c>
      <c r="C36" s="1" t="s">
        <v>3069</v>
      </c>
      <c r="D36">
        <v>574.53</v>
      </c>
      <c r="E36">
        <v>39</v>
      </c>
      <c r="F36">
        <v>104</v>
      </c>
      <c r="G36" s="1" t="s">
        <v>3056</v>
      </c>
      <c r="H36">
        <v>287.89</v>
      </c>
      <c r="I36">
        <v>69</v>
      </c>
      <c r="J36" t="s">
        <v>3110</v>
      </c>
    </row>
    <row r="37" spans="1:10" x14ac:dyDescent="0.35">
      <c r="A37" s="1" t="s">
        <v>999</v>
      </c>
      <c r="B37" s="1" t="s">
        <v>3052</v>
      </c>
      <c r="C37" s="1" t="s">
        <v>3069</v>
      </c>
      <c r="D37">
        <v>564.23</v>
      </c>
      <c r="E37">
        <v>59</v>
      </c>
      <c r="F37">
        <v>141</v>
      </c>
      <c r="G37" s="1" t="s">
        <v>3056</v>
      </c>
      <c r="H37">
        <v>223.89</v>
      </c>
      <c r="I37">
        <v>550</v>
      </c>
      <c r="J37" t="s">
        <v>3110</v>
      </c>
    </row>
    <row r="38" spans="1:10" x14ac:dyDescent="0.35">
      <c r="A38" s="1" t="s">
        <v>1013</v>
      </c>
      <c r="B38" s="1" t="s">
        <v>3052</v>
      </c>
      <c r="C38" s="1" t="s">
        <v>3069</v>
      </c>
      <c r="D38">
        <v>326.22000000000003</v>
      </c>
      <c r="E38">
        <v>79</v>
      </c>
      <c r="F38">
        <v>265</v>
      </c>
      <c r="G38" s="1" t="s">
        <v>3056</v>
      </c>
      <c r="H38">
        <v>141.61000000000001</v>
      </c>
      <c r="I38">
        <v>1120</v>
      </c>
      <c r="J38" t="s">
        <v>3111</v>
      </c>
    </row>
    <row r="39" spans="1:10" x14ac:dyDescent="0.35">
      <c r="A39" s="1" t="s">
        <v>1021</v>
      </c>
      <c r="B39" s="1" t="s">
        <v>3052</v>
      </c>
      <c r="C39" s="1" t="s">
        <v>3069</v>
      </c>
      <c r="D39">
        <v>253.87</v>
      </c>
      <c r="E39">
        <v>102</v>
      </c>
      <c r="F39">
        <v>249</v>
      </c>
      <c r="G39" s="1" t="s">
        <v>3056</v>
      </c>
      <c r="H39">
        <v>110.85</v>
      </c>
      <c r="I39">
        <v>1016</v>
      </c>
      <c r="J39" t="s">
        <v>3111</v>
      </c>
    </row>
    <row r="40" spans="1:10" x14ac:dyDescent="0.35">
      <c r="A40" s="1" t="s">
        <v>1159</v>
      </c>
      <c r="B40" s="1" t="s">
        <v>3052</v>
      </c>
      <c r="C40" s="1" t="s">
        <v>3069</v>
      </c>
      <c r="D40">
        <v>248.07</v>
      </c>
      <c r="E40">
        <v>72</v>
      </c>
      <c r="F40">
        <v>444</v>
      </c>
      <c r="G40" s="1" t="s">
        <v>3056</v>
      </c>
      <c r="H40">
        <v>131.11000000000001</v>
      </c>
      <c r="I40">
        <v>513</v>
      </c>
      <c r="J40" t="s">
        <v>3111</v>
      </c>
    </row>
    <row r="41" spans="1:10" x14ac:dyDescent="0.35">
      <c r="A41" s="1" t="s">
        <v>1199</v>
      </c>
      <c r="B41" s="1" t="s">
        <v>3052</v>
      </c>
      <c r="C41" s="1" t="s">
        <v>3069</v>
      </c>
      <c r="D41">
        <v>374.42</v>
      </c>
      <c r="E41">
        <v>93</v>
      </c>
      <c r="F41">
        <v>214</v>
      </c>
      <c r="G41" s="1" t="s">
        <v>3056</v>
      </c>
      <c r="H41">
        <v>137.53</v>
      </c>
      <c r="I41">
        <v>905</v>
      </c>
      <c r="J41" t="s">
        <v>3111</v>
      </c>
    </row>
    <row r="42" spans="1:10" x14ac:dyDescent="0.35">
      <c r="A42" s="1" t="s">
        <v>1205</v>
      </c>
      <c r="B42" s="1" t="s">
        <v>3052</v>
      </c>
      <c r="C42" s="1" t="s">
        <v>3069</v>
      </c>
      <c r="D42">
        <v>526.11</v>
      </c>
      <c r="E42">
        <v>145</v>
      </c>
      <c r="F42">
        <v>195</v>
      </c>
      <c r="G42" s="1" t="s">
        <v>3056</v>
      </c>
      <c r="H42">
        <v>199.46</v>
      </c>
      <c r="I42">
        <v>657</v>
      </c>
      <c r="J42" t="s">
        <v>3110</v>
      </c>
    </row>
    <row r="43" spans="1:10" x14ac:dyDescent="0.35">
      <c r="A43" s="1" t="s">
        <v>1221</v>
      </c>
      <c r="B43" s="1" t="s">
        <v>3052</v>
      </c>
      <c r="C43" s="1" t="s">
        <v>3069</v>
      </c>
      <c r="D43">
        <v>362.15</v>
      </c>
      <c r="E43">
        <v>253</v>
      </c>
      <c r="F43">
        <v>338</v>
      </c>
      <c r="G43" s="1" t="s">
        <v>3056</v>
      </c>
      <c r="H43">
        <v>188.52</v>
      </c>
      <c r="I43">
        <v>1166</v>
      </c>
      <c r="J43" t="s">
        <v>3111</v>
      </c>
    </row>
    <row r="44" spans="1:10" x14ac:dyDescent="0.35">
      <c r="A44" s="1" t="s">
        <v>1229</v>
      </c>
      <c r="B44" s="1" t="s">
        <v>3052</v>
      </c>
      <c r="C44" s="1" t="s">
        <v>3069</v>
      </c>
      <c r="D44">
        <v>236.07</v>
      </c>
      <c r="E44">
        <v>122</v>
      </c>
      <c r="F44">
        <v>203</v>
      </c>
      <c r="G44" s="1" t="s">
        <v>3056</v>
      </c>
      <c r="H44">
        <v>100.3</v>
      </c>
      <c r="I44">
        <v>302</v>
      </c>
      <c r="J44" t="s">
        <v>3111</v>
      </c>
    </row>
    <row r="45" spans="1:10" x14ac:dyDescent="0.35">
      <c r="A45" s="1" t="s">
        <v>1237</v>
      </c>
      <c r="B45" s="1" t="s">
        <v>3052</v>
      </c>
      <c r="C45" s="1" t="s">
        <v>3069</v>
      </c>
      <c r="D45">
        <v>227.67</v>
      </c>
      <c r="E45">
        <v>81</v>
      </c>
      <c r="F45">
        <v>255</v>
      </c>
      <c r="G45" s="1" t="s">
        <v>3056</v>
      </c>
      <c r="H45">
        <v>103.5</v>
      </c>
      <c r="I45">
        <v>1135</v>
      </c>
      <c r="J45" t="s">
        <v>3111</v>
      </c>
    </row>
    <row r="46" spans="1:10" x14ac:dyDescent="0.35">
      <c r="A46" s="1" t="s">
        <v>1257</v>
      </c>
      <c r="B46" s="1" t="s">
        <v>3052</v>
      </c>
      <c r="C46" s="1" t="s">
        <v>3069</v>
      </c>
      <c r="D46">
        <v>569.46</v>
      </c>
      <c r="E46">
        <v>212</v>
      </c>
      <c r="F46">
        <v>463</v>
      </c>
      <c r="G46" s="1" t="s">
        <v>3056</v>
      </c>
      <c r="H46">
        <v>198.41</v>
      </c>
      <c r="I46">
        <v>1199</v>
      </c>
      <c r="J46" t="s">
        <v>3110</v>
      </c>
    </row>
    <row r="47" spans="1:10" x14ac:dyDescent="0.35">
      <c r="A47" s="1" t="s">
        <v>1341</v>
      </c>
      <c r="B47" s="1" t="s">
        <v>3052</v>
      </c>
      <c r="C47" s="1" t="s">
        <v>3069</v>
      </c>
      <c r="D47">
        <v>205.29</v>
      </c>
      <c r="E47">
        <v>69</v>
      </c>
      <c r="F47">
        <v>133</v>
      </c>
      <c r="G47" s="1" t="s">
        <v>3056</v>
      </c>
      <c r="H47">
        <v>110.64</v>
      </c>
      <c r="I47">
        <v>780</v>
      </c>
      <c r="J47" t="s">
        <v>3111</v>
      </c>
    </row>
    <row r="48" spans="1:10" x14ac:dyDescent="0.35">
      <c r="A48" s="1" t="s">
        <v>1353</v>
      </c>
      <c r="B48" s="1" t="s">
        <v>3052</v>
      </c>
      <c r="C48" s="1" t="s">
        <v>3069</v>
      </c>
      <c r="D48">
        <v>410.91</v>
      </c>
      <c r="E48">
        <v>86</v>
      </c>
      <c r="F48">
        <v>174</v>
      </c>
      <c r="G48" s="1" t="s">
        <v>3056</v>
      </c>
      <c r="H48">
        <v>212.12</v>
      </c>
      <c r="I48">
        <v>213</v>
      </c>
      <c r="J48" t="s">
        <v>3110</v>
      </c>
    </row>
    <row r="49" spans="1:10" x14ac:dyDescent="0.35">
      <c r="A49" s="1" t="s">
        <v>1371</v>
      </c>
      <c r="B49" s="1" t="s">
        <v>3052</v>
      </c>
      <c r="C49" s="1" t="s">
        <v>3069</v>
      </c>
      <c r="D49">
        <v>398.59</v>
      </c>
      <c r="E49">
        <v>231</v>
      </c>
      <c r="F49">
        <v>255</v>
      </c>
      <c r="G49" s="1" t="s">
        <v>3056</v>
      </c>
      <c r="H49">
        <v>121.43</v>
      </c>
      <c r="I49">
        <v>536</v>
      </c>
      <c r="J49" t="s">
        <v>3111</v>
      </c>
    </row>
    <row r="50" spans="1:10" x14ac:dyDescent="0.35">
      <c r="A50" s="1" t="s">
        <v>1403</v>
      </c>
      <c r="B50" s="1" t="s">
        <v>3052</v>
      </c>
      <c r="C50" s="1" t="s">
        <v>3069</v>
      </c>
      <c r="D50">
        <v>461.27</v>
      </c>
      <c r="E50">
        <v>224</v>
      </c>
      <c r="F50">
        <v>348</v>
      </c>
      <c r="G50" s="1" t="s">
        <v>3056</v>
      </c>
      <c r="H50">
        <v>206.63</v>
      </c>
      <c r="I50">
        <v>838</v>
      </c>
      <c r="J50" t="s">
        <v>3110</v>
      </c>
    </row>
    <row r="51" spans="1:10" x14ac:dyDescent="0.35">
      <c r="A51" s="1" t="s">
        <v>1451</v>
      </c>
      <c r="B51" s="1" t="s">
        <v>3052</v>
      </c>
      <c r="C51" s="1" t="s">
        <v>3069</v>
      </c>
      <c r="D51">
        <v>389.44</v>
      </c>
      <c r="E51">
        <v>98</v>
      </c>
      <c r="F51">
        <v>460</v>
      </c>
      <c r="G51" s="1" t="s">
        <v>3056</v>
      </c>
      <c r="H51">
        <v>131.36000000000001</v>
      </c>
      <c r="I51">
        <v>696</v>
      </c>
      <c r="J51" t="s">
        <v>3111</v>
      </c>
    </row>
    <row r="52" spans="1:10" x14ac:dyDescent="0.35">
      <c r="A52" s="1" t="s">
        <v>1459</v>
      </c>
      <c r="B52" s="1" t="s">
        <v>3052</v>
      </c>
      <c r="C52" s="1" t="s">
        <v>3069</v>
      </c>
      <c r="D52">
        <v>471.68</v>
      </c>
      <c r="E52">
        <v>188</v>
      </c>
      <c r="F52">
        <v>234</v>
      </c>
      <c r="G52" s="1" t="s">
        <v>3056</v>
      </c>
      <c r="H52">
        <v>253.9</v>
      </c>
      <c r="I52">
        <v>721</v>
      </c>
      <c r="J52" t="s">
        <v>3110</v>
      </c>
    </row>
    <row r="53" spans="1:10" x14ac:dyDescent="0.35">
      <c r="A53" s="1" t="s">
        <v>1467</v>
      </c>
      <c r="B53" s="1" t="s">
        <v>3052</v>
      </c>
      <c r="C53" s="1" t="s">
        <v>3069</v>
      </c>
      <c r="D53">
        <v>247.34</v>
      </c>
      <c r="E53">
        <v>87</v>
      </c>
      <c r="F53">
        <v>338</v>
      </c>
      <c r="G53" s="1" t="s">
        <v>3056</v>
      </c>
      <c r="H53">
        <v>105.12</v>
      </c>
      <c r="I53">
        <v>782</v>
      </c>
      <c r="J53" t="s">
        <v>3111</v>
      </c>
    </row>
    <row r="54" spans="1:10" x14ac:dyDescent="0.35">
      <c r="A54" s="1" t="s">
        <v>1497</v>
      </c>
      <c r="B54" s="1" t="s">
        <v>3052</v>
      </c>
      <c r="C54" s="1" t="s">
        <v>3069</v>
      </c>
      <c r="D54">
        <v>509.4</v>
      </c>
      <c r="E54">
        <v>85</v>
      </c>
      <c r="F54">
        <v>328</v>
      </c>
      <c r="G54" s="1" t="s">
        <v>3056</v>
      </c>
      <c r="H54">
        <v>208.5</v>
      </c>
      <c r="I54">
        <v>279</v>
      </c>
      <c r="J54" t="s">
        <v>3110</v>
      </c>
    </row>
    <row r="55" spans="1:10" x14ac:dyDescent="0.35">
      <c r="A55" s="1" t="s">
        <v>1509</v>
      </c>
      <c r="B55" s="1" t="s">
        <v>3052</v>
      </c>
      <c r="C55" s="1" t="s">
        <v>3069</v>
      </c>
      <c r="D55">
        <v>410.35</v>
      </c>
      <c r="E55">
        <v>220</v>
      </c>
      <c r="F55">
        <v>242</v>
      </c>
      <c r="G55" s="1" t="s">
        <v>3056</v>
      </c>
      <c r="H55">
        <v>124.33</v>
      </c>
      <c r="I55">
        <v>1136</v>
      </c>
      <c r="J55" t="s">
        <v>3110</v>
      </c>
    </row>
    <row r="56" spans="1:10" x14ac:dyDescent="0.35">
      <c r="A56" s="1" t="s">
        <v>1511</v>
      </c>
      <c r="B56" s="1" t="s">
        <v>3052</v>
      </c>
      <c r="C56" s="1" t="s">
        <v>3069</v>
      </c>
      <c r="D56">
        <v>456.16</v>
      </c>
      <c r="E56">
        <v>73</v>
      </c>
      <c r="F56">
        <v>208</v>
      </c>
      <c r="G56" s="1" t="s">
        <v>3056</v>
      </c>
      <c r="H56">
        <v>153.81</v>
      </c>
      <c r="I56">
        <v>423</v>
      </c>
      <c r="J56" t="s">
        <v>3110</v>
      </c>
    </row>
    <row r="57" spans="1:10" x14ac:dyDescent="0.35">
      <c r="A57" s="1" t="s">
        <v>1513</v>
      </c>
      <c r="B57" s="1" t="s">
        <v>3052</v>
      </c>
      <c r="C57" s="1" t="s">
        <v>3069</v>
      </c>
      <c r="D57">
        <v>263.2</v>
      </c>
      <c r="E57">
        <v>287</v>
      </c>
      <c r="F57">
        <v>434</v>
      </c>
      <c r="G57" s="1" t="s">
        <v>3056</v>
      </c>
      <c r="H57">
        <v>111.06</v>
      </c>
      <c r="I57">
        <v>156</v>
      </c>
      <c r="J57" t="s">
        <v>3111</v>
      </c>
    </row>
    <row r="58" spans="1:10" x14ac:dyDescent="0.35">
      <c r="A58" s="1" t="s">
        <v>1657</v>
      </c>
      <c r="B58" s="1" t="s">
        <v>3052</v>
      </c>
      <c r="C58" s="1" t="s">
        <v>3069</v>
      </c>
      <c r="D58">
        <v>342.75</v>
      </c>
      <c r="E58">
        <v>291</v>
      </c>
      <c r="F58">
        <v>490</v>
      </c>
      <c r="G58" s="1" t="s">
        <v>3056</v>
      </c>
      <c r="H58">
        <v>145.35</v>
      </c>
      <c r="I58">
        <v>540</v>
      </c>
      <c r="J58" t="s">
        <v>3111</v>
      </c>
    </row>
    <row r="59" spans="1:10" x14ac:dyDescent="0.35">
      <c r="A59" s="1" t="s">
        <v>1667</v>
      </c>
      <c r="B59" s="1" t="s">
        <v>3052</v>
      </c>
      <c r="C59" s="1" t="s">
        <v>3069</v>
      </c>
      <c r="D59">
        <v>241.96</v>
      </c>
      <c r="E59">
        <v>203</v>
      </c>
      <c r="F59">
        <v>432</v>
      </c>
      <c r="G59" s="1" t="s">
        <v>3056</v>
      </c>
      <c r="H59">
        <v>127.63</v>
      </c>
      <c r="I59">
        <v>572</v>
      </c>
      <c r="J59" t="s">
        <v>3111</v>
      </c>
    </row>
    <row r="60" spans="1:10" x14ac:dyDescent="0.35">
      <c r="A60" s="1" t="s">
        <v>1671</v>
      </c>
      <c r="B60" s="1" t="s">
        <v>3052</v>
      </c>
      <c r="C60" s="1" t="s">
        <v>3069</v>
      </c>
      <c r="D60">
        <v>225.94</v>
      </c>
      <c r="E60">
        <v>52</v>
      </c>
      <c r="F60">
        <v>106</v>
      </c>
      <c r="G60" s="1" t="s">
        <v>3056</v>
      </c>
      <c r="H60">
        <v>104.99</v>
      </c>
      <c r="I60">
        <v>846</v>
      </c>
      <c r="J60" t="s">
        <v>3111</v>
      </c>
    </row>
    <row r="61" spans="1:10" x14ac:dyDescent="0.35">
      <c r="A61" s="1" t="s">
        <v>1679</v>
      </c>
      <c r="B61" s="1" t="s">
        <v>3052</v>
      </c>
      <c r="C61" s="1" t="s">
        <v>3069</v>
      </c>
      <c r="D61">
        <v>367.3</v>
      </c>
      <c r="E61">
        <v>88</v>
      </c>
      <c r="F61">
        <v>289</v>
      </c>
      <c r="G61" s="1" t="s">
        <v>3056</v>
      </c>
      <c r="H61">
        <v>116.63</v>
      </c>
      <c r="I61">
        <v>431</v>
      </c>
      <c r="J61" t="s">
        <v>3111</v>
      </c>
    </row>
    <row r="62" spans="1:10" x14ac:dyDescent="0.35">
      <c r="A62" s="1" t="s">
        <v>1815</v>
      </c>
      <c r="B62" s="1" t="s">
        <v>3052</v>
      </c>
      <c r="C62" s="1" t="s">
        <v>3069</v>
      </c>
      <c r="D62">
        <v>315.3</v>
      </c>
      <c r="E62">
        <v>61</v>
      </c>
      <c r="F62">
        <v>142</v>
      </c>
      <c r="G62" s="1" t="s">
        <v>3056</v>
      </c>
      <c r="H62">
        <v>152.4</v>
      </c>
      <c r="I62">
        <v>878</v>
      </c>
      <c r="J62" t="s">
        <v>3111</v>
      </c>
    </row>
    <row r="63" spans="1:10" x14ac:dyDescent="0.35">
      <c r="A63" s="1" t="s">
        <v>1839</v>
      </c>
      <c r="B63" s="1" t="s">
        <v>3052</v>
      </c>
      <c r="C63" s="1" t="s">
        <v>3069</v>
      </c>
      <c r="D63">
        <v>330.2</v>
      </c>
      <c r="E63">
        <v>39</v>
      </c>
      <c r="F63">
        <v>97</v>
      </c>
      <c r="G63" s="1" t="s">
        <v>3056</v>
      </c>
      <c r="H63">
        <v>123.64</v>
      </c>
      <c r="I63">
        <v>355</v>
      </c>
      <c r="J63" t="s">
        <v>3111</v>
      </c>
    </row>
    <row r="64" spans="1:10" x14ac:dyDescent="0.35">
      <c r="A64" s="1" t="s">
        <v>1853</v>
      </c>
      <c r="B64" s="1" t="s">
        <v>3052</v>
      </c>
      <c r="C64" s="1" t="s">
        <v>3069</v>
      </c>
      <c r="D64">
        <v>538.52</v>
      </c>
      <c r="E64">
        <v>30</v>
      </c>
      <c r="F64">
        <v>41</v>
      </c>
      <c r="G64" s="1" t="s">
        <v>3056</v>
      </c>
      <c r="H64">
        <v>172.01</v>
      </c>
      <c r="I64">
        <v>810</v>
      </c>
      <c r="J64" t="s">
        <v>3110</v>
      </c>
    </row>
    <row r="65" spans="1:10" x14ac:dyDescent="0.35">
      <c r="A65" s="1" t="s">
        <v>1925</v>
      </c>
      <c r="B65" s="1" t="s">
        <v>3052</v>
      </c>
      <c r="C65" s="1" t="s">
        <v>3069</v>
      </c>
      <c r="D65">
        <v>246.44</v>
      </c>
      <c r="E65">
        <v>28</v>
      </c>
      <c r="F65">
        <v>43</v>
      </c>
      <c r="G65" s="1" t="s">
        <v>3056</v>
      </c>
      <c r="H65">
        <v>94.55</v>
      </c>
      <c r="I65">
        <v>217</v>
      </c>
      <c r="J65" t="s">
        <v>3111</v>
      </c>
    </row>
    <row r="66" spans="1:10" x14ac:dyDescent="0.35">
      <c r="A66" s="1" t="s">
        <v>1949</v>
      </c>
      <c r="B66" s="1" t="s">
        <v>3052</v>
      </c>
      <c r="C66" s="1" t="s">
        <v>3069</v>
      </c>
      <c r="D66">
        <v>513.21</v>
      </c>
      <c r="E66">
        <v>40</v>
      </c>
      <c r="F66">
        <v>280</v>
      </c>
      <c r="G66" s="1" t="s">
        <v>3056</v>
      </c>
      <c r="H66">
        <v>237.94</v>
      </c>
      <c r="I66">
        <v>1077</v>
      </c>
      <c r="J66" t="s">
        <v>3110</v>
      </c>
    </row>
    <row r="67" spans="1:10" x14ac:dyDescent="0.35">
      <c r="A67" s="1" t="s">
        <v>1957</v>
      </c>
      <c r="B67" s="1" t="s">
        <v>3052</v>
      </c>
      <c r="C67" s="1" t="s">
        <v>3069</v>
      </c>
      <c r="D67">
        <v>471.8</v>
      </c>
      <c r="E67">
        <v>192</v>
      </c>
      <c r="F67">
        <v>236</v>
      </c>
      <c r="G67" s="1" t="s">
        <v>3056</v>
      </c>
      <c r="H67">
        <v>180.89</v>
      </c>
      <c r="I67">
        <v>982</v>
      </c>
      <c r="J67" t="s">
        <v>3110</v>
      </c>
    </row>
    <row r="68" spans="1:10" x14ac:dyDescent="0.35">
      <c r="A68" s="1" t="s">
        <v>1997</v>
      </c>
      <c r="B68" s="1" t="s">
        <v>3052</v>
      </c>
      <c r="C68" s="1" t="s">
        <v>3069</v>
      </c>
      <c r="D68">
        <v>211.47</v>
      </c>
      <c r="E68">
        <v>204</v>
      </c>
      <c r="F68">
        <v>216</v>
      </c>
      <c r="G68" s="1" t="s">
        <v>3056</v>
      </c>
      <c r="H68">
        <v>81.290000000000006</v>
      </c>
      <c r="I68">
        <v>1009</v>
      </c>
      <c r="J68" t="s">
        <v>3111</v>
      </c>
    </row>
    <row r="69" spans="1:10" x14ac:dyDescent="0.35">
      <c r="A69" s="1" t="s">
        <v>2017</v>
      </c>
      <c r="B69" s="1" t="s">
        <v>3052</v>
      </c>
      <c r="C69" s="1" t="s">
        <v>3069</v>
      </c>
      <c r="D69">
        <v>343.04</v>
      </c>
      <c r="E69">
        <v>114</v>
      </c>
      <c r="F69">
        <v>353</v>
      </c>
      <c r="G69" s="1" t="s">
        <v>3056</v>
      </c>
      <c r="H69">
        <v>131.41</v>
      </c>
      <c r="I69">
        <v>1183</v>
      </c>
      <c r="J69" t="s">
        <v>3111</v>
      </c>
    </row>
    <row r="70" spans="1:10" x14ac:dyDescent="0.35">
      <c r="A70" s="1" t="s">
        <v>2063</v>
      </c>
      <c r="B70" s="1" t="s">
        <v>3052</v>
      </c>
      <c r="C70" s="1" t="s">
        <v>3069</v>
      </c>
      <c r="D70">
        <v>470.82</v>
      </c>
      <c r="E70">
        <v>148</v>
      </c>
      <c r="F70">
        <v>175</v>
      </c>
      <c r="G70" s="1" t="s">
        <v>3056</v>
      </c>
      <c r="H70">
        <v>157.51</v>
      </c>
      <c r="I70">
        <v>448</v>
      </c>
      <c r="J70" t="s">
        <v>3110</v>
      </c>
    </row>
    <row r="71" spans="1:10" x14ac:dyDescent="0.35">
      <c r="A71" s="1" t="s">
        <v>2143</v>
      </c>
      <c r="B71" s="1" t="s">
        <v>3052</v>
      </c>
      <c r="C71" s="1" t="s">
        <v>3069</v>
      </c>
      <c r="D71">
        <v>313.63</v>
      </c>
      <c r="E71">
        <v>83</v>
      </c>
      <c r="F71">
        <v>198</v>
      </c>
      <c r="G71" s="1" t="s">
        <v>3056</v>
      </c>
      <c r="H71">
        <v>155.62</v>
      </c>
      <c r="I71">
        <v>780</v>
      </c>
      <c r="J71" t="s">
        <v>3111</v>
      </c>
    </row>
    <row r="72" spans="1:10" x14ac:dyDescent="0.35">
      <c r="A72" s="1" t="s">
        <v>2145</v>
      </c>
      <c r="B72" s="1" t="s">
        <v>3052</v>
      </c>
      <c r="C72" s="1" t="s">
        <v>3069</v>
      </c>
      <c r="D72">
        <v>563.98</v>
      </c>
      <c r="E72">
        <v>127</v>
      </c>
      <c r="F72">
        <v>162</v>
      </c>
      <c r="G72" s="1" t="s">
        <v>3056</v>
      </c>
      <c r="H72">
        <v>269.95999999999998</v>
      </c>
      <c r="I72">
        <v>387</v>
      </c>
      <c r="J72" t="s">
        <v>3110</v>
      </c>
    </row>
    <row r="73" spans="1:10" x14ac:dyDescent="0.35">
      <c r="A73" s="1" t="s">
        <v>2167</v>
      </c>
      <c r="B73" s="1" t="s">
        <v>3052</v>
      </c>
      <c r="C73" s="1" t="s">
        <v>3069</v>
      </c>
      <c r="D73">
        <v>356.46</v>
      </c>
      <c r="E73">
        <v>50</v>
      </c>
      <c r="F73">
        <v>228</v>
      </c>
      <c r="G73" s="1" t="s">
        <v>3056</v>
      </c>
      <c r="H73">
        <v>144.66999999999999</v>
      </c>
      <c r="I73">
        <v>1034</v>
      </c>
      <c r="J73" t="s">
        <v>3111</v>
      </c>
    </row>
    <row r="74" spans="1:10" x14ac:dyDescent="0.35">
      <c r="A74" s="1" t="s">
        <v>2215</v>
      </c>
      <c r="B74" s="1" t="s">
        <v>3052</v>
      </c>
      <c r="C74" s="1" t="s">
        <v>3069</v>
      </c>
      <c r="D74">
        <v>283.10000000000002</v>
      </c>
      <c r="E74">
        <v>57</v>
      </c>
      <c r="F74">
        <v>218</v>
      </c>
      <c r="G74" s="1" t="s">
        <v>3056</v>
      </c>
      <c r="H74">
        <v>121.25</v>
      </c>
      <c r="I74">
        <v>686</v>
      </c>
      <c r="J74" t="s">
        <v>3111</v>
      </c>
    </row>
    <row r="75" spans="1:10" x14ac:dyDescent="0.35">
      <c r="A75" s="1" t="s">
        <v>2239</v>
      </c>
      <c r="B75" s="1" t="s">
        <v>3052</v>
      </c>
      <c r="C75" s="1" t="s">
        <v>3069</v>
      </c>
      <c r="D75">
        <v>487.59</v>
      </c>
      <c r="E75">
        <v>201</v>
      </c>
      <c r="F75">
        <v>298</v>
      </c>
      <c r="G75" s="1" t="s">
        <v>3056</v>
      </c>
      <c r="H75">
        <v>220.26</v>
      </c>
      <c r="I75">
        <v>664</v>
      </c>
      <c r="J75" t="s">
        <v>3110</v>
      </c>
    </row>
    <row r="76" spans="1:10" x14ac:dyDescent="0.35">
      <c r="A76" s="1" t="s">
        <v>2261</v>
      </c>
      <c r="B76" s="1" t="s">
        <v>3052</v>
      </c>
      <c r="C76" s="1" t="s">
        <v>3069</v>
      </c>
      <c r="D76">
        <v>210.72</v>
      </c>
      <c r="E76">
        <v>101</v>
      </c>
      <c r="F76">
        <v>248</v>
      </c>
      <c r="G76" s="1" t="s">
        <v>3056</v>
      </c>
      <c r="H76">
        <v>108.19</v>
      </c>
      <c r="I76">
        <v>431</v>
      </c>
      <c r="J76" t="s">
        <v>3111</v>
      </c>
    </row>
    <row r="77" spans="1:10" x14ac:dyDescent="0.35">
      <c r="A77" s="1" t="s">
        <v>2265</v>
      </c>
      <c r="B77" s="1" t="s">
        <v>3052</v>
      </c>
      <c r="C77" s="1" t="s">
        <v>3069</v>
      </c>
      <c r="D77">
        <v>519.63</v>
      </c>
      <c r="E77">
        <v>31</v>
      </c>
      <c r="F77">
        <v>187</v>
      </c>
      <c r="G77" s="1" t="s">
        <v>3056</v>
      </c>
      <c r="H77">
        <v>256.35000000000002</v>
      </c>
      <c r="I77">
        <v>227</v>
      </c>
      <c r="J77" t="s">
        <v>3110</v>
      </c>
    </row>
    <row r="78" spans="1:10" x14ac:dyDescent="0.35">
      <c r="A78" s="1" t="s">
        <v>2297</v>
      </c>
      <c r="B78" s="1" t="s">
        <v>3052</v>
      </c>
      <c r="C78" s="1" t="s">
        <v>3069</v>
      </c>
      <c r="D78">
        <v>428.22</v>
      </c>
      <c r="E78">
        <v>93</v>
      </c>
      <c r="F78">
        <v>296</v>
      </c>
      <c r="G78" s="1" t="s">
        <v>3056</v>
      </c>
      <c r="H78">
        <v>209.19</v>
      </c>
      <c r="I78">
        <v>545</v>
      </c>
      <c r="J78" t="s">
        <v>3110</v>
      </c>
    </row>
    <row r="79" spans="1:10" x14ac:dyDescent="0.35">
      <c r="A79" s="1" t="s">
        <v>2307</v>
      </c>
      <c r="B79" s="1" t="s">
        <v>3052</v>
      </c>
      <c r="C79" s="1" t="s">
        <v>3069</v>
      </c>
      <c r="D79">
        <v>325</v>
      </c>
      <c r="E79">
        <v>186</v>
      </c>
      <c r="F79">
        <v>207</v>
      </c>
      <c r="G79" s="1" t="s">
        <v>3056</v>
      </c>
      <c r="H79">
        <v>133.87</v>
      </c>
      <c r="I79">
        <v>508</v>
      </c>
      <c r="J79" t="s">
        <v>3111</v>
      </c>
    </row>
    <row r="80" spans="1:10" x14ac:dyDescent="0.35">
      <c r="A80" s="1" t="s">
        <v>2413</v>
      </c>
      <c r="B80" s="1" t="s">
        <v>3052</v>
      </c>
      <c r="C80" s="1" t="s">
        <v>3069</v>
      </c>
      <c r="D80">
        <v>511.37</v>
      </c>
      <c r="E80">
        <v>22</v>
      </c>
      <c r="F80">
        <v>33</v>
      </c>
      <c r="G80" s="1" t="s">
        <v>3056</v>
      </c>
      <c r="H80">
        <v>159.72999999999999</v>
      </c>
      <c r="I80">
        <v>782</v>
      </c>
      <c r="J80" t="s">
        <v>3110</v>
      </c>
    </row>
    <row r="81" spans="1:10" x14ac:dyDescent="0.35">
      <c r="A81" s="1" t="s">
        <v>2497</v>
      </c>
      <c r="B81" s="1" t="s">
        <v>3052</v>
      </c>
      <c r="C81" s="1" t="s">
        <v>3069</v>
      </c>
      <c r="D81">
        <v>239.23</v>
      </c>
      <c r="E81">
        <v>100</v>
      </c>
      <c r="F81">
        <v>124</v>
      </c>
      <c r="G81" s="1" t="s">
        <v>3056</v>
      </c>
      <c r="H81">
        <v>83.54</v>
      </c>
      <c r="I81">
        <v>706</v>
      </c>
      <c r="J81" t="s">
        <v>3111</v>
      </c>
    </row>
    <row r="82" spans="1:10" x14ac:dyDescent="0.35">
      <c r="A82" s="1" t="s">
        <v>2505</v>
      </c>
      <c r="B82" s="1" t="s">
        <v>3052</v>
      </c>
      <c r="C82" s="1" t="s">
        <v>3069</v>
      </c>
      <c r="D82">
        <v>202.63</v>
      </c>
      <c r="E82">
        <v>70</v>
      </c>
      <c r="F82">
        <v>102</v>
      </c>
      <c r="G82" s="1" t="s">
        <v>3056</v>
      </c>
      <c r="H82">
        <v>87.95</v>
      </c>
      <c r="I82">
        <v>918</v>
      </c>
      <c r="J82" t="s">
        <v>3111</v>
      </c>
    </row>
    <row r="83" spans="1:10" x14ac:dyDescent="0.35">
      <c r="A83" s="1" t="s">
        <v>2551</v>
      </c>
      <c r="B83" s="1" t="s">
        <v>3052</v>
      </c>
      <c r="C83" s="1" t="s">
        <v>3069</v>
      </c>
      <c r="D83">
        <v>563.14</v>
      </c>
      <c r="E83">
        <v>85</v>
      </c>
      <c r="F83">
        <v>145</v>
      </c>
      <c r="G83" s="1" t="s">
        <v>3056</v>
      </c>
      <c r="H83">
        <v>298.66000000000003</v>
      </c>
      <c r="I83">
        <v>1141</v>
      </c>
      <c r="J83" t="s">
        <v>3110</v>
      </c>
    </row>
    <row r="84" spans="1:10" x14ac:dyDescent="0.35">
      <c r="A84" s="1" t="s">
        <v>2593</v>
      </c>
      <c r="B84" s="1" t="s">
        <v>3052</v>
      </c>
      <c r="C84" s="1" t="s">
        <v>3069</v>
      </c>
      <c r="D84">
        <v>582.63</v>
      </c>
      <c r="E84">
        <v>82</v>
      </c>
      <c r="F84">
        <v>292</v>
      </c>
      <c r="G84" s="1" t="s">
        <v>3056</v>
      </c>
      <c r="H84">
        <v>247.35</v>
      </c>
      <c r="I84">
        <v>942</v>
      </c>
      <c r="J84" t="s">
        <v>3110</v>
      </c>
    </row>
    <row r="85" spans="1:10" x14ac:dyDescent="0.35">
      <c r="A85" s="1" t="s">
        <v>2623</v>
      </c>
      <c r="B85" s="1" t="s">
        <v>3052</v>
      </c>
      <c r="C85" s="1" t="s">
        <v>3069</v>
      </c>
      <c r="D85">
        <v>426</v>
      </c>
      <c r="E85">
        <v>127</v>
      </c>
      <c r="F85">
        <v>356</v>
      </c>
      <c r="G85" s="1" t="s">
        <v>3056</v>
      </c>
      <c r="H85">
        <v>217.46</v>
      </c>
      <c r="I85">
        <v>229</v>
      </c>
      <c r="J85" t="s">
        <v>3110</v>
      </c>
    </row>
    <row r="86" spans="1:10" x14ac:dyDescent="0.35">
      <c r="A86" s="1" t="s">
        <v>2641</v>
      </c>
      <c r="B86" s="1" t="s">
        <v>3052</v>
      </c>
      <c r="C86" s="1" t="s">
        <v>3069</v>
      </c>
      <c r="D86">
        <v>381.12</v>
      </c>
      <c r="E86">
        <v>154</v>
      </c>
      <c r="F86">
        <v>295</v>
      </c>
      <c r="G86" s="1" t="s">
        <v>3056</v>
      </c>
      <c r="H86">
        <v>179.43</v>
      </c>
      <c r="I86">
        <v>864</v>
      </c>
      <c r="J86" t="s">
        <v>3111</v>
      </c>
    </row>
    <row r="87" spans="1:10" x14ac:dyDescent="0.35">
      <c r="A87" s="1" t="s">
        <v>2661</v>
      </c>
      <c r="B87" s="1" t="s">
        <v>3052</v>
      </c>
      <c r="C87" s="1" t="s">
        <v>3069</v>
      </c>
      <c r="D87">
        <v>475.11</v>
      </c>
      <c r="E87">
        <v>28</v>
      </c>
      <c r="F87">
        <v>67</v>
      </c>
      <c r="G87" s="1" t="s">
        <v>3056</v>
      </c>
      <c r="H87">
        <v>228.76</v>
      </c>
      <c r="I87">
        <v>824</v>
      </c>
      <c r="J87" t="s">
        <v>3110</v>
      </c>
    </row>
    <row r="88" spans="1:10" x14ac:dyDescent="0.35">
      <c r="A88" s="1" t="s">
        <v>2665</v>
      </c>
      <c r="B88" s="1" t="s">
        <v>3052</v>
      </c>
      <c r="C88" s="1" t="s">
        <v>3069</v>
      </c>
      <c r="D88">
        <v>201.25</v>
      </c>
      <c r="E88">
        <v>78</v>
      </c>
      <c r="F88">
        <v>85</v>
      </c>
      <c r="G88" s="1" t="s">
        <v>3056</v>
      </c>
      <c r="H88">
        <v>107.07</v>
      </c>
      <c r="I88">
        <v>114</v>
      </c>
      <c r="J88" t="s">
        <v>3111</v>
      </c>
    </row>
    <row r="89" spans="1:10" x14ac:dyDescent="0.35">
      <c r="A89" s="1" t="s">
        <v>2669</v>
      </c>
      <c r="B89" s="1" t="s">
        <v>3052</v>
      </c>
      <c r="C89" s="1" t="s">
        <v>3069</v>
      </c>
      <c r="D89">
        <v>512.63</v>
      </c>
      <c r="E89">
        <v>56</v>
      </c>
      <c r="F89">
        <v>101</v>
      </c>
      <c r="G89" s="1" t="s">
        <v>3056</v>
      </c>
      <c r="H89">
        <v>179.52</v>
      </c>
      <c r="I89">
        <v>642</v>
      </c>
      <c r="J89" t="s">
        <v>3110</v>
      </c>
    </row>
    <row r="90" spans="1:10" x14ac:dyDescent="0.35">
      <c r="A90" s="1" t="s">
        <v>2697</v>
      </c>
      <c r="B90" s="1" t="s">
        <v>3052</v>
      </c>
      <c r="C90" s="1" t="s">
        <v>3069</v>
      </c>
      <c r="D90">
        <v>475.48</v>
      </c>
      <c r="E90">
        <v>192</v>
      </c>
      <c r="F90">
        <v>298</v>
      </c>
      <c r="G90" s="1" t="s">
        <v>3056</v>
      </c>
      <c r="H90">
        <v>260.13</v>
      </c>
      <c r="I90">
        <v>376</v>
      </c>
      <c r="J90" t="s">
        <v>3110</v>
      </c>
    </row>
    <row r="91" spans="1:10" x14ac:dyDescent="0.35">
      <c r="A91" s="1" t="s">
        <v>2805</v>
      </c>
      <c r="B91" s="1" t="s">
        <v>3052</v>
      </c>
      <c r="C91" s="1" t="s">
        <v>3069</v>
      </c>
      <c r="D91">
        <v>222.38</v>
      </c>
      <c r="E91">
        <v>84</v>
      </c>
      <c r="F91">
        <v>197</v>
      </c>
      <c r="G91" s="1" t="s">
        <v>3056</v>
      </c>
      <c r="H91">
        <v>72.94</v>
      </c>
      <c r="I91">
        <v>1176</v>
      </c>
      <c r="J91" t="s">
        <v>3111</v>
      </c>
    </row>
    <row r="92" spans="1:10" x14ac:dyDescent="0.35">
      <c r="A92" s="1" t="s">
        <v>2823</v>
      </c>
      <c r="B92" s="1" t="s">
        <v>3052</v>
      </c>
      <c r="C92" s="1" t="s">
        <v>3069</v>
      </c>
      <c r="D92">
        <v>389.67</v>
      </c>
      <c r="E92">
        <v>298</v>
      </c>
      <c r="F92">
        <v>309</v>
      </c>
      <c r="G92" s="1" t="s">
        <v>3056</v>
      </c>
      <c r="H92">
        <v>180.15</v>
      </c>
      <c r="I92">
        <v>147</v>
      </c>
      <c r="J92" t="s">
        <v>3111</v>
      </c>
    </row>
    <row r="93" spans="1:10" x14ac:dyDescent="0.35">
      <c r="A93" s="1" t="s">
        <v>2907</v>
      </c>
      <c r="B93" s="1" t="s">
        <v>3052</v>
      </c>
      <c r="C93" s="1" t="s">
        <v>3069</v>
      </c>
      <c r="D93">
        <v>591.04</v>
      </c>
      <c r="E93">
        <v>43</v>
      </c>
      <c r="F93">
        <v>456</v>
      </c>
      <c r="G93" s="1" t="s">
        <v>3056</v>
      </c>
      <c r="H93">
        <v>302.66000000000003</v>
      </c>
      <c r="I93">
        <v>844</v>
      </c>
      <c r="J93" t="s">
        <v>3110</v>
      </c>
    </row>
    <row r="94" spans="1:10" x14ac:dyDescent="0.35">
      <c r="A94" s="1" t="s">
        <v>2919</v>
      </c>
      <c r="B94" s="1" t="s">
        <v>3052</v>
      </c>
      <c r="C94" s="1" t="s">
        <v>3069</v>
      </c>
      <c r="D94">
        <v>382.24</v>
      </c>
      <c r="E94">
        <v>41</v>
      </c>
      <c r="F94">
        <v>190</v>
      </c>
      <c r="G94" s="1" t="s">
        <v>3056</v>
      </c>
      <c r="H94">
        <v>153.58000000000001</v>
      </c>
      <c r="I94">
        <v>951</v>
      </c>
      <c r="J94" t="s">
        <v>3111</v>
      </c>
    </row>
    <row r="95" spans="1:10" x14ac:dyDescent="0.35">
      <c r="A95" s="1" t="s">
        <v>2923</v>
      </c>
      <c r="B95" s="1" t="s">
        <v>3052</v>
      </c>
      <c r="C95" s="1" t="s">
        <v>3069</v>
      </c>
      <c r="D95">
        <v>279.7</v>
      </c>
      <c r="E95">
        <v>37</v>
      </c>
      <c r="F95">
        <v>108</v>
      </c>
      <c r="G95" s="1" t="s">
        <v>3056</v>
      </c>
      <c r="H95">
        <v>111.85</v>
      </c>
      <c r="I95">
        <v>361</v>
      </c>
      <c r="J95" t="s">
        <v>3111</v>
      </c>
    </row>
    <row r="96" spans="1:10" x14ac:dyDescent="0.35">
      <c r="A96" s="1" t="s">
        <v>2929</v>
      </c>
      <c r="B96" s="1" t="s">
        <v>3052</v>
      </c>
      <c r="C96" s="1" t="s">
        <v>3069</v>
      </c>
      <c r="D96">
        <v>238.95</v>
      </c>
      <c r="E96">
        <v>28</v>
      </c>
      <c r="F96">
        <v>270</v>
      </c>
      <c r="G96" s="1" t="s">
        <v>3056</v>
      </c>
      <c r="H96">
        <v>104.45</v>
      </c>
      <c r="I96">
        <v>919</v>
      </c>
      <c r="J96" t="s">
        <v>3111</v>
      </c>
    </row>
    <row r="97" spans="1:10" x14ac:dyDescent="0.35">
      <c r="A97" s="1" t="s">
        <v>3023</v>
      </c>
      <c r="B97" s="1" t="s">
        <v>3052</v>
      </c>
      <c r="C97" s="1" t="s">
        <v>3069</v>
      </c>
      <c r="D97">
        <v>204.27</v>
      </c>
      <c r="E97">
        <v>181</v>
      </c>
      <c r="F97">
        <v>391</v>
      </c>
      <c r="G97" s="1" t="s">
        <v>3056</v>
      </c>
      <c r="H97">
        <v>93.11</v>
      </c>
      <c r="I97">
        <v>275</v>
      </c>
      <c r="J97" t="s">
        <v>3111</v>
      </c>
    </row>
    <row r="98" spans="1:10" x14ac:dyDescent="0.35">
      <c r="A98" s="1" t="s">
        <v>93</v>
      </c>
      <c r="B98" s="1" t="s">
        <v>3052</v>
      </c>
      <c r="C98" s="1" t="s">
        <v>3069</v>
      </c>
      <c r="D98">
        <v>207.02</v>
      </c>
      <c r="E98">
        <v>131</v>
      </c>
      <c r="F98">
        <v>95</v>
      </c>
      <c r="G98" s="1" t="s">
        <v>3053</v>
      </c>
      <c r="H98">
        <v>65.97</v>
      </c>
      <c r="I98">
        <v>989</v>
      </c>
      <c r="J98" t="s">
        <v>3111</v>
      </c>
    </row>
    <row r="99" spans="1:10" x14ac:dyDescent="0.35">
      <c r="A99" s="1" t="s">
        <v>111</v>
      </c>
      <c r="B99" s="1" t="s">
        <v>3052</v>
      </c>
      <c r="C99" s="1" t="s">
        <v>3069</v>
      </c>
      <c r="D99">
        <v>513.5</v>
      </c>
      <c r="E99">
        <v>150</v>
      </c>
      <c r="F99">
        <v>70</v>
      </c>
      <c r="G99" s="1" t="s">
        <v>3053</v>
      </c>
      <c r="H99">
        <v>187.26</v>
      </c>
      <c r="I99">
        <v>266</v>
      </c>
      <c r="J99" t="s">
        <v>3110</v>
      </c>
    </row>
    <row r="100" spans="1:10" x14ac:dyDescent="0.35">
      <c r="A100" s="1" t="s">
        <v>229</v>
      </c>
      <c r="B100" s="1" t="s">
        <v>3052</v>
      </c>
      <c r="C100" s="1" t="s">
        <v>3069</v>
      </c>
      <c r="D100">
        <v>293.35000000000002</v>
      </c>
      <c r="E100">
        <v>69</v>
      </c>
      <c r="F100">
        <v>61</v>
      </c>
      <c r="G100" s="1" t="s">
        <v>3053</v>
      </c>
      <c r="H100">
        <v>154.19</v>
      </c>
      <c r="I100">
        <v>312</v>
      </c>
      <c r="J100" t="s">
        <v>3111</v>
      </c>
    </row>
    <row r="101" spans="1:10" x14ac:dyDescent="0.35">
      <c r="A101" s="1" t="s">
        <v>275</v>
      </c>
      <c r="B101" s="1" t="s">
        <v>3052</v>
      </c>
      <c r="C101" s="1" t="s">
        <v>3069</v>
      </c>
      <c r="D101">
        <v>474.52</v>
      </c>
      <c r="E101">
        <v>262</v>
      </c>
      <c r="F101">
        <v>258</v>
      </c>
      <c r="G101" s="1" t="s">
        <v>3053</v>
      </c>
      <c r="H101">
        <v>157.04</v>
      </c>
      <c r="I101">
        <v>1037</v>
      </c>
      <c r="J101" t="s">
        <v>3110</v>
      </c>
    </row>
    <row r="102" spans="1:10" x14ac:dyDescent="0.35">
      <c r="A102" s="1" t="s">
        <v>301</v>
      </c>
      <c r="B102" s="1" t="s">
        <v>3052</v>
      </c>
      <c r="C102" s="1" t="s">
        <v>3069</v>
      </c>
      <c r="D102">
        <v>325.93</v>
      </c>
      <c r="E102">
        <v>282</v>
      </c>
      <c r="F102">
        <v>60</v>
      </c>
      <c r="G102" s="1" t="s">
        <v>3053</v>
      </c>
      <c r="H102">
        <v>150.26</v>
      </c>
      <c r="I102">
        <v>272</v>
      </c>
      <c r="J102" t="s">
        <v>3111</v>
      </c>
    </row>
    <row r="103" spans="1:10" x14ac:dyDescent="0.35">
      <c r="A103" s="1" t="s">
        <v>361</v>
      </c>
      <c r="B103" s="1" t="s">
        <v>3052</v>
      </c>
      <c r="C103" s="1" t="s">
        <v>3069</v>
      </c>
      <c r="D103">
        <v>221.75</v>
      </c>
      <c r="E103">
        <v>121</v>
      </c>
      <c r="F103">
        <v>42</v>
      </c>
      <c r="G103" s="1" t="s">
        <v>3053</v>
      </c>
      <c r="H103">
        <v>80.94</v>
      </c>
      <c r="I103">
        <v>1113</v>
      </c>
      <c r="J103" t="s">
        <v>3111</v>
      </c>
    </row>
    <row r="104" spans="1:10" x14ac:dyDescent="0.35">
      <c r="A104" s="1" t="s">
        <v>369</v>
      </c>
      <c r="B104" s="1" t="s">
        <v>3052</v>
      </c>
      <c r="C104" s="1" t="s">
        <v>3069</v>
      </c>
      <c r="D104">
        <v>463.94</v>
      </c>
      <c r="E104">
        <v>257</v>
      </c>
      <c r="F104">
        <v>177</v>
      </c>
      <c r="G104" s="1" t="s">
        <v>3053</v>
      </c>
      <c r="H104">
        <v>170.76</v>
      </c>
      <c r="I104">
        <v>543</v>
      </c>
      <c r="J104" t="s">
        <v>3110</v>
      </c>
    </row>
    <row r="105" spans="1:10" x14ac:dyDescent="0.35">
      <c r="A105" s="1" t="s">
        <v>411</v>
      </c>
      <c r="B105" s="1" t="s">
        <v>3052</v>
      </c>
      <c r="C105" s="1" t="s">
        <v>3069</v>
      </c>
      <c r="D105">
        <v>497.8</v>
      </c>
      <c r="E105">
        <v>260</v>
      </c>
      <c r="F105">
        <v>181</v>
      </c>
      <c r="G105" s="1" t="s">
        <v>3053</v>
      </c>
      <c r="H105">
        <v>178.36</v>
      </c>
      <c r="I105">
        <v>454</v>
      </c>
      <c r="J105" t="s">
        <v>3110</v>
      </c>
    </row>
    <row r="106" spans="1:10" x14ac:dyDescent="0.35">
      <c r="A106" s="1" t="s">
        <v>431</v>
      </c>
      <c r="B106" s="1" t="s">
        <v>3052</v>
      </c>
      <c r="C106" s="1" t="s">
        <v>3069</v>
      </c>
      <c r="D106">
        <v>218.69</v>
      </c>
      <c r="E106">
        <v>245</v>
      </c>
      <c r="F106">
        <v>217</v>
      </c>
      <c r="G106" s="1" t="s">
        <v>3053</v>
      </c>
      <c r="H106">
        <v>75.739999999999995</v>
      </c>
      <c r="I106">
        <v>824</v>
      </c>
      <c r="J106" t="s">
        <v>3111</v>
      </c>
    </row>
    <row r="107" spans="1:10" x14ac:dyDescent="0.35">
      <c r="A107" s="1" t="s">
        <v>457</v>
      </c>
      <c r="B107" s="1" t="s">
        <v>3052</v>
      </c>
      <c r="C107" s="1" t="s">
        <v>3069</v>
      </c>
      <c r="D107">
        <v>477.06</v>
      </c>
      <c r="E107">
        <v>109</v>
      </c>
      <c r="F107">
        <v>15</v>
      </c>
      <c r="G107" s="1" t="s">
        <v>3053</v>
      </c>
      <c r="H107">
        <v>222.09</v>
      </c>
      <c r="I107">
        <v>91</v>
      </c>
      <c r="J107" t="s">
        <v>3110</v>
      </c>
    </row>
    <row r="108" spans="1:10" x14ac:dyDescent="0.35">
      <c r="A108" s="1" t="s">
        <v>499</v>
      </c>
      <c r="B108" s="1" t="s">
        <v>3052</v>
      </c>
      <c r="C108" s="1" t="s">
        <v>3069</v>
      </c>
      <c r="D108">
        <v>214.21</v>
      </c>
      <c r="E108">
        <v>278</v>
      </c>
      <c r="F108">
        <v>241</v>
      </c>
      <c r="G108" s="1" t="s">
        <v>3053</v>
      </c>
      <c r="H108">
        <v>94.81</v>
      </c>
      <c r="I108">
        <v>243</v>
      </c>
      <c r="J108" t="s">
        <v>3111</v>
      </c>
    </row>
    <row r="109" spans="1:10" x14ac:dyDescent="0.35">
      <c r="A109" s="1" t="s">
        <v>581</v>
      </c>
      <c r="B109" s="1" t="s">
        <v>3052</v>
      </c>
      <c r="C109" s="1" t="s">
        <v>3069</v>
      </c>
      <c r="D109">
        <v>506.93</v>
      </c>
      <c r="E109">
        <v>135</v>
      </c>
      <c r="F109">
        <v>121</v>
      </c>
      <c r="G109" s="1" t="s">
        <v>3053</v>
      </c>
      <c r="H109">
        <v>201.46</v>
      </c>
      <c r="I109">
        <v>401</v>
      </c>
      <c r="J109" t="s">
        <v>3110</v>
      </c>
    </row>
    <row r="110" spans="1:10" x14ac:dyDescent="0.35">
      <c r="A110" s="1" t="s">
        <v>597</v>
      </c>
      <c r="B110" s="1" t="s">
        <v>3052</v>
      </c>
      <c r="C110" s="1" t="s">
        <v>3069</v>
      </c>
      <c r="D110">
        <v>539.61</v>
      </c>
      <c r="E110">
        <v>266</v>
      </c>
      <c r="F110">
        <v>148</v>
      </c>
      <c r="G110" s="1" t="s">
        <v>3053</v>
      </c>
      <c r="H110">
        <v>204.26</v>
      </c>
      <c r="I110">
        <v>979</v>
      </c>
      <c r="J110" t="s">
        <v>3110</v>
      </c>
    </row>
    <row r="111" spans="1:10" x14ac:dyDescent="0.35">
      <c r="A111" s="1" t="s">
        <v>655</v>
      </c>
      <c r="B111" s="1" t="s">
        <v>3052</v>
      </c>
      <c r="C111" s="1" t="s">
        <v>3069</v>
      </c>
      <c r="D111">
        <v>574.39</v>
      </c>
      <c r="E111">
        <v>257</v>
      </c>
      <c r="F111">
        <v>100</v>
      </c>
      <c r="G111" s="1" t="s">
        <v>3053</v>
      </c>
      <c r="H111">
        <v>241.35</v>
      </c>
      <c r="I111">
        <v>312</v>
      </c>
      <c r="J111" t="s">
        <v>3110</v>
      </c>
    </row>
    <row r="112" spans="1:10" x14ac:dyDescent="0.35">
      <c r="A112" s="1" t="s">
        <v>737</v>
      </c>
      <c r="B112" s="1" t="s">
        <v>3052</v>
      </c>
      <c r="C112" s="1" t="s">
        <v>3069</v>
      </c>
      <c r="D112">
        <v>569.04999999999995</v>
      </c>
      <c r="E112">
        <v>198</v>
      </c>
      <c r="F112">
        <v>169</v>
      </c>
      <c r="G112" s="1" t="s">
        <v>3053</v>
      </c>
      <c r="H112">
        <v>311.37</v>
      </c>
      <c r="I112">
        <v>793</v>
      </c>
      <c r="J112" t="s">
        <v>3110</v>
      </c>
    </row>
    <row r="113" spans="1:10" x14ac:dyDescent="0.35">
      <c r="A113" s="1" t="s">
        <v>767</v>
      </c>
      <c r="B113" s="1" t="s">
        <v>3052</v>
      </c>
      <c r="C113" s="1" t="s">
        <v>3069</v>
      </c>
      <c r="D113">
        <v>367.07</v>
      </c>
      <c r="E113">
        <v>222</v>
      </c>
      <c r="F113">
        <v>8</v>
      </c>
      <c r="G113" s="1" t="s">
        <v>3053</v>
      </c>
      <c r="H113">
        <v>148.26</v>
      </c>
      <c r="I113">
        <v>806</v>
      </c>
      <c r="J113" t="s">
        <v>3111</v>
      </c>
    </row>
    <row r="114" spans="1:10" x14ac:dyDescent="0.35">
      <c r="A114" s="1" t="s">
        <v>803</v>
      </c>
      <c r="B114" s="1" t="s">
        <v>3052</v>
      </c>
      <c r="C114" s="1" t="s">
        <v>3069</v>
      </c>
      <c r="D114">
        <v>451.42</v>
      </c>
      <c r="E114">
        <v>55</v>
      </c>
      <c r="F114">
        <v>49</v>
      </c>
      <c r="G114" s="1" t="s">
        <v>3053</v>
      </c>
      <c r="H114">
        <v>204.48</v>
      </c>
      <c r="I114">
        <v>237</v>
      </c>
      <c r="J114" t="s">
        <v>3110</v>
      </c>
    </row>
    <row r="115" spans="1:10" x14ac:dyDescent="0.35">
      <c r="A115" s="1" t="s">
        <v>807</v>
      </c>
      <c r="B115" s="1" t="s">
        <v>3052</v>
      </c>
      <c r="C115" s="1" t="s">
        <v>3069</v>
      </c>
      <c r="D115">
        <v>241.72</v>
      </c>
      <c r="E115">
        <v>81</v>
      </c>
      <c r="F115">
        <v>11</v>
      </c>
      <c r="G115" s="1" t="s">
        <v>3053</v>
      </c>
      <c r="H115">
        <v>82.25</v>
      </c>
      <c r="I115">
        <v>729</v>
      </c>
      <c r="J115" t="s">
        <v>3111</v>
      </c>
    </row>
    <row r="116" spans="1:10" x14ac:dyDescent="0.35">
      <c r="A116" s="1" t="s">
        <v>829</v>
      </c>
      <c r="B116" s="1" t="s">
        <v>3052</v>
      </c>
      <c r="C116" s="1" t="s">
        <v>3069</v>
      </c>
      <c r="D116">
        <v>515.67999999999995</v>
      </c>
      <c r="E116">
        <v>41</v>
      </c>
      <c r="F116">
        <v>37</v>
      </c>
      <c r="G116" s="1" t="s">
        <v>3053</v>
      </c>
      <c r="H116">
        <v>157.62</v>
      </c>
      <c r="I116">
        <v>480</v>
      </c>
      <c r="J116" t="s">
        <v>3110</v>
      </c>
    </row>
    <row r="117" spans="1:10" x14ac:dyDescent="0.35">
      <c r="A117" s="1" t="s">
        <v>869</v>
      </c>
      <c r="B117" s="1" t="s">
        <v>3052</v>
      </c>
      <c r="C117" s="1" t="s">
        <v>3069</v>
      </c>
      <c r="D117">
        <v>425.11</v>
      </c>
      <c r="E117">
        <v>110</v>
      </c>
      <c r="F117">
        <v>34</v>
      </c>
      <c r="G117" s="1" t="s">
        <v>3053</v>
      </c>
      <c r="H117">
        <v>189.4</v>
      </c>
      <c r="I117">
        <v>530</v>
      </c>
      <c r="J117" t="s">
        <v>3110</v>
      </c>
    </row>
    <row r="118" spans="1:10" x14ac:dyDescent="0.35">
      <c r="A118" s="1" t="s">
        <v>889</v>
      </c>
      <c r="B118" s="1" t="s">
        <v>3052</v>
      </c>
      <c r="C118" s="1" t="s">
        <v>3069</v>
      </c>
      <c r="D118">
        <v>381.82</v>
      </c>
      <c r="E118">
        <v>173</v>
      </c>
      <c r="F118">
        <v>116</v>
      </c>
      <c r="G118" s="1" t="s">
        <v>3053</v>
      </c>
      <c r="H118">
        <v>178.78</v>
      </c>
      <c r="I118">
        <v>786</v>
      </c>
      <c r="J118" t="s">
        <v>3111</v>
      </c>
    </row>
    <row r="119" spans="1:10" x14ac:dyDescent="0.35">
      <c r="A119" s="1" t="s">
        <v>937</v>
      </c>
      <c r="B119" s="1" t="s">
        <v>3052</v>
      </c>
      <c r="C119" s="1" t="s">
        <v>3069</v>
      </c>
      <c r="D119">
        <v>531.72</v>
      </c>
      <c r="E119">
        <v>133</v>
      </c>
      <c r="F119">
        <v>69</v>
      </c>
      <c r="G119" s="1" t="s">
        <v>3053</v>
      </c>
      <c r="H119">
        <v>264.86</v>
      </c>
      <c r="I119">
        <v>993</v>
      </c>
      <c r="J119" t="s">
        <v>3110</v>
      </c>
    </row>
    <row r="120" spans="1:10" x14ac:dyDescent="0.35">
      <c r="A120" s="1" t="s">
        <v>947</v>
      </c>
      <c r="B120" s="1" t="s">
        <v>3052</v>
      </c>
      <c r="C120" s="1" t="s">
        <v>3069</v>
      </c>
      <c r="D120">
        <v>215.95</v>
      </c>
      <c r="E120">
        <v>186</v>
      </c>
      <c r="F120">
        <v>29</v>
      </c>
      <c r="G120" s="1" t="s">
        <v>3053</v>
      </c>
      <c r="H120">
        <v>66.290000000000006</v>
      </c>
      <c r="I120">
        <v>1055</v>
      </c>
      <c r="J120" t="s">
        <v>3111</v>
      </c>
    </row>
    <row r="121" spans="1:10" x14ac:dyDescent="0.35">
      <c r="A121" s="1" t="s">
        <v>965</v>
      </c>
      <c r="B121" s="1" t="s">
        <v>3052</v>
      </c>
      <c r="C121" s="1" t="s">
        <v>3069</v>
      </c>
      <c r="D121">
        <v>474.1</v>
      </c>
      <c r="E121">
        <v>124</v>
      </c>
      <c r="F121">
        <v>88</v>
      </c>
      <c r="G121" s="1" t="s">
        <v>3053</v>
      </c>
      <c r="H121">
        <v>233</v>
      </c>
      <c r="I121">
        <v>51</v>
      </c>
      <c r="J121" t="s">
        <v>3110</v>
      </c>
    </row>
    <row r="122" spans="1:10" x14ac:dyDescent="0.35">
      <c r="A122" s="1" t="s">
        <v>985</v>
      </c>
      <c r="B122" s="1" t="s">
        <v>3052</v>
      </c>
      <c r="C122" s="1" t="s">
        <v>3069</v>
      </c>
      <c r="D122">
        <v>531.69000000000005</v>
      </c>
      <c r="E122">
        <v>198</v>
      </c>
      <c r="F122">
        <v>22</v>
      </c>
      <c r="G122" s="1" t="s">
        <v>3053</v>
      </c>
      <c r="H122">
        <v>165.68</v>
      </c>
      <c r="I122">
        <v>211</v>
      </c>
      <c r="J122" t="s">
        <v>3110</v>
      </c>
    </row>
    <row r="123" spans="1:10" x14ac:dyDescent="0.35">
      <c r="A123" s="1" t="s">
        <v>1083</v>
      </c>
      <c r="B123" s="1" t="s">
        <v>3052</v>
      </c>
      <c r="C123" s="1" t="s">
        <v>3069</v>
      </c>
      <c r="D123">
        <v>516.39</v>
      </c>
      <c r="E123">
        <v>198</v>
      </c>
      <c r="F123">
        <v>151</v>
      </c>
      <c r="G123" s="1" t="s">
        <v>3053</v>
      </c>
      <c r="H123">
        <v>273.13</v>
      </c>
      <c r="I123">
        <v>1134</v>
      </c>
      <c r="J123" t="s">
        <v>3110</v>
      </c>
    </row>
    <row r="124" spans="1:10" x14ac:dyDescent="0.35">
      <c r="A124" s="1" t="s">
        <v>1093</v>
      </c>
      <c r="B124" s="1" t="s">
        <v>3052</v>
      </c>
      <c r="C124" s="1" t="s">
        <v>3069</v>
      </c>
      <c r="D124">
        <v>544.39</v>
      </c>
      <c r="E124">
        <v>200</v>
      </c>
      <c r="F124">
        <v>79</v>
      </c>
      <c r="G124" s="1" t="s">
        <v>3053</v>
      </c>
      <c r="H124">
        <v>227.03</v>
      </c>
      <c r="I124">
        <v>763</v>
      </c>
      <c r="J124" t="s">
        <v>3110</v>
      </c>
    </row>
    <row r="125" spans="1:10" x14ac:dyDescent="0.35">
      <c r="A125" s="1" t="s">
        <v>1115</v>
      </c>
      <c r="B125" s="1" t="s">
        <v>3052</v>
      </c>
      <c r="C125" s="1" t="s">
        <v>3069</v>
      </c>
      <c r="D125">
        <v>424.75</v>
      </c>
      <c r="E125">
        <v>228</v>
      </c>
      <c r="F125">
        <v>59</v>
      </c>
      <c r="G125" s="1" t="s">
        <v>3053</v>
      </c>
      <c r="H125">
        <v>180</v>
      </c>
      <c r="I125">
        <v>171</v>
      </c>
      <c r="J125" t="s">
        <v>3110</v>
      </c>
    </row>
    <row r="126" spans="1:10" x14ac:dyDescent="0.35">
      <c r="A126" s="1" t="s">
        <v>1119</v>
      </c>
      <c r="B126" s="1" t="s">
        <v>3052</v>
      </c>
      <c r="C126" s="1" t="s">
        <v>3069</v>
      </c>
      <c r="D126">
        <v>414.83</v>
      </c>
      <c r="E126">
        <v>133</v>
      </c>
      <c r="F126">
        <v>118</v>
      </c>
      <c r="G126" s="1" t="s">
        <v>3053</v>
      </c>
      <c r="H126">
        <v>169.46</v>
      </c>
      <c r="I126">
        <v>968</v>
      </c>
      <c r="J126" t="s">
        <v>3110</v>
      </c>
    </row>
    <row r="127" spans="1:10" x14ac:dyDescent="0.35">
      <c r="A127" s="1" t="s">
        <v>1225</v>
      </c>
      <c r="B127" s="1" t="s">
        <v>3052</v>
      </c>
      <c r="C127" s="1" t="s">
        <v>3069</v>
      </c>
      <c r="D127">
        <v>259.61</v>
      </c>
      <c r="E127">
        <v>93</v>
      </c>
      <c r="F127">
        <v>22</v>
      </c>
      <c r="G127" s="1" t="s">
        <v>3053</v>
      </c>
      <c r="H127">
        <v>101.5</v>
      </c>
      <c r="I127">
        <v>154</v>
      </c>
      <c r="J127" t="s">
        <v>3111</v>
      </c>
    </row>
    <row r="128" spans="1:10" x14ac:dyDescent="0.35">
      <c r="A128" s="1" t="s">
        <v>1247</v>
      </c>
      <c r="B128" s="1" t="s">
        <v>3052</v>
      </c>
      <c r="C128" s="1" t="s">
        <v>3069</v>
      </c>
      <c r="D128">
        <v>362.95</v>
      </c>
      <c r="E128">
        <v>200</v>
      </c>
      <c r="F128">
        <v>148</v>
      </c>
      <c r="G128" s="1" t="s">
        <v>3053</v>
      </c>
      <c r="H128">
        <v>156.33000000000001</v>
      </c>
      <c r="I128">
        <v>994</v>
      </c>
      <c r="J128" t="s">
        <v>3111</v>
      </c>
    </row>
    <row r="129" spans="1:10" x14ac:dyDescent="0.35">
      <c r="A129" s="1" t="s">
        <v>1255</v>
      </c>
      <c r="B129" s="1" t="s">
        <v>3052</v>
      </c>
      <c r="C129" s="1" t="s">
        <v>3069</v>
      </c>
      <c r="D129">
        <v>517.27</v>
      </c>
      <c r="E129">
        <v>185</v>
      </c>
      <c r="F129">
        <v>174</v>
      </c>
      <c r="G129" s="1" t="s">
        <v>3053</v>
      </c>
      <c r="H129">
        <v>204.14</v>
      </c>
      <c r="I129">
        <v>234</v>
      </c>
      <c r="J129" t="s">
        <v>3110</v>
      </c>
    </row>
    <row r="130" spans="1:10" x14ac:dyDescent="0.35">
      <c r="A130" s="1" t="s">
        <v>1275</v>
      </c>
      <c r="B130" s="1" t="s">
        <v>3052</v>
      </c>
      <c r="C130" s="1" t="s">
        <v>3069</v>
      </c>
      <c r="D130">
        <v>564.73</v>
      </c>
      <c r="E130">
        <v>109</v>
      </c>
      <c r="F130">
        <v>68</v>
      </c>
      <c r="G130" s="1" t="s">
        <v>3053</v>
      </c>
      <c r="H130">
        <v>268.73</v>
      </c>
      <c r="I130">
        <v>698</v>
      </c>
      <c r="J130" t="s">
        <v>3110</v>
      </c>
    </row>
    <row r="131" spans="1:10" x14ac:dyDescent="0.35">
      <c r="A131" s="1" t="s">
        <v>1333</v>
      </c>
      <c r="B131" s="1" t="s">
        <v>3052</v>
      </c>
      <c r="C131" s="1" t="s">
        <v>3069</v>
      </c>
      <c r="D131">
        <v>494.91</v>
      </c>
      <c r="E131">
        <v>123</v>
      </c>
      <c r="F131">
        <v>94</v>
      </c>
      <c r="G131" s="1" t="s">
        <v>3053</v>
      </c>
      <c r="H131">
        <v>265.01</v>
      </c>
      <c r="I131">
        <v>1192</v>
      </c>
      <c r="J131" t="s">
        <v>3110</v>
      </c>
    </row>
    <row r="132" spans="1:10" x14ac:dyDescent="0.35">
      <c r="A132" s="1" t="s">
        <v>1399</v>
      </c>
      <c r="B132" s="1" t="s">
        <v>3052</v>
      </c>
      <c r="C132" s="1" t="s">
        <v>3069</v>
      </c>
      <c r="D132">
        <v>322.14999999999998</v>
      </c>
      <c r="E132">
        <v>144</v>
      </c>
      <c r="F132">
        <v>91</v>
      </c>
      <c r="G132" s="1" t="s">
        <v>3053</v>
      </c>
      <c r="H132">
        <v>163.82</v>
      </c>
      <c r="I132">
        <v>388</v>
      </c>
      <c r="J132" t="s">
        <v>3111</v>
      </c>
    </row>
    <row r="133" spans="1:10" x14ac:dyDescent="0.35">
      <c r="A133" s="1" t="s">
        <v>1413</v>
      </c>
      <c r="B133" s="1" t="s">
        <v>3052</v>
      </c>
      <c r="C133" s="1" t="s">
        <v>3069</v>
      </c>
      <c r="D133">
        <v>511.81</v>
      </c>
      <c r="E133">
        <v>275</v>
      </c>
      <c r="F133">
        <v>213</v>
      </c>
      <c r="G133" s="1" t="s">
        <v>3053</v>
      </c>
      <c r="H133">
        <v>271.85000000000002</v>
      </c>
      <c r="I133">
        <v>642</v>
      </c>
      <c r="J133" t="s">
        <v>3110</v>
      </c>
    </row>
    <row r="134" spans="1:10" x14ac:dyDescent="0.35">
      <c r="A134" s="1" t="s">
        <v>1445</v>
      </c>
      <c r="B134" s="1" t="s">
        <v>3052</v>
      </c>
      <c r="C134" s="1" t="s">
        <v>3069</v>
      </c>
      <c r="D134">
        <v>476.7</v>
      </c>
      <c r="E134">
        <v>98</v>
      </c>
      <c r="F134">
        <v>13</v>
      </c>
      <c r="G134" s="1" t="s">
        <v>3053</v>
      </c>
      <c r="H134">
        <v>199.19</v>
      </c>
      <c r="I134">
        <v>309</v>
      </c>
      <c r="J134" t="s">
        <v>3110</v>
      </c>
    </row>
    <row r="135" spans="1:10" x14ac:dyDescent="0.35">
      <c r="A135" s="1" t="s">
        <v>1501</v>
      </c>
      <c r="B135" s="1" t="s">
        <v>3052</v>
      </c>
      <c r="C135" s="1" t="s">
        <v>3069</v>
      </c>
      <c r="D135">
        <v>354.88</v>
      </c>
      <c r="E135">
        <v>215</v>
      </c>
      <c r="F135">
        <v>116</v>
      </c>
      <c r="G135" s="1" t="s">
        <v>3053</v>
      </c>
      <c r="H135">
        <v>124.69</v>
      </c>
      <c r="I135">
        <v>842</v>
      </c>
      <c r="J135" t="s">
        <v>3111</v>
      </c>
    </row>
    <row r="136" spans="1:10" x14ac:dyDescent="0.35">
      <c r="A136" s="1" t="s">
        <v>1533</v>
      </c>
      <c r="B136" s="1" t="s">
        <v>3052</v>
      </c>
      <c r="C136" s="1" t="s">
        <v>3069</v>
      </c>
      <c r="D136">
        <v>489.65</v>
      </c>
      <c r="E136">
        <v>227</v>
      </c>
      <c r="F136">
        <v>21</v>
      </c>
      <c r="G136" s="1" t="s">
        <v>3053</v>
      </c>
      <c r="H136">
        <v>201.81</v>
      </c>
      <c r="I136">
        <v>676</v>
      </c>
      <c r="J136" t="s">
        <v>3110</v>
      </c>
    </row>
    <row r="137" spans="1:10" x14ac:dyDescent="0.35">
      <c r="A137" s="1" t="s">
        <v>1655</v>
      </c>
      <c r="B137" s="1" t="s">
        <v>3052</v>
      </c>
      <c r="C137" s="1" t="s">
        <v>3069</v>
      </c>
      <c r="D137">
        <v>322.77</v>
      </c>
      <c r="E137">
        <v>285</v>
      </c>
      <c r="F137">
        <v>166</v>
      </c>
      <c r="G137" s="1" t="s">
        <v>3053</v>
      </c>
      <c r="H137">
        <v>148.38999999999999</v>
      </c>
      <c r="I137">
        <v>342</v>
      </c>
      <c r="J137" t="s">
        <v>3111</v>
      </c>
    </row>
    <row r="138" spans="1:10" x14ac:dyDescent="0.35">
      <c r="A138" s="1" t="s">
        <v>1677</v>
      </c>
      <c r="B138" s="1" t="s">
        <v>3052</v>
      </c>
      <c r="C138" s="1" t="s">
        <v>3069</v>
      </c>
      <c r="D138">
        <v>412.73</v>
      </c>
      <c r="E138">
        <v>242</v>
      </c>
      <c r="F138">
        <v>88</v>
      </c>
      <c r="G138" s="1" t="s">
        <v>3053</v>
      </c>
      <c r="H138">
        <v>124.42</v>
      </c>
      <c r="I138">
        <v>465</v>
      </c>
      <c r="J138" t="s">
        <v>3110</v>
      </c>
    </row>
    <row r="139" spans="1:10" x14ac:dyDescent="0.35">
      <c r="A139" s="1" t="s">
        <v>1743</v>
      </c>
      <c r="B139" s="1" t="s">
        <v>3052</v>
      </c>
      <c r="C139" s="1" t="s">
        <v>3069</v>
      </c>
      <c r="D139">
        <v>411.25</v>
      </c>
      <c r="E139">
        <v>237</v>
      </c>
      <c r="F139">
        <v>10</v>
      </c>
      <c r="G139" s="1" t="s">
        <v>3053</v>
      </c>
      <c r="H139">
        <v>208.44</v>
      </c>
      <c r="I139">
        <v>952</v>
      </c>
      <c r="J139" t="s">
        <v>3110</v>
      </c>
    </row>
    <row r="140" spans="1:10" x14ac:dyDescent="0.35">
      <c r="A140" s="1" t="s">
        <v>1765</v>
      </c>
      <c r="B140" s="1" t="s">
        <v>3052</v>
      </c>
      <c r="C140" s="1" t="s">
        <v>3069</v>
      </c>
      <c r="D140">
        <v>207.47</v>
      </c>
      <c r="E140">
        <v>239</v>
      </c>
      <c r="F140">
        <v>230</v>
      </c>
      <c r="G140" s="1" t="s">
        <v>3053</v>
      </c>
      <c r="H140">
        <v>90.64</v>
      </c>
      <c r="I140">
        <v>324</v>
      </c>
      <c r="J140" t="s">
        <v>3111</v>
      </c>
    </row>
    <row r="141" spans="1:10" x14ac:dyDescent="0.35">
      <c r="A141" s="1" t="s">
        <v>1775</v>
      </c>
      <c r="B141" s="1" t="s">
        <v>3052</v>
      </c>
      <c r="C141" s="1" t="s">
        <v>3069</v>
      </c>
      <c r="D141">
        <v>341.15</v>
      </c>
      <c r="E141">
        <v>275</v>
      </c>
      <c r="F141">
        <v>266</v>
      </c>
      <c r="G141" s="1" t="s">
        <v>3053</v>
      </c>
      <c r="H141">
        <v>145.54</v>
      </c>
      <c r="I141">
        <v>1180</v>
      </c>
      <c r="J141" t="s">
        <v>3111</v>
      </c>
    </row>
    <row r="142" spans="1:10" x14ac:dyDescent="0.35">
      <c r="A142" s="1" t="s">
        <v>1819</v>
      </c>
      <c r="B142" s="1" t="s">
        <v>3052</v>
      </c>
      <c r="C142" s="1" t="s">
        <v>3069</v>
      </c>
      <c r="D142">
        <v>389.89</v>
      </c>
      <c r="E142">
        <v>279</v>
      </c>
      <c r="F142">
        <v>58</v>
      </c>
      <c r="G142" s="1" t="s">
        <v>3053</v>
      </c>
      <c r="H142">
        <v>203.99</v>
      </c>
      <c r="I142">
        <v>1013</v>
      </c>
      <c r="J142" t="s">
        <v>3111</v>
      </c>
    </row>
    <row r="143" spans="1:10" x14ac:dyDescent="0.35">
      <c r="A143" s="1" t="s">
        <v>1879</v>
      </c>
      <c r="B143" s="1" t="s">
        <v>3052</v>
      </c>
      <c r="C143" s="1" t="s">
        <v>3069</v>
      </c>
      <c r="D143">
        <v>505.48</v>
      </c>
      <c r="E143">
        <v>158</v>
      </c>
      <c r="F143">
        <v>22</v>
      </c>
      <c r="G143" s="1" t="s">
        <v>3053</v>
      </c>
      <c r="H143">
        <v>268.14</v>
      </c>
      <c r="I143">
        <v>663</v>
      </c>
      <c r="J143" t="s">
        <v>3110</v>
      </c>
    </row>
    <row r="144" spans="1:10" x14ac:dyDescent="0.35">
      <c r="A144" s="1" t="s">
        <v>1991</v>
      </c>
      <c r="B144" s="1" t="s">
        <v>3052</v>
      </c>
      <c r="C144" s="1" t="s">
        <v>3069</v>
      </c>
      <c r="D144">
        <v>463.59</v>
      </c>
      <c r="E144">
        <v>119</v>
      </c>
      <c r="F144">
        <v>25</v>
      </c>
      <c r="G144" s="1" t="s">
        <v>3053</v>
      </c>
      <c r="H144">
        <v>234.74</v>
      </c>
      <c r="I144">
        <v>96</v>
      </c>
      <c r="J144" t="s">
        <v>3110</v>
      </c>
    </row>
    <row r="145" spans="1:10" x14ac:dyDescent="0.35">
      <c r="A145" s="1" t="s">
        <v>2045</v>
      </c>
      <c r="B145" s="1" t="s">
        <v>3052</v>
      </c>
      <c r="C145" s="1" t="s">
        <v>3069</v>
      </c>
      <c r="D145">
        <v>527.16</v>
      </c>
      <c r="E145">
        <v>236</v>
      </c>
      <c r="F145">
        <v>112</v>
      </c>
      <c r="G145" s="1" t="s">
        <v>3053</v>
      </c>
      <c r="H145">
        <v>176.99</v>
      </c>
      <c r="I145">
        <v>604</v>
      </c>
      <c r="J145" t="s">
        <v>3110</v>
      </c>
    </row>
    <row r="146" spans="1:10" x14ac:dyDescent="0.35">
      <c r="A146" s="1" t="s">
        <v>2077</v>
      </c>
      <c r="B146" s="1" t="s">
        <v>3052</v>
      </c>
      <c r="C146" s="1" t="s">
        <v>3069</v>
      </c>
      <c r="D146">
        <v>360.96</v>
      </c>
      <c r="E146">
        <v>210</v>
      </c>
      <c r="F146">
        <v>73</v>
      </c>
      <c r="G146" s="1" t="s">
        <v>3053</v>
      </c>
      <c r="H146">
        <v>184.36</v>
      </c>
      <c r="I146">
        <v>710</v>
      </c>
      <c r="J146" t="s">
        <v>3111</v>
      </c>
    </row>
    <row r="147" spans="1:10" x14ac:dyDescent="0.35">
      <c r="A147" s="1" t="s">
        <v>2099</v>
      </c>
      <c r="B147" s="1" t="s">
        <v>3052</v>
      </c>
      <c r="C147" s="1" t="s">
        <v>3069</v>
      </c>
      <c r="D147">
        <v>580.03</v>
      </c>
      <c r="E147">
        <v>192</v>
      </c>
      <c r="F147">
        <v>42</v>
      </c>
      <c r="G147" s="1" t="s">
        <v>3053</v>
      </c>
      <c r="H147">
        <v>261.74</v>
      </c>
      <c r="I147">
        <v>327</v>
      </c>
      <c r="J147" t="s">
        <v>3110</v>
      </c>
    </row>
    <row r="148" spans="1:10" x14ac:dyDescent="0.35">
      <c r="A148" s="1" t="s">
        <v>2139</v>
      </c>
      <c r="B148" s="1" t="s">
        <v>3052</v>
      </c>
      <c r="C148" s="1" t="s">
        <v>3069</v>
      </c>
      <c r="D148">
        <v>326.07</v>
      </c>
      <c r="E148">
        <v>290</v>
      </c>
      <c r="F148">
        <v>93</v>
      </c>
      <c r="G148" s="1" t="s">
        <v>3053</v>
      </c>
      <c r="H148">
        <v>151.54</v>
      </c>
      <c r="I148">
        <v>248</v>
      </c>
      <c r="J148" t="s">
        <v>3111</v>
      </c>
    </row>
    <row r="149" spans="1:10" x14ac:dyDescent="0.35">
      <c r="A149" s="1" t="s">
        <v>2223</v>
      </c>
      <c r="B149" s="1" t="s">
        <v>3052</v>
      </c>
      <c r="C149" s="1" t="s">
        <v>3069</v>
      </c>
      <c r="D149">
        <v>532.24</v>
      </c>
      <c r="E149">
        <v>284</v>
      </c>
      <c r="F149">
        <v>69</v>
      </c>
      <c r="G149" s="1" t="s">
        <v>3053</v>
      </c>
      <c r="H149">
        <v>288.94</v>
      </c>
      <c r="I149">
        <v>1096</v>
      </c>
      <c r="J149" t="s">
        <v>3110</v>
      </c>
    </row>
    <row r="150" spans="1:10" x14ac:dyDescent="0.35">
      <c r="A150" s="1" t="s">
        <v>2253</v>
      </c>
      <c r="B150" s="1" t="s">
        <v>3052</v>
      </c>
      <c r="C150" s="1" t="s">
        <v>3069</v>
      </c>
      <c r="D150">
        <v>495.92</v>
      </c>
      <c r="E150">
        <v>289</v>
      </c>
      <c r="F150">
        <v>127</v>
      </c>
      <c r="G150" s="1" t="s">
        <v>3053</v>
      </c>
      <c r="H150">
        <v>192.09</v>
      </c>
      <c r="I150">
        <v>849</v>
      </c>
      <c r="J150" t="s">
        <v>3110</v>
      </c>
    </row>
    <row r="151" spans="1:10" x14ac:dyDescent="0.35">
      <c r="A151" s="1" t="s">
        <v>2345</v>
      </c>
      <c r="B151" s="1" t="s">
        <v>3052</v>
      </c>
      <c r="C151" s="1" t="s">
        <v>3069</v>
      </c>
      <c r="D151">
        <v>208.03</v>
      </c>
      <c r="E151">
        <v>108</v>
      </c>
      <c r="F151">
        <v>102</v>
      </c>
      <c r="G151" s="1" t="s">
        <v>3053</v>
      </c>
      <c r="H151">
        <v>68.63</v>
      </c>
      <c r="I151">
        <v>1054</v>
      </c>
      <c r="J151" t="s">
        <v>3111</v>
      </c>
    </row>
    <row r="152" spans="1:10" x14ac:dyDescent="0.35">
      <c r="A152" s="1" t="s">
        <v>2431</v>
      </c>
      <c r="B152" s="1" t="s">
        <v>3052</v>
      </c>
      <c r="C152" s="1" t="s">
        <v>3069</v>
      </c>
      <c r="D152">
        <v>339.59</v>
      </c>
      <c r="E152">
        <v>231</v>
      </c>
      <c r="F152">
        <v>94</v>
      </c>
      <c r="G152" s="1" t="s">
        <v>3053</v>
      </c>
      <c r="H152">
        <v>171.43</v>
      </c>
      <c r="I152">
        <v>374</v>
      </c>
      <c r="J152" t="s">
        <v>3111</v>
      </c>
    </row>
    <row r="153" spans="1:10" x14ac:dyDescent="0.35">
      <c r="A153" s="1" t="s">
        <v>2499</v>
      </c>
      <c r="B153" s="1" t="s">
        <v>3052</v>
      </c>
      <c r="C153" s="1" t="s">
        <v>3069</v>
      </c>
      <c r="D153">
        <v>339.68</v>
      </c>
      <c r="E153">
        <v>218</v>
      </c>
      <c r="F153">
        <v>55</v>
      </c>
      <c r="G153" s="1" t="s">
        <v>3053</v>
      </c>
      <c r="H153">
        <v>110.69</v>
      </c>
      <c r="I153">
        <v>792</v>
      </c>
      <c r="J153" t="s">
        <v>3111</v>
      </c>
    </row>
    <row r="154" spans="1:10" x14ac:dyDescent="0.35">
      <c r="A154" s="1" t="s">
        <v>2501</v>
      </c>
      <c r="B154" s="1" t="s">
        <v>3052</v>
      </c>
      <c r="C154" s="1" t="s">
        <v>3069</v>
      </c>
      <c r="D154">
        <v>244.37</v>
      </c>
      <c r="E154">
        <v>140</v>
      </c>
      <c r="F154">
        <v>126</v>
      </c>
      <c r="G154" s="1" t="s">
        <v>3053</v>
      </c>
      <c r="H154">
        <v>132.75</v>
      </c>
      <c r="I154">
        <v>992</v>
      </c>
      <c r="J154" t="s">
        <v>3111</v>
      </c>
    </row>
    <row r="155" spans="1:10" x14ac:dyDescent="0.35">
      <c r="A155" s="1" t="s">
        <v>2519</v>
      </c>
      <c r="B155" s="1" t="s">
        <v>3052</v>
      </c>
      <c r="C155" s="1" t="s">
        <v>3069</v>
      </c>
      <c r="D155">
        <v>445.56</v>
      </c>
      <c r="E155">
        <v>43</v>
      </c>
      <c r="F155">
        <v>32</v>
      </c>
      <c r="G155" s="1" t="s">
        <v>3053</v>
      </c>
      <c r="H155">
        <v>162.11000000000001</v>
      </c>
      <c r="I155">
        <v>530</v>
      </c>
      <c r="J155" t="s">
        <v>3110</v>
      </c>
    </row>
    <row r="156" spans="1:10" x14ac:dyDescent="0.35">
      <c r="A156" s="1" t="s">
        <v>2629</v>
      </c>
      <c r="B156" s="1" t="s">
        <v>3052</v>
      </c>
      <c r="C156" s="1" t="s">
        <v>3069</v>
      </c>
      <c r="D156">
        <v>452.54</v>
      </c>
      <c r="E156">
        <v>191</v>
      </c>
      <c r="F156">
        <v>166</v>
      </c>
      <c r="G156" s="1" t="s">
        <v>3053</v>
      </c>
      <c r="H156">
        <v>228.04</v>
      </c>
      <c r="I156">
        <v>599</v>
      </c>
      <c r="J156" t="s">
        <v>3110</v>
      </c>
    </row>
    <row r="157" spans="1:10" x14ac:dyDescent="0.35">
      <c r="A157" s="1" t="s">
        <v>2635</v>
      </c>
      <c r="B157" s="1" t="s">
        <v>3052</v>
      </c>
      <c r="C157" s="1" t="s">
        <v>3069</v>
      </c>
      <c r="D157">
        <v>410.5</v>
      </c>
      <c r="E157">
        <v>137</v>
      </c>
      <c r="F157">
        <v>118</v>
      </c>
      <c r="G157" s="1" t="s">
        <v>3053</v>
      </c>
      <c r="H157">
        <v>221.3</v>
      </c>
      <c r="I157">
        <v>635</v>
      </c>
      <c r="J157" t="s">
        <v>3110</v>
      </c>
    </row>
    <row r="158" spans="1:10" x14ac:dyDescent="0.35">
      <c r="A158" s="1" t="s">
        <v>2703</v>
      </c>
      <c r="B158" s="1" t="s">
        <v>3052</v>
      </c>
      <c r="C158" s="1" t="s">
        <v>3069</v>
      </c>
      <c r="D158">
        <v>388.53</v>
      </c>
      <c r="E158">
        <v>288</v>
      </c>
      <c r="F158">
        <v>32</v>
      </c>
      <c r="G158" s="1" t="s">
        <v>3053</v>
      </c>
      <c r="H158">
        <v>125.19</v>
      </c>
      <c r="I158">
        <v>734</v>
      </c>
      <c r="J158" t="s">
        <v>3111</v>
      </c>
    </row>
    <row r="159" spans="1:10" x14ac:dyDescent="0.35">
      <c r="A159" s="1" t="s">
        <v>2827</v>
      </c>
      <c r="B159" s="1" t="s">
        <v>3052</v>
      </c>
      <c r="C159" s="1" t="s">
        <v>3069</v>
      </c>
      <c r="D159">
        <v>523.44000000000005</v>
      </c>
      <c r="E159">
        <v>73</v>
      </c>
      <c r="F159">
        <v>42</v>
      </c>
      <c r="G159" s="1" t="s">
        <v>3053</v>
      </c>
      <c r="H159">
        <v>239.99</v>
      </c>
      <c r="I159">
        <v>464</v>
      </c>
      <c r="J159" t="s">
        <v>3110</v>
      </c>
    </row>
    <row r="160" spans="1:10" x14ac:dyDescent="0.35">
      <c r="A160" s="1" t="s">
        <v>2829</v>
      </c>
      <c r="B160" s="1" t="s">
        <v>3052</v>
      </c>
      <c r="C160" s="1" t="s">
        <v>3069</v>
      </c>
      <c r="D160">
        <v>430.47</v>
      </c>
      <c r="E160">
        <v>207</v>
      </c>
      <c r="F160">
        <v>46</v>
      </c>
      <c r="G160" s="1" t="s">
        <v>3053</v>
      </c>
      <c r="H160">
        <v>233.39</v>
      </c>
      <c r="I160">
        <v>762</v>
      </c>
      <c r="J160" t="s">
        <v>3110</v>
      </c>
    </row>
    <row r="161" spans="1:10" x14ac:dyDescent="0.35">
      <c r="A161" s="1" t="s">
        <v>2965</v>
      </c>
      <c r="B161" s="1" t="s">
        <v>3052</v>
      </c>
      <c r="C161" s="1" t="s">
        <v>3069</v>
      </c>
      <c r="D161">
        <v>447.1</v>
      </c>
      <c r="E161">
        <v>277</v>
      </c>
      <c r="F161">
        <v>184</v>
      </c>
      <c r="G161" s="1" t="s">
        <v>3053</v>
      </c>
      <c r="H161">
        <v>140.6</v>
      </c>
      <c r="I161">
        <v>72</v>
      </c>
      <c r="J161" t="s">
        <v>3110</v>
      </c>
    </row>
    <row r="162" spans="1:10" x14ac:dyDescent="0.35">
      <c r="A162" s="1" t="s">
        <v>77</v>
      </c>
      <c r="B162" s="1" t="s">
        <v>3055</v>
      </c>
      <c r="C162" s="1" t="s">
        <v>3069</v>
      </c>
      <c r="D162">
        <v>753.29</v>
      </c>
      <c r="E162">
        <v>78</v>
      </c>
      <c r="F162">
        <v>128</v>
      </c>
      <c r="G162" s="1" t="s">
        <v>3056</v>
      </c>
      <c r="H162">
        <v>269.02999999999997</v>
      </c>
      <c r="I162">
        <v>218</v>
      </c>
      <c r="J162" t="s">
        <v>3110</v>
      </c>
    </row>
    <row r="163" spans="1:10" x14ac:dyDescent="0.35">
      <c r="A163" s="1" t="s">
        <v>105</v>
      </c>
      <c r="B163" s="1" t="s">
        <v>3055</v>
      </c>
      <c r="C163" s="1" t="s">
        <v>3069</v>
      </c>
      <c r="D163">
        <v>1037.17</v>
      </c>
      <c r="E163">
        <v>94</v>
      </c>
      <c r="F163">
        <v>30</v>
      </c>
      <c r="G163" s="1" t="s">
        <v>3053</v>
      </c>
      <c r="H163">
        <v>556.58000000000004</v>
      </c>
      <c r="I163">
        <v>198</v>
      </c>
      <c r="J163" t="s">
        <v>3112</v>
      </c>
    </row>
    <row r="164" spans="1:10" x14ac:dyDescent="0.35">
      <c r="A164" s="1" t="s">
        <v>115</v>
      </c>
      <c r="B164" s="1" t="s">
        <v>3055</v>
      </c>
      <c r="C164" s="1" t="s">
        <v>3069</v>
      </c>
      <c r="D164">
        <v>1084.71</v>
      </c>
      <c r="E164">
        <v>260</v>
      </c>
      <c r="F164">
        <v>285</v>
      </c>
      <c r="G164" s="1" t="s">
        <v>3056</v>
      </c>
      <c r="H164">
        <v>517.19000000000005</v>
      </c>
      <c r="I164">
        <v>556</v>
      </c>
      <c r="J164" t="s">
        <v>3112</v>
      </c>
    </row>
    <row r="165" spans="1:10" x14ac:dyDescent="0.35">
      <c r="A165" s="1" t="s">
        <v>119</v>
      </c>
      <c r="B165" s="1" t="s">
        <v>3055</v>
      </c>
      <c r="C165" s="1" t="s">
        <v>3069</v>
      </c>
      <c r="D165">
        <v>968.99</v>
      </c>
      <c r="E165">
        <v>253</v>
      </c>
      <c r="F165">
        <v>141</v>
      </c>
      <c r="G165" s="1" t="s">
        <v>3053</v>
      </c>
      <c r="H165">
        <v>302.2</v>
      </c>
      <c r="I165">
        <v>601</v>
      </c>
      <c r="J165" t="s">
        <v>3112</v>
      </c>
    </row>
    <row r="166" spans="1:10" x14ac:dyDescent="0.35">
      <c r="A166" s="1" t="s">
        <v>147</v>
      </c>
      <c r="B166" s="1" t="s">
        <v>3055</v>
      </c>
      <c r="C166" s="1" t="s">
        <v>3069</v>
      </c>
      <c r="D166">
        <v>710.34</v>
      </c>
      <c r="E166">
        <v>176</v>
      </c>
      <c r="F166">
        <v>18</v>
      </c>
      <c r="G166" s="1" t="s">
        <v>3053</v>
      </c>
      <c r="H166">
        <v>249.84</v>
      </c>
      <c r="I166">
        <v>277</v>
      </c>
      <c r="J166" t="s">
        <v>3110</v>
      </c>
    </row>
    <row r="167" spans="1:10" x14ac:dyDescent="0.35">
      <c r="A167" s="1" t="s">
        <v>151</v>
      </c>
      <c r="B167" s="1" t="s">
        <v>3055</v>
      </c>
      <c r="C167" s="1" t="s">
        <v>3069</v>
      </c>
      <c r="D167">
        <v>672.22</v>
      </c>
      <c r="E167">
        <v>107</v>
      </c>
      <c r="F167">
        <v>18</v>
      </c>
      <c r="G167" s="1" t="s">
        <v>3053</v>
      </c>
      <c r="H167">
        <v>337.29</v>
      </c>
      <c r="I167">
        <v>647</v>
      </c>
      <c r="J167" t="s">
        <v>3110</v>
      </c>
    </row>
    <row r="168" spans="1:10" x14ac:dyDescent="0.35">
      <c r="A168" s="1" t="s">
        <v>179</v>
      </c>
      <c r="B168" s="1" t="s">
        <v>3055</v>
      </c>
      <c r="C168" s="1" t="s">
        <v>3069</v>
      </c>
      <c r="D168">
        <v>766.94</v>
      </c>
      <c r="E168">
        <v>213</v>
      </c>
      <c r="F168">
        <v>130</v>
      </c>
      <c r="G168" s="1" t="s">
        <v>3053</v>
      </c>
      <c r="H168">
        <v>304.26</v>
      </c>
      <c r="I168">
        <v>146</v>
      </c>
      <c r="J168" t="s">
        <v>3110</v>
      </c>
    </row>
    <row r="169" spans="1:10" x14ac:dyDescent="0.35">
      <c r="A169" s="1" t="s">
        <v>289</v>
      </c>
      <c r="B169" s="1" t="s">
        <v>3055</v>
      </c>
      <c r="C169" s="1" t="s">
        <v>3069</v>
      </c>
      <c r="D169">
        <v>871.41</v>
      </c>
      <c r="E169">
        <v>273</v>
      </c>
      <c r="F169">
        <v>62</v>
      </c>
      <c r="G169" s="1" t="s">
        <v>3053</v>
      </c>
      <c r="H169">
        <v>438.14</v>
      </c>
      <c r="I169">
        <v>557</v>
      </c>
      <c r="J169" t="s">
        <v>3112</v>
      </c>
    </row>
    <row r="170" spans="1:10" x14ac:dyDescent="0.35">
      <c r="A170" s="1" t="s">
        <v>405</v>
      </c>
      <c r="B170" s="1" t="s">
        <v>3055</v>
      </c>
      <c r="C170" s="1" t="s">
        <v>3069</v>
      </c>
      <c r="D170">
        <v>694.49</v>
      </c>
      <c r="E170">
        <v>213</v>
      </c>
      <c r="F170">
        <v>270</v>
      </c>
      <c r="G170" s="1" t="s">
        <v>3056</v>
      </c>
      <c r="H170">
        <v>250.89</v>
      </c>
      <c r="I170">
        <v>120</v>
      </c>
      <c r="J170" t="s">
        <v>3110</v>
      </c>
    </row>
    <row r="171" spans="1:10" x14ac:dyDescent="0.35">
      <c r="A171" s="1" t="s">
        <v>449</v>
      </c>
      <c r="B171" s="1" t="s">
        <v>3055</v>
      </c>
      <c r="C171" s="1" t="s">
        <v>3069</v>
      </c>
      <c r="D171">
        <v>698.19</v>
      </c>
      <c r="E171">
        <v>208</v>
      </c>
      <c r="F171">
        <v>378</v>
      </c>
      <c r="G171" s="1" t="s">
        <v>3056</v>
      </c>
      <c r="H171">
        <v>279.01</v>
      </c>
      <c r="I171">
        <v>330</v>
      </c>
      <c r="J171" t="s">
        <v>3110</v>
      </c>
    </row>
    <row r="172" spans="1:10" x14ac:dyDescent="0.35">
      <c r="A172" s="1" t="s">
        <v>451</v>
      </c>
      <c r="B172" s="1" t="s">
        <v>3055</v>
      </c>
      <c r="C172" s="1" t="s">
        <v>3069</v>
      </c>
      <c r="D172">
        <v>682.03</v>
      </c>
      <c r="E172">
        <v>27</v>
      </c>
      <c r="F172">
        <v>265</v>
      </c>
      <c r="G172" s="1" t="s">
        <v>3056</v>
      </c>
      <c r="H172">
        <v>373.43</v>
      </c>
      <c r="I172">
        <v>92</v>
      </c>
      <c r="J172" t="s">
        <v>3110</v>
      </c>
    </row>
    <row r="173" spans="1:10" x14ac:dyDescent="0.35">
      <c r="A173" s="1" t="s">
        <v>479</v>
      </c>
      <c r="B173" s="1" t="s">
        <v>3055</v>
      </c>
      <c r="C173" s="1" t="s">
        <v>3069</v>
      </c>
      <c r="D173">
        <v>1125.22</v>
      </c>
      <c r="E173">
        <v>130</v>
      </c>
      <c r="F173">
        <v>160</v>
      </c>
      <c r="G173" s="1" t="s">
        <v>3056</v>
      </c>
      <c r="H173">
        <v>405.04</v>
      </c>
      <c r="I173">
        <v>129</v>
      </c>
      <c r="J173" t="s">
        <v>3112</v>
      </c>
    </row>
    <row r="174" spans="1:10" x14ac:dyDescent="0.35">
      <c r="A174" s="1" t="s">
        <v>485</v>
      </c>
      <c r="B174" s="1" t="s">
        <v>3055</v>
      </c>
      <c r="C174" s="1" t="s">
        <v>3069</v>
      </c>
      <c r="D174">
        <v>994.31</v>
      </c>
      <c r="E174">
        <v>33</v>
      </c>
      <c r="F174">
        <v>209</v>
      </c>
      <c r="G174" s="1" t="s">
        <v>3056</v>
      </c>
      <c r="H174">
        <v>339.18</v>
      </c>
      <c r="I174">
        <v>854</v>
      </c>
      <c r="J174" t="s">
        <v>3112</v>
      </c>
    </row>
    <row r="175" spans="1:10" x14ac:dyDescent="0.35">
      <c r="A175" s="1" t="s">
        <v>491</v>
      </c>
      <c r="B175" s="1" t="s">
        <v>3055</v>
      </c>
      <c r="C175" s="1" t="s">
        <v>3069</v>
      </c>
      <c r="D175">
        <v>641.63</v>
      </c>
      <c r="E175">
        <v>242</v>
      </c>
      <c r="F175">
        <v>192</v>
      </c>
      <c r="G175" s="1" t="s">
        <v>3053</v>
      </c>
      <c r="H175">
        <v>246.34</v>
      </c>
      <c r="I175">
        <v>158</v>
      </c>
      <c r="J175" t="s">
        <v>3110</v>
      </c>
    </row>
    <row r="176" spans="1:10" x14ac:dyDescent="0.35">
      <c r="A176" s="1" t="s">
        <v>511</v>
      </c>
      <c r="B176" s="1" t="s">
        <v>3055</v>
      </c>
      <c r="C176" s="1" t="s">
        <v>3069</v>
      </c>
      <c r="D176">
        <v>1119.93</v>
      </c>
      <c r="E176">
        <v>244</v>
      </c>
      <c r="F176">
        <v>33</v>
      </c>
      <c r="G176" s="1" t="s">
        <v>3053</v>
      </c>
      <c r="H176">
        <v>613.47</v>
      </c>
      <c r="I176">
        <v>689</v>
      </c>
      <c r="J176" t="s">
        <v>3112</v>
      </c>
    </row>
    <row r="177" spans="1:10" x14ac:dyDescent="0.35">
      <c r="A177" s="1" t="s">
        <v>519</v>
      </c>
      <c r="B177" s="1" t="s">
        <v>3055</v>
      </c>
      <c r="C177" s="1" t="s">
        <v>3069</v>
      </c>
      <c r="D177">
        <v>1125.22</v>
      </c>
      <c r="E177">
        <v>114</v>
      </c>
      <c r="F177">
        <v>551</v>
      </c>
      <c r="G177" s="1" t="s">
        <v>3056</v>
      </c>
      <c r="H177">
        <v>504.41</v>
      </c>
      <c r="I177">
        <v>827</v>
      </c>
      <c r="J177" t="s">
        <v>3112</v>
      </c>
    </row>
    <row r="178" spans="1:10" x14ac:dyDescent="0.35">
      <c r="A178" s="1" t="s">
        <v>539</v>
      </c>
      <c r="B178" s="1" t="s">
        <v>3055</v>
      </c>
      <c r="C178" s="1" t="s">
        <v>3069</v>
      </c>
      <c r="D178">
        <v>1147.79</v>
      </c>
      <c r="E178">
        <v>108</v>
      </c>
      <c r="F178">
        <v>464</v>
      </c>
      <c r="G178" s="1" t="s">
        <v>3056</v>
      </c>
      <c r="H178">
        <v>408.92</v>
      </c>
      <c r="I178">
        <v>215</v>
      </c>
      <c r="J178" t="s">
        <v>3112</v>
      </c>
    </row>
    <row r="179" spans="1:10" x14ac:dyDescent="0.35">
      <c r="A179" s="1" t="s">
        <v>547</v>
      </c>
      <c r="B179" s="1" t="s">
        <v>3055</v>
      </c>
      <c r="C179" s="1" t="s">
        <v>3069</v>
      </c>
      <c r="D179">
        <v>619.58000000000004</v>
      </c>
      <c r="E179">
        <v>73</v>
      </c>
      <c r="F179">
        <v>25</v>
      </c>
      <c r="G179" s="1" t="s">
        <v>3053</v>
      </c>
      <c r="H179">
        <v>271.18</v>
      </c>
      <c r="I179">
        <v>324</v>
      </c>
      <c r="J179" t="s">
        <v>3110</v>
      </c>
    </row>
    <row r="180" spans="1:10" x14ac:dyDescent="0.35">
      <c r="A180" s="1" t="s">
        <v>573</v>
      </c>
      <c r="B180" s="1" t="s">
        <v>3055</v>
      </c>
      <c r="C180" s="1" t="s">
        <v>3069</v>
      </c>
      <c r="D180">
        <v>762.29</v>
      </c>
      <c r="E180">
        <v>54</v>
      </c>
      <c r="F180">
        <v>553</v>
      </c>
      <c r="G180" s="1" t="s">
        <v>3056</v>
      </c>
      <c r="H180">
        <v>386.65</v>
      </c>
      <c r="I180">
        <v>415</v>
      </c>
      <c r="J180" t="s">
        <v>3110</v>
      </c>
    </row>
    <row r="181" spans="1:10" x14ac:dyDescent="0.35">
      <c r="A181" s="1" t="s">
        <v>583</v>
      </c>
      <c r="B181" s="1" t="s">
        <v>3055</v>
      </c>
      <c r="C181" s="1" t="s">
        <v>3069</v>
      </c>
      <c r="D181">
        <v>868.86</v>
      </c>
      <c r="E181">
        <v>101</v>
      </c>
      <c r="F181">
        <v>57</v>
      </c>
      <c r="G181" s="1" t="s">
        <v>3053</v>
      </c>
      <c r="H181">
        <v>389.8</v>
      </c>
      <c r="I181">
        <v>775</v>
      </c>
      <c r="J181" t="s">
        <v>3112</v>
      </c>
    </row>
    <row r="182" spans="1:10" x14ac:dyDescent="0.35">
      <c r="A182" s="1" t="s">
        <v>627</v>
      </c>
      <c r="B182" s="1" t="s">
        <v>3055</v>
      </c>
      <c r="C182" s="1" t="s">
        <v>3069</v>
      </c>
      <c r="D182">
        <v>910.4</v>
      </c>
      <c r="E182">
        <v>157</v>
      </c>
      <c r="F182">
        <v>406</v>
      </c>
      <c r="G182" s="1" t="s">
        <v>3056</v>
      </c>
      <c r="H182">
        <v>283.56</v>
      </c>
      <c r="I182">
        <v>1022</v>
      </c>
      <c r="J182" t="s">
        <v>3112</v>
      </c>
    </row>
    <row r="183" spans="1:10" x14ac:dyDescent="0.35">
      <c r="A183" s="1" t="s">
        <v>633</v>
      </c>
      <c r="B183" s="1" t="s">
        <v>3055</v>
      </c>
      <c r="C183" s="1" t="s">
        <v>3069</v>
      </c>
      <c r="D183">
        <v>929.47</v>
      </c>
      <c r="E183">
        <v>124</v>
      </c>
      <c r="F183">
        <v>169</v>
      </c>
      <c r="G183" s="1" t="s">
        <v>3056</v>
      </c>
      <c r="H183">
        <v>424.2</v>
      </c>
      <c r="I183">
        <v>953</v>
      </c>
      <c r="J183" t="s">
        <v>3112</v>
      </c>
    </row>
    <row r="184" spans="1:10" x14ac:dyDescent="0.35">
      <c r="A184" s="1" t="s">
        <v>641</v>
      </c>
      <c r="B184" s="1" t="s">
        <v>3055</v>
      </c>
      <c r="C184" s="1" t="s">
        <v>3069</v>
      </c>
      <c r="D184">
        <v>1141.0899999999999</v>
      </c>
      <c r="E184">
        <v>254</v>
      </c>
      <c r="F184">
        <v>28</v>
      </c>
      <c r="G184" s="1" t="s">
        <v>3053</v>
      </c>
      <c r="H184">
        <v>612.07000000000005</v>
      </c>
      <c r="I184">
        <v>744</v>
      </c>
      <c r="J184" t="s">
        <v>3112</v>
      </c>
    </row>
    <row r="185" spans="1:10" x14ac:dyDescent="0.35">
      <c r="A185" s="1" t="s">
        <v>645</v>
      </c>
      <c r="B185" s="1" t="s">
        <v>3055</v>
      </c>
      <c r="C185" s="1" t="s">
        <v>3069</v>
      </c>
      <c r="D185">
        <v>641.51</v>
      </c>
      <c r="E185">
        <v>172</v>
      </c>
      <c r="F185">
        <v>383</v>
      </c>
      <c r="G185" s="1" t="s">
        <v>3056</v>
      </c>
      <c r="H185">
        <v>292.83</v>
      </c>
      <c r="I185">
        <v>1165</v>
      </c>
      <c r="J185" t="s">
        <v>3110</v>
      </c>
    </row>
    <row r="186" spans="1:10" x14ac:dyDescent="0.35">
      <c r="A186" s="1" t="s">
        <v>689</v>
      </c>
      <c r="B186" s="1" t="s">
        <v>3055</v>
      </c>
      <c r="C186" s="1" t="s">
        <v>3069</v>
      </c>
      <c r="D186">
        <v>959.19</v>
      </c>
      <c r="E186">
        <v>152</v>
      </c>
      <c r="F186">
        <v>173</v>
      </c>
      <c r="G186" s="1" t="s">
        <v>3056</v>
      </c>
      <c r="H186">
        <v>360.94</v>
      </c>
      <c r="I186">
        <v>1050</v>
      </c>
      <c r="J186" t="s">
        <v>3112</v>
      </c>
    </row>
    <row r="187" spans="1:10" x14ac:dyDescent="0.35">
      <c r="A187" s="1" t="s">
        <v>769</v>
      </c>
      <c r="B187" s="1" t="s">
        <v>3055</v>
      </c>
      <c r="C187" s="1" t="s">
        <v>3069</v>
      </c>
      <c r="D187">
        <v>1142.6500000000001</v>
      </c>
      <c r="E187">
        <v>143</v>
      </c>
      <c r="F187">
        <v>236</v>
      </c>
      <c r="G187" s="1" t="s">
        <v>3056</v>
      </c>
      <c r="H187">
        <v>394.65</v>
      </c>
      <c r="I187">
        <v>529</v>
      </c>
      <c r="J187" t="s">
        <v>3112</v>
      </c>
    </row>
    <row r="188" spans="1:10" x14ac:dyDescent="0.35">
      <c r="A188" s="1" t="s">
        <v>771</v>
      </c>
      <c r="B188" s="1" t="s">
        <v>3055</v>
      </c>
      <c r="C188" s="1" t="s">
        <v>3069</v>
      </c>
      <c r="D188">
        <v>888.44</v>
      </c>
      <c r="E188">
        <v>253</v>
      </c>
      <c r="F188">
        <v>117</v>
      </c>
      <c r="G188" s="1" t="s">
        <v>3053</v>
      </c>
      <c r="H188">
        <v>419.69</v>
      </c>
      <c r="I188">
        <v>337</v>
      </c>
      <c r="J188" t="s">
        <v>3112</v>
      </c>
    </row>
    <row r="189" spans="1:10" x14ac:dyDescent="0.35">
      <c r="A189" s="1" t="s">
        <v>785</v>
      </c>
      <c r="B189" s="1" t="s">
        <v>3055</v>
      </c>
      <c r="C189" s="1" t="s">
        <v>3069</v>
      </c>
      <c r="D189">
        <v>970.81</v>
      </c>
      <c r="E189">
        <v>297</v>
      </c>
      <c r="F189">
        <v>96</v>
      </c>
      <c r="G189" s="1" t="s">
        <v>3053</v>
      </c>
      <c r="H189">
        <v>365.22</v>
      </c>
      <c r="I189">
        <v>1055</v>
      </c>
      <c r="J189" t="s">
        <v>3112</v>
      </c>
    </row>
    <row r="190" spans="1:10" x14ac:dyDescent="0.35">
      <c r="A190" s="1" t="s">
        <v>849</v>
      </c>
      <c r="B190" s="1" t="s">
        <v>3055</v>
      </c>
      <c r="C190" s="1" t="s">
        <v>3069</v>
      </c>
      <c r="D190">
        <v>719.42</v>
      </c>
      <c r="E190">
        <v>253</v>
      </c>
      <c r="F190">
        <v>231</v>
      </c>
      <c r="G190" s="1" t="s">
        <v>3053</v>
      </c>
      <c r="H190">
        <v>344.75</v>
      </c>
      <c r="I190">
        <v>899</v>
      </c>
      <c r="J190" t="s">
        <v>3110</v>
      </c>
    </row>
    <row r="191" spans="1:10" x14ac:dyDescent="0.35">
      <c r="A191" s="1" t="s">
        <v>893</v>
      </c>
      <c r="B191" s="1" t="s">
        <v>3055</v>
      </c>
      <c r="C191" s="1" t="s">
        <v>3069</v>
      </c>
      <c r="D191">
        <v>1172.3900000000001</v>
      </c>
      <c r="E191">
        <v>138</v>
      </c>
      <c r="F191">
        <v>447</v>
      </c>
      <c r="G191" s="1" t="s">
        <v>3056</v>
      </c>
      <c r="H191">
        <v>570.66</v>
      </c>
      <c r="I191">
        <v>291</v>
      </c>
      <c r="J191" t="s">
        <v>3112</v>
      </c>
    </row>
    <row r="192" spans="1:10" x14ac:dyDescent="0.35">
      <c r="A192" s="1" t="s">
        <v>895</v>
      </c>
      <c r="B192" s="1" t="s">
        <v>3055</v>
      </c>
      <c r="C192" s="1" t="s">
        <v>3069</v>
      </c>
      <c r="D192">
        <v>878.73</v>
      </c>
      <c r="E192">
        <v>168</v>
      </c>
      <c r="F192">
        <v>72</v>
      </c>
      <c r="G192" s="1" t="s">
        <v>3053</v>
      </c>
      <c r="H192">
        <v>325.18</v>
      </c>
      <c r="I192">
        <v>551</v>
      </c>
      <c r="J192" t="s">
        <v>3112</v>
      </c>
    </row>
    <row r="193" spans="1:10" x14ac:dyDescent="0.35">
      <c r="A193" s="1" t="s">
        <v>913</v>
      </c>
      <c r="B193" s="1" t="s">
        <v>3055</v>
      </c>
      <c r="C193" s="1" t="s">
        <v>3069</v>
      </c>
      <c r="D193">
        <v>956.21</v>
      </c>
      <c r="E193">
        <v>53</v>
      </c>
      <c r="F193">
        <v>220</v>
      </c>
      <c r="G193" s="1" t="s">
        <v>3056</v>
      </c>
      <c r="H193">
        <v>324.74</v>
      </c>
      <c r="I193">
        <v>963</v>
      </c>
      <c r="J193" t="s">
        <v>3112</v>
      </c>
    </row>
    <row r="194" spans="1:10" x14ac:dyDescent="0.35">
      <c r="A194" s="1" t="s">
        <v>925</v>
      </c>
      <c r="B194" s="1" t="s">
        <v>3055</v>
      </c>
      <c r="C194" s="1" t="s">
        <v>3069</v>
      </c>
      <c r="D194">
        <v>1175.94</v>
      </c>
      <c r="E194">
        <v>38</v>
      </c>
      <c r="F194">
        <v>131</v>
      </c>
      <c r="G194" s="1" t="s">
        <v>3056</v>
      </c>
      <c r="H194">
        <v>403.06</v>
      </c>
      <c r="I194">
        <v>453</v>
      </c>
      <c r="J194" t="s">
        <v>3112</v>
      </c>
    </row>
    <row r="195" spans="1:10" x14ac:dyDescent="0.35">
      <c r="A195" s="1" t="s">
        <v>969</v>
      </c>
      <c r="B195" s="1" t="s">
        <v>3055</v>
      </c>
      <c r="C195" s="1" t="s">
        <v>3069</v>
      </c>
      <c r="D195">
        <v>688.53</v>
      </c>
      <c r="E195">
        <v>292</v>
      </c>
      <c r="F195">
        <v>116</v>
      </c>
      <c r="G195" s="1" t="s">
        <v>3053</v>
      </c>
      <c r="H195">
        <v>301.8</v>
      </c>
      <c r="I195">
        <v>579</v>
      </c>
      <c r="J195" t="s">
        <v>3110</v>
      </c>
    </row>
    <row r="196" spans="1:10" x14ac:dyDescent="0.35">
      <c r="A196" s="1" t="s">
        <v>1097</v>
      </c>
      <c r="B196" s="1" t="s">
        <v>3055</v>
      </c>
      <c r="C196" s="1" t="s">
        <v>3069</v>
      </c>
      <c r="D196">
        <v>765.61</v>
      </c>
      <c r="E196">
        <v>181</v>
      </c>
      <c r="F196">
        <v>298</v>
      </c>
      <c r="G196" s="1" t="s">
        <v>3056</v>
      </c>
      <c r="H196">
        <v>397.48</v>
      </c>
      <c r="I196">
        <v>428</v>
      </c>
      <c r="J196" t="s">
        <v>3110</v>
      </c>
    </row>
    <row r="197" spans="1:10" x14ac:dyDescent="0.35">
      <c r="A197" s="1" t="s">
        <v>1099</v>
      </c>
      <c r="B197" s="1" t="s">
        <v>3055</v>
      </c>
      <c r="C197" s="1" t="s">
        <v>3069</v>
      </c>
      <c r="D197">
        <v>902.15</v>
      </c>
      <c r="E197">
        <v>272</v>
      </c>
      <c r="F197">
        <v>119</v>
      </c>
      <c r="G197" s="1" t="s">
        <v>3053</v>
      </c>
      <c r="H197">
        <v>491.76</v>
      </c>
      <c r="I197">
        <v>879</v>
      </c>
      <c r="J197" t="s">
        <v>3112</v>
      </c>
    </row>
    <row r="198" spans="1:10" x14ac:dyDescent="0.35">
      <c r="A198" s="1" t="s">
        <v>1125</v>
      </c>
      <c r="B198" s="1" t="s">
        <v>3055</v>
      </c>
      <c r="C198" s="1" t="s">
        <v>3069</v>
      </c>
      <c r="D198">
        <v>713.61</v>
      </c>
      <c r="E198">
        <v>56</v>
      </c>
      <c r="F198">
        <v>354</v>
      </c>
      <c r="G198" s="1" t="s">
        <v>3056</v>
      </c>
      <c r="H198">
        <v>265.63</v>
      </c>
      <c r="I198">
        <v>704</v>
      </c>
      <c r="J198" t="s">
        <v>3110</v>
      </c>
    </row>
    <row r="199" spans="1:10" x14ac:dyDescent="0.35">
      <c r="A199" s="1" t="s">
        <v>1129</v>
      </c>
      <c r="B199" s="1" t="s">
        <v>3055</v>
      </c>
      <c r="C199" s="1" t="s">
        <v>3069</v>
      </c>
      <c r="D199">
        <v>1117.25</v>
      </c>
      <c r="E199">
        <v>69</v>
      </c>
      <c r="F199">
        <v>27</v>
      </c>
      <c r="G199" s="1" t="s">
        <v>3053</v>
      </c>
      <c r="H199">
        <v>431.03</v>
      </c>
      <c r="I199">
        <v>194</v>
      </c>
      <c r="J199" t="s">
        <v>3112</v>
      </c>
    </row>
    <row r="200" spans="1:10" x14ac:dyDescent="0.35">
      <c r="A200" s="1" t="s">
        <v>1243</v>
      </c>
      <c r="B200" s="1" t="s">
        <v>3055</v>
      </c>
      <c r="C200" s="1" t="s">
        <v>3069</v>
      </c>
      <c r="D200">
        <v>892.14</v>
      </c>
      <c r="E200">
        <v>197</v>
      </c>
      <c r="F200">
        <v>91</v>
      </c>
      <c r="G200" s="1" t="s">
        <v>3053</v>
      </c>
      <c r="H200">
        <v>295.67</v>
      </c>
      <c r="I200">
        <v>1146</v>
      </c>
      <c r="J200" t="s">
        <v>3112</v>
      </c>
    </row>
    <row r="201" spans="1:10" x14ac:dyDescent="0.35">
      <c r="A201" s="1" t="s">
        <v>1277</v>
      </c>
      <c r="B201" s="1" t="s">
        <v>3055</v>
      </c>
      <c r="C201" s="1" t="s">
        <v>3069</v>
      </c>
      <c r="D201">
        <v>664.37</v>
      </c>
      <c r="E201">
        <v>38</v>
      </c>
      <c r="F201">
        <v>557</v>
      </c>
      <c r="G201" s="1" t="s">
        <v>3056</v>
      </c>
      <c r="H201">
        <v>304.47000000000003</v>
      </c>
      <c r="I201">
        <v>341</v>
      </c>
      <c r="J201" t="s">
        <v>3110</v>
      </c>
    </row>
    <row r="202" spans="1:10" x14ac:dyDescent="0.35">
      <c r="A202" s="1" t="s">
        <v>1283</v>
      </c>
      <c r="B202" s="1" t="s">
        <v>3055</v>
      </c>
      <c r="C202" s="1" t="s">
        <v>3069</v>
      </c>
      <c r="D202">
        <v>612.13</v>
      </c>
      <c r="E202">
        <v>289</v>
      </c>
      <c r="F202">
        <v>45</v>
      </c>
      <c r="G202" s="1" t="s">
        <v>3053</v>
      </c>
      <c r="H202">
        <v>270.68</v>
      </c>
      <c r="I202">
        <v>788</v>
      </c>
      <c r="J202" t="s">
        <v>3110</v>
      </c>
    </row>
    <row r="203" spans="1:10" x14ac:dyDescent="0.35">
      <c r="A203" s="1" t="s">
        <v>1289</v>
      </c>
      <c r="B203" s="1" t="s">
        <v>3055</v>
      </c>
      <c r="C203" s="1" t="s">
        <v>3069</v>
      </c>
      <c r="D203">
        <v>684.63</v>
      </c>
      <c r="E203">
        <v>141</v>
      </c>
      <c r="F203">
        <v>20</v>
      </c>
      <c r="G203" s="1" t="s">
        <v>3053</v>
      </c>
      <c r="H203">
        <v>351.67</v>
      </c>
      <c r="I203">
        <v>522</v>
      </c>
      <c r="J203" t="s">
        <v>3110</v>
      </c>
    </row>
    <row r="204" spans="1:10" x14ac:dyDescent="0.35">
      <c r="A204" s="1" t="s">
        <v>1315</v>
      </c>
      <c r="B204" s="1" t="s">
        <v>3055</v>
      </c>
      <c r="C204" s="1" t="s">
        <v>3069</v>
      </c>
      <c r="D204">
        <v>1098.8900000000001</v>
      </c>
      <c r="E204">
        <v>24</v>
      </c>
      <c r="F204">
        <v>386</v>
      </c>
      <c r="G204" s="1" t="s">
        <v>3056</v>
      </c>
      <c r="H204">
        <v>471.93</v>
      </c>
      <c r="I204">
        <v>974</v>
      </c>
      <c r="J204" t="s">
        <v>3112</v>
      </c>
    </row>
    <row r="205" spans="1:10" x14ac:dyDescent="0.35">
      <c r="A205" s="1" t="s">
        <v>1351</v>
      </c>
      <c r="B205" s="1" t="s">
        <v>3055</v>
      </c>
      <c r="C205" s="1" t="s">
        <v>3069</v>
      </c>
      <c r="D205">
        <v>990.22</v>
      </c>
      <c r="E205">
        <v>240</v>
      </c>
      <c r="F205">
        <v>308</v>
      </c>
      <c r="G205" s="1" t="s">
        <v>3056</v>
      </c>
      <c r="H205">
        <v>366.3</v>
      </c>
      <c r="I205">
        <v>66</v>
      </c>
      <c r="J205" t="s">
        <v>3112</v>
      </c>
    </row>
    <row r="206" spans="1:10" x14ac:dyDescent="0.35">
      <c r="A206" s="1" t="s">
        <v>1369</v>
      </c>
      <c r="B206" s="1" t="s">
        <v>3055</v>
      </c>
      <c r="C206" s="1" t="s">
        <v>3069</v>
      </c>
      <c r="D206">
        <v>1099.69</v>
      </c>
      <c r="E206">
        <v>283</v>
      </c>
      <c r="F206">
        <v>255</v>
      </c>
      <c r="G206" s="1" t="s">
        <v>3053</v>
      </c>
      <c r="H206">
        <v>582.36</v>
      </c>
      <c r="I206">
        <v>606</v>
      </c>
      <c r="J206" t="s">
        <v>3112</v>
      </c>
    </row>
    <row r="207" spans="1:10" x14ac:dyDescent="0.35">
      <c r="A207" s="1" t="s">
        <v>1393</v>
      </c>
      <c r="B207" s="1" t="s">
        <v>3055</v>
      </c>
      <c r="C207" s="1" t="s">
        <v>3069</v>
      </c>
      <c r="D207">
        <v>836.47</v>
      </c>
      <c r="E207">
        <v>103</v>
      </c>
      <c r="F207">
        <v>209</v>
      </c>
      <c r="G207" s="1" t="s">
        <v>3056</v>
      </c>
      <c r="H207">
        <v>253.6</v>
      </c>
      <c r="I207">
        <v>977</v>
      </c>
      <c r="J207" t="s">
        <v>3112</v>
      </c>
    </row>
    <row r="208" spans="1:10" x14ac:dyDescent="0.35">
      <c r="A208" s="1" t="s">
        <v>1425</v>
      </c>
      <c r="B208" s="1" t="s">
        <v>3055</v>
      </c>
      <c r="C208" s="1" t="s">
        <v>3069</v>
      </c>
      <c r="D208">
        <v>737.52</v>
      </c>
      <c r="E208">
        <v>84</v>
      </c>
      <c r="F208">
        <v>173</v>
      </c>
      <c r="G208" s="1" t="s">
        <v>3056</v>
      </c>
      <c r="H208">
        <v>253.95</v>
      </c>
      <c r="I208">
        <v>262</v>
      </c>
      <c r="J208" t="s">
        <v>3110</v>
      </c>
    </row>
    <row r="209" spans="1:10" x14ac:dyDescent="0.35">
      <c r="A209" s="1" t="s">
        <v>1481</v>
      </c>
      <c r="B209" s="1" t="s">
        <v>3055</v>
      </c>
      <c r="C209" s="1" t="s">
        <v>3069</v>
      </c>
      <c r="D209">
        <v>622.70000000000005</v>
      </c>
      <c r="E209">
        <v>29</v>
      </c>
      <c r="F209">
        <v>287</v>
      </c>
      <c r="G209" s="1" t="s">
        <v>3056</v>
      </c>
      <c r="H209">
        <v>311.69</v>
      </c>
      <c r="I209">
        <v>451</v>
      </c>
      <c r="J209" t="s">
        <v>3110</v>
      </c>
    </row>
    <row r="210" spans="1:10" x14ac:dyDescent="0.35">
      <c r="A210" s="1" t="s">
        <v>1485</v>
      </c>
      <c r="B210" s="1" t="s">
        <v>3055</v>
      </c>
      <c r="C210" s="1" t="s">
        <v>3069</v>
      </c>
      <c r="D210">
        <v>1092.5</v>
      </c>
      <c r="E210">
        <v>263</v>
      </c>
      <c r="F210">
        <v>95</v>
      </c>
      <c r="G210" s="1" t="s">
        <v>3053</v>
      </c>
      <c r="H210">
        <v>337.81</v>
      </c>
      <c r="I210">
        <v>778</v>
      </c>
      <c r="J210" t="s">
        <v>3112</v>
      </c>
    </row>
    <row r="211" spans="1:10" x14ac:dyDescent="0.35">
      <c r="A211" s="1" t="s">
        <v>1529</v>
      </c>
      <c r="B211" s="1" t="s">
        <v>3055</v>
      </c>
      <c r="C211" s="1" t="s">
        <v>3069</v>
      </c>
      <c r="D211">
        <v>602.28</v>
      </c>
      <c r="E211">
        <v>282</v>
      </c>
      <c r="F211">
        <v>269</v>
      </c>
      <c r="G211" s="1" t="s">
        <v>3053</v>
      </c>
      <c r="H211">
        <v>254.82</v>
      </c>
      <c r="I211">
        <v>170</v>
      </c>
      <c r="J211" t="s">
        <v>3110</v>
      </c>
    </row>
    <row r="212" spans="1:10" x14ac:dyDescent="0.35">
      <c r="A212" s="1" t="s">
        <v>1539</v>
      </c>
      <c r="B212" s="1" t="s">
        <v>3055</v>
      </c>
      <c r="C212" s="1" t="s">
        <v>3069</v>
      </c>
      <c r="D212">
        <v>619.46</v>
      </c>
      <c r="E212">
        <v>192</v>
      </c>
      <c r="F212">
        <v>463</v>
      </c>
      <c r="G212" s="1" t="s">
        <v>3056</v>
      </c>
      <c r="H212">
        <v>286.89</v>
      </c>
      <c r="I212">
        <v>653</v>
      </c>
      <c r="J212" t="s">
        <v>3110</v>
      </c>
    </row>
    <row r="213" spans="1:10" x14ac:dyDescent="0.35">
      <c r="A213" s="1" t="s">
        <v>1543</v>
      </c>
      <c r="B213" s="1" t="s">
        <v>3055</v>
      </c>
      <c r="C213" s="1" t="s">
        <v>3069</v>
      </c>
      <c r="D213">
        <v>890.7</v>
      </c>
      <c r="E213">
        <v>189</v>
      </c>
      <c r="F213">
        <v>264</v>
      </c>
      <c r="G213" s="1" t="s">
        <v>3056</v>
      </c>
      <c r="H213">
        <v>450.36</v>
      </c>
      <c r="I213">
        <v>886</v>
      </c>
      <c r="J213" t="s">
        <v>3112</v>
      </c>
    </row>
    <row r="214" spans="1:10" x14ac:dyDescent="0.35">
      <c r="A214" s="1" t="s">
        <v>1549</v>
      </c>
      <c r="B214" s="1" t="s">
        <v>3055</v>
      </c>
      <c r="C214" s="1" t="s">
        <v>3069</v>
      </c>
      <c r="D214">
        <v>1002.43</v>
      </c>
      <c r="E214">
        <v>192</v>
      </c>
      <c r="F214">
        <v>356</v>
      </c>
      <c r="G214" s="1" t="s">
        <v>3056</v>
      </c>
      <c r="H214">
        <v>453.03</v>
      </c>
      <c r="I214">
        <v>81</v>
      </c>
      <c r="J214" t="s">
        <v>3112</v>
      </c>
    </row>
    <row r="215" spans="1:10" x14ac:dyDescent="0.35">
      <c r="A215" s="1" t="s">
        <v>1553</v>
      </c>
      <c r="B215" s="1" t="s">
        <v>3055</v>
      </c>
      <c r="C215" s="1" t="s">
        <v>3069</v>
      </c>
      <c r="D215">
        <v>829.45</v>
      </c>
      <c r="E215">
        <v>25</v>
      </c>
      <c r="F215">
        <v>63</v>
      </c>
      <c r="G215" s="1" t="s">
        <v>3056</v>
      </c>
      <c r="H215">
        <v>395.57</v>
      </c>
      <c r="I215">
        <v>456</v>
      </c>
      <c r="J215" t="s">
        <v>3112</v>
      </c>
    </row>
    <row r="216" spans="1:10" x14ac:dyDescent="0.35">
      <c r="A216" s="1" t="s">
        <v>1555</v>
      </c>
      <c r="B216" s="1" t="s">
        <v>3055</v>
      </c>
      <c r="C216" s="1" t="s">
        <v>3069</v>
      </c>
      <c r="D216">
        <v>773.91</v>
      </c>
      <c r="E216">
        <v>124</v>
      </c>
      <c r="F216">
        <v>356</v>
      </c>
      <c r="G216" s="1" t="s">
        <v>3056</v>
      </c>
      <c r="H216">
        <v>288.45999999999998</v>
      </c>
      <c r="I216">
        <v>842</v>
      </c>
      <c r="J216" t="s">
        <v>3110</v>
      </c>
    </row>
    <row r="217" spans="1:10" x14ac:dyDescent="0.35">
      <c r="A217" s="1" t="s">
        <v>1563</v>
      </c>
      <c r="B217" s="1" t="s">
        <v>3055</v>
      </c>
      <c r="C217" s="1" t="s">
        <v>3069</v>
      </c>
      <c r="D217">
        <v>1030.32</v>
      </c>
      <c r="E217">
        <v>286</v>
      </c>
      <c r="F217">
        <v>125</v>
      </c>
      <c r="G217" s="1" t="s">
        <v>3053</v>
      </c>
      <c r="H217">
        <v>539.54999999999995</v>
      </c>
      <c r="I217">
        <v>298</v>
      </c>
      <c r="J217" t="s">
        <v>3112</v>
      </c>
    </row>
    <row r="218" spans="1:10" x14ac:dyDescent="0.35">
      <c r="A218" s="1" t="s">
        <v>1597</v>
      </c>
      <c r="B218" s="1" t="s">
        <v>3055</v>
      </c>
      <c r="C218" s="1" t="s">
        <v>3069</v>
      </c>
      <c r="D218">
        <v>918.3</v>
      </c>
      <c r="E218">
        <v>191</v>
      </c>
      <c r="F218">
        <v>463</v>
      </c>
      <c r="G218" s="1" t="s">
        <v>3056</v>
      </c>
      <c r="H218">
        <v>288.13</v>
      </c>
      <c r="I218">
        <v>220</v>
      </c>
      <c r="J218" t="s">
        <v>3112</v>
      </c>
    </row>
    <row r="219" spans="1:10" x14ac:dyDescent="0.35">
      <c r="A219" s="1" t="s">
        <v>1603</v>
      </c>
      <c r="B219" s="1" t="s">
        <v>3055</v>
      </c>
      <c r="C219" s="1" t="s">
        <v>3069</v>
      </c>
      <c r="D219">
        <v>774.61</v>
      </c>
      <c r="E219">
        <v>104</v>
      </c>
      <c r="F219">
        <v>129</v>
      </c>
      <c r="G219" s="1" t="s">
        <v>3056</v>
      </c>
      <c r="H219">
        <v>296.86</v>
      </c>
      <c r="I219">
        <v>134</v>
      </c>
      <c r="J219" t="s">
        <v>3110</v>
      </c>
    </row>
    <row r="220" spans="1:10" x14ac:dyDescent="0.35">
      <c r="A220" s="1" t="s">
        <v>1607</v>
      </c>
      <c r="B220" s="1" t="s">
        <v>3055</v>
      </c>
      <c r="C220" s="1" t="s">
        <v>3069</v>
      </c>
      <c r="D220">
        <v>800.46</v>
      </c>
      <c r="E220">
        <v>193</v>
      </c>
      <c r="F220">
        <v>199</v>
      </c>
      <c r="G220" s="1" t="s">
        <v>3056</v>
      </c>
      <c r="H220">
        <v>397.19</v>
      </c>
      <c r="I220">
        <v>245</v>
      </c>
      <c r="J220" t="s">
        <v>3112</v>
      </c>
    </row>
    <row r="221" spans="1:10" x14ac:dyDescent="0.35">
      <c r="A221" s="1" t="s">
        <v>1619</v>
      </c>
      <c r="B221" s="1" t="s">
        <v>3055</v>
      </c>
      <c r="C221" s="1" t="s">
        <v>3069</v>
      </c>
      <c r="D221">
        <v>1088.8900000000001</v>
      </c>
      <c r="E221">
        <v>142</v>
      </c>
      <c r="F221">
        <v>239</v>
      </c>
      <c r="G221" s="1" t="s">
        <v>3056</v>
      </c>
      <c r="H221">
        <v>545.79</v>
      </c>
      <c r="I221">
        <v>883</v>
      </c>
      <c r="J221" t="s">
        <v>3112</v>
      </c>
    </row>
    <row r="222" spans="1:10" x14ac:dyDescent="0.35">
      <c r="A222" s="1" t="s">
        <v>1689</v>
      </c>
      <c r="B222" s="1" t="s">
        <v>3055</v>
      </c>
      <c r="C222" s="1" t="s">
        <v>3069</v>
      </c>
      <c r="D222">
        <v>866.45</v>
      </c>
      <c r="E222">
        <v>89</v>
      </c>
      <c r="F222">
        <v>251</v>
      </c>
      <c r="G222" s="1" t="s">
        <v>3056</v>
      </c>
      <c r="H222">
        <v>266.19</v>
      </c>
      <c r="I222">
        <v>823</v>
      </c>
      <c r="J222" t="s">
        <v>3112</v>
      </c>
    </row>
    <row r="223" spans="1:10" x14ac:dyDescent="0.35">
      <c r="A223" s="1" t="s">
        <v>1697</v>
      </c>
      <c r="B223" s="1" t="s">
        <v>3055</v>
      </c>
      <c r="C223" s="1" t="s">
        <v>3069</v>
      </c>
      <c r="D223">
        <v>950.31</v>
      </c>
      <c r="E223">
        <v>91</v>
      </c>
      <c r="F223">
        <v>331</v>
      </c>
      <c r="G223" s="1" t="s">
        <v>3056</v>
      </c>
      <c r="H223">
        <v>425.93</v>
      </c>
      <c r="I223">
        <v>78</v>
      </c>
      <c r="J223" t="s">
        <v>3112</v>
      </c>
    </row>
    <row r="224" spans="1:10" x14ac:dyDescent="0.35">
      <c r="A224" s="1" t="s">
        <v>1713</v>
      </c>
      <c r="B224" s="1" t="s">
        <v>3055</v>
      </c>
      <c r="C224" s="1" t="s">
        <v>3069</v>
      </c>
      <c r="D224">
        <v>1079.92</v>
      </c>
      <c r="E224">
        <v>28</v>
      </c>
      <c r="F224">
        <v>360</v>
      </c>
      <c r="G224" s="1" t="s">
        <v>3056</v>
      </c>
      <c r="H224">
        <v>324.55</v>
      </c>
      <c r="I224">
        <v>1116</v>
      </c>
      <c r="J224" t="s">
        <v>3112</v>
      </c>
    </row>
    <row r="225" spans="1:10" x14ac:dyDescent="0.35">
      <c r="A225" s="1" t="s">
        <v>1715</v>
      </c>
      <c r="B225" s="1" t="s">
        <v>3055</v>
      </c>
      <c r="C225" s="1" t="s">
        <v>3069</v>
      </c>
      <c r="D225">
        <v>1143.04</v>
      </c>
      <c r="E225">
        <v>232</v>
      </c>
      <c r="F225">
        <v>41</v>
      </c>
      <c r="G225" s="1" t="s">
        <v>3053</v>
      </c>
      <c r="H225">
        <v>592.86</v>
      </c>
      <c r="I225">
        <v>163</v>
      </c>
      <c r="J225" t="s">
        <v>3112</v>
      </c>
    </row>
    <row r="226" spans="1:10" x14ac:dyDescent="0.35">
      <c r="A226" s="1" t="s">
        <v>1731</v>
      </c>
      <c r="B226" s="1" t="s">
        <v>3055</v>
      </c>
      <c r="C226" s="1" t="s">
        <v>3069</v>
      </c>
      <c r="D226">
        <v>1059.55</v>
      </c>
      <c r="E226">
        <v>242</v>
      </c>
      <c r="F226">
        <v>346</v>
      </c>
      <c r="G226" s="1" t="s">
        <v>3056</v>
      </c>
      <c r="H226">
        <v>501.56</v>
      </c>
      <c r="I226">
        <v>275</v>
      </c>
      <c r="J226" t="s">
        <v>3112</v>
      </c>
    </row>
    <row r="227" spans="1:10" x14ac:dyDescent="0.35">
      <c r="A227" s="1" t="s">
        <v>1787</v>
      </c>
      <c r="B227" s="1" t="s">
        <v>3055</v>
      </c>
      <c r="C227" s="1" t="s">
        <v>3069</v>
      </c>
      <c r="D227">
        <v>650.21</v>
      </c>
      <c r="E227">
        <v>285</v>
      </c>
      <c r="F227">
        <v>79</v>
      </c>
      <c r="G227" s="1" t="s">
        <v>3053</v>
      </c>
      <c r="H227">
        <v>336.58</v>
      </c>
      <c r="I227">
        <v>499</v>
      </c>
      <c r="J227" t="s">
        <v>3110</v>
      </c>
    </row>
    <row r="228" spans="1:10" x14ac:dyDescent="0.35">
      <c r="A228" s="1" t="s">
        <v>1795</v>
      </c>
      <c r="B228" s="1" t="s">
        <v>3055</v>
      </c>
      <c r="C228" s="1" t="s">
        <v>3069</v>
      </c>
      <c r="D228">
        <v>1137.53</v>
      </c>
      <c r="E228">
        <v>203</v>
      </c>
      <c r="F228">
        <v>107</v>
      </c>
      <c r="G228" s="1" t="s">
        <v>3053</v>
      </c>
      <c r="H228">
        <v>602.55999999999995</v>
      </c>
      <c r="I228">
        <v>741</v>
      </c>
      <c r="J228" t="s">
        <v>3112</v>
      </c>
    </row>
    <row r="229" spans="1:10" x14ac:dyDescent="0.35">
      <c r="A229" s="1" t="s">
        <v>1809</v>
      </c>
      <c r="B229" s="1" t="s">
        <v>3055</v>
      </c>
      <c r="C229" s="1" t="s">
        <v>3069</v>
      </c>
      <c r="D229">
        <v>1145.71</v>
      </c>
      <c r="E229">
        <v>240</v>
      </c>
      <c r="F229">
        <v>115</v>
      </c>
      <c r="G229" s="1" t="s">
        <v>3053</v>
      </c>
      <c r="H229">
        <v>398.84</v>
      </c>
      <c r="I229">
        <v>962</v>
      </c>
      <c r="J229" t="s">
        <v>3112</v>
      </c>
    </row>
    <row r="230" spans="1:10" x14ac:dyDescent="0.35">
      <c r="A230" s="1" t="s">
        <v>1833</v>
      </c>
      <c r="B230" s="1" t="s">
        <v>3055</v>
      </c>
      <c r="C230" s="1" t="s">
        <v>3069</v>
      </c>
      <c r="D230">
        <v>1169.49</v>
      </c>
      <c r="E230">
        <v>238</v>
      </c>
      <c r="F230">
        <v>40</v>
      </c>
      <c r="G230" s="1" t="s">
        <v>3053</v>
      </c>
      <c r="H230">
        <v>504.29</v>
      </c>
      <c r="I230">
        <v>482</v>
      </c>
      <c r="J230" t="s">
        <v>3112</v>
      </c>
    </row>
    <row r="231" spans="1:10" x14ac:dyDescent="0.35">
      <c r="A231" s="1" t="s">
        <v>1841</v>
      </c>
      <c r="B231" s="1" t="s">
        <v>3055</v>
      </c>
      <c r="C231" s="1" t="s">
        <v>3069</v>
      </c>
      <c r="D231">
        <v>611.55999999999995</v>
      </c>
      <c r="E231">
        <v>87</v>
      </c>
      <c r="F231">
        <v>215</v>
      </c>
      <c r="G231" s="1" t="s">
        <v>3056</v>
      </c>
      <c r="H231">
        <v>267.81</v>
      </c>
      <c r="I231">
        <v>377</v>
      </c>
      <c r="J231" t="s">
        <v>3110</v>
      </c>
    </row>
    <row r="232" spans="1:10" x14ac:dyDescent="0.35">
      <c r="A232" s="1" t="s">
        <v>1861</v>
      </c>
      <c r="B232" s="1" t="s">
        <v>3055</v>
      </c>
      <c r="C232" s="1" t="s">
        <v>3069</v>
      </c>
      <c r="D232">
        <v>785.2</v>
      </c>
      <c r="E232">
        <v>210</v>
      </c>
      <c r="F232">
        <v>24</v>
      </c>
      <c r="G232" s="1" t="s">
        <v>3053</v>
      </c>
      <c r="H232">
        <v>245.68</v>
      </c>
      <c r="I232">
        <v>431</v>
      </c>
      <c r="J232" t="s">
        <v>3110</v>
      </c>
    </row>
    <row r="233" spans="1:10" x14ac:dyDescent="0.35">
      <c r="A233" s="1" t="s">
        <v>1897</v>
      </c>
      <c r="B233" s="1" t="s">
        <v>3055</v>
      </c>
      <c r="C233" s="1" t="s">
        <v>3069</v>
      </c>
      <c r="D233">
        <v>883.56</v>
      </c>
      <c r="E233">
        <v>131</v>
      </c>
      <c r="F233">
        <v>10</v>
      </c>
      <c r="G233" s="1" t="s">
        <v>3053</v>
      </c>
      <c r="H233">
        <v>330.42</v>
      </c>
      <c r="I233">
        <v>744</v>
      </c>
      <c r="J233" t="s">
        <v>3112</v>
      </c>
    </row>
    <row r="234" spans="1:10" x14ac:dyDescent="0.35">
      <c r="A234" s="1" t="s">
        <v>1931</v>
      </c>
      <c r="B234" s="1" t="s">
        <v>3055</v>
      </c>
      <c r="C234" s="1" t="s">
        <v>3069</v>
      </c>
      <c r="D234">
        <v>644.37</v>
      </c>
      <c r="E234">
        <v>286</v>
      </c>
      <c r="F234">
        <v>51</v>
      </c>
      <c r="G234" s="1" t="s">
        <v>3053</v>
      </c>
      <c r="H234">
        <v>241.92</v>
      </c>
      <c r="I234">
        <v>1116</v>
      </c>
      <c r="J234" t="s">
        <v>3110</v>
      </c>
    </row>
    <row r="235" spans="1:10" x14ac:dyDescent="0.35">
      <c r="A235" s="1" t="s">
        <v>1959</v>
      </c>
      <c r="B235" s="1" t="s">
        <v>3055</v>
      </c>
      <c r="C235" s="1" t="s">
        <v>3069</v>
      </c>
      <c r="D235">
        <v>827.09</v>
      </c>
      <c r="E235">
        <v>242</v>
      </c>
      <c r="F235">
        <v>57</v>
      </c>
      <c r="G235" s="1" t="s">
        <v>3053</v>
      </c>
      <c r="H235">
        <v>403.26</v>
      </c>
      <c r="I235">
        <v>645</v>
      </c>
      <c r="J235" t="s">
        <v>3112</v>
      </c>
    </row>
    <row r="236" spans="1:10" x14ac:dyDescent="0.35">
      <c r="A236" s="1" t="s">
        <v>1965</v>
      </c>
      <c r="B236" s="1" t="s">
        <v>3055</v>
      </c>
      <c r="C236" s="1" t="s">
        <v>3069</v>
      </c>
      <c r="D236">
        <v>732.46</v>
      </c>
      <c r="E236">
        <v>29</v>
      </c>
      <c r="F236">
        <v>137</v>
      </c>
      <c r="G236" s="1" t="s">
        <v>3056</v>
      </c>
      <c r="H236">
        <v>246.36</v>
      </c>
      <c r="I236">
        <v>595</v>
      </c>
      <c r="J236" t="s">
        <v>3110</v>
      </c>
    </row>
    <row r="237" spans="1:10" x14ac:dyDescent="0.35">
      <c r="A237" s="1" t="s">
        <v>1969</v>
      </c>
      <c r="B237" s="1" t="s">
        <v>3055</v>
      </c>
      <c r="C237" s="1" t="s">
        <v>3069</v>
      </c>
      <c r="D237">
        <v>1163.44</v>
      </c>
      <c r="E237">
        <v>154</v>
      </c>
      <c r="F237">
        <v>315</v>
      </c>
      <c r="G237" s="1" t="s">
        <v>3056</v>
      </c>
      <c r="H237">
        <v>488.46</v>
      </c>
      <c r="I237">
        <v>847</v>
      </c>
      <c r="J237" t="s">
        <v>3112</v>
      </c>
    </row>
    <row r="238" spans="1:10" x14ac:dyDescent="0.35">
      <c r="A238" s="1" t="s">
        <v>2025</v>
      </c>
      <c r="B238" s="1" t="s">
        <v>3055</v>
      </c>
      <c r="C238" s="1" t="s">
        <v>3069</v>
      </c>
      <c r="D238">
        <v>628.54999999999995</v>
      </c>
      <c r="E238">
        <v>232</v>
      </c>
      <c r="F238">
        <v>378</v>
      </c>
      <c r="G238" s="1" t="s">
        <v>3056</v>
      </c>
      <c r="H238">
        <v>247.03</v>
      </c>
      <c r="I238">
        <v>989</v>
      </c>
      <c r="J238" t="s">
        <v>3110</v>
      </c>
    </row>
    <row r="239" spans="1:10" x14ac:dyDescent="0.35">
      <c r="A239" s="1" t="s">
        <v>2029</v>
      </c>
      <c r="B239" s="1" t="s">
        <v>3055</v>
      </c>
      <c r="C239" s="1" t="s">
        <v>3069</v>
      </c>
      <c r="D239">
        <v>964.33</v>
      </c>
      <c r="E239">
        <v>146</v>
      </c>
      <c r="F239">
        <v>133</v>
      </c>
      <c r="G239" s="1" t="s">
        <v>3053</v>
      </c>
      <c r="H239">
        <v>367.79</v>
      </c>
      <c r="I239">
        <v>1048</v>
      </c>
      <c r="J239" t="s">
        <v>3112</v>
      </c>
    </row>
    <row r="240" spans="1:10" x14ac:dyDescent="0.35">
      <c r="A240" s="1" t="s">
        <v>2059</v>
      </c>
      <c r="B240" s="1" t="s">
        <v>3055</v>
      </c>
      <c r="C240" s="1" t="s">
        <v>3069</v>
      </c>
      <c r="D240">
        <v>686.59</v>
      </c>
      <c r="E240">
        <v>248</v>
      </c>
      <c r="F240">
        <v>69</v>
      </c>
      <c r="G240" s="1" t="s">
        <v>3053</v>
      </c>
      <c r="H240">
        <v>255.52</v>
      </c>
      <c r="I240">
        <v>539</v>
      </c>
      <c r="J240" t="s">
        <v>3110</v>
      </c>
    </row>
    <row r="241" spans="1:10" x14ac:dyDescent="0.35">
      <c r="A241" s="1" t="s">
        <v>2109</v>
      </c>
      <c r="B241" s="1" t="s">
        <v>3055</v>
      </c>
      <c r="C241" s="1" t="s">
        <v>3069</v>
      </c>
      <c r="D241">
        <v>814.38</v>
      </c>
      <c r="E241">
        <v>124</v>
      </c>
      <c r="F241">
        <v>64</v>
      </c>
      <c r="G241" s="1" t="s">
        <v>3053</v>
      </c>
      <c r="H241">
        <v>407.75</v>
      </c>
      <c r="I241">
        <v>1086</v>
      </c>
      <c r="J241" t="s">
        <v>3112</v>
      </c>
    </row>
    <row r="242" spans="1:10" x14ac:dyDescent="0.35">
      <c r="A242" s="1" t="s">
        <v>2131</v>
      </c>
      <c r="B242" s="1" t="s">
        <v>3055</v>
      </c>
      <c r="C242" s="1" t="s">
        <v>3069</v>
      </c>
      <c r="D242">
        <v>1129.6199999999999</v>
      </c>
      <c r="E242">
        <v>68</v>
      </c>
      <c r="F242">
        <v>79</v>
      </c>
      <c r="G242" s="1" t="s">
        <v>3056</v>
      </c>
      <c r="H242">
        <v>522.4</v>
      </c>
      <c r="I242">
        <v>1194</v>
      </c>
      <c r="J242" t="s">
        <v>3112</v>
      </c>
    </row>
    <row r="243" spans="1:10" x14ac:dyDescent="0.35">
      <c r="A243" s="1" t="s">
        <v>2161</v>
      </c>
      <c r="B243" s="1" t="s">
        <v>3055</v>
      </c>
      <c r="C243" s="1" t="s">
        <v>3069</v>
      </c>
      <c r="D243">
        <v>1021.42</v>
      </c>
      <c r="E243">
        <v>59</v>
      </c>
      <c r="F243">
        <v>307</v>
      </c>
      <c r="G243" s="1" t="s">
        <v>3056</v>
      </c>
      <c r="H243">
        <v>406.38</v>
      </c>
      <c r="I243">
        <v>297</v>
      </c>
      <c r="J243" t="s">
        <v>3112</v>
      </c>
    </row>
    <row r="244" spans="1:10" x14ac:dyDescent="0.35">
      <c r="A244" s="1" t="s">
        <v>2191</v>
      </c>
      <c r="B244" s="1" t="s">
        <v>3055</v>
      </c>
      <c r="C244" s="1" t="s">
        <v>3069</v>
      </c>
      <c r="D244">
        <v>849.68</v>
      </c>
      <c r="E244">
        <v>159</v>
      </c>
      <c r="F244">
        <v>28</v>
      </c>
      <c r="G244" s="1" t="s">
        <v>3053</v>
      </c>
      <c r="H244">
        <v>288.52</v>
      </c>
      <c r="I244">
        <v>327</v>
      </c>
      <c r="J244" t="s">
        <v>3112</v>
      </c>
    </row>
    <row r="245" spans="1:10" x14ac:dyDescent="0.35">
      <c r="A245" s="1" t="s">
        <v>2211</v>
      </c>
      <c r="B245" s="1" t="s">
        <v>3055</v>
      </c>
      <c r="C245" s="1" t="s">
        <v>3069</v>
      </c>
      <c r="D245">
        <v>769.15</v>
      </c>
      <c r="E245">
        <v>297</v>
      </c>
      <c r="F245">
        <v>276</v>
      </c>
      <c r="G245" s="1" t="s">
        <v>3053</v>
      </c>
      <c r="H245">
        <v>233.99</v>
      </c>
      <c r="I245">
        <v>832</v>
      </c>
      <c r="J245" t="s">
        <v>3110</v>
      </c>
    </row>
    <row r="246" spans="1:10" x14ac:dyDescent="0.35">
      <c r="A246" s="1" t="s">
        <v>2237</v>
      </c>
      <c r="B246" s="1" t="s">
        <v>3055</v>
      </c>
      <c r="C246" s="1" t="s">
        <v>3069</v>
      </c>
      <c r="D246">
        <v>1161.06</v>
      </c>
      <c r="E246">
        <v>256</v>
      </c>
      <c r="F246">
        <v>175</v>
      </c>
      <c r="G246" s="1" t="s">
        <v>3053</v>
      </c>
      <c r="H246">
        <v>393.18</v>
      </c>
      <c r="I246">
        <v>224</v>
      </c>
      <c r="J246" t="s">
        <v>3112</v>
      </c>
    </row>
    <row r="247" spans="1:10" x14ac:dyDescent="0.35">
      <c r="A247" s="1" t="s">
        <v>2245</v>
      </c>
      <c r="B247" s="1" t="s">
        <v>3055</v>
      </c>
      <c r="C247" s="1" t="s">
        <v>3069</v>
      </c>
      <c r="D247">
        <v>842.16</v>
      </c>
      <c r="E247">
        <v>53</v>
      </c>
      <c r="F247">
        <v>142</v>
      </c>
      <c r="G247" s="1" t="s">
        <v>3056</v>
      </c>
      <c r="H247">
        <v>458.08</v>
      </c>
      <c r="I247">
        <v>903</v>
      </c>
      <c r="J247" t="s">
        <v>3112</v>
      </c>
    </row>
    <row r="248" spans="1:10" x14ac:dyDescent="0.35">
      <c r="A248" s="1" t="s">
        <v>2289</v>
      </c>
      <c r="B248" s="1" t="s">
        <v>3055</v>
      </c>
      <c r="C248" s="1" t="s">
        <v>3069</v>
      </c>
      <c r="D248">
        <v>1104.1400000000001</v>
      </c>
      <c r="E248">
        <v>284</v>
      </c>
      <c r="F248">
        <v>232</v>
      </c>
      <c r="G248" s="1" t="s">
        <v>3053</v>
      </c>
      <c r="H248">
        <v>399.6</v>
      </c>
      <c r="I248">
        <v>580</v>
      </c>
      <c r="J248" t="s">
        <v>3112</v>
      </c>
    </row>
    <row r="249" spans="1:10" x14ac:dyDescent="0.35">
      <c r="A249" s="1" t="s">
        <v>2319</v>
      </c>
      <c r="B249" s="1" t="s">
        <v>3055</v>
      </c>
      <c r="C249" s="1" t="s">
        <v>3069</v>
      </c>
      <c r="D249">
        <v>644.16999999999996</v>
      </c>
      <c r="E249">
        <v>198</v>
      </c>
      <c r="F249">
        <v>75</v>
      </c>
      <c r="G249" s="1" t="s">
        <v>3053</v>
      </c>
      <c r="H249">
        <v>251.66</v>
      </c>
      <c r="I249">
        <v>1037</v>
      </c>
      <c r="J249" t="s">
        <v>3110</v>
      </c>
    </row>
    <row r="250" spans="1:10" x14ac:dyDescent="0.35">
      <c r="A250" s="1" t="s">
        <v>2327</v>
      </c>
      <c r="B250" s="1" t="s">
        <v>3055</v>
      </c>
      <c r="C250" s="1" t="s">
        <v>3069</v>
      </c>
      <c r="D250">
        <v>1081.6099999999999</v>
      </c>
      <c r="E250">
        <v>96</v>
      </c>
      <c r="F250">
        <v>168</v>
      </c>
      <c r="G250" s="1" t="s">
        <v>3056</v>
      </c>
      <c r="H250">
        <v>468.17</v>
      </c>
      <c r="I250">
        <v>766</v>
      </c>
      <c r="J250" t="s">
        <v>3112</v>
      </c>
    </row>
    <row r="251" spans="1:10" x14ac:dyDescent="0.35">
      <c r="A251" s="1" t="s">
        <v>2343</v>
      </c>
      <c r="B251" s="1" t="s">
        <v>3055</v>
      </c>
      <c r="C251" s="1" t="s">
        <v>3069</v>
      </c>
      <c r="D251">
        <v>962.85</v>
      </c>
      <c r="E251">
        <v>287</v>
      </c>
      <c r="F251">
        <v>426</v>
      </c>
      <c r="G251" s="1" t="s">
        <v>3056</v>
      </c>
      <c r="H251">
        <v>513.29999999999995</v>
      </c>
      <c r="I251">
        <v>363</v>
      </c>
      <c r="J251" t="s">
        <v>3112</v>
      </c>
    </row>
    <row r="252" spans="1:10" x14ac:dyDescent="0.35">
      <c r="A252" s="1" t="s">
        <v>2363</v>
      </c>
      <c r="B252" s="1" t="s">
        <v>3055</v>
      </c>
      <c r="C252" s="1" t="s">
        <v>3069</v>
      </c>
      <c r="D252">
        <v>870.95</v>
      </c>
      <c r="E252">
        <v>253</v>
      </c>
      <c r="F252">
        <v>330</v>
      </c>
      <c r="G252" s="1" t="s">
        <v>3056</v>
      </c>
      <c r="H252">
        <v>275.87</v>
      </c>
      <c r="I252">
        <v>544</v>
      </c>
      <c r="J252" t="s">
        <v>3112</v>
      </c>
    </row>
    <row r="253" spans="1:10" x14ac:dyDescent="0.35">
      <c r="A253" s="1" t="s">
        <v>2397</v>
      </c>
      <c r="B253" s="1" t="s">
        <v>3055</v>
      </c>
      <c r="C253" s="1" t="s">
        <v>3069</v>
      </c>
      <c r="D253">
        <v>1070.33</v>
      </c>
      <c r="E253">
        <v>204</v>
      </c>
      <c r="F253">
        <v>20</v>
      </c>
      <c r="G253" s="1" t="s">
        <v>3053</v>
      </c>
      <c r="H253">
        <v>373.1</v>
      </c>
      <c r="I253">
        <v>114</v>
      </c>
      <c r="J253" t="s">
        <v>3112</v>
      </c>
    </row>
    <row r="254" spans="1:10" x14ac:dyDescent="0.35">
      <c r="A254" s="1" t="s">
        <v>2417</v>
      </c>
      <c r="B254" s="1" t="s">
        <v>3055</v>
      </c>
      <c r="C254" s="1" t="s">
        <v>3069</v>
      </c>
      <c r="D254">
        <v>611.38</v>
      </c>
      <c r="E254">
        <v>264</v>
      </c>
      <c r="F254">
        <v>232</v>
      </c>
      <c r="G254" s="1" t="s">
        <v>3053</v>
      </c>
      <c r="H254">
        <v>322.52</v>
      </c>
      <c r="I254">
        <v>907</v>
      </c>
      <c r="J254" t="s">
        <v>3110</v>
      </c>
    </row>
    <row r="255" spans="1:10" x14ac:dyDescent="0.35">
      <c r="A255" s="1" t="s">
        <v>2483</v>
      </c>
      <c r="B255" s="1" t="s">
        <v>3055</v>
      </c>
      <c r="C255" s="1" t="s">
        <v>3069</v>
      </c>
      <c r="D255">
        <v>742.22</v>
      </c>
      <c r="E255">
        <v>129</v>
      </c>
      <c r="F255">
        <v>179</v>
      </c>
      <c r="G255" s="1" t="s">
        <v>3056</v>
      </c>
      <c r="H255">
        <v>341.68</v>
      </c>
      <c r="I255">
        <v>631</v>
      </c>
      <c r="J255" t="s">
        <v>3110</v>
      </c>
    </row>
    <row r="256" spans="1:10" x14ac:dyDescent="0.35">
      <c r="A256" s="1" t="s">
        <v>2485</v>
      </c>
      <c r="B256" s="1" t="s">
        <v>3055</v>
      </c>
      <c r="C256" s="1" t="s">
        <v>3069</v>
      </c>
      <c r="D256">
        <v>964.1</v>
      </c>
      <c r="E256">
        <v>115</v>
      </c>
      <c r="F256">
        <v>127</v>
      </c>
      <c r="G256" s="1" t="s">
        <v>3056</v>
      </c>
      <c r="H256">
        <v>495.31</v>
      </c>
      <c r="I256">
        <v>835</v>
      </c>
      <c r="J256" t="s">
        <v>3112</v>
      </c>
    </row>
    <row r="257" spans="1:10" x14ac:dyDescent="0.35">
      <c r="A257" s="1" t="s">
        <v>2503</v>
      </c>
      <c r="B257" s="1" t="s">
        <v>3055</v>
      </c>
      <c r="C257" s="1" t="s">
        <v>3069</v>
      </c>
      <c r="D257">
        <v>673.14</v>
      </c>
      <c r="E257">
        <v>101</v>
      </c>
      <c r="F257">
        <v>245</v>
      </c>
      <c r="G257" s="1" t="s">
        <v>3056</v>
      </c>
      <c r="H257">
        <v>229.67</v>
      </c>
      <c r="I257">
        <v>943</v>
      </c>
      <c r="J257" t="s">
        <v>3110</v>
      </c>
    </row>
    <row r="258" spans="1:10" x14ac:dyDescent="0.35">
      <c r="A258" s="1" t="s">
        <v>2531</v>
      </c>
      <c r="B258" s="1" t="s">
        <v>3055</v>
      </c>
      <c r="C258" s="1" t="s">
        <v>3069</v>
      </c>
      <c r="D258">
        <v>1112.19</v>
      </c>
      <c r="E258">
        <v>258</v>
      </c>
      <c r="F258">
        <v>530</v>
      </c>
      <c r="G258" s="1" t="s">
        <v>3056</v>
      </c>
      <c r="H258">
        <v>455.16</v>
      </c>
      <c r="I258">
        <v>231</v>
      </c>
      <c r="J258" t="s">
        <v>3112</v>
      </c>
    </row>
    <row r="259" spans="1:10" x14ac:dyDescent="0.35">
      <c r="A259" s="1" t="s">
        <v>2533</v>
      </c>
      <c r="B259" s="1" t="s">
        <v>3055</v>
      </c>
      <c r="C259" s="1" t="s">
        <v>3069</v>
      </c>
      <c r="D259">
        <v>613.25</v>
      </c>
      <c r="E259">
        <v>33</v>
      </c>
      <c r="F259">
        <v>9</v>
      </c>
      <c r="G259" s="1" t="s">
        <v>3053</v>
      </c>
      <c r="H259">
        <v>286.92</v>
      </c>
      <c r="I259">
        <v>732</v>
      </c>
      <c r="J259" t="s">
        <v>3110</v>
      </c>
    </row>
    <row r="260" spans="1:10" x14ac:dyDescent="0.35">
      <c r="A260" s="1" t="s">
        <v>2539</v>
      </c>
      <c r="B260" s="1" t="s">
        <v>3055</v>
      </c>
      <c r="C260" s="1" t="s">
        <v>3069</v>
      </c>
      <c r="D260">
        <v>1132</v>
      </c>
      <c r="E260">
        <v>82</v>
      </c>
      <c r="F260">
        <v>107</v>
      </c>
      <c r="G260" s="1" t="s">
        <v>3056</v>
      </c>
      <c r="H260">
        <v>457.78</v>
      </c>
      <c r="I260">
        <v>1128</v>
      </c>
      <c r="J260" t="s">
        <v>3112</v>
      </c>
    </row>
    <row r="261" spans="1:10" x14ac:dyDescent="0.35">
      <c r="A261" s="1" t="s">
        <v>2547</v>
      </c>
      <c r="B261" s="1" t="s">
        <v>3055</v>
      </c>
      <c r="C261" s="1" t="s">
        <v>3069</v>
      </c>
      <c r="D261">
        <v>1082.5999999999999</v>
      </c>
      <c r="E261">
        <v>157</v>
      </c>
      <c r="F261">
        <v>112</v>
      </c>
      <c r="G261" s="1" t="s">
        <v>3053</v>
      </c>
      <c r="H261">
        <v>540.84</v>
      </c>
      <c r="I261">
        <v>880</v>
      </c>
      <c r="J261" t="s">
        <v>3112</v>
      </c>
    </row>
    <row r="262" spans="1:10" x14ac:dyDescent="0.35">
      <c r="A262" s="1" t="s">
        <v>2569</v>
      </c>
      <c r="B262" s="1" t="s">
        <v>3055</v>
      </c>
      <c r="C262" s="1" t="s">
        <v>3069</v>
      </c>
      <c r="D262">
        <v>1024.31</v>
      </c>
      <c r="E262">
        <v>296</v>
      </c>
      <c r="F262">
        <v>203</v>
      </c>
      <c r="G262" s="1" t="s">
        <v>3053</v>
      </c>
      <c r="H262">
        <v>548.03</v>
      </c>
      <c r="I262">
        <v>1091</v>
      </c>
      <c r="J262" t="s">
        <v>3112</v>
      </c>
    </row>
    <row r="263" spans="1:10" x14ac:dyDescent="0.35">
      <c r="A263" s="1" t="s">
        <v>2581</v>
      </c>
      <c r="B263" s="1" t="s">
        <v>3055</v>
      </c>
      <c r="C263" s="1" t="s">
        <v>3069</v>
      </c>
      <c r="D263">
        <v>1113.3399999999999</v>
      </c>
      <c r="E263">
        <v>277</v>
      </c>
      <c r="F263">
        <v>99</v>
      </c>
      <c r="G263" s="1" t="s">
        <v>3053</v>
      </c>
      <c r="H263">
        <v>402.12</v>
      </c>
      <c r="I263">
        <v>958</v>
      </c>
      <c r="J263" t="s">
        <v>3112</v>
      </c>
    </row>
    <row r="264" spans="1:10" x14ac:dyDescent="0.35">
      <c r="A264" s="1" t="s">
        <v>2583</v>
      </c>
      <c r="B264" s="1" t="s">
        <v>3055</v>
      </c>
      <c r="C264" s="1" t="s">
        <v>3069</v>
      </c>
      <c r="D264">
        <v>639.08000000000004</v>
      </c>
      <c r="E264">
        <v>280</v>
      </c>
      <c r="F264">
        <v>211</v>
      </c>
      <c r="G264" s="1" t="s">
        <v>3053</v>
      </c>
      <c r="H264">
        <v>192.29</v>
      </c>
      <c r="I264">
        <v>919</v>
      </c>
      <c r="J264" t="s">
        <v>3110</v>
      </c>
    </row>
    <row r="265" spans="1:10" x14ac:dyDescent="0.35">
      <c r="A265" s="1" t="s">
        <v>2647</v>
      </c>
      <c r="B265" s="1" t="s">
        <v>3055</v>
      </c>
      <c r="C265" s="1" t="s">
        <v>3069</v>
      </c>
      <c r="D265">
        <v>1126.3399999999999</v>
      </c>
      <c r="E265">
        <v>271</v>
      </c>
      <c r="F265">
        <v>15</v>
      </c>
      <c r="G265" s="1" t="s">
        <v>3053</v>
      </c>
      <c r="H265">
        <v>594.13</v>
      </c>
      <c r="I265">
        <v>160</v>
      </c>
      <c r="J265" t="s">
        <v>3112</v>
      </c>
    </row>
    <row r="266" spans="1:10" x14ac:dyDescent="0.35">
      <c r="A266" s="1" t="s">
        <v>2653</v>
      </c>
      <c r="B266" s="1" t="s">
        <v>3055</v>
      </c>
      <c r="C266" s="1" t="s">
        <v>3069</v>
      </c>
      <c r="D266">
        <v>1192.0999999999999</v>
      </c>
      <c r="E266">
        <v>153</v>
      </c>
      <c r="F266">
        <v>26</v>
      </c>
      <c r="G266" s="1" t="s">
        <v>3053</v>
      </c>
      <c r="H266">
        <v>634.37</v>
      </c>
      <c r="I266">
        <v>312</v>
      </c>
      <c r="J266" t="s">
        <v>3112</v>
      </c>
    </row>
    <row r="267" spans="1:10" x14ac:dyDescent="0.35">
      <c r="A267" s="1" t="s">
        <v>2689</v>
      </c>
      <c r="B267" s="1" t="s">
        <v>3055</v>
      </c>
      <c r="C267" s="1" t="s">
        <v>3069</v>
      </c>
      <c r="D267">
        <v>791.61</v>
      </c>
      <c r="E267">
        <v>56</v>
      </c>
      <c r="F267">
        <v>344</v>
      </c>
      <c r="G267" s="1" t="s">
        <v>3056</v>
      </c>
      <c r="H267">
        <v>411.31</v>
      </c>
      <c r="I267">
        <v>621</v>
      </c>
      <c r="J267" t="s">
        <v>3110</v>
      </c>
    </row>
    <row r="268" spans="1:10" x14ac:dyDescent="0.35">
      <c r="A268" s="1" t="s">
        <v>2705</v>
      </c>
      <c r="B268" s="1" t="s">
        <v>3055</v>
      </c>
      <c r="C268" s="1" t="s">
        <v>3069</v>
      </c>
      <c r="D268">
        <v>1115.6099999999999</v>
      </c>
      <c r="E268">
        <v>51</v>
      </c>
      <c r="F268">
        <v>201</v>
      </c>
      <c r="G268" s="1" t="s">
        <v>3056</v>
      </c>
      <c r="H268">
        <v>452.9</v>
      </c>
      <c r="I268">
        <v>959</v>
      </c>
      <c r="J268" t="s">
        <v>3112</v>
      </c>
    </row>
    <row r="269" spans="1:10" x14ac:dyDescent="0.35">
      <c r="A269" s="1" t="s">
        <v>2711</v>
      </c>
      <c r="B269" s="1" t="s">
        <v>3055</v>
      </c>
      <c r="C269" s="1" t="s">
        <v>3069</v>
      </c>
      <c r="D269">
        <v>876.05</v>
      </c>
      <c r="E269">
        <v>285</v>
      </c>
      <c r="F269">
        <v>169</v>
      </c>
      <c r="G269" s="1" t="s">
        <v>3053</v>
      </c>
      <c r="H269">
        <v>444.13</v>
      </c>
      <c r="I269">
        <v>307</v>
      </c>
      <c r="J269" t="s">
        <v>3112</v>
      </c>
    </row>
    <row r="270" spans="1:10" x14ac:dyDescent="0.35">
      <c r="A270" s="1" t="s">
        <v>2751</v>
      </c>
      <c r="B270" s="1" t="s">
        <v>3055</v>
      </c>
      <c r="C270" s="1" t="s">
        <v>3069</v>
      </c>
      <c r="D270">
        <v>966.47</v>
      </c>
      <c r="E270">
        <v>89</v>
      </c>
      <c r="F270">
        <v>286</v>
      </c>
      <c r="G270" s="1" t="s">
        <v>3056</v>
      </c>
      <c r="H270">
        <v>482.57</v>
      </c>
      <c r="I270">
        <v>158</v>
      </c>
      <c r="J270" t="s">
        <v>3112</v>
      </c>
    </row>
    <row r="271" spans="1:10" x14ac:dyDescent="0.35">
      <c r="A271" s="1" t="s">
        <v>2775</v>
      </c>
      <c r="B271" s="1" t="s">
        <v>3055</v>
      </c>
      <c r="C271" s="1" t="s">
        <v>3069</v>
      </c>
      <c r="D271">
        <v>882.86</v>
      </c>
      <c r="E271">
        <v>152</v>
      </c>
      <c r="F271">
        <v>109</v>
      </c>
      <c r="G271" s="1" t="s">
        <v>3053</v>
      </c>
      <c r="H271">
        <v>444.28</v>
      </c>
      <c r="I271">
        <v>891</v>
      </c>
      <c r="J271" t="s">
        <v>3112</v>
      </c>
    </row>
    <row r="272" spans="1:10" x14ac:dyDescent="0.35">
      <c r="A272" s="1" t="s">
        <v>2787</v>
      </c>
      <c r="B272" s="1" t="s">
        <v>3055</v>
      </c>
      <c r="C272" s="1" t="s">
        <v>3069</v>
      </c>
      <c r="D272">
        <v>1146.04</v>
      </c>
      <c r="E272">
        <v>130</v>
      </c>
      <c r="F272">
        <v>367</v>
      </c>
      <c r="G272" s="1" t="s">
        <v>3056</v>
      </c>
      <c r="H272">
        <v>562.53</v>
      </c>
      <c r="I272">
        <v>950</v>
      </c>
      <c r="J272" t="s">
        <v>3112</v>
      </c>
    </row>
    <row r="273" spans="1:10" x14ac:dyDescent="0.35">
      <c r="A273" s="1" t="s">
        <v>2799</v>
      </c>
      <c r="B273" s="1" t="s">
        <v>3055</v>
      </c>
      <c r="C273" s="1" t="s">
        <v>3069</v>
      </c>
      <c r="D273">
        <v>1116.93</v>
      </c>
      <c r="E273">
        <v>169</v>
      </c>
      <c r="F273">
        <v>230</v>
      </c>
      <c r="G273" s="1" t="s">
        <v>3056</v>
      </c>
      <c r="H273">
        <v>430.13</v>
      </c>
      <c r="I273">
        <v>876</v>
      </c>
      <c r="J273" t="s">
        <v>3112</v>
      </c>
    </row>
    <row r="274" spans="1:10" x14ac:dyDescent="0.35">
      <c r="A274" s="1" t="s">
        <v>2813</v>
      </c>
      <c r="B274" s="1" t="s">
        <v>3055</v>
      </c>
      <c r="C274" s="1" t="s">
        <v>3069</v>
      </c>
      <c r="D274">
        <v>911.44</v>
      </c>
      <c r="E274">
        <v>121</v>
      </c>
      <c r="F274">
        <v>86</v>
      </c>
      <c r="G274" s="1" t="s">
        <v>3053</v>
      </c>
      <c r="H274">
        <v>362.27</v>
      </c>
      <c r="I274">
        <v>691</v>
      </c>
      <c r="J274" t="s">
        <v>3112</v>
      </c>
    </row>
    <row r="275" spans="1:10" x14ac:dyDescent="0.35">
      <c r="A275" s="1" t="s">
        <v>2851</v>
      </c>
      <c r="B275" s="1" t="s">
        <v>3055</v>
      </c>
      <c r="C275" s="1" t="s">
        <v>3069</v>
      </c>
      <c r="D275">
        <v>1000.03</v>
      </c>
      <c r="E275">
        <v>138</v>
      </c>
      <c r="F275">
        <v>44</v>
      </c>
      <c r="G275" s="1" t="s">
        <v>3053</v>
      </c>
      <c r="H275">
        <v>420.18</v>
      </c>
      <c r="I275">
        <v>737</v>
      </c>
      <c r="J275" t="s">
        <v>3112</v>
      </c>
    </row>
    <row r="276" spans="1:10" x14ac:dyDescent="0.35">
      <c r="A276" s="1" t="s">
        <v>2897</v>
      </c>
      <c r="B276" s="1" t="s">
        <v>3055</v>
      </c>
      <c r="C276" s="1" t="s">
        <v>3069</v>
      </c>
      <c r="D276">
        <v>878</v>
      </c>
      <c r="E276">
        <v>263</v>
      </c>
      <c r="F276">
        <v>186</v>
      </c>
      <c r="G276" s="1" t="s">
        <v>3053</v>
      </c>
      <c r="H276">
        <v>290.27999999999997</v>
      </c>
      <c r="I276">
        <v>997</v>
      </c>
      <c r="J276" t="s">
        <v>3112</v>
      </c>
    </row>
    <row r="277" spans="1:10" x14ac:dyDescent="0.35">
      <c r="A277" s="1" t="s">
        <v>2939</v>
      </c>
      <c r="B277" s="1" t="s">
        <v>3055</v>
      </c>
      <c r="C277" s="1" t="s">
        <v>3069</v>
      </c>
      <c r="D277">
        <v>1158.04</v>
      </c>
      <c r="E277">
        <v>285</v>
      </c>
      <c r="F277">
        <v>55</v>
      </c>
      <c r="G277" s="1" t="s">
        <v>3053</v>
      </c>
      <c r="H277">
        <v>374.65</v>
      </c>
      <c r="I277">
        <v>424</v>
      </c>
      <c r="J277" t="s">
        <v>3112</v>
      </c>
    </row>
    <row r="278" spans="1:10" x14ac:dyDescent="0.35">
      <c r="A278" s="1" t="s">
        <v>2955</v>
      </c>
      <c r="B278" s="1" t="s">
        <v>3055</v>
      </c>
      <c r="C278" s="1" t="s">
        <v>3069</v>
      </c>
      <c r="D278">
        <v>1157.83</v>
      </c>
      <c r="E278">
        <v>185</v>
      </c>
      <c r="F278">
        <v>16</v>
      </c>
      <c r="G278" s="1" t="s">
        <v>3053</v>
      </c>
      <c r="H278">
        <v>459.32</v>
      </c>
      <c r="I278">
        <v>250</v>
      </c>
      <c r="J278" t="s">
        <v>3112</v>
      </c>
    </row>
    <row r="279" spans="1:10" x14ac:dyDescent="0.35">
      <c r="A279" s="1" t="s">
        <v>2997</v>
      </c>
      <c r="B279" s="1" t="s">
        <v>3055</v>
      </c>
      <c r="C279" s="1" t="s">
        <v>3069</v>
      </c>
      <c r="D279">
        <v>1066.49</v>
      </c>
      <c r="E279">
        <v>154</v>
      </c>
      <c r="F279">
        <v>58</v>
      </c>
      <c r="G279" s="1" t="s">
        <v>3053</v>
      </c>
      <c r="H279">
        <v>458.36</v>
      </c>
      <c r="I279">
        <v>97</v>
      </c>
      <c r="J279" t="s">
        <v>3112</v>
      </c>
    </row>
    <row r="280" spans="1:10" x14ac:dyDescent="0.35">
      <c r="A280" s="1" t="s">
        <v>3011</v>
      </c>
      <c r="B280" s="1" t="s">
        <v>3055</v>
      </c>
      <c r="C280" s="1" t="s">
        <v>3069</v>
      </c>
      <c r="D280">
        <v>826.48</v>
      </c>
      <c r="E280">
        <v>20</v>
      </c>
      <c r="F280">
        <v>292</v>
      </c>
      <c r="G280" s="1" t="s">
        <v>3056</v>
      </c>
      <c r="H280">
        <v>413.38</v>
      </c>
      <c r="I280">
        <v>598</v>
      </c>
      <c r="J280" t="s">
        <v>3112</v>
      </c>
    </row>
    <row r="281" spans="1:10" x14ac:dyDescent="0.35">
      <c r="A281" s="1" t="s">
        <v>87</v>
      </c>
      <c r="B281" s="1" t="s">
        <v>3054</v>
      </c>
      <c r="C281" s="1" t="s">
        <v>3069</v>
      </c>
      <c r="D281">
        <v>344.06</v>
      </c>
      <c r="E281">
        <v>153</v>
      </c>
      <c r="F281">
        <v>8</v>
      </c>
      <c r="G281" s="1" t="s">
        <v>3053</v>
      </c>
      <c r="H281">
        <v>156.9</v>
      </c>
      <c r="I281">
        <v>648</v>
      </c>
      <c r="J281" t="s">
        <v>3111</v>
      </c>
    </row>
    <row r="282" spans="1:10" x14ac:dyDescent="0.35">
      <c r="A282" s="1" t="s">
        <v>285</v>
      </c>
      <c r="B282" s="1" t="s">
        <v>3054</v>
      </c>
      <c r="C282" s="1" t="s">
        <v>3069</v>
      </c>
      <c r="D282">
        <v>274.87</v>
      </c>
      <c r="E282">
        <v>281</v>
      </c>
      <c r="F282">
        <v>46</v>
      </c>
      <c r="G282" s="1" t="s">
        <v>3053</v>
      </c>
      <c r="H282">
        <v>108.27</v>
      </c>
      <c r="I282">
        <v>750</v>
      </c>
      <c r="J282" t="s">
        <v>3111</v>
      </c>
    </row>
    <row r="283" spans="1:10" x14ac:dyDescent="0.35">
      <c r="A283" s="1" t="s">
        <v>327</v>
      </c>
      <c r="B283" s="1" t="s">
        <v>3054</v>
      </c>
      <c r="C283" s="1" t="s">
        <v>3069</v>
      </c>
      <c r="D283">
        <v>268.82</v>
      </c>
      <c r="E283">
        <v>292</v>
      </c>
      <c r="F283">
        <v>237</v>
      </c>
      <c r="G283" s="1" t="s">
        <v>3053</v>
      </c>
      <c r="H283">
        <v>134.53</v>
      </c>
      <c r="I283">
        <v>386</v>
      </c>
      <c r="J283" t="s">
        <v>3111</v>
      </c>
    </row>
    <row r="284" spans="1:10" x14ac:dyDescent="0.35">
      <c r="A284" s="1" t="s">
        <v>349</v>
      </c>
      <c r="B284" s="1" t="s">
        <v>3054</v>
      </c>
      <c r="C284" s="1" t="s">
        <v>3069</v>
      </c>
      <c r="D284">
        <v>519.35</v>
      </c>
      <c r="E284">
        <v>75</v>
      </c>
      <c r="F284">
        <v>13</v>
      </c>
      <c r="G284" s="1" t="s">
        <v>3053</v>
      </c>
      <c r="H284">
        <v>196.67</v>
      </c>
      <c r="I284">
        <v>1136</v>
      </c>
      <c r="J284" t="s">
        <v>3110</v>
      </c>
    </row>
    <row r="285" spans="1:10" x14ac:dyDescent="0.35">
      <c r="A285" s="1" t="s">
        <v>379</v>
      </c>
      <c r="B285" s="1" t="s">
        <v>3054</v>
      </c>
      <c r="C285" s="1" t="s">
        <v>3069</v>
      </c>
      <c r="D285">
        <v>438.07</v>
      </c>
      <c r="E285">
        <v>61</v>
      </c>
      <c r="F285">
        <v>24</v>
      </c>
      <c r="G285" s="1" t="s">
        <v>3053</v>
      </c>
      <c r="H285">
        <v>175.1</v>
      </c>
      <c r="I285">
        <v>340</v>
      </c>
      <c r="J285" t="s">
        <v>3110</v>
      </c>
    </row>
    <row r="286" spans="1:10" x14ac:dyDescent="0.35">
      <c r="A286" s="1" t="s">
        <v>391</v>
      </c>
      <c r="B286" s="1" t="s">
        <v>3054</v>
      </c>
      <c r="C286" s="1" t="s">
        <v>3069</v>
      </c>
      <c r="D286">
        <v>581.42999999999995</v>
      </c>
      <c r="E286">
        <v>238</v>
      </c>
      <c r="F286">
        <v>153</v>
      </c>
      <c r="G286" s="1" t="s">
        <v>3053</v>
      </c>
      <c r="H286">
        <v>205.62</v>
      </c>
      <c r="I286">
        <v>401</v>
      </c>
      <c r="J286" t="s">
        <v>3110</v>
      </c>
    </row>
    <row r="287" spans="1:10" x14ac:dyDescent="0.35">
      <c r="A287" s="1" t="s">
        <v>447</v>
      </c>
      <c r="B287" s="1" t="s">
        <v>3054</v>
      </c>
      <c r="C287" s="1" t="s">
        <v>3069</v>
      </c>
      <c r="D287">
        <v>412.66</v>
      </c>
      <c r="E287">
        <v>202</v>
      </c>
      <c r="F287">
        <v>185</v>
      </c>
      <c r="G287" s="1" t="s">
        <v>3053</v>
      </c>
      <c r="H287">
        <v>190.03</v>
      </c>
      <c r="I287">
        <v>928</v>
      </c>
      <c r="J287" t="s">
        <v>3110</v>
      </c>
    </row>
    <row r="288" spans="1:10" x14ac:dyDescent="0.35">
      <c r="A288" s="1" t="s">
        <v>497</v>
      </c>
      <c r="B288" s="1" t="s">
        <v>3054</v>
      </c>
      <c r="C288" s="1" t="s">
        <v>3069</v>
      </c>
      <c r="D288">
        <v>263.95</v>
      </c>
      <c r="E288">
        <v>255</v>
      </c>
      <c r="F288">
        <v>27</v>
      </c>
      <c r="G288" s="1" t="s">
        <v>3053</v>
      </c>
      <c r="H288">
        <v>124.85</v>
      </c>
      <c r="I288">
        <v>787</v>
      </c>
      <c r="J288" t="s">
        <v>3111</v>
      </c>
    </row>
    <row r="289" spans="1:10" x14ac:dyDescent="0.35">
      <c r="A289" s="1" t="s">
        <v>647</v>
      </c>
      <c r="B289" s="1" t="s">
        <v>3054</v>
      </c>
      <c r="C289" s="1" t="s">
        <v>3069</v>
      </c>
      <c r="D289">
        <v>316.97000000000003</v>
      </c>
      <c r="E289">
        <v>252</v>
      </c>
      <c r="F289">
        <v>108</v>
      </c>
      <c r="G289" s="1" t="s">
        <v>3053</v>
      </c>
      <c r="H289">
        <v>141.57</v>
      </c>
      <c r="I289">
        <v>405</v>
      </c>
      <c r="J289" t="s">
        <v>3111</v>
      </c>
    </row>
    <row r="290" spans="1:10" x14ac:dyDescent="0.35">
      <c r="A290" s="1" t="s">
        <v>683</v>
      </c>
      <c r="B290" s="1" t="s">
        <v>3054</v>
      </c>
      <c r="C290" s="1" t="s">
        <v>3069</v>
      </c>
      <c r="D290">
        <v>374.7</v>
      </c>
      <c r="E290">
        <v>163</v>
      </c>
      <c r="F290">
        <v>116</v>
      </c>
      <c r="G290" s="1" t="s">
        <v>3053</v>
      </c>
      <c r="H290">
        <v>167.95</v>
      </c>
      <c r="I290">
        <v>198</v>
      </c>
      <c r="J290" t="s">
        <v>3111</v>
      </c>
    </row>
    <row r="291" spans="1:10" x14ac:dyDescent="0.35">
      <c r="A291" s="1" t="s">
        <v>799</v>
      </c>
      <c r="B291" s="1" t="s">
        <v>3054</v>
      </c>
      <c r="C291" s="1" t="s">
        <v>3069</v>
      </c>
      <c r="D291">
        <v>413.73</v>
      </c>
      <c r="E291">
        <v>282</v>
      </c>
      <c r="F291">
        <v>169</v>
      </c>
      <c r="G291" s="1" t="s">
        <v>3053</v>
      </c>
      <c r="H291">
        <v>213.83</v>
      </c>
      <c r="I291">
        <v>518</v>
      </c>
      <c r="J291" t="s">
        <v>3110</v>
      </c>
    </row>
    <row r="292" spans="1:10" x14ac:dyDescent="0.35">
      <c r="A292" s="1" t="s">
        <v>815</v>
      </c>
      <c r="B292" s="1" t="s">
        <v>3054</v>
      </c>
      <c r="C292" s="1" t="s">
        <v>3069</v>
      </c>
      <c r="D292">
        <v>491.72</v>
      </c>
      <c r="E292">
        <v>208</v>
      </c>
      <c r="F292">
        <v>66</v>
      </c>
      <c r="G292" s="1" t="s">
        <v>3053</v>
      </c>
      <c r="H292">
        <v>200.02</v>
      </c>
      <c r="I292">
        <v>688</v>
      </c>
      <c r="J292" t="s">
        <v>3110</v>
      </c>
    </row>
    <row r="293" spans="1:10" x14ac:dyDescent="0.35">
      <c r="A293" s="1" t="s">
        <v>833</v>
      </c>
      <c r="B293" s="1" t="s">
        <v>3054</v>
      </c>
      <c r="C293" s="1" t="s">
        <v>3069</v>
      </c>
      <c r="D293">
        <v>353.99</v>
      </c>
      <c r="E293">
        <v>221</v>
      </c>
      <c r="F293">
        <v>81</v>
      </c>
      <c r="G293" s="1" t="s">
        <v>3053</v>
      </c>
      <c r="H293">
        <v>186.72</v>
      </c>
      <c r="I293">
        <v>783</v>
      </c>
      <c r="J293" t="s">
        <v>3111</v>
      </c>
    </row>
    <row r="294" spans="1:10" x14ac:dyDescent="0.35">
      <c r="A294" s="1" t="s">
        <v>855</v>
      </c>
      <c r="B294" s="1" t="s">
        <v>3054</v>
      </c>
      <c r="C294" s="1" t="s">
        <v>3069</v>
      </c>
      <c r="D294">
        <v>445.03</v>
      </c>
      <c r="E294">
        <v>230</v>
      </c>
      <c r="F294">
        <v>197</v>
      </c>
      <c r="G294" s="1" t="s">
        <v>3053</v>
      </c>
      <c r="H294">
        <v>200.93</v>
      </c>
      <c r="I294">
        <v>350</v>
      </c>
      <c r="J294" t="s">
        <v>3110</v>
      </c>
    </row>
    <row r="295" spans="1:10" x14ac:dyDescent="0.35">
      <c r="A295" s="1" t="s">
        <v>873</v>
      </c>
      <c r="B295" s="1" t="s">
        <v>3054</v>
      </c>
      <c r="C295" s="1" t="s">
        <v>3069</v>
      </c>
      <c r="D295">
        <v>266.67</v>
      </c>
      <c r="E295">
        <v>206</v>
      </c>
      <c r="F295">
        <v>92</v>
      </c>
      <c r="G295" s="1" t="s">
        <v>3053</v>
      </c>
      <c r="H295">
        <v>81.680000000000007</v>
      </c>
      <c r="I295">
        <v>1141</v>
      </c>
      <c r="J295" t="s">
        <v>3111</v>
      </c>
    </row>
    <row r="296" spans="1:10" x14ac:dyDescent="0.35">
      <c r="A296" s="1" t="s">
        <v>923</v>
      </c>
      <c r="B296" s="1" t="s">
        <v>3054</v>
      </c>
      <c r="C296" s="1" t="s">
        <v>3069</v>
      </c>
      <c r="D296">
        <v>253.32</v>
      </c>
      <c r="E296">
        <v>274</v>
      </c>
      <c r="F296">
        <v>19</v>
      </c>
      <c r="G296" s="1" t="s">
        <v>3053</v>
      </c>
      <c r="H296">
        <v>114.12</v>
      </c>
      <c r="I296">
        <v>860</v>
      </c>
      <c r="J296" t="s">
        <v>3111</v>
      </c>
    </row>
    <row r="297" spans="1:10" x14ac:dyDescent="0.35">
      <c r="A297" s="1" t="s">
        <v>973</v>
      </c>
      <c r="B297" s="1" t="s">
        <v>3054</v>
      </c>
      <c r="C297" s="1" t="s">
        <v>3069</v>
      </c>
      <c r="D297">
        <v>341.8</v>
      </c>
      <c r="E297">
        <v>283</v>
      </c>
      <c r="F297">
        <v>86</v>
      </c>
      <c r="G297" s="1" t="s">
        <v>3053</v>
      </c>
      <c r="H297">
        <v>147.91</v>
      </c>
      <c r="I297">
        <v>389</v>
      </c>
      <c r="J297" t="s">
        <v>3111</v>
      </c>
    </row>
    <row r="298" spans="1:10" x14ac:dyDescent="0.35">
      <c r="A298" s="1" t="s">
        <v>1001</v>
      </c>
      <c r="B298" s="1" t="s">
        <v>3054</v>
      </c>
      <c r="C298" s="1" t="s">
        <v>3069</v>
      </c>
      <c r="D298">
        <v>298.83999999999997</v>
      </c>
      <c r="E298">
        <v>255</v>
      </c>
      <c r="F298">
        <v>13</v>
      </c>
      <c r="G298" s="1" t="s">
        <v>3053</v>
      </c>
      <c r="H298">
        <v>97.57</v>
      </c>
      <c r="I298">
        <v>504</v>
      </c>
      <c r="J298" t="s">
        <v>3111</v>
      </c>
    </row>
    <row r="299" spans="1:10" x14ac:dyDescent="0.35">
      <c r="A299" s="1" t="s">
        <v>1003</v>
      </c>
      <c r="B299" s="1" t="s">
        <v>3054</v>
      </c>
      <c r="C299" s="1" t="s">
        <v>3069</v>
      </c>
      <c r="D299">
        <v>415.58</v>
      </c>
      <c r="E299">
        <v>278</v>
      </c>
      <c r="F299">
        <v>262</v>
      </c>
      <c r="G299" s="1" t="s">
        <v>3053</v>
      </c>
      <c r="H299">
        <v>205.43</v>
      </c>
      <c r="I299">
        <v>478</v>
      </c>
      <c r="J299" t="s">
        <v>3110</v>
      </c>
    </row>
    <row r="300" spans="1:10" x14ac:dyDescent="0.35">
      <c r="A300" s="1" t="s">
        <v>1035</v>
      </c>
      <c r="B300" s="1" t="s">
        <v>3054</v>
      </c>
      <c r="C300" s="1" t="s">
        <v>3069</v>
      </c>
      <c r="D300">
        <v>464.13</v>
      </c>
      <c r="E300">
        <v>104</v>
      </c>
      <c r="F300">
        <v>71</v>
      </c>
      <c r="G300" s="1" t="s">
        <v>3053</v>
      </c>
      <c r="H300">
        <v>207.94</v>
      </c>
      <c r="I300">
        <v>261</v>
      </c>
      <c r="J300" t="s">
        <v>3110</v>
      </c>
    </row>
    <row r="301" spans="1:10" x14ac:dyDescent="0.35">
      <c r="A301" s="1" t="s">
        <v>1069</v>
      </c>
      <c r="B301" s="1" t="s">
        <v>3054</v>
      </c>
      <c r="C301" s="1" t="s">
        <v>3069</v>
      </c>
      <c r="D301">
        <v>590.84</v>
      </c>
      <c r="E301">
        <v>275</v>
      </c>
      <c r="F301">
        <v>114</v>
      </c>
      <c r="G301" s="1" t="s">
        <v>3053</v>
      </c>
      <c r="H301">
        <v>311.95999999999998</v>
      </c>
      <c r="I301">
        <v>322</v>
      </c>
      <c r="J301" t="s">
        <v>3110</v>
      </c>
    </row>
    <row r="302" spans="1:10" x14ac:dyDescent="0.35">
      <c r="A302" s="1" t="s">
        <v>1139</v>
      </c>
      <c r="B302" s="1" t="s">
        <v>3054</v>
      </c>
      <c r="C302" s="1" t="s">
        <v>3069</v>
      </c>
      <c r="D302">
        <v>386.73</v>
      </c>
      <c r="E302">
        <v>125</v>
      </c>
      <c r="F302">
        <v>69</v>
      </c>
      <c r="G302" s="1" t="s">
        <v>3053</v>
      </c>
      <c r="H302">
        <v>163.69</v>
      </c>
      <c r="I302">
        <v>709</v>
      </c>
      <c r="J302" t="s">
        <v>3111</v>
      </c>
    </row>
    <row r="303" spans="1:10" x14ac:dyDescent="0.35">
      <c r="A303" s="1" t="s">
        <v>1141</v>
      </c>
      <c r="B303" s="1" t="s">
        <v>3054</v>
      </c>
      <c r="C303" s="1" t="s">
        <v>3069</v>
      </c>
      <c r="D303">
        <v>561.59</v>
      </c>
      <c r="E303">
        <v>224</v>
      </c>
      <c r="F303">
        <v>210</v>
      </c>
      <c r="G303" s="1" t="s">
        <v>3053</v>
      </c>
      <c r="H303">
        <v>302.64999999999998</v>
      </c>
      <c r="I303">
        <v>729</v>
      </c>
      <c r="J303" t="s">
        <v>3110</v>
      </c>
    </row>
    <row r="304" spans="1:10" x14ac:dyDescent="0.35">
      <c r="A304" s="1" t="s">
        <v>1147</v>
      </c>
      <c r="B304" s="1" t="s">
        <v>3054</v>
      </c>
      <c r="C304" s="1" t="s">
        <v>3069</v>
      </c>
      <c r="D304">
        <v>523.16</v>
      </c>
      <c r="E304">
        <v>265</v>
      </c>
      <c r="F304">
        <v>86</v>
      </c>
      <c r="G304" s="1" t="s">
        <v>3053</v>
      </c>
      <c r="H304">
        <v>254.56</v>
      </c>
      <c r="I304">
        <v>67</v>
      </c>
      <c r="J304" t="s">
        <v>3110</v>
      </c>
    </row>
    <row r="305" spans="1:10" x14ac:dyDescent="0.35">
      <c r="A305" s="1" t="s">
        <v>1463</v>
      </c>
      <c r="B305" s="1" t="s">
        <v>3054</v>
      </c>
      <c r="C305" s="1" t="s">
        <v>3069</v>
      </c>
      <c r="D305">
        <v>501.55</v>
      </c>
      <c r="E305">
        <v>269</v>
      </c>
      <c r="F305">
        <v>234</v>
      </c>
      <c r="G305" s="1" t="s">
        <v>3053</v>
      </c>
      <c r="H305">
        <v>241.88</v>
      </c>
      <c r="I305">
        <v>642</v>
      </c>
      <c r="J305" t="s">
        <v>3110</v>
      </c>
    </row>
    <row r="306" spans="1:10" x14ac:dyDescent="0.35">
      <c r="A306" s="1" t="s">
        <v>1575</v>
      </c>
      <c r="B306" s="1" t="s">
        <v>3054</v>
      </c>
      <c r="C306" s="1" t="s">
        <v>3069</v>
      </c>
      <c r="D306">
        <v>467.25</v>
      </c>
      <c r="E306">
        <v>163</v>
      </c>
      <c r="F306">
        <v>49</v>
      </c>
      <c r="G306" s="1" t="s">
        <v>3053</v>
      </c>
      <c r="H306">
        <v>222.57</v>
      </c>
      <c r="I306">
        <v>181</v>
      </c>
      <c r="J306" t="s">
        <v>3110</v>
      </c>
    </row>
    <row r="307" spans="1:10" x14ac:dyDescent="0.35">
      <c r="A307" s="1" t="s">
        <v>1609</v>
      </c>
      <c r="B307" s="1" t="s">
        <v>3054</v>
      </c>
      <c r="C307" s="1" t="s">
        <v>3069</v>
      </c>
      <c r="D307">
        <v>250.4</v>
      </c>
      <c r="E307">
        <v>266</v>
      </c>
      <c r="F307">
        <v>30</v>
      </c>
      <c r="G307" s="1" t="s">
        <v>3053</v>
      </c>
      <c r="H307">
        <v>96.61</v>
      </c>
      <c r="I307">
        <v>374</v>
      </c>
      <c r="J307" t="s">
        <v>3111</v>
      </c>
    </row>
    <row r="308" spans="1:10" x14ac:dyDescent="0.35">
      <c r="A308" s="1" t="s">
        <v>1631</v>
      </c>
      <c r="B308" s="1" t="s">
        <v>3054</v>
      </c>
      <c r="C308" s="1" t="s">
        <v>3069</v>
      </c>
      <c r="D308">
        <v>330.1</v>
      </c>
      <c r="E308">
        <v>262</v>
      </c>
      <c r="F308">
        <v>261</v>
      </c>
      <c r="G308" s="1" t="s">
        <v>3053</v>
      </c>
      <c r="H308">
        <v>112.01</v>
      </c>
      <c r="I308">
        <v>885</v>
      </c>
      <c r="J308" t="s">
        <v>3111</v>
      </c>
    </row>
    <row r="309" spans="1:10" x14ac:dyDescent="0.35">
      <c r="A309" s="1" t="s">
        <v>1673</v>
      </c>
      <c r="B309" s="1" t="s">
        <v>3054</v>
      </c>
      <c r="C309" s="1" t="s">
        <v>3069</v>
      </c>
      <c r="D309">
        <v>418.52</v>
      </c>
      <c r="E309">
        <v>91</v>
      </c>
      <c r="F309">
        <v>32</v>
      </c>
      <c r="G309" s="1" t="s">
        <v>3053</v>
      </c>
      <c r="H309">
        <v>154.68</v>
      </c>
      <c r="I309">
        <v>364</v>
      </c>
      <c r="J309" t="s">
        <v>3110</v>
      </c>
    </row>
    <row r="310" spans="1:10" x14ac:dyDescent="0.35">
      <c r="A310" s="1" t="s">
        <v>1685</v>
      </c>
      <c r="B310" s="1" t="s">
        <v>3054</v>
      </c>
      <c r="C310" s="1" t="s">
        <v>3069</v>
      </c>
      <c r="D310">
        <v>299.63</v>
      </c>
      <c r="E310">
        <v>247</v>
      </c>
      <c r="F310">
        <v>68</v>
      </c>
      <c r="G310" s="1" t="s">
        <v>3053</v>
      </c>
      <c r="H310">
        <v>143.13</v>
      </c>
      <c r="I310">
        <v>349</v>
      </c>
      <c r="J310" t="s">
        <v>3111</v>
      </c>
    </row>
    <row r="311" spans="1:10" x14ac:dyDescent="0.35">
      <c r="A311" s="1" t="s">
        <v>1759</v>
      </c>
      <c r="B311" s="1" t="s">
        <v>3054</v>
      </c>
      <c r="C311" s="1" t="s">
        <v>3069</v>
      </c>
      <c r="D311">
        <v>422.76</v>
      </c>
      <c r="E311">
        <v>205</v>
      </c>
      <c r="F311">
        <v>203</v>
      </c>
      <c r="G311" s="1" t="s">
        <v>3053</v>
      </c>
      <c r="H311">
        <v>147.24</v>
      </c>
      <c r="I311">
        <v>1111</v>
      </c>
      <c r="J311" t="s">
        <v>3110</v>
      </c>
    </row>
    <row r="312" spans="1:10" x14ac:dyDescent="0.35">
      <c r="A312" s="1" t="s">
        <v>1773</v>
      </c>
      <c r="B312" s="1" t="s">
        <v>3054</v>
      </c>
      <c r="C312" s="1" t="s">
        <v>3069</v>
      </c>
      <c r="D312">
        <v>463.97</v>
      </c>
      <c r="E312">
        <v>78</v>
      </c>
      <c r="F312">
        <v>4</v>
      </c>
      <c r="G312" s="1" t="s">
        <v>3053</v>
      </c>
      <c r="H312">
        <v>208.2</v>
      </c>
      <c r="I312">
        <v>1048</v>
      </c>
      <c r="J312" t="s">
        <v>3110</v>
      </c>
    </row>
    <row r="313" spans="1:10" x14ac:dyDescent="0.35">
      <c r="A313" s="1" t="s">
        <v>1779</v>
      </c>
      <c r="B313" s="1" t="s">
        <v>3054</v>
      </c>
      <c r="C313" s="1" t="s">
        <v>3069</v>
      </c>
      <c r="D313">
        <v>539.51</v>
      </c>
      <c r="E313">
        <v>116</v>
      </c>
      <c r="F313">
        <v>47</v>
      </c>
      <c r="G313" s="1" t="s">
        <v>3053</v>
      </c>
      <c r="H313">
        <v>204.14</v>
      </c>
      <c r="I313">
        <v>619</v>
      </c>
      <c r="J313" t="s">
        <v>3110</v>
      </c>
    </row>
    <row r="314" spans="1:10" x14ac:dyDescent="0.35">
      <c r="A314" s="1" t="s">
        <v>1933</v>
      </c>
      <c r="B314" s="1" t="s">
        <v>3054</v>
      </c>
      <c r="C314" s="1" t="s">
        <v>3069</v>
      </c>
      <c r="D314">
        <v>275.33</v>
      </c>
      <c r="E314">
        <v>224</v>
      </c>
      <c r="F314">
        <v>148</v>
      </c>
      <c r="G314" s="1" t="s">
        <v>3053</v>
      </c>
      <c r="H314">
        <v>91.15</v>
      </c>
      <c r="I314">
        <v>558</v>
      </c>
      <c r="J314" t="s">
        <v>3111</v>
      </c>
    </row>
    <row r="315" spans="1:10" x14ac:dyDescent="0.35">
      <c r="A315" s="1" t="s">
        <v>1945</v>
      </c>
      <c r="B315" s="1" t="s">
        <v>3054</v>
      </c>
      <c r="C315" s="1" t="s">
        <v>3069</v>
      </c>
      <c r="D315">
        <v>534.78</v>
      </c>
      <c r="E315">
        <v>206</v>
      </c>
      <c r="F315">
        <v>29</v>
      </c>
      <c r="G315" s="1" t="s">
        <v>3053</v>
      </c>
      <c r="H315">
        <v>160.62</v>
      </c>
      <c r="I315">
        <v>319</v>
      </c>
      <c r="J315" t="s">
        <v>3110</v>
      </c>
    </row>
    <row r="316" spans="1:10" x14ac:dyDescent="0.35">
      <c r="A316" s="1" t="s">
        <v>2037</v>
      </c>
      <c r="B316" s="1" t="s">
        <v>3054</v>
      </c>
      <c r="C316" s="1" t="s">
        <v>3069</v>
      </c>
      <c r="D316">
        <v>385.74</v>
      </c>
      <c r="E316">
        <v>280</v>
      </c>
      <c r="F316">
        <v>146</v>
      </c>
      <c r="G316" s="1" t="s">
        <v>3053</v>
      </c>
      <c r="H316">
        <v>174.64</v>
      </c>
      <c r="I316">
        <v>661</v>
      </c>
      <c r="J316" t="s">
        <v>3111</v>
      </c>
    </row>
    <row r="317" spans="1:10" x14ac:dyDescent="0.35">
      <c r="A317" s="1" t="s">
        <v>2349</v>
      </c>
      <c r="B317" s="1" t="s">
        <v>3054</v>
      </c>
      <c r="C317" s="1" t="s">
        <v>3069</v>
      </c>
      <c r="D317">
        <v>565.73</v>
      </c>
      <c r="E317">
        <v>247</v>
      </c>
      <c r="F317">
        <v>122</v>
      </c>
      <c r="G317" s="1" t="s">
        <v>3053</v>
      </c>
      <c r="H317">
        <v>291.54000000000002</v>
      </c>
      <c r="I317">
        <v>415</v>
      </c>
      <c r="J317" t="s">
        <v>3110</v>
      </c>
    </row>
    <row r="318" spans="1:10" x14ac:dyDescent="0.35">
      <c r="A318" s="1" t="s">
        <v>2449</v>
      </c>
      <c r="B318" s="1" t="s">
        <v>3054</v>
      </c>
      <c r="C318" s="1" t="s">
        <v>3069</v>
      </c>
      <c r="D318">
        <v>287.23</v>
      </c>
      <c r="E318">
        <v>91</v>
      </c>
      <c r="F318">
        <v>79</v>
      </c>
      <c r="G318" s="1" t="s">
        <v>3053</v>
      </c>
      <c r="H318">
        <v>119.03</v>
      </c>
      <c r="I318">
        <v>946</v>
      </c>
      <c r="J318" t="s">
        <v>3111</v>
      </c>
    </row>
    <row r="319" spans="1:10" x14ac:dyDescent="0.35">
      <c r="A319" s="1" t="s">
        <v>2455</v>
      </c>
      <c r="B319" s="1" t="s">
        <v>3054</v>
      </c>
      <c r="C319" s="1" t="s">
        <v>3069</v>
      </c>
      <c r="D319">
        <v>570.62</v>
      </c>
      <c r="E319">
        <v>288</v>
      </c>
      <c r="F319">
        <v>35</v>
      </c>
      <c r="G319" s="1" t="s">
        <v>3053</v>
      </c>
      <c r="H319">
        <v>233.92</v>
      </c>
      <c r="I319">
        <v>311</v>
      </c>
      <c r="J319" t="s">
        <v>3110</v>
      </c>
    </row>
    <row r="320" spans="1:10" x14ac:dyDescent="0.35">
      <c r="A320" s="1" t="s">
        <v>2459</v>
      </c>
      <c r="B320" s="1" t="s">
        <v>3054</v>
      </c>
      <c r="C320" s="1" t="s">
        <v>3069</v>
      </c>
      <c r="D320">
        <v>597.29999999999995</v>
      </c>
      <c r="E320">
        <v>294</v>
      </c>
      <c r="F320">
        <v>270</v>
      </c>
      <c r="G320" s="1" t="s">
        <v>3053</v>
      </c>
      <c r="H320">
        <v>314.69</v>
      </c>
      <c r="I320">
        <v>746</v>
      </c>
      <c r="J320" t="s">
        <v>3110</v>
      </c>
    </row>
    <row r="321" spans="1:10" x14ac:dyDescent="0.35">
      <c r="A321" s="1" t="s">
        <v>2609</v>
      </c>
      <c r="B321" s="1" t="s">
        <v>3054</v>
      </c>
      <c r="C321" s="1" t="s">
        <v>3069</v>
      </c>
      <c r="D321">
        <v>479.31</v>
      </c>
      <c r="E321">
        <v>178</v>
      </c>
      <c r="F321">
        <v>84</v>
      </c>
      <c r="G321" s="1" t="s">
        <v>3053</v>
      </c>
      <c r="H321">
        <v>216.62</v>
      </c>
      <c r="I321">
        <v>959</v>
      </c>
      <c r="J321" t="s">
        <v>3110</v>
      </c>
    </row>
    <row r="322" spans="1:10" x14ac:dyDescent="0.35">
      <c r="A322" s="1" t="s">
        <v>2625</v>
      </c>
      <c r="B322" s="1" t="s">
        <v>3054</v>
      </c>
      <c r="C322" s="1" t="s">
        <v>3069</v>
      </c>
      <c r="D322">
        <v>343.32</v>
      </c>
      <c r="E322">
        <v>269</v>
      </c>
      <c r="F322">
        <v>49</v>
      </c>
      <c r="G322" s="1" t="s">
        <v>3053</v>
      </c>
      <c r="H322">
        <v>159.08000000000001</v>
      </c>
      <c r="I322">
        <v>1192</v>
      </c>
      <c r="J322" t="s">
        <v>3111</v>
      </c>
    </row>
    <row r="323" spans="1:10" x14ac:dyDescent="0.35">
      <c r="A323" s="1" t="s">
        <v>2659</v>
      </c>
      <c r="B323" s="1" t="s">
        <v>3054</v>
      </c>
      <c r="C323" s="1" t="s">
        <v>3069</v>
      </c>
      <c r="D323">
        <v>411.99</v>
      </c>
      <c r="E323">
        <v>155</v>
      </c>
      <c r="F323">
        <v>37</v>
      </c>
      <c r="G323" s="1" t="s">
        <v>3053</v>
      </c>
      <c r="H323">
        <v>147.18</v>
      </c>
      <c r="I323">
        <v>95</v>
      </c>
      <c r="J323" t="s">
        <v>3110</v>
      </c>
    </row>
    <row r="324" spans="1:10" x14ac:dyDescent="0.35">
      <c r="A324" s="1" t="s">
        <v>2757</v>
      </c>
      <c r="B324" s="1" t="s">
        <v>3054</v>
      </c>
      <c r="C324" s="1" t="s">
        <v>3069</v>
      </c>
      <c r="D324">
        <v>517.25</v>
      </c>
      <c r="E324">
        <v>97</v>
      </c>
      <c r="F324">
        <v>5</v>
      </c>
      <c r="G324" s="1" t="s">
        <v>3053</v>
      </c>
      <c r="H324">
        <v>260.63</v>
      </c>
      <c r="I324">
        <v>1080</v>
      </c>
      <c r="J324" t="s">
        <v>3110</v>
      </c>
    </row>
    <row r="325" spans="1:10" x14ac:dyDescent="0.35">
      <c r="A325" s="1" t="s">
        <v>2843</v>
      </c>
      <c r="B325" s="1" t="s">
        <v>3054</v>
      </c>
      <c r="C325" s="1" t="s">
        <v>3069</v>
      </c>
      <c r="D325">
        <v>386.57</v>
      </c>
      <c r="E325">
        <v>156</v>
      </c>
      <c r="F325">
        <v>66</v>
      </c>
      <c r="G325" s="1" t="s">
        <v>3053</v>
      </c>
      <c r="H325">
        <v>187.33</v>
      </c>
      <c r="I325">
        <v>948</v>
      </c>
      <c r="J325" t="s">
        <v>3111</v>
      </c>
    </row>
    <row r="326" spans="1:10" x14ac:dyDescent="0.35">
      <c r="A326" s="1" t="s">
        <v>2951</v>
      </c>
      <c r="B326" s="1" t="s">
        <v>3054</v>
      </c>
      <c r="C326" s="1" t="s">
        <v>3069</v>
      </c>
      <c r="D326">
        <v>490.54</v>
      </c>
      <c r="E326">
        <v>211</v>
      </c>
      <c r="F326">
        <v>90</v>
      </c>
      <c r="G326" s="1" t="s">
        <v>3053</v>
      </c>
      <c r="H326">
        <v>231.43</v>
      </c>
      <c r="I326">
        <v>914</v>
      </c>
      <c r="J326" t="s">
        <v>3110</v>
      </c>
    </row>
    <row r="327" spans="1:10" x14ac:dyDescent="0.35">
      <c r="A327" s="1" t="s">
        <v>2967</v>
      </c>
      <c r="B327" s="1" t="s">
        <v>3054</v>
      </c>
      <c r="C327" s="1" t="s">
        <v>3069</v>
      </c>
      <c r="D327">
        <v>501.17</v>
      </c>
      <c r="E327">
        <v>142</v>
      </c>
      <c r="F327">
        <v>97</v>
      </c>
      <c r="G327" s="1" t="s">
        <v>3053</v>
      </c>
      <c r="H327">
        <v>226.62</v>
      </c>
      <c r="I327">
        <v>554</v>
      </c>
      <c r="J327" t="s">
        <v>3110</v>
      </c>
    </row>
    <row r="328" spans="1:10" x14ac:dyDescent="0.35">
      <c r="A328" s="1" t="s">
        <v>223</v>
      </c>
      <c r="B328" s="1" t="s">
        <v>3054</v>
      </c>
      <c r="C328" s="1" t="s">
        <v>3069</v>
      </c>
      <c r="D328">
        <v>566.11</v>
      </c>
      <c r="E328">
        <v>111</v>
      </c>
      <c r="F328">
        <v>117</v>
      </c>
      <c r="G328" s="1" t="s">
        <v>3056</v>
      </c>
      <c r="H328">
        <v>295.51</v>
      </c>
      <c r="I328">
        <v>1143</v>
      </c>
      <c r="J328" t="s">
        <v>3110</v>
      </c>
    </row>
    <row r="329" spans="1:10" x14ac:dyDescent="0.35">
      <c r="A329" s="1" t="s">
        <v>261</v>
      </c>
      <c r="B329" s="1" t="s">
        <v>3054</v>
      </c>
      <c r="C329" s="1" t="s">
        <v>3069</v>
      </c>
      <c r="D329">
        <v>361.33</v>
      </c>
      <c r="E329">
        <v>166</v>
      </c>
      <c r="F329">
        <v>270</v>
      </c>
      <c r="G329" s="1" t="s">
        <v>3056</v>
      </c>
      <c r="H329">
        <v>134.19999999999999</v>
      </c>
      <c r="I329">
        <v>648</v>
      </c>
      <c r="J329" t="s">
        <v>3111</v>
      </c>
    </row>
    <row r="330" spans="1:10" x14ac:dyDescent="0.35">
      <c r="A330" s="1" t="s">
        <v>291</v>
      </c>
      <c r="B330" s="1" t="s">
        <v>3054</v>
      </c>
      <c r="C330" s="1" t="s">
        <v>3069</v>
      </c>
      <c r="D330">
        <v>591.39</v>
      </c>
      <c r="E330">
        <v>98</v>
      </c>
      <c r="F330">
        <v>328</v>
      </c>
      <c r="G330" s="1" t="s">
        <v>3056</v>
      </c>
      <c r="H330">
        <v>179.96</v>
      </c>
      <c r="I330">
        <v>334</v>
      </c>
      <c r="J330" t="s">
        <v>3110</v>
      </c>
    </row>
    <row r="331" spans="1:10" x14ac:dyDescent="0.35">
      <c r="A331" s="1" t="s">
        <v>293</v>
      </c>
      <c r="B331" s="1" t="s">
        <v>3054</v>
      </c>
      <c r="C331" s="1" t="s">
        <v>3069</v>
      </c>
      <c r="D331">
        <v>459.84</v>
      </c>
      <c r="E331">
        <v>129</v>
      </c>
      <c r="F331">
        <v>571</v>
      </c>
      <c r="G331" s="1" t="s">
        <v>3056</v>
      </c>
      <c r="H331">
        <v>151.96</v>
      </c>
      <c r="I331">
        <v>697</v>
      </c>
      <c r="J331" t="s">
        <v>3110</v>
      </c>
    </row>
    <row r="332" spans="1:10" x14ac:dyDescent="0.35">
      <c r="A332" s="1" t="s">
        <v>295</v>
      </c>
      <c r="B332" s="1" t="s">
        <v>3054</v>
      </c>
      <c r="C332" s="1" t="s">
        <v>3069</v>
      </c>
      <c r="D332">
        <v>419.42</v>
      </c>
      <c r="E332">
        <v>196</v>
      </c>
      <c r="F332">
        <v>334</v>
      </c>
      <c r="G332" s="1" t="s">
        <v>3056</v>
      </c>
      <c r="H332">
        <v>165.88</v>
      </c>
      <c r="I332">
        <v>820</v>
      </c>
      <c r="J332" t="s">
        <v>3110</v>
      </c>
    </row>
    <row r="333" spans="1:10" x14ac:dyDescent="0.35">
      <c r="A333" s="1" t="s">
        <v>307</v>
      </c>
      <c r="B333" s="1" t="s">
        <v>3054</v>
      </c>
      <c r="C333" s="1" t="s">
        <v>3069</v>
      </c>
      <c r="D333">
        <v>598.71</v>
      </c>
      <c r="E333">
        <v>95</v>
      </c>
      <c r="F333">
        <v>229</v>
      </c>
      <c r="G333" s="1" t="s">
        <v>3056</v>
      </c>
      <c r="H333">
        <v>242.67</v>
      </c>
      <c r="I333">
        <v>410</v>
      </c>
      <c r="J333" t="s">
        <v>3110</v>
      </c>
    </row>
    <row r="334" spans="1:10" x14ac:dyDescent="0.35">
      <c r="A334" s="1" t="s">
        <v>383</v>
      </c>
      <c r="B334" s="1" t="s">
        <v>3054</v>
      </c>
      <c r="C334" s="1" t="s">
        <v>3069</v>
      </c>
      <c r="D334">
        <v>421.92</v>
      </c>
      <c r="E334">
        <v>58</v>
      </c>
      <c r="F334">
        <v>80</v>
      </c>
      <c r="G334" s="1" t="s">
        <v>3056</v>
      </c>
      <c r="H334">
        <v>199.8</v>
      </c>
      <c r="I334">
        <v>906</v>
      </c>
      <c r="J334" t="s">
        <v>3110</v>
      </c>
    </row>
    <row r="335" spans="1:10" x14ac:dyDescent="0.35">
      <c r="A335" s="1" t="s">
        <v>401</v>
      </c>
      <c r="B335" s="1" t="s">
        <v>3054</v>
      </c>
      <c r="C335" s="1" t="s">
        <v>3069</v>
      </c>
      <c r="D335">
        <v>504.47</v>
      </c>
      <c r="E335">
        <v>210</v>
      </c>
      <c r="F335">
        <v>238</v>
      </c>
      <c r="G335" s="1" t="s">
        <v>3056</v>
      </c>
      <c r="H335">
        <v>208.05</v>
      </c>
      <c r="I335">
        <v>431</v>
      </c>
      <c r="J335" t="s">
        <v>3110</v>
      </c>
    </row>
    <row r="336" spans="1:10" x14ac:dyDescent="0.35">
      <c r="A336" s="1" t="s">
        <v>413</v>
      </c>
      <c r="B336" s="1" t="s">
        <v>3054</v>
      </c>
      <c r="C336" s="1" t="s">
        <v>3069</v>
      </c>
      <c r="D336">
        <v>347.68</v>
      </c>
      <c r="E336">
        <v>287</v>
      </c>
      <c r="F336">
        <v>401</v>
      </c>
      <c r="G336" s="1" t="s">
        <v>3056</v>
      </c>
      <c r="H336">
        <v>127.8</v>
      </c>
      <c r="I336">
        <v>768</v>
      </c>
      <c r="J336" t="s">
        <v>3111</v>
      </c>
    </row>
    <row r="337" spans="1:10" x14ac:dyDescent="0.35">
      <c r="A337" s="1" t="s">
        <v>471</v>
      </c>
      <c r="B337" s="1" t="s">
        <v>3054</v>
      </c>
      <c r="C337" s="1" t="s">
        <v>3069</v>
      </c>
      <c r="D337">
        <v>560.91</v>
      </c>
      <c r="E337">
        <v>150</v>
      </c>
      <c r="F337">
        <v>239</v>
      </c>
      <c r="G337" s="1" t="s">
        <v>3056</v>
      </c>
      <c r="H337">
        <v>229.64</v>
      </c>
      <c r="I337">
        <v>633</v>
      </c>
      <c r="J337" t="s">
        <v>3110</v>
      </c>
    </row>
    <row r="338" spans="1:10" x14ac:dyDescent="0.35">
      <c r="A338" s="1" t="s">
        <v>489</v>
      </c>
      <c r="B338" s="1" t="s">
        <v>3054</v>
      </c>
      <c r="C338" s="1" t="s">
        <v>3069</v>
      </c>
      <c r="D338">
        <v>500.15</v>
      </c>
      <c r="E338">
        <v>31</v>
      </c>
      <c r="F338">
        <v>266</v>
      </c>
      <c r="G338" s="1" t="s">
        <v>3056</v>
      </c>
      <c r="H338">
        <v>182.13</v>
      </c>
      <c r="I338">
        <v>966</v>
      </c>
      <c r="J338" t="s">
        <v>3110</v>
      </c>
    </row>
    <row r="339" spans="1:10" x14ac:dyDescent="0.35">
      <c r="A339" s="1" t="s">
        <v>509</v>
      </c>
      <c r="B339" s="1" t="s">
        <v>3054</v>
      </c>
      <c r="C339" s="1" t="s">
        <v>3069</v>
      </c>
      <c r="D339">
        <v>271.02999999999997</v>
      </c>
      <c r="E339">
        <v>235</v>
      </c>
      <c r="F339">
        <v>615</v>
      </c>
      <c r="G339" s="1" t="s">
        <v>3056</v>
      </c>
      <c r="H339">
        <v>99.94</v>
      </c>
      <c r="I339">
        <v>731</v>
      </c>
      <c r="J339" t="s">
        <v>3111</v>
      </c>
    </row>
    <row r="340" spans="1:10" x14ac:dyDescent="0.35">
      <c r="A340" s="1" t="s">
        <v>543</v>
      </c>
      <c r="B340" s="1" t="s">
        <v>3054</v>
      </c>
      <c r="C340" s="1" t="s">
        <v>3069</v>
      </c>
      <c r="D340">
        <v>577.23</v>
      </c>
      <c r="E340">
        <v>111</v>
      </c>
      <c r="F340">
        <v>273</v>
      </c>
      <c r="G340" s="1" t="s">
        <v>3056</v>
      </c>
      <c r="H340">
        <v>186.51</v>
      </c>
      <c r="I340">
        <v>1196</v>
      </c>
      <c r="J340" t="s">
        <v>3110</v>
      </c>
    </row>
    <row r="341" spans="1:10" x14ac:dyDescent="0.35">
      <c r="A341" s="1" t="s">
        <v>587</v>
      </c>
      <c r="B341" s="1" t="s">
        <v>3054</v>
      </c>
      <c r="C341" s="1" t="s">
        <v>3069</v>
      </c>
      <c r="D341">
        <v>575.84</v>
      </c>
      <c r="E341">
        <v>275</v>
      </c>
      <c r="F341">
        <v>544</v>
      </c>
      <c r="G341" s="1" t="s">
        <v>3056</v>
      </c>
      <c r="H341">
        <v>262.23</v>
      </c>
      <c r="I341">
        <v>484</v>
      </c>
      <c r="J341" t="s">
        <v>3110</v>
      </c>
    </row>
    <row r="342" spans="1:10" x14ac:dyDescent="0.35">
      <c r="A342" s="1" t="s">
        <v>599</v>
      </c>
      <c r="B342" s="1" t="s">
        <v>3054</v>
      </c>
      <c r="C342" s="1" t="s">
        <v>3069</v>
      </c>
      <c r="D342">
        <v>595.09</v>
      </c>
      <c r="E342">
        <v>271</v>
      </c>
      <c r="F342">
        <v>353</v>
      </c>
      <c r="G342" s="1" t="s">
        <v>3056</v>
      </c>
      <c r="H342">
        <v>303.69</v>
      </c>
      <c r="I342">
        <v>1192</v>
      </c>
      <c r="J342" t="s">
        <v>3110</v>
      </c>
    </row>
    <row r="343" spans="1:10" x14ac:dyDescent="0.35">
      <c r="A343" s="1" t="s">
        <v>651</v>
      </c>
      <c r="B343" s="1" t="s">
        <v>3054</v>
      </c>
      <c r="C343" s="1" t="s">
        <v>3069</v>
      </c>
      <c r="D343">
        <v>562.09</v>
      </c>
      <c r="E343">
        <v>92</v>
      </c>
      <c r="F343">
        <v>244</v>
      </c>
      <c r="G343" s="1" t="s">
        <v>3056</v>
      </c>
      <c r="H343">
        <v>241.39</v>
      </c>
      <c r="I343">
        <v>173</v>
      </c>
      <c r="J343" t="s">
        <v>3110</v>
      </c>
    </row>
    <row r="344" spans="1:10" x14ac:dyDescent="0.35">
      <c r="A344" s="1" t="s">
        <v>739</v>
      </c>
      <c r="B344" s="1" t="s">
        <v>3054</v>
      </c>
      <c r="C344" s="1" t="s">
        <v>3069</v>
      </c>
      <c r="D344">
        <v>541.09</v>
      </c>
      <c r="E344">
        <v>244</v>
      </c>
      <c r="F344">
        <v>451</v>
      </c>
      <c r="G344" s="1" t="s">
        <v>3056</v>
      </c>
      <c r="H344">
        <v>256.04000000000002</v>
      </c>
      <c r="I344">
        <v>1115</v>
      </c>
      <c r="J344" t="s">
        <v>3110</v>
      </c>
    </row>
    <row r="345" spans="1:10" x14ac:dyDescent="0.35">
      <c r="A345" s="1" t="s">
        <v>747</v>
      </c>
      <c r="B345" s="1" t="s">
        <v>3054</v>
      </c>
      <c r="C345" s="1" t="s">
        <v>3069</v>
      </c>
      <c r="D345">
        <v>335.09</v>
      </c>
      <c r="E345">
        <v>50</v>
      </c>
      <c r="F345">
        <v>120</v>
      </c>
      <c r="G345" s="1" t="s">
        <v>3056</v>
      </c>
      <c r="H345">
        <v>167.78</v>
      </c>
      <c r="I345">
        <v>407</v>
      </c>
      <c r="J345" t="s">
        <v>3111</v>
      </c>
    </row>
    <row r="346" spans="1:10" x14ac:dyDescent="0.35">
      <c r="A346" s="1" t="s">
        <v>839</v>
      </c>
      <c r="B346" s="1" t="s">
        <v>3054</v>
      </c>
      <c r="C346" s="1" t="s">
        <v>3069</v>
      </c>
      <c r="D346">
        <v>309.45</v>
      </c>
      <c r="E346">
        <v>282</v>
      </c>
      <c r="F346">
        <v>453</v>
      </c>
      <c r="G346" s="1" t="s">
        <v>3056</v>
      </c>
      <c r="H346">
        <v>139.56</v>
      </c>
      <c r="I346">
        <v>574</v>
      </c>
      <c r="J346" t="s">
        <v>3111</v>
      </c>
    </row>
    <row r="347" spans="1:10" x14ac:dyDescent="0.35">
      <c r="A347" s="1" t="s">
        <v>861</v>
      </c>
      <c r="B347" s="1" t="s">
        <v>3054</v>
      </c>
      <c r="C347" s="1" t="s">
        <v>3069</v>
      </c>
      <c r="D347">
        <v>294.98</v>
      </c>
      <c r="E347">
        <v>81</v>
      </c>
      <c r="F347">
        <v>330</v>
      </c>
      <c r="G347" s="1" t="s">
        <v>3056</v>
      </c>
      <c r="H347">
        <v>133.36000000000001</v>
      </c>
      <c r="I347">
        <v>955</v>
      </c>
      <c r="J347" t="s">
        <v>3111</v>
      </c>
    </row>
    <row r="348" spans="1:10" x14ac:dyDescent="0.35">
      <c r="A348" s="1" t="s">
        <v>899</v>
      </c>
      <c r="B348" s="1" t="s">
        <v>3054</v>
      </c>
      <c r="C348" s="1" t="s">
        <v>3069</v>
      </c>
      <c r="D348">
        <v>511.81</v>
      </c>
      <c r="E348">
        <v>28</v>
      </c>
      <c r="F348">
        <v>149</v>
      </c>
      <c r="G348" s="1" t="s">
        <v>3056</v>
      </c>
      <c r="H348">
        <v>187.86</v>
      </c>
      <c r="I348">
        <v>791</v>
      </c>
      <c r="J348" t="s">
        <v>3110</v>
      </c>
    </row>
    <row r="349" spans="1:10" x14ac:dyDescent="0.35">
      <c r="A349" s="1" t="s">
        <v>933</v>
      </c>
      <c r="B349" s="1" t="s">
        <v>3054</v>
      </c>
      <c r="C349" s="1" t="s">
        <v>3069</v>
      </c>
      <c r="D349">
        <v>478.28</v>
      </c>
      <c r="E349">
        <v>206</v>
      </c>
      <c r="F349">
        <v>233</v>
      </c>
      <c r="G349" s="1" t="s">
        <v>3056</v>
      </c>
      <c r="H349">
        <v>201.59</v>
      </c>
      <c r="I349">
        <v>774</v>
      </c>
      <c r="J349" t="s">
        <v>3110</v>
      </c>
    </row>
    <row r="350" spans="1:10" x14ac:dyDescent="0.35">
      <c r="A350" s="1" t="s">
        <v>959</v>
      </c>
      <c r="B350" s="1" t="s">
        <v>3054</v>
      </c>
      <c r="C350" s="1" t="s">
        <v>3069</v>
      </c>
      <c r="D350">
        <v>291.26</v>
      </c>
      <c r="E350">
        <v>214</v>
      </c>
      <c r="F350">
        <v>313</v>
      </c>
      <c r="G350" s="1" t="s">
        <v>3056</v>
      </c>
      <c r="H350">
        <v>153</v>
      </c>
      <c r="I350">
        <v>161</v>
      </c>
      <c r="J350" t="s">
        <v>3111</v>
      </c>
    </row>
    <row r="351" spans="1:10" x14ac:dyDescent="0.35">
      <c r="A351" s="1" t="s">
        <v>977</v>
      </c>
      <c r="B351" s="1" t="s">
        <v>3054</v>
      </c>
      <c r="C351" s="1" t="s">
        <v>3069</v>
      </c>
      <c r="D351">
        <v>350.51</v>
      </c>
      <c r="E351">
        <v>88</v>
      </c>
      <c r="F351">
        <v>454</v>
      </c>
      <c r="G351" s="1" t="s">
        <v>3056</v>
      </c>
      <c r="H351">
        <v>179.66</v>
      </c>
      <c r="I351">
        <v>714</v>
      </c>
      <c r="J351" t="s">
        <v>3111</v>
      </c>
    </row>
    <row r="352" spans="1:10" x14ac:dyDescent="0.35">
      <c r="A352" s="1" t="s">
        <v>979</v>
      </c>
      <c r="B352" s="1" t="s">
        <v>3054</v>
      </c>
      <c r="C352" s="1" t="s">
        <v>3069</v>
      </c>
      <c r="D352">
        <v>267.36</v>
      </c>
      <c r="E352">
        <v>139</v>
      </c>
      <c r="F352">
        <v>384</v>
      </c>
      <c r="G352" s="1" t="s">
        <v>3056</v>
      </c>
      <c r="H352">
        <v>116.63</v>
      </c>
      <c r="I352">
        <v>1122</v>
      </c>
      <c r="J352" t="s">
        <v>3111</v>
      </c>
    </row>
    <row r="353" spans="1:10" x14ac:dyDescent="0.35">
      <c r="A353" s="1" t="s">
        <v>1017</v>
      </c>
      <c r="B353" s="1" t="s">
        <v>3054</v>
      </c>
      <c r="C353" s="1" t="s">
        <v>3069</v>
      </c>
      <c r="D353">
        <v>572.11</v>
      </c>
      <c r="E353">
        <v>129</v>
      </c>
      <c r="F353">
        <v>411</v>
      </c>
      <c r="G353" s="1" t="s">
        <v>3056</v>
      </c>
      <c r="H353">
        <v>255.69</v>
      </c>
      <c r="I353">
        <v>1001</v>
      </c>
      <c r="J353" t="s">
        <v>3110</v>
      </c>
    </row>
    <row r="354" spans="1:10" x14ac:dyDescent="0.35">
      <c r="A354" s="1" t="s">
        <v>1041</v>
      </c>
      <c r="B354" s="1" t="s">
        <v>3054</v>
      </c>
      <c r="C354" s="1" t="s">
        <v>3069</v>
      </c>
      <c r="D354">
        <v>532.91</v>
      </c>
      <c r="E354">
        <v>58</v>
      </c>
      <c r="F354">
        <v>183</v>
      </c>
      <c r="G354" s="1" t="s">
        <v>3056</v>
      </c>
      <c r="H354">
        <v>183.6</v>
      </c>
      <c r="I354">
        <v>1035</v>
      </c>
      <c r="J354" t="s">
        <v>3110</v>
      </c>
    </row>
    <row r="355" spans="1:10" x14ac:dyDescent="0.35">
      <c r="A355" s="1" t="s">
        <v>1075</v>
      </c>
      <c r="B355" s="1" t="s">
        <v>3054</v>
      </c>
      <c r="C355" s="1" t="s">
        <v>3069</v>
      </c>
      <c r="D355">
        <v>571.49</v>
      </c>
      <c r="E355">
        <v>162</v>
      </c>
      <c r="F355">
        <v>315</v>
      </c>
      <c r="G355" s="1" t="s">
        <v>3056</v>
      </c>
      <c r="H355">
        <v>269.92</v>
      </c>
      <c r="I355">
        <v>361</v>
      </c>
      <c r="J355" t="s">
        <v>3110</v>
      </c>
    </row>
    <row r="356" spans="1:10" x14ac:dyDescent="0.35">
      <c r="A356" s="1" t="s">
        <v>1185</v>
      </c>
      <c r="B356" s="1" t="s">
        <v>3054</v>
      </c>
      <c r="C356" s="1" t="s">
        <v>3069</v>
      </c>
      <c r="D356">
        <v>425.65</v>
      </c>
      <c r="E356">
        <v>142</v>
      </c>
      <c r="F356">
        <v>307</v>
      </c>
      <c r="G356" s="1" t="s">
        <v>3056</v>
      </c>
      <c r="H356">
        <v>212.71</v>
      </c>
      <c r="I356">
        <v>735</v>
      </c>
      <c r="J356" t="s">
        <v>3110</v>
      </c>
    </row>
    <row r="357" spans="1:10" x14ac:dyDescent="0.35">
      <c r="A357" s="1" t="s">
        <v>1213</v>
      </c>
      <c r="B357" s="1" t="s">
        <v>3054</v>
      </c>
      <c r="C357" s="1" t="s">
        <v>3069</v>
      </c>
      <c r="D357">
        <v>252.46</v>
      </c>
      <c r="E357">
        <v>95</v>
      </c>
      <c r="F357">
        <v>378</v>
      </c>
      <c r="G357" s="1" t="s">
        <v>3056</v>
      </c>
      <c r="H357">
        <v>89.6</v>
      </c>
      <c r="I357">
        <v>284</v>
      </c>
      <c r="J357" t="s">
        <v>3111</v>
      </c>
    </row>
    <row r="358" spans="1:10" x14ac:dyDescent="0.35">
      <c r="A358" s="1" t="s">
        <v>1217</v>
      </c>
      <c r="B358" s="1" t="s">
        <v>3054</v>
      </c>
      <c r="C358" s="1" t="s">
        <v>3069</v>
      </c>
      <c r="D358">
        <v>276.17</v>
      </c>
      <c r="E358">
        <v>70</v>
      </c>
      <c r="F358">
        <v>123</v>
      </c>
      <c r="G358" s="1" t="s">
        <v>3056</v>
      </c>
      <c r="H358">
        <v>143.13</v>
      </c>
      <c r="I358">
        <v>53</v>
      </c>
      <c r="J358" t="s">
        <v>3111</v>
      </c>
    </row>
    <row r="359" spans="1:10" x14ac:dyDescent="0.35">
      <c r="A359" s="1" t="s">
        <v>1261</v>
      </c>
      <c r="B359" s="1" t="s">
        <v>3054</v>
      </c>
      <c r="C359" s="1" t="s">
        <v>3069</v>
      </c>
      <c r="D359">
        <v>305.81</v>
      </c>
      <c r="E359">
        <v>257</v>
      </c>
      <c r="F359">
        <v>354</v>
      </c>
      <c r="G359" s="1" t="s">
        <v>3056</v>
      </c>
      <c r="H359">
        <v>153.29</v>
      </c>
      <c r="I359">
        <v>659</v>
      </c>
      <c r="J359" t="s">
        <v>3111</v>
      </c>
    </row>
    <row r="360" spans="1:10" x14ac:dyDescent="0.35">
      <c r="A360" s="1" t="s">
        <v>1313</v>
      </c>
      <c r="B360" s="1" t="s">
        <v>3054</v>
      </c>
      <c r="C360" s="1" t="s">
        <v>3069</v>
      </c>
      <c r="D360">
        <v>254.8</v>
      </c>
      <c r="E360">
        <v>115</v>
      </c>
      <c r="F360">
        <v>535</v>
      </c>
      <c r="G360" s="1" t="s">
        <v>3056</v>
      </c>
      <c r="H360">
        <v>80.430000000000007</v>
      </c>
      <c r="I360">
        <v>223</v>
      </c>
      <c r="J360" t="s">
        <v>3111</v>
      </c>
    </row>
    <row r="361" spans="1:10" x14ac:dyDescent="0.35">
      <c r="A361" s="1" t="s">
        <v>1373</v>
      </c>
      <c r="B361" s="1" t="s">
        <v>3054</v>
      </c>
      <c r="C361" s="1" t="s">
        <v>3069</v>
      </c>
      <c r="D361">
        <v>369.15</v>
      </c>
      <c r="E361">
        <v>89</v>
      </c>
      <c r="F361">
        <v>428</v>
      </c>
      <c r="G361" s="1" t="s">
        <v>3056</v>
      </c>
      <c r="H361">
        <v>113</v>
      </c>
      <c r="I361">
        <v>903</v>
      </c>
      <c r="J361" t="s">
        <v>3111</v>
      </c>
    </row>
    <row r="362" spans="1:10" x14ac:dyDescent="0.35">
      <c r="A362" s="1" t="s">
        <v>1383</v>
      </c>
      <c r="B362" s="1" t="s">
        <v>3054</v>
      </c>
      <c r="C362" s="1" t="s">
        <v>3069</v>
      </c>
      <c r="D362">
        <v>403.28</v>
      </c>
      <c r="E362">
        <v>163</v>
      </c>
      <c r="F362">
        <v>200</v>
      </c>
      <c r="G362" s="1" t="s">
        <v>3056</v>
      </c>
      <c r="H362">
        <v>168.19</v>
      </c>
      <c r="I362">
        <v>1191</v>
      </c>
      <c r="J362" t="s">
        <v>3110</v>
      </c>
    </row>
    <row r="363" spans="1:10" x14ac:dyDescent="0.35">
      <c r="A363" s="1" t="s">
        <v>1489</v>
      </c>
      <c r="B363" s="1" t="s">
        <v>3054</v>
      </c>
      <c r="C363" s="1" t="s">
        <v>3069</v>
      </c>
      <c r="D363">
        <v>558.20000000000005</v>
      </c>
      <c r="E363">
        <v>147</v>
      </c>
      <c r="F363">
        <v>166</v>
      </c>
      <c r="G363" s="1" t="s">
        <v>3056</v>
      </c>
      <c r="H363">
        <v>210.88</v>
      </c>
      <c r="I363">
        <v>805</v>
      </c>
      <c r="J363" t="s">
        <v>3110</v>
      </c>
    </row>
    <row r="364" spans="1:10" x14ac:dyDescent="0.35">
      <c r="A364" s="1" t="s">
        <v>1601</v>
      </c>
      <c r="B364" s="1" t="s">
        <v>3054</v>
      </c>
      <c r="C364" s="1" t="s">
        <v>3069</v>
      </c>
      <c r="D364">
        <v>443.6</v>
      </c>
      <c r="E364">
        <v>52</v>
      </c>
      <c r="F364">
        <v>109</v>
      </c>
      <c r="G364" s="1" t="s">
        <v>3056</v>
      </c>
      <c r="H364">
        <v>243.19</v>
      </c>
      <c r="I364">
        <v>512</v>
      </c>
      <c r="J364" t="s">
        <v>3110</v>
      </c>
    </row>
    <row r="365" spans="1:10" x14ac:dyDescent="0.35">
      <c r="A365" s="1" t="s">
        <v>1625</v>
      </c>
      <c r="B365" s="1" t="s">
        <v>3054</v>
      </c>
      <c r="C365" s="1" t="s">
        <v>3069</v>
      </c>
      <c r="D365">
        <v>337.5</v>
      </c>
      <c r="E365">
        <v>191</v>
      </c>
      <c r="F365">
        <v>270</v>
      </c>
      <c r="G365" s="1" t="s">
        <v>3056</v>
      </c>
      <c r="H365">
        <v>137.49</v>
      </c>
      <c r="I365">
        <v>251</v>
      </c>
      <c r="J365" t="s">
        <v>3111</v>
      </c>
    </row>
    <row r="366" spans="1:10" x14ac:dyDescent="0.35">
      <c r="A366" s="1" t="s">
        <v>1643</v>
      </c>
      <c r="B366" s="1" t="s">
        <v>3054</v>
      </c>
      <c r="C366" s="1" t="s">
        <v>3069</v>
      </c>
      <c r="D366">
        <v>467.82</v>
      </c>
      <c r="E366">
        <v>201</v>
      </c>
      <c r="F366">
        <v>411</v>
      </c>
      <c r="G366" s="1" t="s">
        <v>3056</v>
      </c>
      <c r="H366">
        <v>205.26</v>
      </c>
      <c r="I366">
        <v>297</v>
      </c>
      <c r="J366" t="s">
        <v>3110</v>
      </c>
    </row>
    <row r="367" spans="1:10" x14ac:dyDescent="0.35">
      <c r="A367" s="1" t="s">
        <v>1681</v>
      </c>
      <c r="B367" s="1" t="s">
        <v>3054</v>
      </c>
      <c r="C367" s="1" t="s">
        <v>3069</v>
      </c>
      <c r="D367">
        <v>541.46</v>
      </c>
      <c r="E367">
        <v>278</v>
      </c>
      <c r="F367">
        <v>372</v>
      </c>
      <c r="G367" s="1" t="s">
        <v>3056</v>
      </c>
      <c r="H367">
        <v>185.44</v>
      </c>
      <c r="I367">
        <v>699</v>
      </c>
      <c r="J367" t="s">
        <v>3110</v>
      </c>
    </row>
    <row r="368" spans="1:10" x14ac:dyDescent="0.35">
      <c r="A368" s="1" t="s">
        <v>1741</v>
      </c>
      <c r="B368" s="1" t="s">
        <v>3054</v>
      </c>
      <c r="C368" s="1" t="s">
        <v>3069</v>
      </c>
      <c r="D368">
        <v>583.52</v>
      </c>
      <c r="E368">
        <v>114</v>
      </c>
      <c r="F368">
        <v>473</v>
      </c>
      <c r="G368" s="1" t="s">
        <v>3056</v>
      </c>
      <c r="H368">
        <v>314.22000000000003</v>
      </c>
      <c r="I368">
        <v>244</v>
      </c>
      <c r="J368" t="s">
        <v>3110</v>
      </c>
    </row>
    <row r="369" spans="1:10" x14ac:dyDescent="0.35">
      <c r="A369" s="1" t="s">
        <v>1875</v>
      </c>
      <c r="B369" s="1" t="s">
        <v>3054</v>
      </c>
      <c r="C369" s="1" t="s">
        <v>3069</v>
      </c>
      <c r="D369">
        <v>581.80999999999995</v>
      </c>
      <c r="E369">
        <v>256</v>
      </c>
      <c r="F369">
        <v>344</v>
      </c>
      <c r="G369" s="1" t="s">
        <v>3056</v>
      </c>
      <c r="H369">
        <v>295.39</v>
      </c>
      <c r="I369">
        <v>901</v>
      </c>
      <c r="J369" t="s">
        <v>3110</v>
      </c>
    </row>
    <row r="370" spans="1:10" x14ac:dyDescent="0.35">
      <c r="A370" s="1" t="s">
        <v>1927</v>
      </c>
      <c r="B370" s="1" t="s">
        <v>3054</v>
      </c>
      <c r="C370" s="1" t="s">
        <v>3069</v>
      </c>
      <c r="D370">
        <v>410.87</v>
      </c>
      <c r="E370">
        <v>189</v>
      </c>
      <c r="F370">
        <v>241</v>
      </c>
      <c r="G370" s="1" t="s">
        <v>3056</v>
      </c>
      <c r="H370">
        <v>124.57</v>
      </c>
      <c r="I370">
        <v>278</v>
      </c>
      <c r="J370" t="s">
        <v>3110</v>
      </c>
    </row>
    <row r="371" spans="1:10" x14ac:dyDescent="0.35">
      <c r="A371" s="1" t="s">
        <v>1999</v>
      </c>
      <c r="B371" s="1" t="s">
        <v>3054</v>
      </c>
      <c r="C371" s="1" t="s">
        <v>3069</v>
      </c>
      <c r="D371">
        <v>594.95000000000005</v>
      </c>
      <c r="E371">
        <v>111</v>
      </c>
      <c r="F371">
        <v>460</v>
      </c>
      <c r="G371" s="1" t="s">
        <v>3056</v>
      </c>
      <c r="H371">
        <v>309.33999999999997</v>
      </c>
      <c r="I371">
        <v>289</v>
      </c>
      <c r="J371" t="s">
        <v>3110</v>
      </c>
    </row>
    <row r="372" spans="1:10" x14ac:dyDescent="0.35">
      <c r="A372" s="1" t="s">
        <v>2019</v>
      </c>
      <c r="B372" s="1" t="s">
        <v>3054</v>
      </c>
      <c r="C372" s="1" t="s">
        <v>3069</v>
      </c>
      <c r="D372">
        <v>473.27</v>
      </c>
      <c r="E372">
        <v>57</v>
      </c>
      <c r="F372">
        <v>423</v>
      </c>
      <c r="G372" s="1" t="s">
        <v>3056</v>
      </c>
      <c r="H372">
        <v>204.55</v>
      </c>
      <c r="I372">
        <v>845</v>
      </c>
      <c r="J372" t="s">
        <v>3110</v>
      </c>
    </row>
    <row r="373" spans="1:10" x14ac:dyDescent="0.35">
      <c r="A373" s="1" t="s">
        <v>2091</v>
      </c>
      <c r="B373" s="1" t="s">
        <v>3054</v>
      </c>
      <c r="C373" s="1" t="s">
        <v>3069</v>
      </c>
      <c r="D373">
        <v>499.1</v>
      </c>
      <c r="E373">
        <v>129</v>
      </c>
      <c r="F373">
        <v>213</v>
      </c>
      <c r="G373" s="1" t="s">
        <v>3056</v>
      </c>
      <c r="H373">
        <v>221.75</v>
      </c>
      <c r="I373">
        <v>295</v>
      </c>
      <c r="J373" t="s">
        <v>3110</v>
      </c>
    </row>
    <row r="374" spans="1:10" x14ac:dyDescent="0.35">
      <c r="A374" s="1" t="s">
        <v>2097</v>
      </c>
      <c r="B374" s="1" t="s">
        <v>3054</v>
      </c>
      <c r="C374" s="1" t="s">
        <v>3069</v>
      </c>
      <c r="D374">
        <v>414.89</v>
      </c>
      <c r="E374">
        <v>102</v>
      </c>
      <c r="F374">
        <v>308</v>
      </c>
      <c r="G374" s="1" t="s">
        <v>3056</v>
      </c>
      <c r="H374">
        <v>169.92</v>
      </c>
      <c r="I374">
        <v>434</v>
      </c>
      <c r="J374" t="s">
        <v>3110</v>
      </c>
    </row>
    <row r="375" spans="1:10" x14ac:dyDescent="0.35">
      <c r="A375" s="1" t="s">
        <v>2151</v>
      </c>
      <c r="B375" s="1" t="s">
        <v>3054</v>
      </c>
      <c r="C375" s="1" t="s">
        <v>3069</v>
      </c>
      <c r="D375">
        <v>267.54000000000002</v>
      </c>
      <c r="E375">
        <v>86</v>
      </c>
      <c r="F375">
        <v>172</v>
      </c>
      <c r="G375" s="1" t="s">
        <v>3056</v>
      </c>
      <c r="H375">
        <v>130.47</v>
      </c>
      <c r="I375">
        <v>256</v>
      </c>
      <c r="J375" t="s">
        <v>3111</v>
      </c>
    </row>
    <row r="376" spans="1:10" x14ac:dyDescent="0.35">
      <c r="A376" s="1" t="s">
        <v>2229</v>
      </c>
      <c r="B376" s="1" t="s">
        <v>3054</v>
      </c>
      <c r="C376" s="1" t="s">
        <v>3069</v>
      </c>
      <c r="D376">
        <v>517.16</v>
      </c>
      <c r="E376">
        <v>280</v>
      </c>
      <c r="F376">
        <v>352</v>
      </c>
      <c r="G376" s="1" t="s">
        <v>3056</v>
      </c>
      <c r="H376">
        <v>214.74</v>
      </c>
      <c r="I376">
        <v>718</v>
      </c>
      <c r="J376" t="s">
        <v>3110</v>
      </c>
    </row>
    <row r="377" spans="1:10" x14ac:dyDescent="0.35">
      <c r="A377" s="1" t="s">
        <v>2269</v>
      </c>
      <c r="B377" s="1" t="s">
        <v>3054</v>
      </c>
      <c r="C377" s="1" t="s">
        <v>3069</v>
      </c>
      <c r="D377">
        <v>506.38</v>
      </c>
      <c r="E377">
        <v>75</v>
      </c>
      <c r="F377">
        <v>82</v>
      </c>
      <c r="G377" s="1" t="s">
        <v>3056</v>
      </c>
      <c r="H377">
        <v>252.19</v>
      </c>
      <c r="I377">
        <v>299</v>
      </c>
      <c r="J377" t="s">
        <v>3110</v>
      </c>
    </row>
    <row r="378" spans="1:10" x14ac:dyDescent="0.35">
      <c r="A378" s="1" t="s">
        <v>2271</v>
      </c>
      <c r="B378" s="1" t="s">
        <v>3054</v>
      </c>
      <c r="C378" s="1" t="s">
        <v>3069</v>
      </c>
      <c r="D378">
        <v>283.57</v>
      </c>
      <c r="E378">
        <v>46</v>
      </c>
      <c r="F378">
        <v>156</v>
      </c>
      <c r="G378" s="1" t="s">
        <v>3056</v>
      </c>
      <c r="H378">
        <v>101.4</v>
      </c>
      <c r="I378">
        <v>1195</v>
      </c>
      <c r="J378" t="s">
        <v>3111</v>
      </c>
    </row>
    <row r="379" spans="1:10" x14ac:dyDescent="0.35">
      <c r="A379" s="1" t="s">
        <v>2309</v>
      </c>
      <c r="B379" s="1" t="s">
        <v>3054</v>
      </c>
      <c r="C379" s="1" t="s">
        <v>3069</v>
      </c>
      <c r="D379">
        <v>536.21</v>
      </c>
      <c r="E379">
        <v>155</v>
      </c>
      <c r="F379">
        <v>210</v>
      </c>
      <c r="G379" s="1" t="s">
        <v>3056</v>
      </c>
      <c r="H379">
        <v>208.78</v>
      </c>
      <c r="I379">
        <v>972</v>
      </c>
      <c r="J379" t="s">
        <v>3110</v>
      </c>
    </row>
    <row r="380" spans="1:10" x14ac:dyDescent="0.35">
      <c r="A380" s="1" t="s">
        <v>2339</v>
      </c>
      <c r="B380" s="1" t="s">
        <v>3054</v>
      </c>
      <c r="C380" s="1" t="s">
        <v>3069</v>
      </c>
      <c r="D380">
        <v>257.36</v>
      </c>
      <c r="E380">
        <v>188</v>
      </c>
      <c r="F380">
        <v>405</v>
      </c>
      <c r="G380" s="1" t="s">
        <v>3056</v>
      </c>
      <c r="H380">
        <v>130.97</v>
      </c>
      <c r="I380">
        <v>286</v>
      </c>
      <c r="J380" t="s">
        <v>3111</v>
      </c>
    </row>
    <row r="381" spans="1:10" x14ac:dyDescent="0.35">
      <c r="A381" s="1" t="s">
        <v>2355</v>
      </c>
      <c r="B381" s="1" t="s">
        <v>3054</v>
      </c>
      <c r="C381" s="1" t="s">
        <v>3069</v>
      </c>
      <c r="D381">
        <v>482.62</v>
      </c>
      <c r="E381">
        <v>80</v>
      </c>
      <c r="F381">
        <v>154</v>
      </c>
      <c r="G381" s="1" t="s">
        <v>3056</v>
      </c>
      <c r="H381">
        <v>168.85</v>
      </c>
      <c r="I381">
        <v>1096</v>
      </c>
      <c r="J381" t="s">
        <v>3110</v>
      </c>
    </row>
    <row r="382" spans="1:10" x14ac:dyDescent="0.35">
      <c r="A382" s="1" t="s">
        <v>2391</v>
      </c>
      <c r="B382" s="1" t="s">
        <v>3054</v>
      </c>
      <c r="C382" s="1" t="s">
        <v>3069</v>
      </c>
      <c r="D382">
        <v>350.31</v>
      </c>
      <c r="E382">
        <v>22</v>
      </c>
      <c r="F382">
        <v>148</v>
      </c>
      <c r="G382" s="1" t="s">
        <v>3056</v>
      </c>
      <c r="H382">
        <v>130.44</v>
      </c>
      <c r="I382">
        <v>402</v>
      </c>
      <c r="J382" t="s">
        <v>3111</v>
      </c>
    </row>
    <row r="383" spans="1:10" x14ac:dyDescent="0.35">
      <c r="A383" s="1" t="s">
        <v>2403</v>
      </c>
      <c r="B383" s="1" t="s">
        <v>3054</v>
      </c>
      <c r="C383" s="1" t="s">
        <v>3069</v>
      </c>
      <c r="D383">
        <v>433.21</v>
      </c>
      <c r="E383">
        <v>28</v>
      </c>
      <c r="F383">
        <v>378</v>
      </c>
      <c r="G383" s="1" t="s">
        <v>3056</v>
      </c>
      <c r="H383">
        <v>221.12</v>
      </c>
      <c r="I383">
        <v>884</v>
      </c>
      <c r="J383" t="s">
        <v>3110</v>
      </c>
    </row>
    <row r="384" spans="1:10" x14ac:dyDescent="0.35">
      <c r="A384" s="1" t="s">
        <v>2407</v>
      </c>
      <c r="B384" s="1" t="s">
        <v>3054</v>
      </c>
      <c r="C384" s="1" t="s">
        <v>3069</v>
      </c>
      <c r="D384">
        <v>496.83</v>
      </c>
      <c r="E384">
        <v>30</v>
      </c>
      <c r="F384">
        <v>572</v>
      </c>
      <c r="G384" s="1" t="s">
        <v>3056</v>
      </c>
      <c r="H384">
        <v>173</v>
      </c>
      <c r="I384">
        <v>1051</v>
      </c>
      <c r="J384" t="s">
        <v>3110</v>
      </c>
    </row>
    <row r="385" spans="1:10" x14ac:dyDescent="0.35">
      <c r="A385" s="1" t="s">
        <v>2443</v>
      </c>
      <c r="B385" s="1" t="s">
        <v>3054</v>
      </c>
      <c r="C385" s="1" t="s">
        <v>3069</v>
      </c>
      <c r="D385">
        <v>324.77</v>
      </c>
      <c r="E385">
        <v>137</v>
      </c>
      <c r="F385">
        <v>331</v>
      </c>
      <c r="G385" s="1" t="s">
        <v>3056</v>
      </c>
      <c r="H385">
        <v>173.95</v>
      </c>
      <c r="I385">
        <v>845</v>
      </c>
      <c r="J385" t="s">
        <v>3111</v>
      </c>
    </row>
    <row r="386" spans="1:10" x14ac:dyDescent="0.35">
      <c r="A386" s="1" t="s">
        <v>2529</v>
      </c>
      <c r="B386" s="1" t="s">
        <v>3054</v>
      </c>
      <c r="C386" s="1" t="s">
        <v>3069</v>
      </c>
      <c r="D386">
        <v>348.71</v>
      </c>
      <c r="E386">
        <v>207</v>
      </c>
      <c r="F386">
        <v>416</v>
      </c>
      <c r="G386" s="1" t="s">
        <v>3056</v>
      </c>
      <c r="H386">
        <v>119.75</v>
      </c>
      <c r="I386">
        <v>543</v>
      </c>
      <c r="J386" t="s">
        <v>3111</v>
      </c>
    </row>
    <row r="387" spans="1:10" x14ac:dyDescent="0.35">
      <c r="A387" s="1" t="s">
        <v>2573</v>
      </c>
      <c r="B387" s="1" t="s">
        <v>3054</v>
      </c>
      <c r="C387" s="1" t="s">
        <v>3069</v>
      </c>
      <c r="D387">
        <v>332.37</v>
      </c>
      <c r="E387">
        <v>32</v>
      </c>
      <c r="F387">
        <v>337</v>
      </c>
      <c r="G387" s="1" t="s">
        <v>3056</v>
      </c>
      <c r="H387">
        <v>175.08</v>
      </c>
      <c r="I387">
        <v>855</v>
      </c>
      <c r="J387" t="s">
        <v>3111</v>
      </c>
    </row>
    <row r="388" spans="1:10" x14ac:dyDescent="0.35">
      <c r="A388" s="1" t="s">
        <v>2719</v>
      </c>
      <c r="B388" s="1" t="s">
        <v>3054</v>
      </c>
      <c r="C388" s="1" t="s">
        <v>3069</v>
      </c>
      <c r="D388">
        <v>368.34</v>
      </c>
      <c r="E388">
        <v>153</v>
      </c>
      <c r="F388">
        <v>289</v>
      </c>
      <c r="G388" s="1" t="s">
        <v>3056</v>
      </c>
      <c r="H388">
        <v>178.57</v>
      </c>
      <c r="I388">
        <v>677</v>
      </c>
      <c r="J388" t="s">
        <v>3111</v>
      </c>
    </row>
    <row r="389" spans="1:10" x14ac:dyDescent="0.35">
      <c r="A389" s="1" t="s">
        <v>2883</v>
      </c>
      <c r="B389" s="1" t="s">
        <v>3054</v>
      </c>
      <c r="C389" s="1" t="s">
        <v>3069</v>
      </c>
      <c r="D389">
        <v>413.17</v>
      </c>
      <c r="E389">
        <v>64</v>
      </c>
      <c r="F389">
        <v>406</v>
      </c>
      <c r="G389" s="1" t="s">
        <v>3056</v>
      </c>
      <c r="H389">
        <v>189.78</v>
      </c>
      <c r="I389">
        <v>932</v>
      </c>
      <c r="J389" t="s">
        <v>3110</v>
      </c>
    </row>
    <row r="390" spans="1:10" x14ac:dyDescent="0.35">
      <c r="A390" s="1" t="s">
        <v>2895</v>
      </c>
      <c r="B390" s="1" t="s">
        <v>3054</v>
      </c>
      <c r="C390" s="1" t="s">
        <v>3069</v>
      </c>
      <c r="D390">
        <v>301.86</v>
      </c>
      <c r="E390">
        <v>251</v>
      </c>
      <c r="F390">
        <v>547</v>
      </c>
      <c r="G390" s="1" t="s">
        <v>3056</v>
      </c>
      <c r="H390">
        <v>97.21</v>
      </c>
      <c r="I390">
        <v>232</v>
      </c>
      <c r="J390" t="s">
        <v>3111</v>
      </c>
    </row>
    <row r="391" spans="1:10" x14ac:dyDescent="0.35">
      <c r="A391" s="1" t="s">
        <v>2927</v>
      </c>
      <c r="B391" s="1" t="s">
        <v>3054</v>
      </c>
      <c r="C391" s="1" t="s">
        <v>3069</v>
      </c>
      <c r="D391">
        <v>289.02</v>
      </c>
      <c r="E391">
        <v>66</v>
      </c>
      <c r="F391">
        <v>447</v>
      </c>
      <c r="G391" s="1" t="s">
        <v>3056</v>
      </c>
      <c r="H391">
        <v>112.16</v>
      </c>
      <c r="I391">
        <v>933</v>
      </c>
      <c r="J391" t="s">
        <v>3111</v>
      </c>
    </row>
    <row r="392" spans="1:10" x14ac:dyDescent="0.35">
      <c r="A392" s="1" t="s">
        <v>2931</v>
      </c>
      <c r="B392" s="1" t="s">
        <v>3054</v>
      </c>
      <c r="C392" s="1" t="s">
        <v>3069</v>
      </c>
      <c r="D392">
        <v>311.88</v>
      </c>
      <c r="E392">
        <v>33</v>
      </c>
      <c r="F392">
        <v>69</v>
      </c>
      <c r="G392" s="1" t="s">
        <v>3056</v>
      </c>
      <c r="H392">
        <v>163.84</v>
      </c>
      <c r="I392">
        <v>581</v>
      </c>
      <c r="J392" t="s">
        <v>3111</v>
      </c>
    </row>
    <row r="393" spans="1:10" x14ac:dyDescent="0.35">
      <c r="A393" s="1" t="s">
        <v>2953</v>
      </c>
      <c r="B393" s="1" t="s">
        <v>3054</v>
      </c>
      <c r="C393" s="1" t="s">
        <v>3069</v>
      </c>
      <c r="D393">
        <v>598.75</v>
      </c>
      <c r="E393">
        <v>53</v>
      </c>
      <c r="F393">
        <v>323</v>
      </c>
      <c r="G393" s="1" t="s">
        <v>3056</v>
      </c>
      <c r="H393">
        <v>282.83</v>
      </c>
      <c r="I393">
        <v>1180</v>
      </c>
      <c r="J393" t="s">
        <v>3110</v>
      </c>
    </row>
    <row r="394" spans="1:10" x14ac:dyDescent="0.35">
      <c r="A394" s="1" t="s">
        <v>73</v>
      </c>
      <c r="B394" s="1" t="s">
        <v>3058</v>
      </c>
      <c r="C394" s="1" t="s">
        <v>3069</v>
      </c>
      <c r="D394">
        <v>98.79</v>
      </c>
      <c r="E394">
        <v>109</v>
      </c>
      <c r="F394">
        <v>418</v>
      </c>
      <c r="G394" s="1" t="s">
        <v>3056</v>
      </c>
      <c r="H394">
        <v>45.08</v>
      </c>
      <c r="I394">
        <v>530</v>
      </c>
      <c r="J394" t="s">
        <v>3111</v>
      </c>
    </row>
    <row r="395" spans="1:10" x14ac:dyDescent="0.35">
      <c r="A395" s="1" t="s">
        <v>127</v>
      </c>
      <c r="B395" s="1" t="s">
        <v>3058</v>
      </c>
      <c r="C395" s="1" t="s">
        <v>3069</v>
      </c>
      <c r="D395">
        <v>195.75</v>
      </c>
      <c r="E395">
        <v>204</v>
      </c>
      <c r="F395">
        <v>73</v>
      </c>
      <c r="G395" s="1" t="s">
        <v>3053</v>
      </c>
      <c r="H395">
        <v>68.150000000000006</v>
      </c>
      <c r="I395">
        <v>924</v>
      </c>
      <c r="J395" t="s">
        <v>3111</v>
      </c>
    </row>
    <row r="396" spans="1:10" x14ac:dyDescent="0.35">
      <c r="A396" s="1" t="s">
        <v>143</v>
      </c>
      <c r="B396" s="1" t="s">
        <v>3058</v>
      </c>
      <c r="C396" s="1" t="s">
        <v>3069</v>
      </c>
      <c r="D396">
        <v>103.54</v>
      </c>
      <c r="E396">
        <v>66</v>
      </c>
      <c r="F396">
        <v>111</v>
      </c>
      <c r="G396" s="1" t="s">
        <v>3056</v>
      </c>
      <c r="H396">
        <v>35.33</v>
      </c>
      <c r="I396">
        <v>622</v>
      </c>
      <c r="J396" t="s">
        <v>3111</v>
      </c>
    </row>
    <row r="397" spans="1:10" x14ac:dyDescent="0.35">
      <c r="A397" s="1" t="s">
        <v>157</v>
      </c>
      <c r="B397" s="1" t="s">
        <v>3058</v>
      </c>
      <c r="C397" s="1" t="s">
        <v>3069</v>
      </c>
      <c r="D397">
        <v>85.5</v>
      </c>
      <c r="E397">
        <v>274</v>
      </c>
      <c r="F397">
        <v>317</v>
      </c>
      <c r="G397" s="1" t="s">
        <v>3056</v>
      </c>
      <c r="H397">
        <v>31.5</v>
      </c>
      <c r="I397">
        <v>144</v>
      </c>
      <c r="J397" t="s">
        <v>3111</v>
      </c>
    </row>
    <row r="398" spans="1:10" x14ac:dyDescent="0.35">
      <c r="A398" s="1" t="s">
        <v>197</v>
      </c>
      <c r="B398" s="1" t="s">
        <v>3058</v>
      </c>
      <c r="C398" s="1" t="s">
        <v>3069</v>
      </c>
      <c r="D398">
        <v>90.62</v>
      </c>
      <c r="E398">
        <v>178</v>
      </c>
      <c r="F398">
        <v>187</v>
      </c>
      <c r="G398" s="1" t="s">
        <v>3056</v>
      </c>
      <c r="H398">
        <v>49.65</v>
      </c>
      <c r="I398">
        <v>903</v>
      </c>
      <c r="J398" t="s">
        <v>3111</v>
      </c>
    </row>
    <row r="399" spans="1:10" x14ac:dyDescent="0.35">
      <c r="A399" s="1" t="s">
        <v>233</v>
      </c>
      <c r="B399" s="1" t="s">
        <v>3058</v>
      </c>
      <c r="C399" s="1" t="s">
        <v>3069</v>
      </c>
      <c r="D399">
        <v>103.43</v>
      </c>
      <c r="E399">
        <v>77</v>
      </c>
      <c r="F399">
        <v>142</v>
      </c>
      <c r="G399" s="1" t="s">
        <v>3056</v>
      </c>
      <c r="H399">
        <v>33.79</v>
      </c>
      <c r="I399">
        <v>118</v>
      </c>
      <c r="J399" t="s">
        <v>3111</v>
      </c>
    </row>
    <row r="400" spans="1:10" x14ac:dyDescent="0.35">
      <c r="A400" s="1" t="s">
        <v>237</v>
      </c>
      <c r="B400" s="1" t="s">
        <v>3058</v>
      </c>
      <c r="C400" s="1" t="s">
        <v>3069</v>
      </c>
      <c r="D400">
        <v>98.04</v>
      </c>
      <c r="E400">
        <v>32</v>
      </c>
      <c r="F400">
        <v>382</v>
      </c>
      <c r="G400" s="1" t="s">
        <v>3056</v>
      </c>
      <c r="H400">
        <v>41.51</v>
      </c>
      <c r="I400">
        <v>378</v>
      </c>
      <c r="J400" t="s">
        <v>3111</v>
      </c>
    </row>
    <row r="401" spans="1:10" x14ac:dyDescent="0.35">
      <c r="A401" s="1" t="s">
        <v>241</v>
      </c>
      <c r="B401" s="1" t="s">
        <v>3058</v>
      </c>
      <c r="C401" s="1" t="s">
        <v>3069</v>
      </c>
      <c r="D401">
        <v>100.93</v>
      </c>
      <c r="E401">
        <v>116</v>
      </c>
      <c r="F401">
        <v>54</v>
      </c>
      <c r="G401" s="1" t="s">
        <v>3053</v>
      </c>
      <c r="H401">
        <v>43.81</v>
      </c>
      <c r="I401">
        <v>89</v>
      </c>
      <c r="J401" t="s">
        <v>3111</v>
      </c>
    </row>
    <row r="402" spans="1:10" x14ac:dyDescent="0.35">
      <c r="A402" s="1" t="s">
        <v>319</v>
      </c>
      <c r="B402" s="1" t="s">
        <v>3058</v>
      </c>
      <c r="C402" s="1" t="s">
        <v>3069</v>
      </c>
      <c r="D402">
        <v>123.95</v>
      </c>
      <c r="E402">
        <v>285</v>
      </c>
      <c r="F402">
        <v>286</v>
      </c>
      <c r="G402" s="1" t="s">
        <v>3056</v>
      </c>
      <c r="H402">
        <v>42.35</v>
      </c>
      <c r="I402">
        <v>813</v>
      </c>
      <c r="J402" t="s">
        <v>3111</v>
      </c>
    </row>
    <row r="403" spans="1:10" x14ac:dyDescent="0.35">
      <c r="A403" s="1" t="s">
        <v>329</v>
      </c>
      <c r="B403" s="1" t="s">
        <v>3058</v>
      </c>
      <c r="C403" s="1" t="s">
        <v>3069</v>
      </c>
      <c r="D403">
        <v>132.1</v>
      </c>
      <c r="E403">
        <v>104</v>
      </c>
      <c r="F403">
        <v>38</v>
      </c>
      <c r="G403" s="1" t="s">
        <v>3053</v>
      </c>
      <c r="H403">
        <v>64.37</v>
      </c>
      <c r="I403">
        <v>367</v>
      </c>
      <c r="J403" t="s">
        <v>3111</v>
      </c>
    </row>
    <row r="404" spans="1:10" x14ac:dyDescent="0.35">
      <c r="A404" s="1" t="s">
        <v>415</v>
      </c>
      <c r="B404" s="1" t="s">
        <v>3058</v>
      </c>
      <c r="C404" s="1" t="s">
        <v>3069</v>
      </c>
      <c r="D404">
        <v>149.91999999999999</v>
      </c>
      <c r="E404">
        <v>26</v>
      </c>
      <c r="F404">
        <v>183</v>
      </c>
      <c r="G404" s="1" t="s">
        <v>3056</v>
      </c>
      <c r="H404">
        <v>56.43</v>
      </c>
      <c r="I404">
        <v>57</v>
      </c>
      <c r="J404" t="s">
        <v>3111</v>
      </c>
    </row>
    <row r="405" spans="1:10" x14ac:dyDescent="0.35">
      <c r="A405" s="1" t="s">
        <v>429</v>
      </c>
      <c r="B405" s="1" t="s">
        <v>3058</v>
      </c>
      <c r="C405" s="1" t="s">
        <v>3069</v>
      </c>
      <c r="D405">
        <v>181.42</v>
      </c>
      <c r="E405">
        <v>86</v>
      </c>
      <c r="F405">
        <v>601</v>
      </c>
      <c r="G405" s="1" t="s">
        <v>3056</v>
      </c>
      <c r="H405">
        <v>77.92</v>
      </c>
      <c r="I405">
        <v>610</v>
      </c>
      <c r="J405" t="s">
        <v>3111</v>
      </c>
    </row>
    <row r="406" spans="1:10" x14ac:dyDescent="0.35">
      <c r="A406" s="1" t="s">
        <v>435</v>
      </c>
      <c r="B406" s="1" t="s">
        <v>3058</v>
      </c>
      <c r="C406" s="1" t="s">
        <v>3069</v>
      </c>
      <c r="D406">
        <v>133.16</v>
      </c>
      <c r="E406">
        <v>185</v>
      </c>
      <c r="F406">
        <v>428</v>
      </c>
      <c r="G406" s="1" t="s">
        <v>3056</v>
      </c>
      <c r="H406">
        <v>50.85</v>
      </c>
      <c r="I406">
        <v>62</v>
      </c>
      <c r="J406" t="s">
        <v>3111</v>
      </c>
    </row>
    <row r="407" spans="1:10" x14ac:dyDescent="0.35">
      <c r="A407" s="1" t="s">
        <v>439</v>
      </c>
      <c r="B407" s="1" t="s">
        <v>3058</v>
      </c>
      <c r="C407" s="1" t="s">
        <v>3069</v>
      </c>
      <c r="D407">
        <v>187</v>
      </c>
      <c r="E407">
        <v>100</v>
      </c>
      <c r="F407">
        <v>51</v>
      </c>
      <c r="G407" s="1" t="s">
        <v>3053</v>
      </c>
      <c r="H407">
        <v>89.53</v>
      </c>
      <c r="I407">
        <v>1122</v>
      </c>
      <c r="J407" t="s">
        <v>3111</v>
      </c>
    </row>
    <row r="408" spans="1:10" x14ac:dyDescent="0.35">
      <c r="A408" s="1" t="s">
        <v>453</v>
      </c>
      <c r="B408" s="1" t="s">
        <v>3058</v>
      </c>
      <c r="C408" s="1" t="s">
        <v>3069</v>
      </c>
      <c r="D408">
        <v>87.37</v>
      </c>
      <c r="E408">
        <v>32</v>
      </c>
      <c r="F408">
        <v>169</v>
      </c>
      <c r="G408" s="1" t="s">
        <v>3056</v>
      </c>
      <c r="H408">
        <v>42.34</v>
      </c>
      <c r="I408">
        <v>278</v>
      </c>
      <c r="J408" t="s">
        <v>3111</v>
      </c>
    </row>
    <row r="409" spans="1:10" x14ac:dyDescent="0.35">
      <c r="A409" s="1" t="s">
        <v>465</v>
      </c>
      <c r="B409" s="1" t="s">
        <v>3058</v>
      </c>
      <c r="C409" s="1" t="s">
        <v>3069</v>
      </c>
      <c r="D409">
        <v>165.7</v>
      </c>
      <c r="E409">
        <v>175</v>
      </c>
      <c r="F409">
        <v>231</v>
      </c>
      <c r="G409" s="1" t="s">
        <v>3056</v>
      </c>
      <c r="H409">
        <v>85.05</v>
      </c>
      <c r="I409">
        <v>797</v>
      </c>
      <c r="J409" t="s">
        <v>3111</v>
      </c>
    </row>
    <row r="410" spans="1:10" x14ac:dyDescent="0.35">
      <c r="A410" s="1" t="s">
        <v>481</v>
      </c>
      <c r="B410" s="1" t="s">
        <v>3058</v>
      </c>
      <c r="C410" s="1" t="s">
        <v>3069</v>
      </c>
      <c r="D410">
        <v>86.12</v>
      </c>
      <c r="E410">
        <v>122</v>
      </c>
      <c r="F410">
        <v>183</v>
      </c>
      <c r="G410" s="1" t="s">
        <v>3056</v>
      </c>
      <c r="H410">
        <v>43.63</v>
      </c>
      <c r="I410">
        <v>584</v>
      </c>
      <c r="J410" t="s">
        <v>3111</v>
      </c>
    </row>
    <row r="411" spans="1:10" x14ac:dyDescent="0.35">
      <c r="A411" s="1" t="s">
        <v>487</v>
      </c>
      <c r="B411" s="1" t="s">
        <v>3058</v>
      </c>
      <c r="C411" s="1" t="s">
        <v>3069</v>
      </c>
      <c r="D411">
        <v>121.38</v>
      </c>
      <c r="E411">
        <v>114</v>
      </c>
      <c r="F411">
        <v>664</v>
      </c>
      <c r="G411" s="1" t="s">
        <v>3056</v>
      </c>
      <c r="H411">
        <v>58</v>
      </c>
      <c r="I411">
        <v>300</v>
      </c>
      <c r="J411" t="s">
        <v>3111</v>
      </c>
    </row>
    <row r="412" spans="1:10" x14ac:dyDescent="0.35">
      <c r="A412" s="1" t="s">
        <v>517</v>
      </c>
      <c r="B412" s="1" t="s">
        <v>3058</v>
      </c>
      <c r="C412" s="1" t="s">
        <v>3069</v>
      </c>
      <c r="D412">
        <v>119.21</v>
      </c>
      <c r="E412">
        <v>42</v>
      </c>
      <c r="F412">
        <v>336</v>
      </c>
      <c r="G412" s="1" t="s">
        <v>3056</v>
      </c>
      <c r="H412">
        <v>43.3</v>
      </c>
      <c r="I412">
        <v>693</v>
      </c>
      <c r="J412" t="s">
        <v>3111</v>
      </c>
    </row>
    <row r="413" spans="1:10" x14ac:dyDescent="0.35">
      <c r="A413" s="1" t="s">
        <v>545</v>
      </c>
      <c r="B413" s="1" t="s">
        <v>3058</v>
      </c>
      <c r="C413" s="1" t="s">
        <v>3069</v>
      </c>
      <c r="D413">
        <v>161.25</v>
      </c>
      <c r="E413">
        <v>248</v>
      </c>
      <c r="F413">
        <v>24</v>
      </c>
      <c r="G413" s="1" t="s">
        <v>3053</v>
      </c>
      <c r="H413">
        <v>74.94</v>
      </c>
      <c r="I413">
        <v>825</v>
      </c>
      <c r="J413" t="s">
        <v>3111</v>
      </c>
    </row>
    <row r="414" spans="1:10" x14ac:dyDescent="0.35">
      <c r="A414" s="1" t="s">
        <v>563</v>
      </c>
      <c r="B414" s="1" t="s">
        <v>3058</v>
      </c>
      <c r="C414" s="1" t="s">
        <v>3069</v>
      </c>
      <c r="D414">
        <v>159.84</v>
      </c>
      <c r="E414">
        <v>41</v>
      </c>
      <c r="F414">
        <v>138</v>
      </c>
      <c r="G414" s="1" t="s">
        <v>3056</v>
      </c>
      <c r="H414">
        <v>80.36</v>
      </c>
      <c r="I414">
        <v>798</v>
      </c>
      <c r="J414" t="s">
        <v>3111</v>
      </c>
    </row>
    <row r="415" spans="1:10" x14ac:dyDescent="0.35">
      <c r="A415" s="1" t="s">
        <v>669</v>
      </c>
      <c r="B415" s="1" t="s">
        <v>3058</v>
      </c>
      <c r="C415" s="1" t="s">
        <v>3069</v>
      </c>
      <c r="D415">
        <v>89.65</v>
      </c>
      <c r="E415">
        <v>35</v>
      </c>
      <c r="F415">
        <v>370</v>
      </c>
      <c r="G415" s="1" t="s">
        <v>3056</v>
      </c>
      <c r="H415">
        <v>38.81</v>
      </c>
      <c r="I415">
        <v>747</v>
      </c>
      <c r="J415" t="s">
        <v>3111</v>
      </c>
    </row>
    <row r="416" spans="1:10" x14ac:dyDescent="0.35">
      <c r="A416" s="1" t="s">
        <v>687</v>
      </c>
      <c r="B416" s="1" t="s">
        <v>3058</v>
      </c>
      <c r="C416" s="1" t="s">
        <v>3069</v>
      </c>
      <c r="D416">
        <v>151.44999999999999</v>
      </c>
      <c r="E416">
        <v>25</v>
      </c>
      <c r="F416">
        <v>411</v>
      </c>
      <c r="G416" s="1" t="s">
        <v>3056</v>
      </c>
      <c r="H416">
        <v>68.84</v>
      </c>
      <c r="I416">
        <v>910</v>
      </c>
      <c r="J416" t="s">
        <v>3111</v>
      </c>
    </row>
    <row r="417" spans="1:10" x14ac:dyDescent="0.35">
      <c r="A417" s="1" t="s">
        <v>695</v>
      </c>
      <c r="B417" s="1" t="s">
        <v>3058</v>
      </c>
      <c r="C417" s="1" t="s">
        <v>3069</v>
      </c>
      <c r="D417">
        <v>167.4</v>
      </c>
      <c r="E417">
        <v>215</v>
      </c>
      <c r="F417">
        <v>138</v>
      </c>
      <c r="G417" s="1" t="s">
        <v>3053</v>
      </c>
      <c r="H417">
        <v>56.93</v>
      </c>
      <c r="I417">
        <v>728</v>
      </c>
      <c r="J417" t="s">
        <v>3111</v>
      </c>
    </row>
    <row r="418" spans="1:10" x14ac:dyDescent="0.35">
      <c r="A418" s="1" t="s">
        <v>711</v>
      </c>
      <c r="B418" s="1" t="s">
        <v>3058</v>
      </c>
      <c r="C418" s="1" t="s">
        <v>3069</v>
      </c>
      <c r="D418">
        <v>152.55000000000001</v>
      </c>
      <c r="E418">
        <v>64</v>
      </c>
      <c r="F418">
        <v>64</v>
      </c>
      <c r="G418" s="1" t="s">
        <v>3056</v>
      </c>
      <c r="H418">
        <v>68.83</v>
      </c>
      <c r="I418">
        <v>590</v>
      </c>
      <c r="J418" t="s">
        <v>3111</v>
      </c>
    </row>
    <row r="419" spans="1:10" x14ac:dyDescent="0.35">
      <c r="A419" s="1" t="s">
        <v>743</v>
      </c>
      <c r="B419" s="1" t="s">
        <v>3058</v>
      </c>
      <c r="C419" s="1" t="s">
        <v>3069</v>
      </c>
      <c r="D419">
        <v>124.26</v>
      </c>
      <c r="E419">
        <v>95</v>
      </c>
      <c r="F419">
        <v>241</v>
      </c>
      <c r="G419" s="1" t="s">
        <v>3056</v>
      </c>
      <c r="H419">
        <v>63.11</v>
      </c>
      <c r="I419">
        <v>854</v>
      </c>
      <c r="J419" t="s">
        <v>3111</v>
      </c>
    </row>
    <row r="420" spans="1:10" x14ac:dyDescent="0.35">
      <c r="A420" s="1" t="s">
        <v>757</v>
      </c>
      <c r="B420" s="1" t="s">
        <v>3058</v>
      </c>
      <c r="C420" s="1" t="s">
        <v>3069</v>
      </c>
      <c r="D420">
        <v>130.85</v>
      </c>
      <c r="E420">
        <v>243</v>
      </c>
      <c r="F420">
        <v>240</v>
      </c>
      <c r="G420" s="1" t="s">
        <v>3053</v>
      </c>
      <c r="H420">
        <v>58.56</v>
      </c>
      <c r="I420">
        <v>635</v>
      </c>
      <c r="J420" t="s">
        <v>3111</v>
      </c>
    </row>
    <row r="421" spans="1:10" x14ac:dyDescent="0.35">
      <c r="A421" s="1" t="s">
        <v>765</v>
      </c>
      <c r="B421" s="1" t="s">
        <v>3058</v>
      </c>
      <c r="C421" s="1" t="s">
        <v>3069</v>
      </c>
      <c r="D421">
        <v>181.86</v>
      </c>
      <c r="E421">
        <v>68</v>
      </c>
      <c r="F421">
        <v>35</v>
      </c>
      <c r="G421" s="1" t="s">
        <v>3053</v>
      </c>
      <c r="H421">
        <v>85.78</v>
      </c>
      <c r="I421">
        <v>1004</v>
      </c>
      <c r="J421" t="s">
        <v>3111</v>
      </c>
    </row>
    <row r="422" spans="1:10" x14ac:dyDescent="0.35">
      <c r="A422" s="1" t="s">
        <v>781</v>
      </c>
      <c r="B422" s="1" t="s">
        <v>3058</v>
      </c>
      <c r="C422" s="1" t="s">
        <v>3069</v>
      </c>
      <c r="D422">
        <v>112.25</v>
      </c>
      <c r="E422">
        <v>179</v>
      </c>
      <c r="F422">
        <v>109</v>
      </c>
      <c r="G422" s="1" t="s">
        <v>3053</v>
      </c>
      <c r="H422">
        <v>52.54</v>
      </c>
      <c r="I422">
        <v>682</v>
      </c>
      <c r="J422" t="s">
        <v>3111</v>
      </c>
    </row>
    <row r="423" spans="1:10" x14ac:dyDescent="0.35">
      <c r="A423" s="1" t="s">
        <v>851</v>
      </c>
      <c r="B423" s="1" t="s">
        <v>3058</v>
      </c>
      <c r="C423" s="1" t="s">
        <v>3069</v>
      </c>
      <c r="D423">
        <v>173.38</v>
      </c>
      <c r="E423">
        <v>287</v>
      </c>
      <c r="F423">
        <v>261</v>
      </c>
      <c r="G423" s="1" t="s">
        <v>3053</v>
      </c>
      <c r="H423">
        <v>84.98</v>
      </c>
      <c r="I423">
        <v>717</v>
      </c>
      <c r="J423" t="s">
        <v>3111</v>
      </c>
    </row>
    <row r="424" spans="1:10" x14ac:dyDescent="0.35">
      <c r="A424" s="1" t="s">
        <v>907</v>
      </c>
      <c r="B424" s="1" t="s">
        <v>3058</v>
      </c>
      <c r="C424" s="1" t="s">
        <v>3069</v>
      </c>
      <c r="D424">
        <v>125.07</v>
      </c>
      <c r="E424">
        <v>193</v>
      </c>
      <c r="F424">
        <v>149</v>
      </c>
      <c r="G424" s="1" t="s">
        <v>3053</v>
      </c>
      <c r="H424">
        <v>48.23</v>
      </c>
      <c r="I424">
        <v>185</v>
      </c>
      <c r="J424" t="s">
        <v>3111</v>
      </c>
    </row>
    <row r="425" spans="1:10" x14ac:dyDescent="0.35">
      <c r="A425" s="1" t="s">
        <v>931</v>
      </c>
      <c r="B425" s="1" t="s">
        <v>3058</v>
      </c>
      <c r="C425" s="1" t="s">
        <v>3069</v>
      </c>
      <c r="D425">
        <v>142.16999999999999</v>
      </c>
      <c r="E425">
        <v>217</v>
      </c>
      <c r="F425">
        <v>229</v>
      </c>
      <c r="G425" s="1" t="s">
        <v>3056</v>
      </c>
      <c r="H425">
        <v>55.73</v>
      </c>
      <c r="I425">
        <v>253</v>
      </c>
      <c r="J425" t="s">
        <v>3111</v>
      </c>
    </row>
    <row r="426" spans="1:10" x14ac:dyDescent="0.35">
      <c r="A426" s="1" t="s">
        <v>955</v>
      </c>
      <c r="B426" s="1" t="s">
        <v>3058</v>
      </c>
      <c r="C426" s="1" t="s">
        <v>3069</v>
      </c>
      <c r="D426">
        <v>184.4</v>
      </c>
      <c r="E426">
        <v>211</v>
      </c>
      <c r="F426">
        <v>100</v>
      </c>
      <c r="G426" s="1" t="s">
        <v>3053</v>
      </c>
      <c r="H426">
        <v>77.209999999999994</v>
      </c>
      <c r="I426">
        <v>470</v>
      </c>
      <c r="J426" t="s">
        <v>3111</v>
      </c>
    </row>
    <row r="427" spans="1:10" x14ac:dyDescent="0.35">
      <c r="A427" s="1" t="s">
        <v>983</v>
      </c>
      <c r="B427" s="1" t="s">
        <v>3058</v>
      </c>
      <c r="C427" s="1" t="s">
        <v>3069</v>
      </c>
      <c r="D427">
        <v>101.06</v>
      </c>
      <c r="E427">
        <v>43</v>
      </c>
      <c r="F427">
        <v>168</v>
      </c>
      <c r="G427" s="1" t="s">
        <v>3056</v>
      </c>
      <c r="H427">
        <v>37.51</v>
      </c>
      <c r="I427">
        <v>626</v>
      </c>
      <c r="J427" t="s">
        <v>3111</v>
      </c>
    </row>
    <row r="428" spans="1:10" x14ac:dyDescent="0.35">
      <c r="A428" s="1" t="s">
        <v>1029</v>
      </c>
      <c r="B428" s="1" t="s">
        <v>3058</v>
      </c>
      <c r="C428" s="1" t="s">
        <v>3069</v>
      </c>
      <c r="D428">
        <v>177.94</v>
      </c>
      <c r="E428">
        <v>24</v>
      </c>
      <c r="F428">
        <v>130</v>
      </c>
      <c r="G428" s="1" t="s">
        <v>3056</v>
      </c>
      <c r="H428">
        <v>77.37</v>
      </c>
      <c r="I428">
        <v>1031</v>
      </c>
      <c r="J428" t="s">
        <v>3111</v>
      </c>
    </row>
    <row r="429" spans="1:10" x14ac:dyDescent="0.35">
      <c r="A429" s="1" t="s">
        <v>1077</v>
      </c>
      <c r="B429" s="1" t="s">
        <v>3058</v>
      </c>
      <c r="C429" s="1" t="s">
        <v>3069</v>
      </c>
      <c r="D429">
        <v>126.58</v>
      </c>
      <c r="E429">
        <v>47</v>
      </c>
      <c r="F429">
        <v>309</v>
      </c>
      <c r="G429" s="1" t="s">
        <v>3056</v>
      </c>
      <c r="H429">
        <v>55.07</v>
      </c>
      <c r="I429">
        <v>701</v>
      </c>
      <c r="J429" t="s">
        <v>3111</v>
      </c>
    </row>
    <row r="430" spans="1:10" x14ac:dyDescent="0.35">
      <c r="A430" s="1" t="s">
        <v>1107</v>
      </c>
      <c r="B430" s="1" t="s">
        <v>3058</v>
      </c>
      <c r="C430" s="1" t="s">
        <v>3069</v>
      </c>
      <c r="D430">
        <v>191.98</v>
      </c>
      <c r="E430">
        <v>93</v>
      </c>
      <c r="F430">
        <v>497</v>
      </c>
      <c r="G430" s="1" t="s">
        <v>3056</v>
      </c>
      <c r="H430">
        <v>74.28</v>
      </c>
      <c r="I430">
        <v>769</v>
      </c>
      <c r="J430" t="s">
        <v>3111</v>
      </c>
    </row>
    <row r="431" spans="1:10" x14ac:dyDescent="0.35">
      <c r="A431" s="1" t="s">
        <v>1135</v>
      </c>
      <c r="B431" s="1" t="s">
        <v>3058</v>
      </c>
      <c r="C431" s="1" t="s">
        <v>3069</v>
      </c>
      <c r="D431">
        <v>93.79</v>
      </c>
      <c r="E431">
        <v>214</v>
      </c>
      <c r="F431">
        <v>137</v>
      </c>
      <c r="G431" s="1" t="s">
        <v>3053</v>
      </c>
      <c r="H431">
        <v>32.630000000000003</v>
      </c>
      <c r="I431">
        <v>875</v>
      </c>
      <c r="J431" t="s">
        <v>3111</v>
      </c>
    </row>
    <row r="432" spans="1:10" x14ac:dyDescent="0.35">
      <c r="A432" s="1" t="s">
        <v>1175</v>
      </c>
      <c r="B432" s="1" t="s">
        <v>3058</v>
      </c>
      <c r="C432" s="1" t="s">
        <v>3069</v>
      </c>
      <c r="D432">
        <v>147.46</v>
      </c>
      <c r="E432">
        <v>275</v>
      </c>
      <c r="F432">
        <v>182</v>
      </c>
      <c r="G432" s="1" t="s">
        <v>3053</v>
      </c>
      <c r="H432">
        <v>54.34</v>
      </c>
      <c r="I432">
        <v>920</v>
      </c>
      <c r="J432" t="s">
        <v>3111</v>
      </c>
    </row>
    <row r="433" spans="1:10" x14ac:dyDescent="0.35">
      <c r="A433" s="1" t="s">
        <v>1191</v>
      </c>
      <c r="B433" s="1" t="s">
        <v>3058</v>
      </c>
      <c r="C433" s="1" t="s">
        <v>3069</v>
      </c>
      <c r="D433">
        <v>111.81</v>
      </c>
      <c r="E433">
        <v>181</v>
      </c>
      <c r="F433">
        <v>225</v>
      </c>
      <c r="G433" s="1" t="s">
        <v>3056</v>
      </c>
      <c r="H433">
        <v>59.33</v>
      </c>
      <c r="I433">
        <v>174</v>
      </c>
      <c r="J433" t="s">
        <v>3111</v>
      </c>
    </row>
    <row r="434" spans="1:10" x14ac:dyDescent="0.35">
      <c r="A434" s="1" t="s">
        <v>1209</v>
      </c>
      <c r="B434" s="1" t="s">
        <v>3058</v>
      </c>
      <c r="C434" s="1" t="s">
        <v>3069</v>
      </c>
      <c r="D434">
        <v>82.95</v>
      </c>
      <c r="E434">
        <v>83</v>
      </c>
      <c r="F434">
        <v>118</v>
      </c>
      <c r="G434" s="1" t="s">
        <v>3056</v>
      </c>
      <c r="H434">
        <v>29.45</v>
      </c>
      <c r="I434">
        <v>866</v>
      </c>
      <c r="J434" t="s">
        <v>3111</v>
      </c>
    </row>
    <row r="435" spans="1:10" x14ac:dyDescent="0.35">
      <c r="A435" s="1" t="s">
        <v>1233</v>
      </c>
      <c r="B435" s="1" t="s">
        <v>3058</v>
      </c>
      <c r="C435" s="1" t="s">
        <v>3069</v>
      </c>
      <c r="D435">
        <v>114.78</v>
      </c>
      <c r="E435">
        <v>105</v>
      </c>
      <c r="F435">
        <v>62</v>
      </c>
      <c r="G435" s="1" t="s">
        <v>3053</v>
      </c>
      <c r="H435">
        <v>61.79</v>
      </c>
      <c r="I435">
        <v>745</v>
      </c>
      <c r="J435" t="s">
        <v>3111</v>
      </c>
    </row>
    <row r="436" spans="1:10" x14ac:dyDescent="0.35">
      <c r="A436" s="1" t="s">
        <v>1281</v>
      </c>
      <c r="B436" s="1" t="s">
        <v>3058</v>
      </c>
      <c r="C436" s="1" t="s">
        <v>3069</v>
      </c>
      <c r="D436">
        <v>188.84</v>
      </c>
      <c r="E436">
        <v>38</v>
      </c>
      <c r="F436">
        <v>59</v>
      </c>
      <c r="G436" s="1" t="s">
        <v>3056</v>
      </c>
      <c r="H436">
        <v>84.83</v>
      </c>
      <c r="I436">
        <v>1059</v>
      </c>
      <c r="J436" t="s">
        <v>3111</v>
      </c>
    </row>
    <row r="437" spans="1:10" x14ac:dyDescent="0.35">
      <c r="A437" s="1" t="s">
        <v>1291</v>
      </c>
      <c r="B437" s="1" t="s">
        <v>3058</v>
      </c>
      <c r="C437" s="1" t="s">
        <v>3069</v>
      </c>
      <c r="D437">
        <v>183.6</v>
      </c>
      <c r="E437">
        <v>229</v>
      </c>
      <c r="F437">
        <v>99</v>
      </c>
      <c r="G437" s="1" t="s">
        <v>3053</v>
      </c>
      <c r="H437">
        <v>76.02</v>
      </c>
      <c r="I437">
        <v>983</v>
      </c>
      <c r="J437" t="s">
        <v>3111</v>
      </c>
    </row>
    <row r="438" spans="1:10" x14ac:dyDescent="0.35">
      <c r="A438" s="1" t="s">
        <v>1321</v>
      </c>
      <c r="B438" s="1" t="s">
        <v>3058</v>
      </c>
      <c r="C438" s="1" t="s">
        <v>3069</v>
      </c>
      <c r="D438">
        <v>187.52</v>
      </c>
      <c r="E438">
        <v>243</v>
      </c>
      <c r="F438">
        <v>30</v>
      </c>
      <c r="G438" s="1" t="s">
        <v>3053</v>
      </c>
      <c r="H438">
        <v>77.760000000000005</v>
      </c>
      <c r="I438">
        <v>325</v>
      </c>
      <c r="J438" t="s">
        <v>3111</v>
      </c>
    </row>
    <row r="439" spans="1:10" x14ac:dyDescent="0.35">
      <c r="A439" s="1" t="s">
        <v>1365</v>
      </c>
      <c r="B439" s="1" t="s">
        <v>3058</v>
      </c>
      <c r="C439" s="1" t="s">
        <v>3069</v>
      </c>
      <c r="D439">
        <v>95.01</v>
      </c>
      <c r="E439">
        <v>298</v>
      </c>
      <c r="F439">
        <v>86</v>
      </c>
      <c r="G439" s="1" t="s">
        <v>3053</v>
      </c>
      <c r="H439">
        <v>40.94</v>
      </c>
      <c r="I439">
        <v>764</v>
      </c>
      <c r="J439" t="s">
        <v>3111</v>
      </c>
    </row>
    <row r="440" spans="1:10" x14ac:dyDescent="0.35">
      <c r="A440" s="1" t="s">
        <v>1419</v>
      </c>
      <c r="B440" s="1" t="s">
        <v>3058</v>
      </c>
      <c r="C440" s="1" t="s">
        <v>3069</v>
      </c>
      <c r="D440">
        <v>92.2</v>
      </c>
      <c r="E440">
        <v>256</v>
      </c>
      <c r="F440">
        <v>198</v>
      </c>
      <c r="G440" s="1" t="s">
        <v>3053</v>
      </c>
      <c r="H440">
        <v>36.619999999999997</v>
      </c>
      <c r="I440">
        <v>1052</v>
      </c>
      <c r="J440" t="s">
        <v>3111</v>
      </c>
    </row>
    <row r="441" spans="1:10" x14ac:dyDescent="0.35">
      <c r="A441" s="1" t="s">
        <v>1421</v>
      </c>
      <c r="B441" s="1" t="s">
        <v>3058</v>
      </c>
      <c r="C441" s="1" t="s">
        <v>3069</v>
      </c>
      <c r="D441">
        <v>185.12</v>
      </c>
      <c r="E441">
        <v>142</v>
      </c>
      <c r="F441">
        <v>16</v>
      </c>
      <c r="G441" s="1" t="s">
        <v>3053</v>
      </c>
      <c r="H441">
        <v>73.37</v>
      </c>
      <c r="I441">
        <v>1168</v>
      </c>
      <c r="J441" t="s">
        <v>3111</v>
      </c>
    </row>
    <row r="442" spans="1:10" x14ac:dyDescent="0.35">
      <c r="A442" s="1" t="s">
        <v>1431</v>
      </c>
      <c r="B442" s="1" t="s">
        <v>3058</v>
      </c>
      <c r="C442" s="1" t="s">
        <v>3069</v>
      </c>
      <c r="D442">
        <v>181.71</v>
      </c>
      <c r="E442">
        <v>253</v>
      </c>
      <c r="F442">
        <v>281</v>
      </c>
      <c r="G442" s="1" t="s">
        <v>3056</v>
      </c>
      <c r="H442">
        <v>85.96</v>
      </c>
      <c r="I442">
        <v>428</v>
      </c>
      <c r="J442" t="s">
        <v>3111</v>
      </c>
    </row>
    <row r="443" spans="1:10" x14ac:dyDescent="0.35">
      <c r="A443" s="1" t="s">
        <v>1453</v>
      </c>
      <c r="B443" s="1" t="s">
        <v>3058</v>
      </c>
      <c r="C443" s="1" t="s">
        <v>3069</v>
      </c>
      <c r="D443">
        <v>160.24</v>
      </c>
      <c r="E443">
        <v>82</v>
      </c>
      <c r="F443">
        <v>294</v>
      </c>
      <c r="G443" s="1" t="s">
        <v>3056</v>
      </c>
      <c r="H443">
        <v>53.28</v>
      </c>
      <c r="I443">
        <v>386</v>
      </c>
      <c r="J443" t="s">
        <v>3111</v>
      </c>
    </row>
    <row r="444" spans="1:10" x14ac:dyDescent="0.35">
      <c r="A444" s="1" t="s">
        <v>1475</v>
      </c>
      <c r="B444" s="1" t="s">
        <v>3058</v>
      </c>
      <c r="C444" s="1" t="s">
        <v>3069</v>
      </c>
      <c r="D444">
        <v>186.68</v>
      </c>
      <c r="E444">
        <v>182</v>
      </c>
      <c r="F444">
        <v>159</v>
      </c>
      <c r="G444" s="1" t="s">
        <v>3053</v>
      </c>
      <c r="H444">
        <v>69.91</v>
      </c>
      <c r="I444">
        <v>216</v>
      </c>
      <c r="J444" t="s">
        <v>3111</v>
      </c>
    </row>
    <row r="445" spans="1:10" x14ac:dyDescent="0.35">
      <c r="A445" s="1" t="s">
        <v>1499</v>
      </c>
      <c r="B445" s="1" t="s">
        <v>3058</v>
      </c>
      <c r="C445" s="1" t="s">
        <v>3069</v>
      </c>
      <c r="D445">
        <v>114.47</v>
      </c>
      <c r="E445">
        <v>50</v>
      </c>
      <c r="F445">
        <v>164</v>
      </c>
      <c r="G445" s="1" t="s">
        <v>3056</v>
      </c>
      <c r="H445">
        <v>56.02</v>
      </c>
      <c r="I445">
        <v>266</v>
      </c>
      <c r="J445" t="s">
        <v>3111</v>
      </c>
    </row>
    <row r="446" spans="1:10" x14ac:dyDescent="0.35">
      <c r="A446" s="1" t="s">
        <v>1579</v>
      </c>
      <c r="B446" s="1" t="s">
        <v>3058</v>
      </c>
      <c r="C446" s="1" t="s">
        <v>3069</v>
      </c>
      <c r="D446">
        <v>89.9</v>
      </c>
      <c r="E446">
        <v>118</v>
      </c>
      <c r="F446">
        <v>8</v>
      </c>
      <c r="G446" s="1" t="s">
        <v>3053</v>
      </c>
      <c r="H446">
        <v>43.48</v>
      </c>
      <c r="I446">
        <v>633</v>
      </c>
      <c r="J446" t="s">
        <v>3111</v>
      </c>
    </row>
    <row r="447" spans="1:10" x14ac:dyDescent="0.35">
      <c r="A447" s="1" t="s">
        <v>1581</v>
      </c>
      <c r="B447" s="1" t="s">
        <v>3058</v>
      </c>
      <c r="C447" s="1" t="s">
        <v>3069</v>
      </c>
      <c r="D447">
        <v>157.91</v>
      </c>
      <c r="E447">
        <v>169</v>
      </c>
      <c r="F447">
        <v>93</v>
      </c>
      <c r="G447" s="1" t="s">
        <v>3053</v>
      </c>
      <c r="H447">
        <v>80.08</v>
      </c>
      <c r="I447">
        <v>330</v>
      </c>
      <c r="J447" t="s">
        <v>3111</v>
      </c>
    </row>
    <row r="448" spans="1:10" x14ac:dyDescent="0.35">
      <c r="A448" s="1" t="s">
        <v>1587</v>
      </c>
      <c r="B448" s="1" t="s">
        <v>3058</v>
      </c>
      <c r="C448" s="1" t="s">
        <v>3069</v>
      </c>
      <c r="D448">
        <v>170.17</v>
      </c>
      <c r="E448">
        <v>76</v>
      </c>
      <c r="F448">
        <v>259</v>
      </c>
      <c r="G448" s="1" t="s">
        <v>3056</v>
      </c>
      <c r="H448">
        <v>68.8</v>
      </c>
      <c r="I448">
        <v>758</v>
      </c>
      <c r="J448" t="s">
        <v>3111</v>
      </c>
    </row>
    <row r="449" spans="1:10" x14ac:dyDescent="0.35">
      <c r="A449" s="1" t="s">
        <v>1627</v>
      </c>
      <c r="B449" s="1" t="s">
        <v>3058</v>
      </c>
      <c r="C449" s="1" t="s">
        <v>3069</v>
      </c>
      <c r="D449">
        <v>148.71</v>
      </c>
      <c r="E449">
        <v>128</v>
      </c>
      <c r="F449">
        <v>363</v>
      </c>
      <c r="G449" s="1" t="s">
        <v>3056</v>
      </c>
      <c r="H449">
        <v>46.44</v>
      </c>
      <c r="I449">
        <v>802</v>
      </c>
      <c r="J449" t="s">
        <v>3111</v>
      </c>
    </row>
    <row r="450" spans="1:10" x14ac:dyDescent="0.35">
      <c r="A450" s="1" t="s">
        <v>1661</v>
      </c>
      <c r="B450" s="1" t="s">
        <v>3058</v>
      </c>
      <c r="C450" s="1" t="s">
        <v>3069</v>
      </c>
      <c r="D450">
        <v>115.88</v>
      </c>
      <c r="E450">
        <v>103</v>
      </c>
      <c r="F450">
        <v>249</v>
      </c>
      <c r="G450" s="1" t="s">
        <v>3056</v>
      </c>
      <c r="H450">
        <v>38.61</v>
      </c>
      <c r="I450">
        <v>427</v>
      </c>
      <c r="J450" t="s">
        <v>3111</v>
      </c>
    </row>
    <row r="451" spans="1:10" x14ac:dyDescent="0.35">
      <c r="A451" s="1" t="s">
        <v>1719</v>
      </c>
      <c r="B451" s="1" t="s">
        <v>3058</v>
      </c>
      <c r="C451" s="1" t="s">
        <v>3069</v>
      </c>
      <c r="D451">
        <v>104.43</v>
      </c>
      <c r="E451">
        <v>189</v>
      </c>
      <c r="F451">
        <v>377</v>
      </c>
      <c r="G451" s="1" t="s">
        <v>3056</v>
      </c>
      <c r="H451">
        <v>43.84</v>
      </c>
      <c r="I451">
        <v>495</v>
      </c>
      <c r="J451" t="s">
        <v>3111</v>
      </c>
    </row>
    <row r="452" spans="1:10" x14ac:dyDescent="0.35">
      <c r="A452" s="1" t="s">
        <v>1755</v>
      </c>
      <c r="B452" s="1" t="s">
        <v>3058</v>
      </c>
      <c r="C452" s="1" t="s">
        <v>3069</v>
      </c>
      <c r="D452">
        <v>104.3</v>
      </c>
      <c r="E452">
        <v>235</v>
      </c>
      <c r="F452">
        <v>409</v>
      </c>
      <c r="G452" s="1" t="s">
        <v>3056</v>
      </c>
      <c r="H452">
        <v>47.29</v>
      </c>
      <c r="I452">
        <v>629</v>
      </c>
      <c r="J452" t="s">
        <v>3111</v>
      </c>
    </row>
    <row r="453" spans="1:10" x14ac:dyDescent="0.35">
      <c r="A453" s="1" t="s">
        <v>1783</v>
      </c>
      <c r="B453" s="1" t="s">
        <v>3058</v>
      </c>
      <c r="C453" s="1" t="s">
        <v>3069</v>
      </c>
      <c r="D453">
        <v>190.03</v>
      </c>
      <c r="E453">
        <v>86</v>
      </c>
      <c r="F453">
        <v>136</v>
      </c>
      <c r="G453" s="1" t="s">
        <v>3056</v>
      </c>
      <c r="H453">
        <v>93.41</v>
      </c>
      <c r="I453">
        <v>962</v>
      </c>
      <c r="J453" t="s">
        <v>3111</v>
      </c>
    </row>
    <row r="454" spans="1:10" x14ac:dyDescent="0.35">
      <c r="A454" s="1" t="s">
        <v>1859</v>
      </c>
      <c r="B454" s="1" t="s">
        <v>3058</v>
      </c>
      <c r="C454" s="1" t="s">
        <v>3069</v>
      </c>
      <c r="D454">
        <v>118.38</v>
      </c>
      <c r="E454">
        <v>60</v>
      </c>
      <c r="F454">
        <v>104</v>
      </c>
      <c r="G454" s="1" t="s">
        <v>3056</v>
      </c>
      <c r="H454">
        <v>46.65</v>
      </c>
      <c r="I454">
        <v>934</v>
      </c>
      <c r="J454" t="s">
        <v>3111</v>
      </c>
    </row>
    <row r="455" spans="1:10" x14ac:dyDescent="0.35">
      <c r="A455" s="1" t="s">
        <v>1901</v>
      </c>
      <c r="B455" s="1" t="s">
        <v>3058</v>
      </c>
      <c r="C455" s="1" t="s">
        <v>3069</v>
      </c>
      <c r="D455">
        <v>129.63999999999999</v>
      </c>
      <c r="E455">
        <v>269</v>
      </c>
      <c r="F455">
        <v>363</v>
      </c>
      <c r="G455" s="1" t="s">
        <v>3056</v>
      </c>
      <c r="H455">
        <v>51.42</v>
      </c>
      <c r="I455">
        <v>518</v>
      </c>
      <c r="J455" t="s">
        <v>3111</v>
      </c>
    </row>
    <row r="456" spans="1:10" x14ac:dyDescent="0.35">
      <c r="A456" s="1" t="s">
        <v>1917</v>
      </c>
      <c r="B456" s="1" t="s">
        <v>3058</v>
      </c>
      <c r="C456" s="1" t="s">
        <v>3069</v>
      </c>
      <c r="D456">
        <v>97.32</v>
      </c>
      <c r="E456">
        <v>119</v>
      </c>
      <c r="F456">
        <v>175</v>
      </c>
      <c r="G456" s="1" t="s">
        <v>3056</v>
      </c>
      <c r="H456">
        <v>36.619999999999997</v>
      </c>
      <c r="I456">
        <v>186</v>
      </c>
      <c r="J456" t="s">
        <v>3111</v>
      </c>
    </row>
    <row r="457" spans="1:10" x14ac:dyDescent="0.35">
      <c r="A457" s="1" t="s">
        <v>1923</v>
      </c>
      <c r="B457" s="1" t="s">
        <v>3058</v>
      </c>
      <c r="C457" s="1" t="s">
        <v>3069</v>
      </c>
      <c r="D457">
        <v>132.68</v>
      </c>
      <c r="E457">
        <v>213</v>
      </c>
      <c r="F457">
        <v>172</v>
      </c>
      <c r="G457" s="1" t="s">
        <v>3053</v>
      </c>
      <c r="H457">
        <v>63.24</v>
      </c>
      <c r="I457">
        <v>495</v>
      </c>
      <c r="J457" t="s">
        <v>3111</v>
      </c>
    </row>
    <row r="458" spans="1:10" x14ac:dyDescent="0.35">
      <c r="A458" s="1" t="s">
        <v>2001</v>
      </c>
      <c r="B458" s="1" t="s">
        <v>3058</v>
      </c>
      <c r="C458" s="1" t="s">
        <v>3069</v>
      </c>
      <c r="D458">
        <v>118.97</v>
      </c>
      <c r="E458">
        <v>265</v>
      </c>
      <c r="F458">
        <v>28</v>
      </c>
      <c r="G458" s="1" t="s">
        <v>3053</v>
      </c>
      <c r="H458">
        <v>53.67</v>
      </c>
      <c r="I458">
        <v>577</v>
      </c>
      <c r="J458" t="s">
        <v>3111</v>
      </c>
    </row>
    <row r="459" spans="1:10" x14ac:dyDescent="0.35">
      <c r="A459" s="1" t="s">
        <v>2015</v>
      </c>
      <c r="B459" s="1" t="s">
        <v>3058</v>
      </c>
      <c r="C459" s="1" t="s">
        <v>3069</v>
      </c>
      <c r="D459">
        <v>101.52</v>
      </c>
      <c r="E459">
        <v>294</v>
      </c>
      <c r="F459">
        <v>58</v>
      </c>
      <c r="G459" s="1" t="s">
        <v>3053</v>
      </c>
      <c r="H459">
        <v>40.729999999999997</v>
      </c>
      <c r="I459">
        <v>1035</v>
      </c>
      <c r="J459" t="s">
        <v>3111</v>
      </c>
    </row>
    <row r="460" spans="1:10" x14ac:dyDescent="0.35">
      <c r="A460" s="1" t="s">
        <v>2041</v>
      </c>
      <c r="B460" s="1" t="s">
        <v>3058</v>
      </c>
      <c r="C460" s="1" t="s">
        <v>3069</v>
      </c>
      <c r="D460">
        <v>149.87</v>
      </c>
      <c r="E460">
        <v>213</v>
      </c>
      <c r="F460">
        <v>238</v>
      </c>
      <c r="G460" s="1" t="s">
        <v>3056</v>
      </c>
      <c r="H460">
        <v>48.34</v>
      </c>
      <c r="I460">
        <v>952</v>
      </c>
      <c r="J460" t="s">
        <v>3111</v>
      </c>
    </row>
    <row r="461" spans="1:10" x14ac:dyDescent="0.35">
      <c r="A461" s="1" t="s">
        <v>2093</v>
      </c>
      <c r="B461" s="1" t="s">
        <v>3058</v>
      </c>
      <c r="C461" s="1" t="s">
        <v>3069</v>
      </c>
      <c r="D461">
        <v>132.58000000000001</v>
      </c>
      <c r="E461">
        <v>88</v>
      </c>
      <c r="F461">
        <v>502</v>
      </c>
      <c r="G461" s="1" t="s">
        <v>3056</v>
      </c>
      <c r="H461">
        <v>71.17</v>
      </c>
      <c r="I461">
        <v>917</v>
      </c>
      <c r="J461" t="s">
        <v>3111</v>
      </c>
    </row>
    <row r="462" spans="1:10" x14ac:dyDescent="0.35">
      <c r="A462" s="1" t="s">
        <v>2101</v>
      </c>
      <c r="B462" s="1" t="s">
        <v>3058</v>
      </c>
      <c r="C462" s="1" t="s">
        <v>3069</v>
      </c>
      <c r="D462">
        <v>181.51</v>
      </c>
      <c r="E462">
        <v>227</v>
      </c>
      <c r="F462">
        <v>262</v>
      </c>
      <c r="G462" s="1" t="s">
        <v>3056</v>
      </c>
      <c r="H462">
        <v>82.21</v>
      </c>
      <c r="I462">
        <v>1155</v>
      </c>
      <c r="J462" t="s">
        <v>3111</v>
      </c>
    </row>
    <row r="463" spans="1:10" x14ac:dyDescent="0.35">
      <c r="A463" s="1" t="s">
        <v>2127</v>
      </c>
      <c r="B463" s="1" t="s">
        <v>3058</v>
      </c>
      <c r="C463" s="1" t="s">
        <v>3069</v>
      </c>
      <c r="D463">
        <v>147.84</v>
      </c>
      <c r="E463">
        <v>43</v>
      </c>
      <c r="F463">
        <v>476</v>
      </c>
      <c r="G463" s="1" t="s">
        <v>3056</v>
      </c>
      <c r="H463">
        <v>75.209999999999994</v>
      </c>
      <c r="I463">
        <v>1179</v>
      </c>
      <c r="J463" t="s">
        <v>3111</v>
      </c>
    </row>
    <row r="464" spans="1:10" x14ac:dyDescent="0.35">
      <c r="A464" s="1" t="s">
        <v>2155</v>
      </c>
      <c r="B464" s="1" t="s">
        <v>3058</v>
      </c>
      <c r="C464" s="1" t="s">
        <v>3069</v>
      </c>
      <c r="D464">
        <v>106.95</v>
      </c>
      <c r="E464">
        <v>172</v>
      </c>
      <c r="F464">
        <v>164</v>
      </c>
      <c r="G464" s="1" t="s">
        <v>3053</v>
      </c>
      <c r="H464">
        <v>58.23</v>
      </c>
      <c r="I464">
        <v>127</v>
      </c>
      <c r="J464" t="s">
        <v>3111</v>
      </c>
    </row>
    <row r="465" spans="1:10" x14ac:dyDescent="0.35">
      <c r="A465" s="1" t="s">
        <v>2171</v>
      </c>
      <c r="B465" s="1" t="s">
        <v>3058</v>
      </c>
      <c r="C465" s="1" t="s">
        <v>3069</v>
      </c>
      <c r="D465">
        <v>132.76</v>
      </c>
      <c r="E465">
        <v>150</v>
      </c>
      <c r="F465">
        <v>65</v>
      </c>
      <c r="G465" s="1" t="s">
        <v>3053</v>
      </c>
      <c r="H465">
        <v>50.19</v>
      </c>
      <c r="I465">
        <v>819</v>
      </c>
      <c r="J465" t="s">
        <v>3111</v>
      </c>
    </row>
    <row r="466" spans="1:10" x14ac:dyDescent="0.35">
      <c r="A466" s="1" t="s">
        <v>2189</v>
      </c>
      <c r="B466" s="1" t="s">
        <v>3058</v>
      </c>
      <c r="C466" s="1" t="s">
        <v>3069</v>
      </c>
      <c r="D466">
        <v>195.98</v>
      </c>
      <c r="E466">
        <v>31</v>
      </c>
      <c r="F466">
        <v>71</v>
      </c>
      <c r="G466" s="1" t="s">
        <v>3056</v>
      </c>
      <c r="H466">
        <v>103.09</v>
      </c>
      <c r="I466">
        <v>859</v>
      </c>
      <c r="J466" t="s">
        <v>3111</v>
      </c>
    </row>
    <row r="467" spans="1:10" x14ac:dyDescent="0.35">
      <c r="A467" s="1" t="s">
        <v>2213</v>
      </c>
      <c r="B467" s="1" t="s">
        <v>3058</v>
      </c>
      <c r="C467" s="1" t="s">
        <v>3069</v>
      </c>
      <c r="D467">
        <v>103</v>
      </c>
      <c r="E467">
        <v>207</v>
      </c>
      <c r="F467">
        <v>96</v>
      </c>
      <c r="G467" s="1" t="s">
        <v>3053</v>
      </c>
      <c r="H467">
        <v>31.54</v>
      </c>
      <c r="I467">
        <v>696</v>
      </c>
      <c r="J467" t="s">
        <v>3111</v>
      </c>
    </row>
    <row r="468" spans="1:10" x14ac:dyDescent="0.35">
      <c r="A468" s="1" t="s">
        <v>2233</v>
      </c>
      <c r="B468" s="1" t="s">
        <v>3058</v>
      </c>
      <c r="C468" s="1" t="s">
        <v>3069</v>
      </c>
      <c r="D468">
        <v>118.17</v>
      </c>
      <c r="E468">
        <v>265</v>
      </c>
      <c r="F468">
        <v>328</v>
      </c>
      <c r="G468" s="1" t="s">
        <v>3056</v>
      </c>
      <c r="H468">
        <v>54.71</v>
      </c>
      <c r="I468">
        <v>1169</v>
      </c>
      <c r="J468" t="s">
        <v>3111</v>
      </c>
    </row>
    <row r="469" spans="1:10" x14ac:dyDescent="0.35">
      <c r="A469" s="1" t="s">
        <v>2235</v>
      </c>
      <c r="B469" s="1" t="s">
        <v>3058</v>
      </c>
      <c r="C469" s="1" t="s">
        <v>3069</v>
      </c>
      <c r="D469">
        <v>145.51</v>
      </c>
      <c r="E469">
        <v>299</v>
      </c>
      <c r="F469">
        <v>151</v>
      </c>
      <c r="G469" s="1" t="s">
        <v>3053</v>
      </c>
      <c r="H469">
        <v>61.36</v>
      </c>
      <c r="I469">
        <v>148</v>
      </c>
      <c r="J469" t="s">
        <v>3111</v>
      </c>
    </row>
    <row r="470" spans="1:10" x14ac:dyDescent="0.35">
      <c r="A470" s="1" t="s">
        <v>2255</v>
      </c>
      <c r="B470" s="1" t="s">
        <v>3058</v>
      </c>
      <c r="C470" s="1" t="s">
        <v>3069</v>
      </c>
      <c r="D470">
        <v>124.28</v>
      </c>
      <c r="E470">
        <v>25</v>
      </c>
      <c r="F470">
        <v>84</v>
      </c>
      <c r="G470" s="1" t="s">
        <v>3056</v>
      </c>
      <c r="H470">
        <v>45.3</v>
      </c>
      <c r="I470">
        <v>139</v>
      </c>
      <c r="J470" t="s">
        <v>3111</v>
      </c>
    </row>
    <row r="471" spans="1:10" x14ac:dyDescent="0.35">
      <c r="A471" s="1" t="s">
        <v>2281</v>
      </c>
      <c r="B471" s="1" t="s">
        <v>3058</v>
      </c>
      <c r="C471" s="1" t="s">
        <v>3069</v>
      </c>
      <c r="D471">
        <v>132.41999999999999</v>
      </c>
      <c r="E471">
        <v>42</v>
      </c>
      <c r="F471">
        <v>6</v>
      </c>
      <c r="G471" s="1" t="s">
        <v>3053</v>
      </c>
      <c r="H471">
        <v>39.86</v>
      </c>
      <c r="I471">
        <v>290</v>
      </c>
      <c r="J471" t="s">
        <v>3111</v>
      </c>
    </row>
    <row r="472" spans="1:10" x14ac:dyDescent="0.35">
      <c r="A472" s="1" t="s">
        <v>2305</v>
      </c>
      <c r="B472" s="1" t="s">
        <v>3058</v>
      </c>
      <c r="C472" s="1" t="s">
        <v>3069</v>
      </c>
      <c r="D472">
        <v>111.32</v>
      </c>
      <c r="E472">
        <v>262</v>
      </c>
      <c r="F472">
        <v>135</v>
      </c>
      <c r="G472" s="1" t="s">
        <v>3053</v>
      </c>
      <c r="H472">
        <v>38.07</v>
      </c>
      <c r="I472">
        <v>258</v>
      </c>
      <c r="J472" t="s">
        <v>3111</v>
      </c>
    </row>
    <row r="473" spans="1:10" x14ac:dyDescent="0.35">
      <c r="A473" s="1" t="s">
        <v>2315</v>
      </c>
      <c r="B473" s="1" t="s">
        <v>3058</v>
      </c>
      <c r="C473" s="1" t="s">
        <v>3069</v>
      </c>
      <c r="D473">
        <v>107.45</v>
      </c>
      <c r="E473">
        <v>36</v>
      </c>
      <c r="F473">
        <v>215</v>
      </c>
      <c r="G473" s="1" t="s">
        <v>3056</v>
      </c>
      <c r="H473">
        <v>53.23</v>
      </c>
      <c r="I473">
        <v>78</v>
      </c>
      <c r="J473" t="s">
        <v>3111</v>
      </c>
    </row>
    <row r="474" spans="1:10" x14ac:dyDescent="0.35">
      <c r="A474" s="1" t="s">
        <v>2369</v>
      </c>
      <c r="B474" s="1" t="s">
        <v>3058</v>
      </c>
      <c r="C474" s="1" t="s">
        <v>3069</v>
      </c>
      <c r="D474">
        <v>156.68</v>
      </c>
      <c r="E474">
        <v>201</v>
      </c>
      <c r="F474">
        <v>440</v>
      </c>
      <c r="G474" s="1" t="s">
        <v>3056</v>
      </c>
      <c r="H474">
        <v>51.61</v>
      </c>
      <c r="I474">
        <v>339</v>
      </c>
      <c r="J474" t="s">
        <v>3111</v>
      </c>
    </row>
    <row r="475" spans="1:10" x14ac:dyDescent="0.35">
      <c r="A475" s="1" t="s">
        <v>2373</v>
      </c>
      <c r="B475" s="1" t="s">
        <v>3058</v>
      </c>
      <c r="C475" s="1" t="s">
        <v>3069</v>
      </c>
      <c r="D475">
        <v>113.85</v>
      </c>
      <c r="E475">
        <v>182</v>
      </c>
      <c r="F475">
        <v>124</v>
      </c>
      <c r="G475" s="1" t="s">
        <v>3053</v>
      </c>
      <c r="H475">
        <v>55.26</v>
      </c>
      <c r="I475">
        <v>282</v>
      </c>
      <c r="J475" t="s">
        <v>3111</v>
      </c>
    </row>
    <row r="476" spans="1:10" x14ac:dyDescent="0.35">
      <c r="A476" s="1" t="s">
        <v>2377</v>
      </c>
      <c r="B476" s="1" t="s">
        <v>3058</v>
      </c>
      <c r="C476" s="1" t="s">
        <v>3069</v>
      </c>
      <c r="D476">
        <v>179.29</v>
      </c>
      <c r="E476">
        <v>195</v>
      </c>
      <c r="F476">
        <v>128</v>
      </c>
      <c r="G476" s="1" t="s">
        <v>3053</v>
      </c>
      <c r="H476">
        <v>75.08</v>
      </c>
      <c r="I476">
        <v>804</v>
      </c>
      <c r="J476" t="s">
        <v>3111</v>
      </c>
    </row>
    <row r="477" spans="1:10" x14ac:dyDescent="0.35">
      <c r="A477" s="1" t="s">
        <v>2389</v>
      </c>
      <c r="B477" s="1" t="s">
        <v>3058</v>
      </c>
      <c r="C477" s="1" t="s">
        <v>3069</v>
      </c>
      <c r="D477">
        <v>148.16</v>
      </c>
      <c r="E477">
        <v>172</v>
      </c>
      <c r="F477">
        <v>288</v>
      </c>
      <c r="G477" s="1" t="s">
        <v>3056</v>
      </c>
      <c r="H477">
        <v>69.900000000000006</v>
      </c>
      <c r="I477">
        <v>1045</v>
      </c>
      <c r="J477" t="s">
        <v>3111</v>
      </c>
    </row>
    <row r="478" spans="1:10" x14ac:dyDescent="0.35">
      <c r="A478" s="1" t="s">
        <v>2393</v>
      </c>
      <c r="B478" s="1" t="s">
        <v>3058</v>
      </c>
      <c r="C478" s="1" t="s">
        <v>3069</v>
      </c>
      <c r="D478">
        <v>145.02000000000001</v>
      </c>
      <c r="E478">
        <v>167</v>
      </c>
      <c r="F478">
        <v>5</v>
      </c>
      <c r="G478" s="1" t="s">
        <v>3053</v>
      </c>
      <c r="H478">
        <v>57.98</v>
      </c>
      <c r="I478">
        <v>277</v>
      </c>
      <c r="J478" t="s">
        <v>3111</v>
      </c>
    </row>
    <row r="479" spans="1:10" x14ac:dyDescent="0.35">
      <c r="A479" s="1" t="s">
        <v>2425</v>
      </c>
      <c r="B479" s="1" t="s">
        <v>3058</v>
      </c>
      <c r="C479" s="1" t="s">
        <v>3069</v>
      </c>
      <c r="D479">
        <v>146.18</v>
      </c>
      <c r="E479">
        <v>207</v>
      </c>
      <c r="F479">
        <v>275</v>
      </c>
      <c r="G479" s="1" t="s">
        <v>3056</v>
      </c>
      <c r="H479">
        <v>61.01</v>
      </c>
      <c r="I479">
        <v>744</v>
      </c>
      <c r="J479" t="s">
        <v>3111</v>
      </c>
    </row>
    <row r="480" spans="1:10" x14ac:dyDescent="0.35">
      <c r="A480" s="1" t="s">
        <v>2435</v>
      </c>
      <c r="B480" s="1" t="s">
        <v>3058</v>
      </c>
      <c r="C480" s="1" t="s">
        <v>3069</v>
      </c>
      <c r="D480">
        <v>158.81</v>
      </c>
      <c r="E480">
        <v>59</v>
      </c>
      <c r="F480">
        <v>424</v>
      </c>
      <c r="G480" s="1" t="s">
        <v>3056</v>
      </c>
      <c r="H480">
        <v>51.3</v>
      </c>
      <c r="I480">
        <v>416</v>
      </c>
      <c r="J480" t="s">
        <v>3111</v>
      </c>
    </row>
    <row r="481" spans="1:10" x14ac:dyDescent="0.35">
      <c r="A481" s="1" t="s">
        <v>2509</v>
      </c>
      <c r="B481" s="1" t="s">
        <v>3058</v>
      </c>
      <c r="C481" s="1" t="s">
        <v>3069</v>
      </c>
      <c r="D481">
        <v>154.21</v>
      </c>
      <c r="E481">
        <v>229</v>
      </c>
      <c r="F481">
        <v>115</v>
      </c>
      <c r="G481" s="1" t="s">
        <v>3053</v>
      </c>
      <c r="H481">
        <v>76.44</v>
      </c>
      <c r="I481">
        <v>357</v>
      </c>
      <c r="J481" t="s">
        <v>3111</v>
      </c>
    </row>
    <row r="482" spans="1:10" x14ac:dyDescent="0.35">
      <c r="A482" s="1" t="s">
        <v>2511</v>
      </c>
      <c r="B482" s="1" t="s">
        <v>3058</v>
      </c>
      <c r="C482" s="1" t="s">
        <v>3069</v>
      </c>
      <c r="D482">
        <v>131.68</v>
      </c>
      <c r="E482">
        <v>89</v>
      </c>
      <c r="F482">
        <v>264</v>
      </c>
      <c r="G482" s="1" t="s">
        <v>3056</v>
      </c>
      <c r="H482">
        <v>55.86</v>
      </c>
      <c r="I482">
        <v>760</v>
      </c>
      <c r="J482" t="s">
        <v>3111</v>
      </c>
    </row>
    <row r="483" spans="1:10" x14ac:dyDescent="0.35">
      <c r="A483" s="1" t="s">
        <v>2557</v>
      </c>
      <c r="B483" s="1" t="s">
        <v>3058</v>
      </c>
      <c r="C483" s="1" t="s">
        <v>3069</v>
      </c>
      <c r="D483">
        <v>175.96</v>
      </c>
      <c r="E483">
        <v>171</v>
      </c>
      <c r="F483">
        <v>487</v>
      </c>
      <c r="G483" s="1" t="s">
        <v>3056</v>
      </c>
      <c r="H483">
        <v>88.18</v>
      </c>
      <c r="I483">
        <v>921</v>
      </c>
      <c r="J483" t="s">
        <v>3111</v>
      </c>
    </row>
    <row r="484" spans="1:10" x14ac:dyDescent="0.35">
      <c r="A484" s="1" t="s">
        <v>2621</v>
      </c>
      <c r="B484" s="1" t="s">
        <v>3058</v>
      </c>
      <c r="C484" s="1" t="s">
        <v>3069</v>
      </c>
      <c r="D484">
        <v>142.61000000000001</v>
      </c>
      <c r="E484">
        <v>110</v>
      </c>
      <c r="F484">
        <v>191</v>
      </c>
      <c r="G484" s="1" t="s">
        <v>3056</v>
      </c>
      <c r="H484">
        <v>50.12</v>
      </c>
      <c r="I484">
        <v>969</v>
      </c>
      <c r="J484" t="s">
        <v>3111</v>
      </c>
    </row>
    <row r="485" spans="1:10" x14ac:dyDescent="0.35">
      <c r="A485" s="1" t="s">
        <v>2637</v>
      </c>
      <c r="B485" s="1" t="s">
        <v>3058</v>
      </c>
      <c r="C485" s="1" t="s">
        <v>3069</v>
      </c>
      <c r="D485">
        <v>171.81</v>
      </c>
      <c r="E485">
        <v>181</v>
      </c>
      <c r="F485">
        <v>33</v>
      </c>
      <c r="G485" s="1" t="s">
        <v>3053</v>
      </c>
      <c r="H485">
        <v>66.900000000000006</v>
      </c>
      <c r="I485">
        <v>666</v>
      </c>
      <c r="J485" t="s">
        <v>3111</v>
      </c>
    </row>
    <row r="486" spans="1:10" x14ac:dyDescent="0.35">
      <c r="A486" s="1" t="s">
        <v>2683</v>
      </c>
      <c r="B486" s="1" t="s">
        <v>3058</v>
      </c>
      <c r="C486" s="1" t="s">
        <v>3069</v>
      </c>
      <c r="D486">
        <v>131.78</v>
      </c>
      <c r="E486">
        <v>120</v>
      </c>
      <c r="F486">
        <v>298</v>
      </c>
      <c r="G486" s="1" t="s">
        <v>3056</v>
      </c>
      <c r="H486">
        <v>56.49</v>
      </c>
      <c r="I486">
        <v>697</v>
      </c>
      <c r="J486" t="s">
        <v>3111</v>
      </c>
    </row>
    <row r="487" spans="1:10" x14ac:dyDescent="0.35">
      <c r="A487" s="1" t="s">
        <v>2685</v>
      </c>
      <c r="B487" s="1" t="s">
        <v>3058</v>
      </c>
      <c r="C487" s="1" t="s">
        <v>3069</v>
      </c>
      <c r="D487">
        <v>175.41</v>
      </c>
      <c r="E487">
        <v>238</v>
      </c>
      <c r="F487">
        <v>14</v>
      </c>
      <c r="G487" s="1" t="s">
        <v>3053</v>
      </c>
      <c r="H487">
        <v>79.180000000000007</v>
      </c>
      <c r="I487">
        <v>73</v>
      </c>
      <c r="J487" t="s">
        <v>3111</v>
      </c>
    </row>
    <row r="488" spans="1:10" x14ac:dyDescent="0.35">
      <c r="A488" s="1" t="s">
        <v>2717</v>
      </c>
      <c r="B488" s="1" t="s">
        <v>3058</v>
      </c>
      <c r="C488" s="1" t="s">
        <v>3069</v>
      </c>
      <c r="D488">
        <v>110.56</v>
      </c>
      <c r="E488">
        <v>249</v>
      </c>
      <c r="F488">
        <v>108</v>
      </c>
      <c r="G488" s="1" t="s">
        <v>3053</v>
      </c>
      <c r="H488">
        <v>42.84</v>
      </c>
      <c r="I488">
        <v>1094</v>
      </c>
      <c r="J488" t="s">
        <v>3111</v>
      </c>
    </row>
    <row r="489" spans="1:10" x14ac:dyDescent="0.35">
      <c r="A489" s="1" t="s">
        <v>2733</v>
      </c>
      <c r="B489" s="1" t="s">
        <v>3058</v>
      </c>
      <c r="C489" s="1" t="s">
        <v>3069</v>
      </c>
      <c r="D489">
        <v>159.24</v>
      </c>
      <c r="E489">
        <v>123</v>
      </c>
      <c r="F489">
        <v>213</v>
      </c>
      <c r="G489" s="1" t="s">
        <v>3056</v>
      </c>
      <c r="H489">
        <v>77.92</v>
      </c>
      <c r="I489">
        <v>333</v>
      </c>
      <c r="J489" t="s">
        <v>3111</v>
      </c>
    </row>
    <row r="490" spans="1:10" x14ac:dyDescent="0.35">
      <c r="A490" s="1" t="s">
        <v>2763</v>
      </c>
      <c r="B490" s="1" t="s">
        <v>3058</v>
      </c>
      <c r="C490" s="1" t="s">
        <v>3069</v>
      </c>
      <c r="D490">
        <v>197.94</v>
      </c>
      <c r="E490">
        <v>145</v>
      </c>
      <c r="F490">
        <v>21</v>
      </c>
      <c r="G490" s="1" t="s">
        <v>3053</v>
      </c>
      <c r="H490">
        <v>76.849999999999994</v>
      </c>
      <c r="I490">
        <v>187</v>
      </c>
      <c r="J490" t="s">
        <v>3111</v>
      </c>
    </row>
    <row r="491" spans="1:10" x14ac:dyDescent="0.35">
      <c r="A491" s="1" t="s">
        <v>2769</v>
      </c>
      <c r="B491" s="1" t="s">
        <v>3058</v>
      </c>
      <c r="C491" s="1" t="s">
        <v>3069</v>
      </c>
      <c r="D491">
        <v>167.46</v>
      </c>
      <c r="E491">
        <v>211</v>
      </c>
      <c r="F491">
        <v>306</v>
      </c>
      <c r="G491" s="1" t="s">
        <v>3056</v>
      </c>
      <c r="H491">
        <v>57.36</v>
      </c>
      <c r="I491">
        <v>847</v>
      </c>
      <c r="J491" t="s">
        <v>3111</v>
      </c>
    </row>
    <row r="492" spans="1:10" x14ac:dyDescent="0.35">
      <c r="A492" s="1" t="s">
        <v>2777</v>
      </c>
      <c r="B492" s="1" t="s">
        <v>3058</v>
      </c>
      <c r="C492" s="1" t="s">
        <v>3069</v>
      </c>
      <c r="D492">
        <v>84.23</v>
      </c>
      <c r="E492">
        <v>91</v>
      </c>
      <c r="F492">
        <v>24</v>
      </c>
      <c r="G492" s="1" t="s">
        <v>3053</v>
      </c>
      <c r="H492">
        <v>40.14</v>
      </c>
      <c r="I492">
        <v>382</v>
      </c>
      <c r="J492" t="s">
        <v>3111</v>
      </c>
    </row>
    <row r="493" spans="1:10" x14ac:dyDescent="0.35">
      <c r="A493" s="1" t="s">
        <v>2795</v>
      </c>
      <c r="B493" s="1" t="s">
        <v>3058</v>
      </c>
      <c r="C493" s="1" t="s">
        <v>3069</v>
      </c>
      <c r="D493">
        <v>122.93</v>
      </c>
      <c r="E493">
        <v>156</v>
      </c>
      <c r="F493">
        <v>269</v>
      </c>
      <c r="G493" s="1" t="s">
        <v>3056</v>
      </c>
      <c r="H493">
        <v>63.68</v>
      </c>
      <c r="I493">
        <v>83</v>
      </c>
      <c r="J493" t="s">
        <v>3111</v>
      </c>
    </row>
    <row r="494" spans="1:10" x14ac:dyDescent="0.35">
      <c r="A494" s="1" t="s">
        <v>2849</v>
      </c>
      <c r="B494" s="1" t="s">
        <v>3058</v>
      </c>
      <c r="C494" s="1" t="s">
        <v>3069</v>
      </c>
      <c r="D494">
        <v>167.69</v>
      </c>
      <c r="E494">
        <v>83</v>
      </c>
      <c r="F494">
        <v>175</v>
      </c>
      <c r="G494" s="1" t="s">
        <v>3056</v>
      </c>
      <c r="H494">
        <v>92.06</v>
      </c>
      <c r="I494">
        <v>250</v>
      </c>
      <c r="J494" t="s">
        <v>3111</v>
      </c>
    </row>
    <row r="495" spans="1:10" x14ac:dyDescent="0.35">
      <c r="A495" s="1" t="s">
        <v>2875</v>
      </c>
      <c r="B495" s="1" t="s">
        <v>3058</v>
      </c>
      <c r="C495" s="1" t="s">
        <v>3069</v>
      </c>
      <c r="D495">
        <v>110.22</v>
      </c>
      <c r="E495">
        <v>135</v>
      </c>
      <c r="F495">
        <v>161</v>
      </c>
      <c r="G495" s="1" t="s">
        <v>3056</v>
      </c>
      <c r="H495">
        <v>53.29</v>
      </c>
      <c r="I495">
        <v>357</v>
      </c>
      <c r="J495" t="s">
        <v>3111</v>
      </c>
    </row>
    <row r="496" spans="1:10" x14ac:dyDescent="0.35">
      <c r="A496" s="1" t="s">
        <v>2975</v>
      </c>
      <c r="B496" s="1" t="s">
        <v>3058</v>
      </c>
      <c r="C496" s="1" t="s">
        <v>3069</v>
      </c>
      <c r="D496">
        <v>149.49</v>
      </c>
      <c r="E496">
        <v>75</v>
      </c>
      <c r="F496">
        <v>228</v>
      </c>
      <c r="G496" s="1" t="s">
        <v>3056</v>
      </c>
      <c r="H496">
        <v>62.36</v>
      </c>
      <c r="I496">
        <v>399</v>
      </c>
      <c r="J496" t="s">
        <v>3111</v>
      </c>
    </row>
    <row r="497" spans="1:10" x14ac:dyDescent="0.35">
      <c r="A497" s="1" t="s">
        <v>2979</v>
      </c>
      <c r="B497" s="1" t="s">
        <v>3058</v>
      </c>
      <c r="C497" s="1" t="s">
        <v>3069</v>
      </c>
      <c r="D497">
        <v>179.39</v>
      </c>
      <c r="E497">
        <v>128</v>
      </c>
      <c r="F497">
        <v>121</v>
      </c>
      <c r="G497" s="1" t="s">
        <v>3053</v>
      </c>
      <c r="H497">
        <v>58.79</v>
      </c>
      <c r="I497">
        <v>130</v>
      </c>
      <c r="J497" t="s">
        <v>3111</v>
      </c>
    </row>
    <row r="498" spans="1:10" x14ac:dyDescent="0.35">
      <c r="A498" s="1" t="s">
        <v>2989</v>
      </c>
      <c r="B498" s="1" t="s">
        <v>3058</v>
      </c>
      <c r="C498" s="1" t="s">
        <v>3069</v>
      </c>
      <c r="D498">
        <v>158.1</v>
      </c>
      <c r="E498">
        <v>129</v>
      </c>
      <c r="F498">
        <v>186</v>
      </c>
      <c r="G498" s="1" t="s">
        <v>3056</v>
      </c>
      <c r="H498">
        <v>51.18</v>
      </c>
      <c r="I498">
        <v>1007</v>
      </c>
      <c r="J498" t="s">
        <v>3111</v>
      </c>
    </row>
    <row r="499" spans="1:10" x14ac:dyDescent="0.35">
      <c r="A499" s="1" t="s">
        <v>3025</v>
      </c>
      <c r="B499" s="1" t="s">
        <v>3058</v>
      </c>
      <c r="C499" s="1" t="s">
        <v>3069</v>
      </c>
      <c r="D499">
        <v>180.95</v>
      </c>
      <c r="E499">
        <v>36</v>
      </c>
      <c r="F499">
        <v>165</v>
      </c>
      <c r="G499" s="1" t="s">
        <v>3056</v>
      </c>
      <c r="H499">
        <v>69.16</v>
      </c>
      <c r="I499">
        <v>982</v>
      </c>
      <c r="J499" t="s">
        <v>3111</v>
      </c>
    </row>
    <row r="500" spans="1:10" x14ac:dyDescent="0.35">
      <c r="A500" s="1" t="s">
        <v>69</v>
      </c>
      <c r="B500" s="1" t="s">
        <v>3057</v>
      </c>
      <c r="C500" s="1" t="s">
        <v>3069</v>
      </c>
      <c r="D500">
        <v>186.17</v>
      </c>
      <c r="E500">
        <v>99</v>
      </c>
      <c r="F500">
        <v>36</v>
      </c>
      <c r="G500" s="1" t="s">
        <v>3053</v>
      </c>
      <c r="H500">
        <v>92.4</v>
      </c>
      <c r="I500">
        <v>351</v>
      </c>
      <c r="J500" t="s">
        <v>3111</v>
      </c>
    </row>
    <row r="501" spans="1:10" x14ac:dyDescent="0.35">
      <c r="A501" s="1" t="s">
        <v>81</v>
      </c>
      <c r="B501" s="1" t="s">
        <v>3057</v>
      </c>
      <c r="C501" s="1" t="s">
        <v>3069</v>
      </c>
      <c r="D501">
        <v>164.56</v>
      </c>
      <c r="E501">
        <v>80</v>
      </c>
      <c r="F501">
        <v>111</v>
      </c>
      <c r="G501" s="1" t="s">
        <v>3056</v>
      </c>
      <c r="H501">
        <v>84.95</v>
      </c>
      <c r="I501">
        <v>810</v>
      </c>
      <c r="J501" t="s">
        <v>3111</v>
      </c>
    </row>
    <row r="502" spans="1:10" x14ac:dyDescent="0.35">
      <c r="A502" s="1" t="s">
        <v>99</v>
      </c>
      <c r="B502" s="1" t="s">
        <v>3057</v>
      </c>
      <c r="C502" s="1" t="s">
        <v>3069</v>
      </c>
      <c r="D502">
        <v>177.49</v>
      </c>
      <c r="E502">
        <v>61</v>
      </c>
      <c r="F502">
        <v>124</v>
      </c>
      <c r="G502" s="1" t="s">
        <v>3056</v>
      </c>
      <c r="H502">
        <v>71.260000000000005</v>
      </c>
      <c r="I502">
        <v>777</v>
      </c>
      <c r="J502" t="s">
        <v>3111</v>
      </c>
    </row>
    <row r="503" spans="1:10" x14ac:dyDescent="0.35">
      <c r="A503" s="1" t="s">
        <v>155</v>
      </c>
      <c r="B503" s="1" t="s">
        <v>3057</v>
      </c>
      <c r="C503" s="1" t="s">
        <v>3069</v>
      </c>
      <c r="D503">
        <v>182.44</v>
      </c>
      <c r="E503">
        <v>75</v>
      </c>
      <c r="F503">
        <v>375</v>
      </c>
      <c r="G503" s="1" t="s">
        <v>3056</v>
      </c>
      <c r="H503">
        <v>93.88</v>
      </c>
      <c r="I503">
        <v>401</v>
      </c>
      <c r="J503" t="s">
        <v>3111</v>
      </c>
    </row>
    <row r="504" spans="1:10" x14ac:dyDescent="0.35">
      <c r="A504" s="1" t="s">
        <v>219</v>
      </c>
      <c r="B504" s="1" t="s">
        <v>3057</v>
      </c>
      <c r="C504" s="1" t="s">
        <v>3069</v>
      </c>
      <c r="D504">
        <v>328.64</v>
      </c>
      <c r="E504">
        <v>92</v>
      </c>
      <c r="F504">
        <v>386</v>
      </c>
      <c r="G504" s="1" t="s">
        <v>3056</v>
      </c>
      <c r="H504">
        <v>173.44</v>
      </c>
      <c r="I504">
        <v>445</v>
      </c>
      <c r="J504" t="s">
        <v>3111</v>
      </c>
    </row>
    <row r="505" spans="1:10" x14ac:dyDescent="0.35">
      <c r="A505" s="1" t="s">
        <v>225</v>
      </c>
      <c r="B505" s="1" t="s">
        <v>3057</v>
      </c>
      <c r="C505" s="1" t="s">
        <v>3069</v>
      </c>
      <c r="D505">
        <v>292.91000000000003</v>
      </c>
      <c r="E505">
        <v>49</v>
      </c>
      <c r="F505">
        <v>102</v>
      </c>
      <c r="G505" s="1" t="s">
        <v>3056</v>
      </c>
      <c r="H505">
        <v>116.52</v>
      </c>
      <c r="I505">
        <v>471</v>
      </c>
      <c r="J505" t="s">
        <v>3111</v>
      </c>
    </row>
    <row r="506" spans="1:10" x14ac:dyDescent="0.35">
      <c r="A506" s="1" t="s">
        <v>245</v>
      </c>
      <c r="B506" s="1" t="s">
        <v>3057</v>
      </c>
      <c r="C506" s="1" t="s">
        <v>3069</v>
      </c>
      <c r="D506">
        <v>318.29000000000002</v>
      </c>
      <c r="E506">
        <v>187</v>
      </c>
      <c r="F506">
        <v>359</v>
      </c>
      <c r="G506" s="1" t="s">
        <v>3056</v>
      </c>
      <c r="H506">
        <v>159.38</v>
      </c>
      <c r="I506">
        <v>807</v>
      </c>
      <c r="J506" t="s">
        <v>3111</v>
      </c>
    </row>
    <row r="507" spans="1:10" x14ac:dyDescent="0.35">
      <c r="A507" s="1" t="s">
        <v>251</v>
      </c>
      <c r="B507" s="1" t="s">
        <v>3057</v>
      </c>
      <c r="C507" s="1" t="s">
        <v>3069</v>
      </c>
      <c r="D507">
        <v>256.32</v>
      </c>
      <c r="E507">
        <v>209</v>
      </c>
      <c r="F507">
        <v>20</v>
      </c>
      <c r="G507" s="1" t="s">
        <v>3053</v>
      </c>
      <c r="H507">
        <v>117.57</v>
      </c>
      <c r="I507">
        <v>799</v>
      </c>
      <c r="J507" t="s">
        <v>3111</v>
      </c>
    </row>
    <row r="508" spans="1:10" x14ac:dyDescent="0.35">
      <c r="A508" s="1" t="s">
        <v>265</v>
      </c>
      <c r="B508" s="1" t="s">
        <v>3057</v>
      </c>
      <c r="C508" s="1" t="s">
        <v>3069</v>
      </c>
      <c r="D508">
        <v>224.77</v>
      </c>
      <c r="E508">
        <v>279</v>
      </c>
      <c r="F508">
        <v>18</v>
      </c>
      <c r="G508" s="1" t="s">
        <v>3053</v>
      </c>
      <c r="H508">
        <v>82.35</v>
      </c>
      <c r="I508">
        <v>303</v>
      </c>
      <c r="J508" t="s">
        <v>3111</v>
      </c>
    </row>
    <row r="509" spans="1:10" x14ac:dyDescent="0.35">
      <c r="A509" s="1" t="s">
        <v>269</v>
      </c>
      <c r="B509" s="1" t="s">
        <v>3057</v>
      </c>
      <c r="C509" s="1" t="s">
        <v>3069</v>
      </c>
      <c r="D509">
        <v>190.08</v>
      </c>
      <c r="E509">
        <v>229</v>
      </c>
      <c r="F509">
        <v>92</v>
      </c>
      <c r="G509" s="1" t="s">
        <v>3053</v>
      </c>
      <c r="H509">
        <v>81.97</v>
      </c>
      <c r="I509">
        <v>870</v>
      </c>
      <c r="J509" t="s">
        <v>3111</v>
      </c>
    </row>
    <row r="510" spans="1:10" x14ac:dyDescent="0.35">
      <c r="A510" s="1" t="s">
        <v>321</v>
      </c>
      <c r="B510" s="1" t="s">
        <v>3057</v>
      </c>
      <c r="C510" s="1" t="s">
        <v>3069</v>
      </c>
      <c r="D510">
        <v>311.91000000000003</v>
      </c>
      <c r="E510">
        <v>183</v>
      </c>
      <c r="F510">
        <v>200</v>
      </c>
      <c r="G510" s="1" t="s">
        <v>3056</v>
      </c>
      <c r="H510">
        <v>171.19</v>
      </c>
      <c r="I510">
        <v>703</v>
      </c>
      <c r="J510" t="s">
        <v>3111</v>
      </c>
    </row>
    <row r="511" spans="1:10" x14ac:dyDescent="0.35">
      <c r="A511" s="1" t="s">
        <v>355</v>
      </c>
      <c r="B511" s="1" t="s">
        <v>3057</v>
      </c>
      <c r="C511" s="1" t="s">
        <v>3069</v>
      </c>
      <c r="D511">
        <v>310.33999999999997</v>
      </c>
      <c r="E511">
        <v>288</v>
      </c>
      <c r="F511">
        <v>572</v>
      </c>
      <c r="G511" s="1" t="s">
        <v>3056</v>
      </c>
      <c r="H511">
        <v>127.73</v>
      </c>
      <c r="I511">
        <v>902</v>
      </c>
      <c r="J511" t="s">
        <v>3111</v>
      </c>
    </row>
    <row r="512" spans="1:10" x14ac:dyDescent="0.35">
      <c r="A512" s="1" t="s">
        <v>393</v>
      </c>
      <c r="B512" s="1" t="s">
        <v>3057</v>
      </c>
      <c r="C512" s="1" t="s">
        <v>3069</v>
      </c>
      <c r="D512">
        <v>300.7</v>
      </c>
      <c r="E512">
        <v>277</v>
      </c>
      <c r="F512">
        <v>421</v>
      </c>
      <c r="G512" s="1" t="s">
        <v>3056</v>
      </c>
      <c r="H512">
        <v>121.53</v>
      </c>
      <c r="I512">
        <v>617</v>
      </c>
      <c r="J512" t="s">
        <v>3111</v>
      </c>
    </row>
    <row r="513" spans="1:10" x14ac:dyDescent="0.35">
      <c r="A513" s="1" t="s">
        <v>521</v>
      </c>
      <c r="B513" s="1" t="s">
        <v>3057</v>
      </c>
      <c r="C513" s="1" t="s">
        <v>3069</v>
      </c>
      <c r="D513">
        <v>190.69</v>
      </c>
      <c r="E513">
        <v>285</v>
      </c>
      <c r="F513">
        <v>215</v>
      </c>
      <c r="G513" s="1" t="s">
        <v>3053</v>
      </c>
      <c r="H513">
        <v>84.48</v>
      </c>
      <c r="I513">
        <v>1092</v>
      </c>
      <c r="J513" t="s">
        <v>3111</v>
      </c>
    </row>
    <row r="514" spans="1:10" x14ac:dyDescent="0.35">
      <c r="A514" s="1" t="s">
        <v>567</v>
      </c>
      <c r="B514" s="1" t="s">
        <v>3057</v>
      </c>
      <c r="C514" s="1" t="s">
        <v>3069</v>
      </c>
      <c r="D514">
        <v>305.77999999999997</v>
      </c>
      <c r="E514">
        <v>68</v>
      </c>
      <c r="F514">
        <v>365</v>
      </c>
      <c r="G514" s="1" t="s">
        <v>3056</v>
      </c>
      <c r="H514">
        <v>117.58</v>
      </c>
      <c r="I514">
        <v>194</v>
      </c>
      <c r="J514" t="s">
        <v>3111</v>
      </c>
    </row>
    <row r="515" spans="1:10" x14ac:dyDescent="0.35">
      <c r="A515" s="1" t="s">
        <v>625</v>
      </c>
      <c r="B515" s="1" t="s">
        <v>3057</v>
      </c>
      <c r="C515" s="1" t="s">
        <v>3069</v>
      </c>
      <c r="D515">
        <v>283.2</v>
      </c>
      <c r="E515">
        <v>82</v>
      </c>
      <c r="F515">
        <v>539</v>
      </c>
      <c r="G515" s="1" t="s">
        <v>3056</v>
      </c>
      <c r="H515">
        <v>106.72</v>
      </c>
      <c r="I515">
        <v>131</v>
      </c>
      <c r="J515" t="s">
        <v>3111</v>
      </c>
    </row>
    <row r="516" spans="1:10" x14ac:dyDescent="0.35">
      <c r="A516" s="1" t="s">
        <v>741</v>
      </c>
      <c r="B516" s="1" t="s">
        <v>3057</v>
      </c>
      <c r="C516" s="1" t="s">
        <v>3069</v>
      </c>
      <c r="D516">
        <v>183.49</v>
      </c>
      <c r="E516">
        <v>147</v>
      </c>
      <c r="F516">
        <v>33</v>
      </c>
      <c r="G516" s="1" t="s">
        <v>3053</v>
      </c>
      <c r="H516">
        <v>98.65</v>
      </c>
      <c r="I516">
        <v>703</v>
      </c>
      <c r="J516" t="s">
        <v>3111</v>
      </c>
    </row>
    <row r="517" spans="1:10" x14ac:dyDescent="0.35">
      <c r="A517" s="1" t="s">
        <v>745</v>
      </c>
      <c r="B517" s="1" t="s">
        <v>3057</v>
      </c>
      <c r="C517" s="1" t="s">
        <v>3069</v>
      </c>
      <c r="D517">
        <v>198.5</v>
      </c>
      <c r="E517">
        <v>58</v>
      </c>
      <c r="F517">
        <v>23</v>
      </c>
      <c r="G517" s="1" t="s">
        <v>3053</v>
      </c>
      <c r="H517">
        <v>64.5</v>
      </c>
      <c r="I517">
        <v>647</v>
      </c>
      <c r="J517" t="s">
        <v>3111</v>
      </c>
    </row>
    <row r="518" spans="1:10" x14ac:dyDescent="0.35">
      <c r="A518" s="1" t="s">
        <v>811</v>
      </c>
      <c r="B518" s="1" t="s">
        <v>3057</v>
      </c>
      <c r="C518" s="1" t="s">
        <v>3069</v>
      </c>
      <c r="D518">
        <v>226.88</v>
      </c>
      <c r="E518">
        <v>144</v>
      </c>
      <c r="F518">
        <v>128</v>
      </c>
      <c r="G518" s="1" t="s">
        <v>3053</v>
      </c>
      <c r="H518">
        <v>97.07</v>
      </c>
      <c r="I518">
        <v>773</v>
      </c>
      <c r="J518" t="s">
        <v>3111</v>
      </c>
    </row>
    <row r="519" spans="1:10" x14ac:dyDescent="0.35">
      <c r="A519" s="1" t="s">
        <v>819</v>
      </c>
      <c r="B519" s="1" t="s">
        <v>3057</v>
      </c>
      <c r="C519" s="1" t="s">
        <v>3069</v>
      </c>
      <c r="D519">
        <v>161.07</v>
      </c>
      <c r="E519">
        <v>101</v>
      </c>
      <c r="F519">
        <v>235</v>
      </c>
      <c r="G519" s="1" t="s">
        <v>3056</v>
      </c>
      <c r="H519">
        <v>73.150000000000006</v>
      </c>
      <c r="I519">
        <v>824</v>
      </c>
      <c r="J519" t="s">
        <v>3111</v>
      </c>
    </row>
    <row r="520" spans="1:10" x14ac:dyDescent="0.35">
      <c r="A520" s="1" t="s">
        <v>847</v>
      </c>
      <c r="B520" s="1" t="s">
        <v>3057</v>
      </c>
      <c r="C520" s="1" t="s">
        <v>3069</v>
      </c>
      <c r="D520">
        <v>213.77</v>
      </c>
      <c r="E520">
        <v>197</v>
      </c>
      <c r="F520">
        <v>80</v>
      </c>
      <c r="G520" s="1" t="s">
        <v>3053</v>
      </c>
      <c r="H520">
        <v>85.69</v>
      </c>
      <c r="I520">
        <v>1051</v>
      </c>
      <c r="J520" t="s">
        <v>3111</v>
      </c>
    </row>
    <row r="521" spans="1:10" x14ac:dyDescent="0.35">
      <c r="A521" s="1" t="s">
        <v>853</v>
      </c>
      <c r="B521" s="1" t="s">
        <v>3057</v>
      </c>
      <c r="C521" s="1" t="s">
        <v>3069</v>
      </c>
      <c r="D521">
        <v>268.37</v>
      </c>
      <c r="E521">
        <v>40</v>
      </c>
      <c r="F521">
        <v>211</v>
      </c>
      <c r="G521" s="1" t="s">
        <v>3056</v>
      </c>
      <c r="H521">
        <v>83.49</v>
      </c>
      <c r="I521">
        <v>113</v>
      </c>
      <c r="J521" t="s">
        <v>3111</v>
      </c>
    </row>
    <row r="522" spans="1:10" x14ac:dyDescent="0.35">
      <c r="A522" s="1" t="s">
        <v>901</v>
      </c>
      <c r="B522" s="1" t="s">
        <v>3057</v>
      </c>
      <c r="C522" s="1" t="s">
        <v>3069</v>
      </c>
      <c r="D522">
        <v>222.42</v>
      </c>
      <c r="E522">
        <v>138</v>
      </c>
      <c r="F522">
        <v>225</v>
      </c>
      <c r="G522" s="1" t="s">
        <v>3056</v>
      </c>
      <c r="H522">
        <v>114.06</v>
      </c>
      <c r="I522">
        <v>984</v>
      </c>
      <c r="J522" t="s">
        <v>3111</v>
      </c>
    </row>
    <row r="523" spans="1:10" x14ac:dyDescent="0.35">
      <c r="A523" s="1" t="s">
        <v>911</v>
      </c>
      <c r="B523" s="1" t="s">
        <v>3057</v>
      </c>
      <c r="C523" s="1" t="s">
        <v>3069</v>
      </c>
      <c r="D523">
        <v>172.53</v>
      </c>
      <c r="E523">
        <v>239</v>
      </c>
      <c r="F523">
        <v>86</v>
      </c>
      <c r="G523" s="1" t="s">
        <v>3053</v>
      </c>
      <c r="H523">
        <v>93.33</v>
      </c>
      <c r="I523">
        <v>151</v>
      </c>
      <c r="J523" t="s">
        <v>3111</v>
      </c>
    </row>
    <row r="524" spans="1:10" x14ac:dyDescent="0.35">
      <c r="A524" s="1" t="s">
        <v>957</v>
      </c>
      <c r="B524" s="1" t="s">
        <v>3057</v>
      </c>
      <c r="C524" s="1" t="s">
        <v>3069</v>
      </c>
      <c r="D524">
        <v>269.20999999999998</v>
      </c>
      <c r="E524">
        <v>73</v>
      </c>
      <c r="F524">
        <v>65</v>
      </c>
      <c r="G524" s="1" t="s">
        <v>3053</v>
      </c>
      <c r="H524">
        <v>127.16</v>
      </c>
      <c r="I524">
        <v>520</v>
      </c>
      <c r="J524" t="s">
        <v>3111</v>
      </c>
    </row>
    <row r="525" spans="1:10" x14ac:dyDescent="0.35">
      <c r="A525" s="1" t="s">
        <v>1015</v>
      </c>
      <c r="B525" s="1" t="s">
        <v>3057</v>
      </c>
      <c r="C525" s="1" t="s">
        <v>3069</v>
      </c>
      <c r="D525">
        <v>174.15</v>
      </c>
      <c r="E525">
        <v>212</v>
      </c>
      <c r="F525">
        <v>11</v>
      </c>
      <c r="G525" s="1" t="s">
        <v>3053</v>
      </c>
      <c r="H525">
        <v>65.75</v>
      </c>
      <c r="I525">
        <v>213</v>
      </c>
      <c r="J525" t="s">
        <v>3111</v>
      </c>
    </row>
    <row r="526" spans="1:10" x14ac:dyDescent="0.35">
      <c r="A526" s="1" t="s">
        <v>1151</v>
      </c>
      <c r="B526" s="1" t="s">
        <v>3057</v>
      </c>
      <c r="C526" s="1" t="s">
        <v>3069</v>
      </c>
      <c r="D526">
        <v>336.44</v>
      </c>
      <c r="E526">
        <v>20</v>
      </c>
      <c r="F526">
        <v>460</v>
      </c>
      <c r="G526" s="1" t="s">
        <v>3056</v>
      </c>
      <c r="H526">
        <v>138.30000000000001</v>
      </c>
      <c r="I526">
        <v>350</v>
      </c>
      <c r="J526" t="s">
        <v>3111</v>
      </c>
    </row>
    <row r="527" spans="1:10" x14ac:dyDescent="0.35">
      <c r="A527" s="1" t="s">
        <v>1219</v>
      </c>
      <c r="B527" s="1" t="s">
        <v>3057</v>
      </c>
      <c r="C527" s="1" t="s">
        <v>3069</v>
      </c>
      <c r="D527">
        <v>247.43</v>
      </c>
      <c r="E527">
        <v>49</v>
      </c>
      <c r="F527">
        <v>326</v>
      </c>
      <c r="G527" s="1" t="s">
        <v>3056</v>
      </c>
      <c r="H527">
        <v>120.58</v>
      </c>
      <c r="I527">
        <v>1123</v>
      </c>
      <c r="J527" t="s">
        <v>3111</v>
      </c>
    </row>
    <row r="528" spans="1:10" x14ac:dyDescent="0.35">
      <c r="A528" s="1" t="s">
        <v>1249</v>
      </c>
      <c r="B528" s="1" t="s">
        <v>3057</v>
      </c>
      <c r="C528" s="1" t="s">
        <v>3069</v>
      </c>
      <c r="D528">
        <v>318.06</v>
      </c>
      <c r="E528">
        <v>293</v>
      </c>
      <c r="F528">
        <v>254</v>
      </c>
      <c r="G528" s="1" t="s">
        <v>3053</v>
      </c>
      <c r="H528">
        <v>98.88</v>
      </c>
      <c r="I528">
        <v>705</v>
      </c>
      <c r="J528" t="s">
        <v>3111</v>
      </c>
    </row>
    <row r="529" spans="1:10" x14ac:dyDescent="0.35">
      <c r="A529" s="1" t="s">
        <v>1259</v>
      </c>
      <c r="B529" s="1" t="s">
        <v>3057</v>
      </c>
      <c r="C529" s="1" t="s">
        <v>3069</v>
      </c>
      <c r="D529">
        <v>258.44</v>
      </c>
      <c r="E529">
        <v>284</v>
      </c>
      <c r="F529">
        <v>159</v>
      </c>
      <c r="G529" s="1" t="s">
        <v>3053</v>
      </c>
      <c r="H529">
        <v>136.66</v>
      </c>
      <c r="I529">
        <v>75</v>
      </c>
      <c r="J529" t="s">
        <v>3111</v>
      </c>
    </row>
    <row r="530" spans="1:10" x14ac:dyDescent="0.35">
      <c r="A530" s="1" t="s">
        <v>1269</v>
      </c>
      <c r="B530" s="1" t="s">
        <v>3057</v>
      </c>
      <c r="C530" s="1" t="s">
        <v>3069</v>
      </c>
      <c r="D530">
        <v>299.52</v>
      </c>
      <c r="E530">
        <v>271</v>
      </c>
      <c r="F530">
        <v>501</v>
      </c>
      <c r="G530" s="1" t="s">
        <v>3056</v>
      </c>
      <c r="H530">
        <v>112.22</v>
      </c>
      <c r="I530">
        <v>168</v>
      </c>
      <c r="J530" t="s">
        <v>3111</v>
      </c>
    </row>
    <row r="531" spans="1:10" x14ac:dyDescent="0.35">
      <c r="A531" s="1" t="s">
        <v>1279</v>
      </c>
      <c r="B531" s="1" t="s">
        <v>3057</v>
      </c>
      <c r="C531" s="1" t="s">
        <v>3069</v>
      </c>
      <c r="D531">
        <v>197.75</v>
      </c>
      <c r="E531">
        <v>90</v>
      </c>
      <c r="F531">
        <v>299</v>
      </c>
      <c r="G531" s="1" t="s">
        <v>3056</v>
      </c>
      <c r="H531">
        <v>77.3</v>
      </c>
      <c r="I531">
        <v>386</v>
      </c>
      <c r="J531" t="s">
        <v>3111</v>
      </c>
    </row>
    <row r="532" spans="1:10" x14ac:dyDescent="0.35">
      <c r="A532" s="1" t="s">
        <v>1305</v>
      </c>
      <c r="B532" s="1" t="s">
        <v>3057</v>
      </c>
      <c r="C532" s="1" t="s">
        <v>3069</v>
      </c>
      <c r="D532">
        <v>189.85</v>
      </c>
      <c r="E532">
        <v>112</v>
      </c>
      <c r="F532">
        <v>112</v>
      </c>
      <c r="G532" s="1" t="s">
        <v>3056</v>
      </c>
      <c r="H532">
        <v>85.18</v>
      </c>
      <c r="I532">
        <v>684</v>
      </c>
      <c r="J532" t="s">
        <v>3111</v>
      </c>
    </row>
    <row r="533" spans="1:10" x14ac:dyDescent="0.35">
      <c r="A533" s="1" t="s">
        <v>1317</v>
      </c>
      <c r="B533" s="1" t="s">
        <v>3057</v>
      </c>
      <c r="C533" s="1" t="s">
        <v>3069</v>
      </c>
      <c r="D533">
        <v>158.94999999999999</v>
      </c>
      <c r="E533">
        <v>220</v>
      </c>
      <c r="F533">
        <v>177</v>
      </c>
      <c r="G533" s="1" t="s">
        <v>3053</v>
      </c>
      <c r="H533">
        <v>71.09</v>
      </c>
      <c r="I533">
        <v>614</v>
      </c>
      <c r="J533" t="s">
        <v>3111</v>
      </c>
    </row>
    <row r="534" spans="1:10" x14ac:dyDescent="0.35">
      <c r="A534" s="1" t="s">
        <v>1337</v>
      </c>
      <c r="B534" s="1" t="s">
        <v>3057</v>
      </c>
      <c r="C534" s="1" t="s">
        <v>3069</v>
      </c>
      <c r="D534">
        <v>210.48</v>
      </c>
      <c r="E534">
        <v>176</v>
      </c>
      <c r="F534">
        <v>52</v>
      </c>
      <c r="G534" s="1" t="s">
        <v>3053</v>
      </c>
      <c r="H534">
        <v>111.7</v>
      </c>
      <c r="I534">
        <v>71</v>
      </c>
      <c r="J534" t="s">
        <v>3111</v>
      </c>
    </row>
    <row r="535" spans="1:10" x14ac:dyDescent="0.35">
      <c r="A535" s="1" t="s">
        <v>1381</v>
      </c>
      <c r="B535" s="1" t="s">
        <v>3057</v>
      </c>
      <c r="C535" s="1" t="s">
        <v>3069</v>
      </c>
      <c r="D535">
        <v>150.22</v>
      </c>
      <c r="E535">
        <v>190</v>
      </c>
      <c r="F535">
        <v>325</v>
      </c>
      <c r="G535" s="1" t="s">
        <v>3056</v>
      </c>
      <c r="H535">
        <v>53.33</v>
      </c>
      <c r="I535">
        <v>70</v>
      </c>
      <c r="J535" t="s">
        <v>3111</v>
      </c>
    </row>
    <row r="536" spans="1:10" x14ac:dyDescent="0.35">
      <c r="A536" s="1" t="s">
        <v>1389</v>
      </c>
      <c r="B536" s="1" t="s">
        <v>3057</v>
      </c>
      <c r="C536" s="1" t="s">
        <v>3069</v>
      </c>
      <c r="D536">
        <v>173.24</v>
      </c>
      <c r="E536">
        <v>231</v>
      </c>
      <c r="F536">
        <v>164</v>
      </c>
      <c r="G536" s="1" t="s">
        <v>3053</v>
      </c>
      <c r="H536">
        <v>69.33</v>
      </c>
      <c r="I536">
        <v>755</v>
      </c>
      <c r="J536" t="s">
        <v>3111</v>
      </c>
    </row>
    <row r="537" spans="1:10" x14ac:dyDescent="0.35">
      <c r="A537" s="1" t="s">
        <v>1397</v>
      </c>
      <c r="B537" s="1" t="s">
        <v>3057</v>
      </c>
      <c r="C537" s="1" t="s">
        <v>3069</v>
      </c>
      <c r="D537">
        <v>179.82</v>
      </c>
      <c r="E537">
        <v>171</v>
      </c>
      <c r="F537">
        <v>184</v>
      </c>
      <c r="G537" s="1" t="s">
        <v>3056</v>
      </c>
      <c r="H537">
        <v>62.34</v>
      </c>
      <c r="I537">
        <v>321</v>
      </c>
      <c r="J537" t="s">
        <v>3111</v>
      </c>
    </row>
    <row r="538" spans="1:10" x14ac:dyDescent="0.35">
      <c r="A538" s="1" t="s">
        <v>1405</v>
      </c>
      <c r="B538" s="1" t="s">
        <v>3057</v>
      </c>
      <c r="C538" s="1" t="s">
        <v>3069</v>
      </c>
      <c r="D538">
        <v>314.83</v>
      </c>
      <c r="E538">
        <v>179</v>
      </c>
      <c r="F538">
        <v>239</v>
      </c>
      <c r="G538" s="1" t="s">
        <v>3056</v>
      </c>
      <c r="H538">
        <v>156.49</v>
      </c>
      <c r="I538">
        <v>834</v>
      </c>
      <c r="J538" t="s">
        <v>3111</v>
      </c>
    </row>
    <row r="539" spans="1:10" x14ac:dyDescent="0.35">
      <c r="A539" s="1" t="s">
        <v>1417</v>
      </c>
      <c r="B539" s="1" t="s">
        <v>3057</v>
      </c>
      <c r="C539" s="1" t="s">
        <v>3069</v>
      </c>
      <c r="D539">
        <v>199.43</v>
      </c>
      <c r="E539">
        <v>178</v>
      </c>
      <c r="F539">
        <v>40</v>
      </c>
      <c r="G539" s="1" t="s">
        <v>3053</v>
      </c>
      <c r="H539">
        <v>84.01</v>
      </c>
      <c r="I539">
        <v>470</v>
      </c>
      <c r="J539" t="s">
        <v>3111</v>
      </c>
    </row>
    <row r="540" spans="1:10" x14ac:dyDescent="0.35">
      <c r="A540" s="1" t="s">
        <v>1437</v>
      </c>
      <c r="B540" s="1" t="s">
        <v>3057</v>
      </c>
      <c r="C540" s="1" t="s">
        <v>3069</v>
      </c>
      <c r="D540">
        <v>223.46</v>
      </c>
      <c r="E540">
        <v>44</v>
      </c>
      <c r="F540">
        <v>159</v>
      </c>
      <c r="G540" s="1" t="s">
        <v>3056</v>
      </c>
      <c r="H540">
        <v>80.61</v>
      </c>
      <c r="I540">
        <v>163</v>
      </c>
      <c r="J540" t="s">
        <v>3111</v>
      </c>
    </row>
    <row r="541" spans="1:10" x14ac:dyDescent="0.35">
      <c r="A541" s="1" t="s">
        <v>1441</v>
      </c>
      <c r="B541" s="1" t="s">
        <v>3057</v>
      </c>
      <c r="C541" s="1" t="s">
        <v>3069</v>
      </c>
      <c r="D541">
        <v>261.01</v>
      </c>
      <c r="E541">
        <v>111</v>
      </c>
      <c r="F541">
        <v>79</v>
      </c>
      <c r="G541" s="1" t="s">
        <v>3053</v>
      </c>
      <c r="H541">
        <v>86.19</v>
      </c>
      <c r="I541">
        <v>118</v>
      </c>
      <c r="J541" t="s">
        <v>3111</v>
      </c>
    </row>
    <row r="542" spans="1:10" x14ac:dyDescent="0.35">
      <c r="A542" s="1" t="s">
        <v>1465</v>
      </c>
      <c r="B542" s="1" t="s">
        <v>3057</v>
      </c>
      <c r="C542" s="1" t="s">
        <v>3069</v>
      </c>
      <c r="D542">
        <v>211.9</v>
      </c>
      <c r="E542">
        <v>210</v>
      </c>
      <c r="F542">
        <v>211</v>
      </c>
      <c r="G542" s="1" t="s">
        <v>3056</v>
      </c>
      <c r="H542">
        <v>107.82</v>
      </c>
      <c r="I542">
        <v>67</v>
      </c>
      <c r="J542" t="s">
        <v>3111</v>
      </c>
    </row>
    <row r="543" spans="1:10" x14ac:dyDescent="0.35">
      <c r="A543" s="1" t="s">
        <v>1473</v>
      </c>
      <c r="B543" s="1" t="s">
        <v>3057</v>
      </c>
      <c r="C543" s="1" t="s">
        <v>3069</v>
      </c>
      <c r="D543">
        <v>278.27</v>
      </c>
      <c r="E543">
        <v>20</v>
      </c>
      <c r="F543">
        <v>27</v>
      </c>
      <c r="G543" s="1" t="s">
        <v>3056</v>
      </c>
      <c r="H543">
        <v>97.37</v>
      </c>
      <c r="I543">
        <v>71</v>
      </c>
      <c r="J543" t="s">
        <v>3111</v>
      </c>
    </row>
    <row r="544" spans="1:10" x14ac:dyDescent="0.35">
      <c r="A544" s="1" t="s">
        <v>1491</v>
      </c>
      <c r="B544" s="1" t="s">
        <v>3057</v>
      </c>
      <c r="C544" s="1" t="s">
        <v>3069</v>
      </c>
      <c r="D544">
        <v>327.13</v>
      </c>
      <c r="E544">
        <v>132</v>
      </c>
      <c r="F544">
        <v>354</v>
      </c>
      <c r="G544" s="1" t="s">
        <v>3056</v>
      </c>
      <c r="H544">
        <v>107.57</v>
      </c>
      <c r="I544">
        <v>661</v>
      </c>
      <c r="J544" t="s">
        <v>3111</v>
      </c>
    </row>
    <row r="545" spans="1:10" x14ac:dyDescent="0.35">
      <c r="A545" s="1" t="s">
        <v>1493</v>
      </c>
      <c r="B545" s="1" t="s">
        <v>3057</v>
      </c>
      <c r="C545" s="1" t="s">
        <v>3069</v>
      </c>
      <c r="D545">
        <v>177.63</v>
      </c>
      <c r="E545">
        <v>229</v>
      </c>
      <c r="F545">
        <v>8</v>
      </c>
      <c r="G545" s="1" t="s">
        <v>3053</v>
      </c>
      <c r="H545">
        <v>67.84</v>
      </c>
      <c r="I545">
        <v>230</v>
      </c>
      <c r="J545" t="s">
        <v>3111</v>
      </c>
    </row>
    <row r="546" spans="1:10" x14ac:dyDescent="0.35">
      <c r="A546" s="1" t="s">
        <v>1505</v>
      </c>
      <c r="B546" s="1" t="s">
        <v>3057</v>
      </c>
      <c r="C546" s="1" t="s">
        <v>3069</v>
      </c>
      <c r="D546">
        <v>157.43</v>
      </c>
      <c r="E546">
        <v>236</v>
      </c>
      <c r="F546">
        <v>150</v>
      </c>
      <c r="G546" s="1" t="s">
        <v>3053</v>
      </c>
      <c r="H546">
        <v>66.7</v>
      </c>
      <c r="I546">
        <v>81</v>
      </c>
      <c r="J546" t="s">
        <v>3111</v>
      </c>
    </row>
    <row r="547" spans="1:10" x14ac:dyDescent="0.35">
      <c r="A547" s="1" t="s">
        <v>1559</v>
      </c>
      <c r="B547" s="1" t="s">
        <v>3057</v>
      </c>
      <c r="C547" s="1" t="s">
        <v>3069</v>
      </c>
      <c r="D547">
        <v>283.02999999999997</v>
      </c>
      <c r="E547">
        <v>298</v>
      </c>
      <c r="F547">
        <v>141</v>
      </c>
      <c r="G547" s="1" t="s">
        <v>3053</v>
      </c>
      <c r="H547">
        <v>130.88999999999999</v>
      </c>
      <c r="I547">
        <v>214</v>
      </c>
      <c r="J547" t="s">
        <v>3111</v>
      </c>
    </row>
    <row r="548" spans="1:10" x14ac:dyDescent="0.35">
      <c r="A548" s="1" t="s">
        <v>1659</v>
      </c>
      <c r="B548" s="1" t="s">
        <v>3057</v>
      </c>
      <c r="C548" s="1" t="s">
        <v>3069</v>
      </c>
      <c r="D548">
        <v>179.59</v>
      </c>
      <c r="E548">
        <v>105</v>
      </c>
      <c r="F548">
        <v>21</v>
      </c>
      <c r="G548" s="1" t="s">
        <v>3053</v>
      </c>
      <c r="H548">
        <v>66.77</v>
      </c>
      <c r="I548">
        <v>290</v>
      </c>
      <c r="J548" t="s">
        <v>3111</v>
      </c>
    </row>
    <row r="549" spans="1:10" x14ac:dyDescent="0.35">
      <c r="A549" s="1" t="s">
        <v>1701</v>
      </c>
      <c r="B549" s="1" t="s">
        <v>3057</v>
      </c>
      <c r="C549" s="1" t="s">
        <v>3069</v>
      </c>
      <c r="D549">
        <v>227.71</v>
      </c>
      <c r="E549">
        <v>234</v>
      </c>
      <c r="F549">
        <v>210</v>
      </c>
      <c r="G549" s="1" t="s">
        <v>3053</v>
      </c>
      <c r="H549">
        <v>97.46</v>
      </c>
      <c r="I549">
        <v>981</v>
      </c>
      <c r="J549" t="s">
        <v>3111</v>
      </c>
    </row>
    <row r="550" spans="1:10" x14ac:dyDescent="0.35">
      <c r="A550" s="1" t="s">
        <v>1805</v>
      </c>
      <c r="B550" s="1" t="s">
        <v>3057</v>
      </c>
      <c r="C550" s="1" t="s">
        <v>3069</v>
      </c>
      <c r="D550">
        <v>246.72</v>
      </c>
      <c r="E550">
        <v>226</v>
      </c>
      <c r="F550">
        <v>158</v>
      </c>
      <c r="G550" s="1" t="s">
        <v>3053</v>
      </c>
      <c r="H550">
        <v>110.75</v>
      </c>
      <c r="I550">
        <v>159</v>
      </c>
      <c r="J550" t="s">
        <v>3111</v>
      </c>
    </row>
    <row r="551" spans="1:10" x14ac:dyDescent="0.35">
      <c r="A551" s="1" t="s">
        <v>1813</v>
      </c>
      <c r="B551" s="1" t="s">
        <v>3057</v>
      </c>
      <c r="C551" s="1" t="s">
        <v>3069</v>
      </c>
      <c r="D551">
        <v>257.06</v>
      </c>
      <c r="E551">
        <v>27</v>
      </c>
      <c r="F551">
        <v>256</v>
      </c>
      <c r="G551" s="1" t="s">
        <v>3056</v>
      </c>
      <c r="H551">
        <v>138.91999999999999</v>
      </c>
      <c r="I551">
        <v>519</v>
      </c>
      <c r="J551" t="s">
        <v>3111</v>
      </c>
    </row>
    <row r="552" spans="1:10" x14ac:dyDescent="0.35">
      <c r="A552" s="1" t="s">
        <v>1825</v>
      </c>
      <c r="B552" s="1" t="s">
        <v>3057</v>
      </c>
      <c r="C552" s="1" t="s">
        <v>3069</v>
      </c>
      <c r="D552">
        <v>236.11</v>
      </c>
      <c r="E552">
        <v>208</v>
      </c>
      <c r="F552">
        <v>344</v>
      </c>
      <c r="G552" s="1" t="s">
        <v>3056</v>
      </c>
      <c r="H552">
        <v>74.73</v>
      </c>
      <c r="I552">
        <v>145</v>
      </c>
      <c r="J552" t="s">
        <v>3111</v>
      </c>
    </row>
    <row r="553" spans="1:10" x14ac:dyDescent="0.35">
      <c r="A553" s="1" t="s">
        <v>1829</v>
      </c>
      <c r="B553" s="1" t="s">
        <v>3057</v>
      </c>
      <c r="C553" s="1" t="s">
        <v>3069</v>
      </c>
      <c r="D553">
        <v>200.9</v>
      </c>
      <c r="E553">
        <v>263</v>
      </c>
      <c r="F553">
        <v>274</v>
      </c>
      <c r="G553" s="1" t="s">
        <v>3056</v>
      </c>
      <c r="H553">
        <v>99.49</v>
      </c>
      <c r="I553">
        <v>518</v>
      </c>
      <c r="J553" t="s">
        <v>3111</v>
      </c>
    </row>
    <row r="554" spans="1:10" x14ac:dyDescent="0.35">
      <c r="A554" s="1" t="s">
        <v>1835</v>
      </c>
      <c r="B554" s="1" t="s">
        <v>3057</v>
      </c>
      <c r="C554" s="1" t="s">
        <v>3069</v>
      </c>
      <c r="D554">
        <v>311.97000000000003</v>
      </c>
      <c r="E554">
        <v>101</v>
      </c>
      <c r="F554">
        <v>65</v>
      </c>
      <c r="G554" s="1" t="s">
        <v>3053</v>
      </c>
      <c r="H554">
        <v>95.32</v>
      </c>
      <c r="I554">
        <v>784</v>
      </c>
      <c r="J554" t="s">
        <v>3111</v>
      </c>
    </row>
    <row r="555" spans="1:10" x14ac:dyDescent="0.35">
      <c r="A555" s="1" t="s">
        <v>1863</v>
      </c>
      <c r="B555" s="1" t="s">
        <v>3057</v>
      </c>
      <c r="C555" s="1" t="s">
        <v>3069</v>
      </c>
      <c r="D555">
        <v>159.94999999999999</v>
      </c>
      <c r="E555">
        <v>41</v>
      </c>
      <c r="F555">
        <v>143</v>
      </c>
      <c r="G555" s="1" t="s">
        <v>3056</v>
      </c>
      <c r="H555">
        <v>83.23</v>
      </c>
      <c r="I555">
        <v>1010</v>
      </c>
      <c r="J555" t="s">
        <v>3111</v>
      </c>
    </row>
    <row r="556" spans="1:10" x14ac:dyDescent="0.35">
      <c r="A556" s="1" t="s">
        <v>1947</v>
      </c>
      <c r="B556" s="1" t="s">
        <v>3057</v>
      </c>
      <c r="C556" s="1" t="s">
        <v>3069</v>
      </c>
      <c r="D556">
        <v>325.45999999999998</v>
      </c>
      <c r="E556">
        <v>229</v>
      </c>
      <c r="F556">
        <v>219</v>
      </c>
      <c r="G556" s="1" t="s">
        <v>3053</v>
      </c>
      <c r="H556">
        <v>156.65</v>
      </c>
      <c r="I556">
        <v>1011</v>
      </c>
      <c r="J556" t="s">
        <v>3111</v>
      </c>
    </row>
    <row r="557" spans="1:10" x14ac:dyDescent="0.35">
      <c r="A557" s="1" t="s">
        <v>1977</v>
      </c>
      <c r="B557" s="1" t="s">
        <v>3057</v>
      </c>
      <c r="C557" s="1" t="s">
        <v>3069</v>
      </c>
      <c r="D557">
        <v>259.8</v>
      </c>
      <c r="E557">
        <v>39</v>
      </c>
      <c r="F557">
        <v>357</v>
      </c>
      <c r="G557" s="1" t="s">
        <v>3056</v>
      </c>
      <c r="H557">
        <v>111.25</v>
      </c>
      <c r="I557">
        <v>126</v>
      </c>
      <c r="J557" t="s">
        <v>3111</v>
      </c>
    </row>
    <row r="558" spans="1:10" x14ac:dyDescent="0.35">
      <c r="A558" s="1" t="s">
        <v>2031</v>
      </c>
      <c r="B558" s="1" t="s">
        <v>3057</v>
      </c>
      <c r="C558" s="1" t="s">
        <v>3069</v>
      </c>
      <c r="D558">
        <v>289.20999999999998</v>
      </c>
      <c r="E558">
        <v>200</v>
      </c>
      <c r="F558">
        <v>8</v>
      </c>
      <c r="G558" s="1" t="s">
        <v>3053</v>
      </c>
      <c r="H558">
        <v>155.16999999999999</v>
      </c>
      <c r="I558">
        <v>207</v>
      </c>
      <c r="J558" t="s">
        <v>3111</v>
      </c>
    </row>
    <row r="559" spans="1:10" x14ac:dyDescent="0.35">
      <c r="A559" s="1" t="s">
        <v>2033</v>
      </c>
      <c r="B559" s="1" t="s">
        <v>3057</v>
      </c>
      <c r="C559" s="1" t="s">
        <v>3069</v>
      </c>
      <c r="D559">
        <v>177.19</v>
      </c>
      <c r="E559">
        <v>249</v>
      </c>
      <c r="F559">
        <v>207</v>
      </c>
      <c r="G559" s="1" t="s">
        <v>3053</v>
      </c>
      <c r="H559">
        <v>92.88</v>
      </c>
      <c r="I559">
        <v>1068</v>
      </c>
      <c r="J559" t="s">
        <v>3111</v>
      </c>
    </row>
    <row r="560" spans="1:10" x14ac:dyDescent="0.35">
      <c r="A560" s="1" t="s">
        <v>2079</v>
      </c>
      <c r="B560" s="1" t="s">
        <v>3057</v>
      </c>
      <c r="C560" s="1" t="s">
        <v>3069</v>
      </c>
      <c r="D560">
        <v>200.2</v>
      </c>
      <c r="E560">
        <v>57</v>
      </c>
      <c r="F560">
        <v>108</v>
      </c>
      <c r="G560" s="1" t="s">
        <v>3056</v>
      </c>
      <c r="H560">
        <v>97.43</v>
      </c>
      <c r="I560">
        <v>394</v>
      </c>
      <c r="J560" t="s">
        <v>3111</v>
      </c>
    </row>
    <row r="561" spans="1:10" x14ac:dyDescent="0.35">
      <c r="A561" s="1" t="s">
        <v>2157</v>
      </c>
      <c r="B561" s="1" t="s">
        <v>3057</v>
      </c>
      <c r="C561" s="1" t="s">
        <v>3069</v>
      </c>
      <c r="D561">
        <v>151.71</v>
      </c>
      <c r="E561">
        <v>148</v>
      </c>
      <c r="F561">
        <v>13</v>
      </c>
      <c r="G561" s="1" t="s">
        <v>3053</v>
      </c>
      <c r="H561">
        <v>74.430000000000007</v>
      </c>
      <c r="I561">
        <v>521</v>
      </c>
      <c r="J561" t="s">
        <v>3111</v>
      </c>
    </row>
    <row r="562" spans="1:10" x14ac:dyDescent="0.35">
      <c r="A562" s="1" t="s">
        <v>2163</v>
      </c>
      <c r="B562" s="1" t="s">
        <v>3057</v>
      </c>
      <c r="C562" s="1" t="s">
        <v>3069</v>
      </c>
      <c r="D562">
        <v>273.66000000000003</v>
      </c>
      <c r="E562">
        <v>30</v>
      </c>
      <c r="F562">
        <v>7</v>
      </c>
      <c r="G562" s="1" t="s">
        <v>3053</v>
      </c>
      <c r="H562">
        <v>113.41</v>
      </c>
      <c r="I562">
        <v>793</v>
      </c>
      <c r="J562" t="s">
        <v>3111</v>
      </c>
    </row>
    <row r="563" spans="1:10" x14ac:dyDescent="0.35">
      <c r="A563" s="1" t="s">
        <v>2169</v>
      </c>
      <c r="B563" s="1" t="s">
        <v>3057</v>
      </c>
      <c r="C563" s="1" t="s">
        <v>3069</v>
      </c>
      <c r="D563">
        <v>188.07</v>
      </c>
      <c r="E563">
        <v>107</v>
      </c>
      <c r="F563">
        <v>55</v>
      </c>
      <c r="G563" s="1" t="s">
        <v>3053</v>
      </c>
      <c r="H563">
        <v>57.09</v>
      </c>
      <c r="I563">
        <v>986</v>
      </c>
      <c r="J563" t="s">
        <v>3111</v>
      </c>
    </row>
    <row r="564" spans="1:10" x14ac:dyDescent="0.35">
      <c r="A564" s="1" t="s">
        <v>2175</v>
      </c>
      <c r="B564" s="1" t="s">
        <v>3057</v>
      </c>
      <c r="C564" s="1" t="s">
        <v>3069</v>
      </c>
      <c r="D564">
        <v>330.04</v>
      </c>
      <c r="E564">
        <v>27</v>
      </c>
      <c r="F564">
        <v>10</v>
      </c>
      <c r="G564" s="1" t="s">
        <v>3053</v>
      </c>
      <c r="H564">
        <v>128.76</v>
      </c>
      <c r="I564">
        <v>73</v>
      </c>
      <c r="J564" t="s">
        <v>3111</v>
      </c>
    </row>
    <row r="565" spans="1:10" x14ac:dyDescent="0.35">
      <c r="A565" s="1" t="s">
        <v>2197</v>
      </c>
      <c r="B565" s="1" t="s">
        <v>3057</v>
      </c>
      <c r="C565" s="1" t="s">
        <v>3069</v>
      </c>
      <c r="D565">
        <v>283.02999999999997</v>
      </c>
      <c r="E565">
        <v>293</v>
      </c>
      <c r="F565">
        <v>50</v>
      </c>
      <c r="G565" s="1" t="s">
        <v>3053</v>
      </c>
      <c r="H565">
        <v>133.65</v>
      </c>
      <c r="I565">
        <v>393</v>
      </c>
      <c r="J565" t="s">
        <v>3111</v>
      </c>
    </row>
    <row r="566" spans="1:10" x14ac:dyDescent="0.35">
      <c r="A566" s="1" t="s">
        <v>2231</v>
      </c>
      <c r="B566" s="1" t="s">
        <v>3057</v>
      </c>
      <c r="C566" s="1" t="s">
        <v>3069</v>
      </c>
      <c r="D566">
        <v>321.87</v>
      </c>
      <c r="E566">
        <v>54</v>
      </c>
      <c r="F566">
        <v>269</v>
      </c>
      <c r="G566" s="1" t="s">
        <v>3056</v>
      </c>
      <c r="H566">
        <v>110.34</v>
      </c>
      <c r="I566">
        <v>348</v>
      </c>
      <c r="J566" t="s">
        <v>3111</v>
      </c>
    </row>
    <row r="567" spans="1:10" x14ac:dyDescent="0.35">
      <c r="A567" s="1" t="s">
        <v>2243</v>
      </c>
      <c r="B567" s="1" t="s">
        <v>3057</v>
      </c>
      <c r="C567" s="1" t="s">
        <v>3069</v>
      </c>
      <c r="D567">
        <v>321.27999999999997</v>
      </c>
      <c r="E567">
        <v>55</v>
      </c>
      <c r="F567">
        <v>585</v>
      </c>
      <c r="G567" s="1" t="s">
        <v>3056</v>
      </c>
      <c r="H567">
        <v>144.12</v>
      </c>
      <c r="I567">
        <v>561</v>
      </c>
      <c r="J567" t="s">
        <v>3111</v>
      </c>
    </row>
    <row r="568" spans="1:10" x14ac:dyDescent="0.35">
      <c r="A568" s="1" t="s">
        <v>2257</v>
      </c>
      <c r="B568" s="1" t="s">
        <v>3057</v>
      </c>
      <c r="C568" s="1" t="s">
        <v>3069</v>
      </c>
      <c r="D568">
        <v>333.83</v>
      </c>
      <c r="E568">
        <v>130</v>
      </c>
      <c r="F568">
        <v>196</v>
      </c>
      <c r="G568" s="1" t="s">
        <v>3056</v>
      </c>
      <c r="H568">
        <v>112.08</v>
      </c>
      <c r="I568">
        <v>204</v>
      </c>
      <c r="J568" t="s">
        <v>3111</v>
      </c>
    </row>
    <row r="569" spans="1:10" x14ac:dyDescent="0.35">
      <c r="A569" s="1" t="s">
        <v>2277</v>
      </c>
      <c r="B569" s="1" t="s">
        <v>3057</v>
      </c>
      <c r="C569" s="1" t="s">
        <v>3069</v>
      </c>
      <c r="D569">
        <v>222.37</v>
      </c>
      <c r="E569">
        <v>135</v>
      </c>
      <c r="F569">
        <v>272</v>
      </c>
      <c r="G569" s="1" t="s">
        <v>3056</v>
      </c>
      <c r="H569">
        <v>74.739999999999995</v>
      </c>
      <c r="I569">
        <v>1158</v>
      </c>
      <c r="J569" t="s">
        <v>3111</v>
      </c>
    </row>
    <row r="570" spans="1:10" x14ac:dyDescent="0.35">
      <c r="A570" s="1" t="s">
        <v>2347</v>
      </c>
      <c r="B570" s="1" t="s">
        <v>3057</v>
      </c>
      <c r="C570" s="1" t="s">
        <v>3069</v>
      </c>
      <c r="D570">
        <v>227.8</v>
      </c>
      <c r="E570">
        <v>223</v>
      </c>
      <c r="F570">
        <v>205</v>
      </c>
      <c r="G570" s="1" t="s">
        <v>3053</v>
      </c>
      <c r="H570">
        <v>71.650000000000006</v>
      </c>
      <c r="I570">
        <v>133</v>
      </c>
      <c r="J570" t="s">
        <v>3111</v>
      </c>
    </row>
    <row r="571" spans="1:10" x14ac:dyDescent="0.35">
      <c r="A571" s="1" t="s">
        <v>2371</v>
      </c>
      <c r="B571" s="1" t="s">
        <v>3057</v>
      </c>
      <c r="C571" s="1" t="s">
        <v>3069</v>
      </c>
      <c r="D571">
        <v>293.82</v>
      </c>
      <c r="E571">
        <v>118</v>
      </c>
      <c r="F571">
        <v>104</v>
      </c>
      <c r="G571" s="1" t="s">
        <v>3053</v>
      </c>
      <c r="H571">
        <v>127.41</v>
      </c>
      <c r="I571">
        <v>972</v>
      </c>
      <c r="J571" t="s">
        <v>3111</v>
      </c>
    </row>
    <row r="572" spans="1:10" x14ac:dyDescent="0.35">
      <c r="A572" s="1" t="s">
        <v>2401</v>
      </c>
      <c r="B572" s="1" t="s">
        <v>3057</v>
      </c>
      <c r="C572" s="1" t="s">
        <v>3069</v>
      </c>
      <c r="D572">
        <v>323.14</v>
      </c>
      <c r="E572">
        <v>241</v>
      </c>
      <c r="F572">
        <v>184</v>
      </c>
      <c r="G572" s="1" t="s">
        <v>3053</v>
      </c>
      <c r="H572">
        <v>129.25</v>
      </c>
      <c r="I572">
        <v>973</v>
      </c>
      <c r="J572" t="s">
        <v>3111</v>
      </c>
    </row>
    <row r="573" spans="1:10" x14ac:dyDescent="0.35">
      <c r="A573" s="1" t="s">
        <v>2411</v>
      </c>
      <c r="B573" s="1" t="s">
        <v>3057</v>
      </c>
      <c r="C573" s="1" t="s">
        <v>3069</v>
      </c>
      <c r="D573">
        <v>197.69</v>
      </c>
      <c r="E573">
        <v>86</v>
      </c>
      <c r="F573">
        <v>396</v>
      </c>
      <c r="G573" s="1" t="s">
        <v>3056</v>
      </c>
      <c r="H573">
        <v>90.15</v>
      </c>
      <c r="I573">
        <v>318</v>
      </c>
      <c r="J573" t="s">
        <v>3111</v>
      </c>
    </row>
    <row r="574" spans="1:10" x14ac:dyDescent="0.35">
      <c r="A574" s="1" t="s">
        <v>2419</v>
      </c>
      <c r="B574" s="1" t="s">
        <v>3057</v>
      </c>
      <c r="C574" s="1" t="s">
        <v>3069</v>
      </c>
      <c r="D574">
        <v>207.14</v>
      </c>
      <c r="E574">
        <v>45</v>
      </c>
      <c r="F574">
        <v>338</v>
      </c>
      <c r="G574" s="1" t="s">
        <v>3056</v>
      </c>
      <c r="H574">
        <v>79.900000000000006</v>
      </c>
      <c r="I574">
        <v>205</v>
      </c>
      <c r="J574" t="s">
        <v>3111</v>
      </c>
    </row>
    <row r="575" spans="1:10" x14ac:dyDescent="0.35">
      <c r="A575" s="1" t="s">
        <v>2433</v>
      </c>
      <c r="B575" s="1" t="s">
        <v>3057</v>
      </c>
      <c r="C575" s="1" t="s">
        <v>3069</v>
      </c>
      <c r="D575">
        <v>244.17</v>
      </c>
      <c r="E575">
        <v>185</v>
      </c>
      <c r="F575">
        <v>46</v>
      </c>
      <c r="G575" s="1" t="s">
        <v>3053</v>
      </c>
      <c r="H575">
        <v>127.6</v>
      </c>
      <c r="I575">
        <v>692</v>
      </c>
      <c r="J575" t="s">
        <v>3111</v>
      </c>
    </row>
    <row r="576" spans="1:10" x14ac:dyDescent="0.35">
      <c r="A576" s="1" t="s">
        <v>2463</v>
      </c>
      <c r="B576" s="1" t="s">
        <v>3057</v>
      </c>
      <c r="C576" s="1" t="s">
        <v>3069</v>
      </c>
      <c r="D576">
        <v>294.22000000000003</v>
      </c>
      <c r="E576">
        <v>138</v>
      </c>
      <c r="F576">
        <v>25</v>
      </c>
      <c r="G576" s="1" t="s">
        <v>3053</v>
      </c>
      <c r="H576">
        <v>92.19</v>
      </c>
      <c r="I576">
        <v>970</v>
      </c>
      <c r="J576" t="s">
        <v>3111</v>
      </c>
    </row>
    <row r="577" spans="1:10" x14ac:dyDescent="0.35">
      <c r="A577" s="1" t="s">
        <v>2515</v>
      </c>
      <c r="B577" s="1" t="s">
        <v>3057</v>
      </c>
      <c r="C577" s="1" t="s">
        <v>3069</v>
      </c>
      <c r="D577">
        <v>237.27</v>
      </c>
      <c r="E577">
        <v>299</v>
      </c>
      <c r="F577">
        <v>106</v>
      </c>
      <c r="G577" s="1" t="s">
        <v>3053</v>
      </c>
      <c r="H577">
        <v>112.69</v>
      </c>
      <c r="I577">
        <v>354</v>
      </c>
      <c r="J577" t="s">
        <v>3111</v>
      </c>
    </row>
    <row r="578" spans="1:10" x14ac:dyDescent="0.35">
      <c r="A578" s="1" t="s">
        <v>2545</v>
      </c>
      <c r="B578" s="1" t="s">
        <v>3057</v>
      </c>
      <c r="C578" s="1" t="s">
        <v>3069</v>
      </c>
      <c r="D578">
        <v>276.16000000000003</v>
      </c>
      <c r="E578">
        <v>295</v>
      </c>
      <c r="F578">
        <v>75</v>
      </c>
      <c r="G578" s="1" t="s">
        <v>3053</v>
      </c>
      <c r="H578">
        <v>93.71</v>
      </c>
      <c r="I578">
        <v>506</v>
      </c>
      <c r="J578" t="s">
        <v>3111</v>
      </c>
    </row>
    <row r="579" spans="1:10" x14ac:dyDescent="0.35">
      <c r="A579" s="1" t="s">
        <v>2611</v>
      </c>
      <c r="B579" s="1" t="s">
        <v>3057</v>
      </c>
      <c r="C579" s="1" t="s">
        <v>3069</v>
      </c>
      <c r="D579">
        <v>178.2</v>
      </c>
      <c r="E579">
        <v>105</v>
      </c>
      <c r="F579">
        <v>125</v>
      </c>
      <c r="G579" s="1" t="s">
        <v>3056</v>
      </c>
      <c r="H579">
        <v>55.09</v>
      </c>
      <c r="I579">
        <v>290</v>
      </c>
      <c r="J579" t="s">
        <v>3111</v>
      </c>
    </row>
    <row r="580" spans="1:10" x14ac:dyDescent="0.35">
      <c r="A580" s="1" t="s">
        <v>2631</v>
      </c>
      <c r="B580" s="1" t="s">
        <v>3057</v>
      </c>
      <c r="C580" s="1" t="s">
        <v>3069</v>
      </c>
      <c r="D580">
        <v>173.41</v>
      </c>
      <c r="E580">
        <v>227</v>
      </c>
      <c r="F580">
        <v>152</v>
      </c>
      <c r="G580" s="1" t="s">
        <v>3053</v>
      </c>
      <c r="H580">
        <v>78.94</v>
      </c>
      <c r="I580">
        <v>1083</v>
      </c>
      <c r="J580" t="s">
        <v>3111</v>
      </c>
    </row>
    <row r="581" spans="1:10" x14ac:dyDescent="0.35">
      <c r="A581" s="1" t="s">
        <v>2639</v>
      </c>
      <c r="B581" s="1" t="s">
        <v>3057</v>
      </c>
      <c r="C581" s="1" t="s">
        <v>3069</v>
      </c>
      <c r="D581">
        <v>347.41</v>
      </c>
      <c r="E581">
        <v>77</v>
      </c>
      <c r="F581">
        <v>351</v>
      </c>
      <c r="G581" s="1" t="s">
        <v>3056</v>
      </c>
      <c r="H581">
        <v>136.32</v>
      </c>
      <c r="I581">
        <v>131</v>
      </c>
      <c r="J581" t="s">
        <v>3111</v>
      </c>
    </row>
    <row r="582" spans="1:10" x14ac:dyDescent="0.35">
      <c r="A582" s="1" t="s">
        <v>2725</v>
      </c>
      <c r="B582" s="1" t="s">
        <v>3057</v>
      </c>
      <c r="C582" s="1" t="s">
        <v>3069</v>
      </c>
      <c r="D582">
        <v>204.15</v>
      </c>
      <c r="E582">
        <v>49</v>
      </c>
      <c r="F582">
        <v>137</v>
      </c>
      <c r="G582" s="1" t="s">
        <v>3056</v>
      </c>
      <c r="H582">
        <v>101.56</v>
      </c>
      <c r="I582">
        <v>160</v>
      </c>
      <c r="J582" t="s">
        <v>3111</v>
      </c>
    </row>
    <row r="583" spans="1:10" x14ac:dyDescent="0.35">
      <c r="A583" s="1" t="s">
        <v>2735</v>
      </c>
      <c r="B583" s="1" t="s">
        <v>3057</v>
      </c>
      <c r="C583" s="1" t="s">
        <v>3069</v>
      </c>
      <c r="D583">
        <v>241.62</v>
      </c>
      <c r="E583">
        <v>76</v>
      </c>
      <c r="F583">
        <v>37</v>
      </c>
      <c r="G583" s="1" t="s">
        <v>3053</v>
      </c>
      <c r="H583">
        <v>94.99</v>
      </c>
      <c r="I583">
        <v>142</v>
      </c>
      <c r="J583" t="s">
        <v>3111</v>
      </c>
    </row>
    <row r="584" spans="1:10" x14ac:dyDescent="0.35">
      <c r="A584" s="1" t="s">
        <v>2865</v>
      </c>
      <c r="B584" s="1" t="s">
        <v>3057</v>
      </c>
      <c r="C584" s="1" t="s">
        <v>3069</v>
      </c>
      <c r="D584">
        <v>237.05</v>
      </c>
      <c r="E584">
        <v>60</v>
      </c>
      <c r="F584">
        <v>164</v>
      </c>
      <c r="G584" s="1" t="s">
        <v>3056</v>
      </c>
      <c r="H584">
        <v>94.89</v>
      </c>
      <c r="I584">
        <v>1035</v>
      </c>
      <c r="J584" t="s">
        <v>3111</v>
      </c>
    </row>
    <row r="585" spans="1:10" x14ac:dyDescent="0.35">
      <c r="A585" s="1" t="s">
        <v>2887</v>
      </c>
      <c r="B585" s="1" t="s">
        <v>3057</v>
      </c>
      <c r="C585" s="1" t="s">
        <v>3069</v>
      </c>
      <c r="D585">
        <v>240.95</v>
      </c>
      <c r="E585">
        <v>59</v>
      </c>
      <c r="F585">
        <v>65</v>
      </c>
      <c r="G585" s="1" t="s">
        <v>3056</v>
      </c>
      <c r="H585">
        <v>83.13</v>
      </c>
      <c r="I585">
        <v>511</v>
      </c>
      <c r="J585" t="s">
        <v>3111</v>
      </c>
    </row>
    <row r="586" spans="1:10" x14ac:dyDescent="0.35">
      <c r="A586" s="1" t="s">
        <v>2947</v>
      </c>
      <c r="B586" s="1" t="s">
        <v>3057</v>
      </c>
      <c r="C586" s="1" t="s">
        <v>3069</v>
      </c>
      <c r="D586">
        <v>299.52</v>
      </c>
      <c r="E586">
        <v>246</v>
      </c>
      <c r="F586">
        <v>114</v>
      </c>
      <c r="G586" s="1" t="s">
        <v>3053</v>
      </c>
      <c r="H586">
        <v>108.89</v>
      </c>
      <c r="I586">
        <v>1105</v>
      </c>
      <c r="J586" t="s">
        <v>3111</v>
      </c>
    </row>
    <row r="587" spans="1:10" x14ac:dyDescent="0.35">
      <c r="A587" s="1" t="s">
        <v>2993</v>
      </c>
      <c r="B587" s="1" t="s">
        <v>3057</v>
      </c>
      <c r="C587" s="1" t="s">
        <v>3069</v>
      </c>
      <c r="D587">
        <v>220.59</v>
      </c>
      <c r="E587">
        <v>112</v>
      </c>
      <c r="F587">
        <v>152</v>
      </c>
      <c r="G587" s="1" t="s">
        <v>3056</v>
      </c>
      <c r="H587">
        <v>108.39</v>
      </c>
      <c r="I587">
        <v>936</v>
      </c>
      <c r="J587" t="s">
        <v>3111</v>
      </c>
    </row>
    <row r="588" spans="1:10" x14ac:dyDescent="0.35">
      <c r="A588" s="1" t="s">
        <v>3015</v>
      </c>
      <c r="B588" s="1" t="s">
        <v>3057</v>
      </c>
      <c r="C588" s="1" t="s">
        <v>3069</v>
      </c>
      <c r="D588">
        <v>293.41000000000003</v>
      </c>
      <c r="E588">
        <v>193</v>
      </c>
      <c r="F588">
        <v>546</v>
      </c>
      <c r="G588" s="1" t="s">
        <v>3056</v>
      </c>
      <c r="H588">
        <v>150.03</v>
      </c>
      <c r="I588">
        <v>746</v>
      </c>
      <c r="J588" t="s">
        <v>3111</v>
      </c>
    </row>
    <row r="589" spans="1:10" x14ac:dyDescent="0.35">
      <c r="A589" s="1" t="s">
        <v>3037</v>
      </c>
      <c r="B589" s="1" t="s">
        <v>3057</v>
      </c>
      <c r="C589" s="1" t="s">
        <v>3069</v>
      </c>
      <c r="D589">
        <v>261.63</v>
      </c>
      <c r="E589">
        <v>122</v>
      </c>
      <c r="F589">
        <v>157</v>
      </c>
      <c r="G589" s="1" t="s">
        <v>3056</v>
      </c>
      <c r="H589">
        <v>141.9</v>
      </c>
      <c r="I589">
        <v>528</v>
      </c>
      <c r="J589" t="s">
        <v>3111</v>
      </c>
    </row>
    <row r="590" spans="1:10" x14ac:dyDescent="0.35">
      <c r="A590" s="1" t="s">
        <v>3039</v>
      </c>
      <c r="B590" s="1" t="s">
        <v>3057</v>
      </c>
      <c r="C590" s="1" t="s">
        <v>3069</v>
      </c>
      <c r="D590">
        <v>307.63</v>
      </c>
      <c r="E590">
        <v>292</v>
      </c>
      <c r="F590">
        <v>283</v>
      </c>
      <c r="G590" s="1" t="s">
        <v>3053</v>
      </c>
      <c r="H590">
        <v>115.37</v>
      </c>
      <c r="I590">
        <v>460</v>
      </c>
      <c r="J590" t="s">
        <v>3111</v>
      </c>
    </row>
    <row r="591" spans="1:10" x14ac:dyDescent="0.35">
      <c r="A591" s="1" t="s">
        <v>55</v>
      </c>
      <c r="B591" s="1" t="s">
        <v>3057</v>
      </c>
      <c r="C591" s="1" t="s">
        <v>3068</v>
      </c>
      <c r="D591">
        <v>361.14</v>
      </c>
      <c r="E591">
        <v>130</v>
      </c>
      <c r="F591">
        <v>305</v>
      </c>
      <c r="G591" s="1" t="s">
        <v>3056</v>
      </c>
      <c r="H591">
        <v>131.04</v>
      </c>
      <c r="I591">
        <v>246</v>
      </c>
      <c r="J591" t="s">
        <v>3111</v>
      </c>
    </row>
    <row r="592" spans="1:10" x14ac:dyDescent="0.35">
      <c r="A592" s="1" t="s">
        <v>79</v>
      </c>
      <c r="B592" s="1" t="s">
        <v>3057</v>
      </c>
      <c r="C592" s="1" t="s">
        <v>3068</v>
      </c>
      <c r="D592">
        <v>660.85</v>
      </c>
      <c r="E592">
        <v>199</v>
      </c>
      <c r="F592">
        <v>512</v>
      </c>
      <c r="G592" s="1" t="s">
        <v>3056</v>
      </c>
      <c r="H592">
        <v>350.13</v>
      </c>
      <c r="I592">
        <v>861</v>
      </c>
      <c r="J592" t="s">
        <v>3110</v>
      </c>
    </row>
    <row r="593" spans="1:10" x14ac:dyDescent="0.35">
      <c r="A593" s="1" t="s">
        <v>117</v>
      </c>
      <c r="B593" s="1" t="s">
        <v>3057</v>
      </c>
      <c r="C593" s="1" t="s">
        <v>3068</v>
      </c>
      <c r="D593">
        <v>766.33</v>
      </c>
      <c r="E593">
        <v>22</v>
      </c>
      <c r="F593">
        <v>62</v>
      </c>
      <c r="G593" s="1" t="s">
        <v>3056</v>
      </c>
      <c r="H593">
        <v>381.36</v>
      </c>
      <c r="I593">
        <v>591</v>
      </c>
      <c r="J593" t="s">
        <v>3110</v>
      </c>
    </row>
    <row r="594" spans="1:10" x14ac:dyDescent="0.35">
      <c r="A594" s="1" t="s">
        <v>123</v>
      </c>
      <c r="B594" s="1" t="s">
        <v>3057</v>
      </c>
      <c r="C594" s="1" t="s">
        <v>3068</v>
      </c>
      <c r="D594">
        <v>762.75</v>
      </c>
      <c r="E594">
        <v>187</v>
      </c>
      <c r="F594">
        <v>274</v>
      </c>
      <c r="G594" s="1" t="s">
        <v>3056</v>
      </c>
      <c r="H594">
        <v>411.36</v>
      </c>
      <c r="I594">
        <v>856</v>
      </c>
      <c r="J594" t="s">
        <v>3110</v>
      </c>
    </row>
    <row r="595" spans="1:10" x14ac:dyDescent="0.35">
      <c r="A595" s="1" t="s">
        <v>139</v>
      </c>
      <c r="B595" s="1" t="s">
        <v>3057</v>
      </c>
      <c r="C595" s="1" t="s">
        <v>3068</v>
      </c>
      <c r="D595">
        <v>786.01</v>
      </c>
      <c r="E595">
        <v>167</v>
      </c>
      <c r="F595">
        <v>191</v>
      </c>
      <c r="G595" s="1" t="s">
        <v>3056</v>
      </c>
      <c r="H595">
        <v>304.86</v>
      </c>
      <c r="I595">
        <v>178</v>
      </c>
      <c r="J595" t="s">
        <v>3110</v>
      </c>
    </row>
    <row r="596" spans="1:10" x14ac:dyDescent="0.35">
      <c r="A596" s="1" t="s">
        <v>149</v>
      </c>
      <c r="B596" s="1" t="s">
        <v>3057</v>
      </c>
      <c r="C596" s="1" t="s">
        <v>3068</v>
      </c>
      <c r="D596">
        <v>618.16999999999996</v>
      </c>
      <c r="E596">
        <v>126</v>
      </c>
      <c r="F596">
        <v>93</v>
      </c>
      <c r="G596" s="1" t="s">
        <v>3053</v>
      </c>
      <c r="H596">
        <v>186.96</v>
      </c>
      <c r="I596">
        <v>122</v>
      </c>
      <c r="J596" t="s">
        <v>3110</v>
      </c>
    </row>
    <row r="597" spans="1:10" x14ac:dyDescent="0.35">
      <c r="A597" s="1" t="s">
        <v>173</v>
      </c>
      <c r="B597" s="1" t="s">
        <v>3057</v>
      </c>
      <c r="C597" s="1" t="s">
        <v>3068</v>
      </c>
      <c r="D597">
        <v>689.11</v>
      </c>
      <c r="E597">
        <v>56</v>
      </c>
      <c r="F597">
        <v>231</v>
      </c>
      <c r="G597" s="1" t="s">
        <v>3056</v>
      </c>
      <c r="H597">
        <v>372.2</v>
      </c>
      <c r="I597">
        <v>363</v>
      </c>
      <c r="J597" t="s">
        <v>3110</v>
      </c>
    </row>
    <row r="598" spans="1:10" x14ac:dyDescent="0.35">
      <c r="A598" s="1" t="s">
        <v>199</v>
      </c>
      <c r="B598" s="1" t="s">
        <v>3057</v>
      </c>
      <c r="C598" s="1" t="s">
        <v>3068</v>
      </c>
      <c r="D598">
        <v>550.1</v>
      </c>
      <c r="E598">
        <v>199</v>
      </c>
      <c r="F598">
        <v>284</v>
      </c>
      <c r="G598" s="1" t="s">
        <v>3056</v>
      </c>
      <c r="H598">
        <v>216.46</v>
      </c>
      <c r="I598">
        <v>788</v>
      </c>
      <c r="J598" t="s">
        <v>3110</v>
      </c>
    </row>
    <row r="599" spans="1:10" x14ac:dyDescent="0.35">
      <c r="A599" s="1" t="s">
        <v>277</v>
      </c>
      <c r="B599" s="1" t="s">
        <v>3057</v>
      </c>
      <c r="C599" s="1" t="s">
        <v>3068</v>
      </c>
      <c r="D599">
        <v>570.41</v>
      </c>
      <c r="E599">
        <v>39</v>
      </c>
      <c r="F599">
        <v>33</v>
      </c>
      <c r="G599" s="1" t="s">
        <v>3053</v>
      </c>
      <c r="H599">
        <v>188.44</v>
      </c>
      <c r="I599">
        <v>935</v>
      </c>
      <c r="J599" t="s">
        <v>3110</v>
      </c>
    </row>
    <row r="600" spans="1:10" x14ac:dyDescent="0.35">
      <c r="A600" s="1" t="s">
        <v>335</v>
      </c>
      <c r="B600" s="1" t="s">
        <v>3057</v>
      </c>
      <c r="C600" s="1" t="s">
        <v>3068</v>
      </c>
      <c r="D600">
        <v>603.79</v>
      </c>
      <c r="E600">
        <v>21</v>
      </c>
      <c r="F600">
        <v>77</v>
      </c>
      <c r="G600" s="1" t="s">
        <v>3056</v>
      </c>
      <c r="H600">
        <v>320.22000000000003</v>
      </c>
      <c r="I600">
        <v>257</v>
      </c>
      <c r="J600" t="s">
        <v>3110</v>
      </c>
    </row>
    <row r="601" spans="1:10" x14ac:dyDescent="0.35">
      <c r="A601" s="1" t="s">
        <v>377</v>
      </c>
      <c r="B601" s="1" t="s">
        <v>3057</v>
      </c>
      <c r="C601" s="1" t="s">
        <v>3068</v>
      </c>
      <c r="D601">
        <v>398.12</v>
      </c>
      <c r="E601">
        <v>32</v>
      </c>
      <c r="F601">
        <v>223</v>
      </c>
      <c r="G601" s="1" t="s">
        <v>3056</v>
      </c>
      <c r="H601">
        <v>204.49</v>
      </c>
      <c r="I601">
        <v>148</v>
      </c>
      <c r="J601" t="s">
        <v>3111</v>
      </c>
    </row>
    <row r="602" spans="1:10" x14ac:dyDescent="0.35">
      <c r="A602" s="1" t="s">
        <v>385</v>
      </c>
      <c r="B602" s="1" t="s">
        <v>3057</v>
      </c>
      <c r="C602" s="1" t="s">
        <v>3068</v>
      </c>
      <c r="D602">
        <v>457.99</v>
      </c>
      <c r="E602">
        <v>155</v>
      </c>
      <c r="F602">
        <v>139</v>
      </c>
      <c r="G602" s="1" t="s">
        <v>3053</v>
      </c>
      <c r="H602">
        <v>196.18</v>
      </c>
      <c r="I602">
        <v>74</v>
      </c>
      <c r="J602" t="s">
        <v>3110</v>
      </c>
    </row>
    <row r="603" spans="1:10" x14ac:dyDescent="0.35">
      <c r="A603" s="1" t="s">
        <v>403</v>
      </c>
      <c r="B603" s="1" t="s">
        <v>3057</v>
      </c>
      <c r="C603" s="1" t="s">
        <v>3068</v>
      </c>
      <c r="D603">
        <v>516.05999999999995</v>
      </c>
      <c r="E603">
        <v>276</v>
      </c>
      <c r="F603">
        <v>316</v>
      </c>
      <c r="G603" s="1" t="s">
        <v>3056</v>
      </c>
      <c r="H603">
        <v>171.5</v>
      </c>
      <c r="I603">
        <v>424</v>
      </c>
      <c r="J603" t="s">
        <v>3110</v>
      </c>
    </row>
    <row r="604" spans="1:10" x14ac:dyDescent="0.35">
      <c r="A604" s="1" t="s">
        <v>417</v>
      </c>
      <c r="B604" s="1" t="s">
        <v>3057</v>
      </c>
      <c r="C604" s="1" t="s">
        <v>3068</v>
      </c>
      <c r="D604">
        <v>710.15</v>
      </c>
      <c r="E604">
        <v>168</v>
      </c>
      <c r="F604">
        <v>418</v>
      </c>
      <c r="G604" s="1" t="s">
        <v>3056</v>
      </c>
      <c r="H604">
        <v>376.14</v>
      </c>
      <c r="I604">
        <v>410</v>
      </c>
      <c r="J604" t="s">
        <v>3110</v>
      </c>
    </row>
    <row r="605" spans="1:10" x14ac:dyDescent="0.35">
      <c r="A605" s="1" t="s">
        <v>459</v>
      </c>
      <c r="B605" s="1" t="s">
        <v>3057</v>
      </c>
      <c r="C605" s="1" t="s">
        <v>3068</v>
      </c>
      <c r="D605">
        <v>652.44000000000005</v>
      </c>
      <c r="E605">
        <v>102</v>
      </c>
      <c r="F605">
        <v>350</v>
      </c>
      <c r="G605" s="1" t="s">
        <v>3056</v>
      </c>
      <c r="H605">
        <v>297.45</v>
      </c>
      <c r="I605">
        <v>873</v>
      </c>
      <c r="J605" t="s">
        <v>3110</v>
      </c>
    </row>
    <row r="606" spans="1:10" x14ac:dyDescent="0.35">
      <c r="A606" s="1" t="s">
        <v>541</v>
      </c>
      <c r="B606" s="1" t="s">
        <v>3057</v>
      </c>
      <c r="C606" s="1" t="s">
        <v>3068</v>
      </c>
      <c r="D606">
        <v>749.49</v>
      </c>
      <c r="E606">
        <v>144</v>
      </c>
      <c r="F606">
        <v>324</v>
      </c>
      <c r="G606" s="1" t="s">
        <v>3056</v>
      </c>
      <c r="H606">
        <v>289.99</v>
      </c>
      <c r="I606">
        <v>810</v>
      </c>
      <c r="J606" t="s">
        <v>3110</v>
      </c>
    </row>
    <row r="607" spans="1:10" x14ac:dyDescent="0.35">
      <c r="A607" s="1" t="s">
        <v>593</v>
      </c>
      <c r="B607" s="1" t="s">
        <v>3057</v>
      </c>
      <c r="C607" s="1" t="s">
        <v>3068</v>
      </c>
      <c r="D607">
        <v>749.24</v>
      </c>
      <c r="E607">
        <v>100</v>
      </c>
      <c r="F607">
        <v>56</v>
      </c>
      <c r="G607" s="1" t="s">
        <v>3053</v>
      </c>
      <c r="H607">
        <v>236.16</v>
      </c>
      <c r="I607">
        <v>834</v>
      </c>
      <c r="J607" t="s">
        <v>3110</v>
      </c>
    </row>
    <row r="608" spans="1:10" x14ac:dyDescent="0.35">
      <c r="A608" s="1" t="s">
        <v>601</v>
      </c>
      <c r="B608" s="1" t="s">
        <v>3057</v>
      </c>
      <c r="C608" s="1" t="s">
        <v>3068</v>
      </c>
      <c r="D608">
        <v>793.78</v>
      </c>
      <c r="E608">
        <v>252</v>
      </c>
      <c r="F608">
        <v>499</v>
      </c>
      <c r="G608" s="1" t="s">
        <v>3056</v>
      </c>
      <c r="H608">
        <v>259.77</v>
      </c>
      <c r="I608">
        <v>297</v>
      </c>
      <c r="J608" t="s">
        <v>3110</v>
      </c>
    </row>
    <row r="609" spans="1:10" x14ac:dyDescent="0.35">
      <c r="A609" s="1" t="s">
        <v>713</v>
      </c>
      <c r="B609" s="1" t="s">
        <v>3057</v>
      </c>
      <c r="C609" s="1" t="s">
        <v>3068</v>
      </c>
      <c r="D609">
        <v>364.44</v>
      </c>
      <c r="E609">
        <v>27</v>
      </c>
      <c r="F609">
        <v>152</v>
      </c>
      <c r="G609" s="1" t="s">
        <v>3056</v>
      </c>
      <c r="H609">
        <v>164.42</v>
      </c>
      <c r="I609">
        <v>702</v>
      </c>
      <c r="J609" t="s">
        <v>3111</v>
      </c>
    </row>
    <row r="610" spans="1:10" x14ac:dyDescent="0.35">
      <c r="A610" s="1" t="s">
        <v>777</v>
      </c>
      <c r="B610" s="1" t="s">
        <v>3057</v>
      </c>
      <c r="C610" s="1" t="s">
        <v>3068</v>
      </c>
      <c r="D610">
        <v>697.06</v>
      </c>
      <c r="E610">
        <v>121</v>
      </c>
      <c r="F610">
        <v>371</v>
      </c>
      <c r="G610" s="1" t="s">
        <v>3056</v>
      </c>
      <c r="H610">
        <v>339.2</v>
      </c>
      <c r="I610">
        <v>985</v>
      </c>
      <c r="J610" t="s">
        <v>3110</v>
      </c>
    </row>
    <row r="611" spans="1:10" x14ac:dyDescent="0.35">
      <c r="A611" s="1" t="s">
        <v>881</v>
      </c>
      <c r="B611" s="1" t="s">
        <v>3057</v>
      </c>
      <c r="C611" s="1" t="s">
        <v>3068</v>
      </c>
      <c r="D611">
        <v>514.4</v>
      </c>
      <c r="E611">
        <v>198</v>
      </c>
      <c r="F611">
        <v>42</v>
      </c>
      <c r="G611" s="1" t="s">
        <v>3053</v>
      </c>
      <c r="H611">
        <v>256.38</v>
      </c>
      <c r="I611">
        <v>120</v>
      </c>
      <c r="J611" t="s">
        <v>3110</v>
      </c>
    </row>
    <row r="612" spans="1:10" x14ac:dyDescent="0.35">
      <c r="A612" s="1" t="s">
        <v>887</v>
      </c>
      <c r="B612" s="1" t="s">
        <v>3057</v>
      </c>
      <c r="C612" s="1" t="s">
        <v>3068</v>
      </c>
      <c r="D612">
        <v>707.32</v>
      </c>
      <c r="E612">
        <v>169</v>
      </c>
      <c r="F612">
        <v>102</v>
      </c>
      <c r="G612" s="1" t="s">
        <v>3053</v>
      </c>
      <c r="H612">
        <v>370.15</v>
      </c>
      <c r="I612">
        <v>983</v>
      </c>
      <c r="J612" t="s">
        <v>3110</v>
      </c>
    </row>
    <row r="613" spans="1:10" x14ac:dyDescent="0.35">
      <c r="A613" s="1" t="s">
        <v>921</v>
      </c>
      <c r="B613" s="1" t="s">
        <v>3057</v>
      </c>
      <c r="C613" s="1" t="s">
        <v>3068</v>
      </c>
      <c r="D613">
        <v>614</v>
      </c>
      <c r="E613">
        <v>205</v>
      </c>
      <c r="F613">
        <v>374</v>
      </c>
      <c r="G613" s="1" t="s">
        <v>3056</v>
      </c>
      <c r="H613">
        <v>191.76</v>
      </c>
      <c r="I613">
        <v>138</v>
      </c>
      <c r="J613" t="s">
        <v>3110</v>
      </c>
    </row>
    <row r="614" spans="1:10" x14ac:dyDescent="0.35">
      <c r="A614" s="1" t="s">
        <v>971</v>
      </c>
      <c r="B614" s="1" t="s">
        <v>3057</v>
      </c>
      <c r="C614" s="1" t="s">
        <v>3068</v>
      </c>
      <c r="D614">
        <v>444.08</v>
      </c>
      <c r="E614">
        <v>175</v>
      </c>
      <c r="F614">
        <v>93</v>
      </c>
      <c r="G614" s="1" t="s">
        <v>3053</v>
      </c>
      <c r="H614">
        <v>134.91999999999999</v>
      </c>
      <c r="I614">
        <v>780</v>
      </c>
      <c r="J614" t="s">
        <v>3110</v>
      </c>
    </row>
    <row r="615" spans="1:10" x14ac:dyDescent="0.35">
      <c r="A615" s="1" t="s">
        <v>1033</v>
      </c>
      <c r="B615" s="1" t="s">
        <v>3057</v>
      </c>
      <c r="C615" s="1" t="s">
        <v>3068</v>
      </c>
      <c r="D615">
        <v>599.45000000000005</v>
      </c>
      <c r="E615">
        <v>190</v>
      </c>
      <c r="F615">
        <v>336</v>
      </c>
      <c r="G615" s="1" t="s">
        <v>3056</v>
      </c>
      <c r="H615">
        <v>225.99</v>
      </c>
      <c r="I615">
        <v>186</v>
      </c>
      <c r="J615" t="s">
        <v>3110</v>
      </c>
    </row>
    <row r="616" spans="1:10" x14ac:dyDescent="0.35">
      <c r="A616" s="1" t="s">
        <v>1155</v>
      </c>
      <c r="B616" s="1" t="s">
        <v>3057</v>
      </c>
      <c r="C616" s="1" t="s">
        <v>3068</v>
      </c>
      <c r="D616">
        <v>381.55</v>
      </c>
      <c r="E616">
        <v>115</v>
      </c>
      <c r="F616">
        <v>122</v>
      </c>
      <c r="G616" s="1" t="s">
        <v>3056</v>
      </c>
      <c r="H616">
        <v>122.35</v>
      </c>
      <c r="I616">
        <v>112</v>
      </c>
      <c r="J616" t="s">
        <v>3111</v>
      </c>
    </row>
    <row r="617" spans="1:10" x14ac:dyDescent="0.35">
      <c r="A617" s="1" t="s">
        <v>1173</v>
      </c>
      <c r="B617" s="1" t="s">
        <v>3057</v>
      </c>
      <c r="C617" s="1" t="s">
        <v>3068</v>
      </c>
      <c r="D617">
        <v>692.07</v>
      </c>
      <c r="E617">
        <v>280</v>
      </c>
      <c r="F617">
        <v>87</v>
      </c>
      <c r="G617" s="1" t="s">
        <v>3053</v>
      </c>
      <c r="H617">
        <v>340.68</v>
      </c>
      <c r="I617">
        <v>455</v>
      </c>
      <c r="J617" t="s">
        <v>3110</v>
      </c>
    </row>
    <row r="618" spans="1:10" x14ac:dyDescent="0.35">
      <c r="A618" s="1" t="s">
        <v>1197</v>
      </c>
      <c r="B618" s="1" t="s">
        <v>3057</v>
      </c>
      <c r="C618" s="1" t="s">
        <v>3068</v>
      </c>
      <c r="D618">
        <v>360.38</v>
      </c>
      <c r="E618">
        <v>62</v>
      </c>
      <c r="F618">
        <v>192</v>
      </c>
      <c r="G618" s="1" t="s">
        <v>3056</v>
      </c>
      <c r="H618">
        <v>111.88</v>
      </c>
      <c r="I618">
        <v>327</v>
      </c>
      <c r="J618" t="s">
        <v>3111</v>
      </c>
    </row>
    <row r="619" spans="1:10" x14ac:dyDescent="0.35">
      <c r="A619" s="1" t="s">
        <v>1215</v>
      </c>
      <c r="B619" s="1" t="s">
        <v>3057</v>
      </c>
      <c r="C619" s="1" t="s">
        <v>3068</v>
      </c>
      <c r="D619">
        <v>362.96</v>
      </c>
      <c r="E619">
        <v>267</v>
      </c>
      <c r="F619">
        <v>66</v>
      </c>
      <c r="G619" s="1" t="s">
        <v>3053</v>
      </c>
      <c r="H619">
        <v>115.8</v>
      </c>
      <c r="I619">
        <v>461</v>
      </c>
      <c r="J619" t="s">
        <v>3111</v>
      </c>
    </row>
    <row r="620" spans="1:10" x14ac:dyDescent="0.35">
      <c r="A620" s="1" t="s">
        <v>1227</v>
      </c>
      <c r="B620" s="1" t="s">
        <v>3057</v>
      </c>
      <c r="C620" s="1" t="s">
        <v>3068</v>
      </c>
      <c r="D620">
        <v>650.67999999999995</v>
      </c>
      <c r="E620">
        <v>239</v>
      </c>
      <c r="F620">
        <v>39</v>
      </c>
      <c r="G620" s="1" t="s">
        <v>3053</v>
      </c>
      <c r="H620">
        <v>324.10000000000002</v>
      </c>
      <c r="I620">
        <v>856</v>
      </c>
      <c r="J620" t="s">
        <v>3110</v>
      </c>
    </row>
    <row r="621" spans="1:10" x14ac:dyDescent="0.35">
      <c r="A621" s="1" t="s">
        <v>1469</v>
      </c>
      <c r="B621" s="1" t="s">
        <v>3057</v>
      </c>
      <c r="C621" s="1" t="s">
        <v>3068</v>
      </c>
      <c r="D621">
        <v>394.03</v>
      </c>
      <c r="E621">
        <v>269</v>
      </c>
      <c r="F621">
        <v>33</v>
      </c>
      <c r="G621" s="1" t="s">
        <v>3053</v>
      </c>
      <c r="H621">
        <v>148.03</v>
      </c>
      <c r="I621">
        <v>854</v>
      </c>
      <c r="J621" t="s">
        <v>3111</v>
      </c>
    </row>
    <row r="622" spans="1:10" x14ac:dyDescent="0.35">
      <c r="A622" s="1" t="s">
        <v>1531</v>
      </c>
      <c r="B622" s="1" t="s">
        <v>3057</v>
      </c>
      <c r="C622" s="1" t="s">
        <v>3068</v>
      </c>
      <c r="D622">
        <v>628.57000000000005</v>
      </c>
      <c r="E622">
        <v>188</v>
      </c>
      <c r="F622">
        <v>48</v>
      </c>
      <c r="G622" s="1" t="s">
        <v>3053</v>
      </c>
      <c r="H622">
        <v>259.7</v>
      </c>
      <c r="I622">
        <v>1029</v>
      </c>
      <c r="J622" t="s">
        <v>3110</v>
      </c>
    </row>
    <row r="623" spans="1:10" x14ac:dyDescent="0.35">
      <c r="A623" s="1" t="s">
        <v>1541</v>
      </c>
      <c r="B623" s="1" t="s">
        <v>3057</v>
      </c>
      <c r="C623" s="1" t="s">
        <v>3068</v>
      </c>
      <c r="D623">
        <v>593.59</v>
      </c>
      <c r="E623">
        <v>248</v>
      </c>
      <c r="F623">
        <v>71</v>
      </c>
      <c r="G623" s="1" t="s">
        <v>3053</v>
      </c>
      <c r="H623">
        <v>295.95999999999998</v>
      </c>
      <c r="I623">
        <v>257</v>
      </c>
      <c r="J623" t="s">
        <v>3110</v>
      </c>
    </row>
    <row r="624" spans="1:10" x14ac:dyDescent="0.35">
      <c r="A624" s="1" t="s">
        <v>1589</v>
      </c>
      <c r="B624" s="1" t="s">
        <v>3057</v>
      </c>
      <c r="C624" s="1" t="s">
        <v>3068</v>
      </c>
      <c r="D624">
        <v>516.94000000000005</v>
      </c>
      <c r="E624">
        <v>207</v>
      </c>
      <c r="F624">
        <v>420</v>
      </c>
      <c r="G624" s="1" t="s">
        <v>3056</v>
      </c>
      <c r="H624">
        <v>187.8</v>
      </c>
      <c r="I624">
        <v>229</v>
      </c>
      <c r="J624" t="s">
        <v>3110</v>
      </c>
    </row>
    <row r="625" spans="1:10" x14ac:dyDescent="0.35">
      <c r="A625" s="1" t="s">
        <v>1651</v>
      </c>
      <c r="B625" s="1" t="s">
        <v>3057</v>
      </c>
      <c r="C625" s="1" t="s">
        <v>3068</v>
      </c>
      <c r="D625">
        <v>603.19000000000005</v>
      </c>
      <c r="E625">
        <v>188</v>
      </c>
      <c r="F625">
        <v>269</v>
      </c>
      <c r="G625" s="1" t="s">
        <v>3056</v>
      </c>
      <c r="H625">
        <v>318.94</v>
      </c>
      <c r="I625">
        <v>358</v>
      </c>
      <c r="J625" t="s">
        <v>3110</v>
      </c>
    </row>
    <row r="626" spans="1:10" x14ac:dyDescent="0.35">
      <c r="A626" s="1" t="s">
        <v>1709</v>
      </c>
      <c r="B626" s="1" t="s">
        <v>3057</v>
      </c>
      <c r="C626" s="1" t="s">
        <v>3068</v>
      </c>
      <c r="D626">
        <v>374.06</v>
      </c>
      <c r="E626">
        <v>156</v>
      </c>
      <c r="F626">
        <v>149</v>
      </c>
      <c r="G626" s="1" t="s">
        <v>3053</v>
      </c>
      <c r="H626">
        <v>139.69</v>
      </c>
      <c r="I626">
        <v>255</v>
      </c>
      <c r="J626" t="s">
        <v>3111</v>
      </c>
    </row>
    <row r="627" spans="1:10" x14ac:dyDescent="0.35">
      <c r="A627" s="1" t="s">
        <v>1737</v>
      </c>
      <c r="B627" s="1" t="s">
        <v>3057</v>
      </c>
      <c r="C627" s="1" t="s">
        <v>3068</v>
      </c>
      <c r="D627">
        <v>725.9</v>
      </c>
      <c r="E627">
        <v>104</v>
      </c>
      <c r="F627">
        <v>238</v>
      </c>
      <c r="G627" s="1" t="s">
        <v>3056</v>
      </c>
      <c r="H627">
        <v>311.11</v>
      </c>
      <c r="I627">
        <v>767</v>
      </c>
      <c r="J627" t="s">
        <v>3110</v>
      </c>
    </row>
    <row r="628" spans="1:10" x14ac:dyDescent="0.35">
      <c r="A628" s="1" t="s">
        <v>1767</v>
      </c>
      <c r="B628" s="1" t="s">
        <v>3057</v>
      </c>
      <c r="C628" s="1" t="s">
        <v>3068</v>
      </c>
      <c r="D628">
        <v>776.91</v>
      </c>
      <c r="E628">
        <v>147</v>
      </c>
      <c r="F628">
        <v>449</v>
      </c>
      <c r="G628" s="1" t="s">
        <v>3056</v>
      </c>
      <c r="H628">
        <v>290.73</v>
      </c>
      <c r="I628">
        <v>514</v>
      </c>
      <c r="J628" t="s">
        <v>3110</v>
      </c>
    </row>
    <row r="629" spans="1:10" x14ac:dyDescent="0.35">
      <c r="A629" s="1" t="s">
        <v>1777</v>
      </c>
      <c r="B629" s="1" t="s">
        <v>3057</v>
      </c>
      <c r="C629" s="1" t="s">
        <v>3068</v>
      </c>
      <c r="D629">
        <v>446.12</v>
      </c>
      <c r="E629">
        <v>208</v>
      </c>
      <c r="F629">
        <v>187</v>
      </c>
      <c r="G629" s="1" t="s">
        <v>3053</v>
      </c>
      <c r="H629">
        <v>164.84</v>
      </c>
      <c r="I629">
        <v>179</v>
      </c>
      <c r="J629" t="s">
        <v>3110</v>
      </c>
    </row>
    <row r="630" spans="1:10" x14ac:dyDescent="0.35">
      <c r="A630" s="1" t="s">
        <v>1789</v>
      </c>
      <c r="B630" s="1" t="s">
        <v>3057</v>
      </c>
      <c r="C630" s="1" t="s">
        <v>3068</v>
      </c>
      <c r="D630">
        <v>784.79</v>
      </c>
      <c r="E630">
        <v>50</v>
      </c>
      <c r="F630">
        <v>117</v>
      </c>
      <c r="G630" s="1" t="s">
        <v>3056</v>
      </c>
      <c r="H630">
        <v>383.09</v>
      </c>
      <c r="I630">
        <v>898</v>
      </c>
      <c r="J630" t="s">
        <v>3110</v>
      </c>
    </row>
    <row r="631" spans="1:10" x14ac:dyDescent="0.35">
      <c r="A631" s="1" t="s">
        <v>1797</v>
      </c>
      <c r="B631" s="1" t="s">
        <v>3057</v>
      </c>
      <c r="C631" s="1" t="s">
        <v>3068</v>
      </c>
      <c r="D631">
        <v>612.52</v>
      </c>
      <c r="E631">
        <v>166</v>
      </c>
      <c r="F631">
        <v>350</v>
      </c>
      <c r="G631" s="1" t="s">
        <v>3056</v>
      </c>
      <c r="H631">
        <v>222.43</v>
      </c>
      <c r="I631">
        <v>354</v>
      </c>
      <c r="J631" t="s">
        <v>3110</v>
      </c>
    </row>
    <row r="632" spans="1:10" x14ac:dyDescent="0.35">
      <c r="A632" s="1" t="s">
        <v>1867</v>
      </c>
      <c r="B632" s="1" t="s">
        <v>3057</v>
      </c>
      <c r="C632" s="1" t="s">
        <v>3068</v>
      </c>
      <c r="D632">
        <v>664.87</v>
      </c>
      <c r="E632">
        <v>237</v>
      </c>
      <c r="F632">
        <v>46</v>
      </c>
      <c r="G632" s="1" t="s">
        <v>3053</v>
      </c>
      <c r="H632">
        <v>255.65</v>
      </c>
      <c r="I632">
        <v>747</v>
      </c>
      <c r="J632" t="s">
        <v>3110</v>
      </c>
    </row>
    <row r="633" spans="1:10" x14ac:dyDescent="0.35">
      <c r="A633" s="1" t="s">
        <v>1877</v>
      </c>
      <c r="B633" s="1" t="s">
        <v>3057</v>
      </c>
      <c r="C633" s="1" t="s">
        <v>3068</v>
      </c>
      <c r="D633">
        <v>406.4</v>
      </c>
      <c r="E633">
        <v>175</v>
      </c>
      <c r="F633">
        <v>83</v>
      </c>
      <c r="G633" s="1" t="s">
        <v>3053</v>
      </c>
      <c r="H633">
        <v>185</v>
      </c>
      <c r="I633">
        <v>784</v>
      </c>
      <c r="J633" t="s">
        <v>3110</v>
      </c>
    </row>
    <row r="634" spans="1:10" x14ac:dyDescent="0.35">
      <c r="A634" s="1" t="s">
        <v>1951</v>
      </c>
      <c r="B634" s="1" t="s">
        <v>3057</v>
      </c>
      <c r="C634" s="1" t="s">
        <v>3068</v>
      </c>
      <c r="D634">
        <v>777.54</v>
      </c>
      <c r="E634">
        <v>90</v>
      </c>
      <c r="F634">
        <v>79</v>
      </c>
      <c r="G634" s="1" t="s">
        <v>3053</v>
      </c>
      <c r="H634">
        <v>393.02</v>
      </c>
      <c r="I634">
        <v>1186</v>
      </c>
      <c r="J634" t="s">
        <v>3110</v>
      </c>
    </row>
    <row r="635" spans="1:10" x14ac:dyDescent="0.35">
      <c r="A635" s="1" t="s">
        <v>2043</v>
      </c>
      <c r="B635" s="1" t="s">
        <v>3057</v>
      </c>
      <c r="C635" s="1" t="s">
        <v>3068</v>
      </c>
      <c r="D635">
        <v>482.31</v>
      </c>
      <c r="E635">
        <v>60</v>
      </c>
      <c r="F635">
        <v>169</v>
      </c>
      <c r="G635" s="1" t="s">
        <v>3056</v>
      </c>
      <c r="H635">
        <v>265.25</v>
      </c>
      <c r="I635">
        <v>1016</v>
      </c>
      <c r="J635" t="s">
        <v>3110</v>
      </c>
    </row>
    <row r="636" spans="1:10" x14ac:dyDescent="0.35">
      <c r="A636" s="1" t="s">
        <v>2065</v>
      </c>
      <c r="B636" s="1" t="s">
        <v>3057</v>
      </c>
      <c r="C636" s="1" t="s">
        <v>3068</v>
      </c>
      <c r="D636">
        <v>536.07000000000005</v>
      </c>
      <c r="E636">
        <v>179</v>
      </c>
      <c r="F636">
        <v>151</v>
      </c>
      <c r="G636" s="1" t="s">
        <v>3053</v>
      </c>
      <c r="H636">
        <v>178.1</v>
      </c>
      <c r="I636">
        <v>152</v>
      </c>
      <c r="J636" t="s">
        <v>3110</v>
      </c>
    </row>
    <row r="637" spans="1:10" x14ac:dyDescent="0.35">
      <c r="A637" s="1" t="s">
        <v>2081</v>
      </c>
      <c r="B637" s="1" t="s">
        <v>3057</v>
      </c>
      <c r="C637" s="1" t="s">
        <v>3068</v>
      </c>
      <c r="D637">
        <v>430.74</v>
      </c>
      <c r="E637">
        <v>158</v>
      </c>
      <c r="F637">
        <v>100</v>
      </c>
      <c r="G637" s="1" t="s">
        <v>3053</v>
      </c>
      <c r="H637">
        <v>231.81</v>
      </c>
      <c r="I637">
        <v>557</v>
      </c>
      <c r="J637" t="s">
        <v>3110</v>
      </c>
    </row>
    <row r="638" spans="1:10" x14ac:dyDescent="0.35">
      <c r="A638" s="1" t="s">
        <v>2125</v>
      </c>
      <c r="B638" s="1" t="s">
        <v>3057</v>
      </c>
      <c r="C638" s="1" t="s">
        <v>3068</v>
      </c>
      <c r="D638">
        <v>678.08</v>
      </c>
      <c r="E638">
        <v>204</v>
      </c>
      <c r="F638">
        <v>108</v>
      </c>
      <c r="G638" s="1" t="s">
        <v>3053</v>
      </c>
      <c r="H638">
        <v>305.70999999999998</v>
      </c>
      <c r="I638">
        <v>241</v>
      </c>
      <c r="J638" t="s">
        <v>3110</v>
      </c>
    </row>
    <row r="639" spans="1:10" x14ac:dyDescent="0.35">
      <c r="A639" s="1" t="s">
        <v>2129</v>
      </c>
      <c r="B639" s="1" t="s">
        <v>3057</v>
      </c>
      <c r="C639" s="1" t="s">
        <v>3068</v>
      </c>
      <c r="D639">
        <v>777.32</v>
      </c>
      <c r="E639">
        <v>174</v>
      </c>
      <c r="F639">
        <v>38</v>
      </c>
      <c r="G639" s="1" t="s">
        <v>3053</v>
      </c>
      <c r="H639">
        <v>402.94</v>
      </c>
      <c r="I639">
        <v>397</v>
      </c>
      <c r="J639" t="s">
        <v>3110</v>
      </c>
    </row>
    <row r="640" spans="1:10" x14ac:dyDescent="0.35">
      <c r="A640" s="1" t="s">
        <v>2135</v>
      </c>
      <c r="B640" s="1" t="s">
        <v>3057</v>
      </c>
      <c r="C640" s="1" t="s">
        <v>3068</v>
      </c>
      <c r="D640">
        <v>367.07</v>
      </c>
      <c r="E640">
        <v>20</v>
      </c>
      <c r="F640">
        <v>192</v>
      </c>
      <c r="G640" s="1" t="s">
        <v>3056</v>
      </c>
      <c r="H640">
        <v>146.94999999999999</v>
      </c>
      <c r="I640">
        <v>84</v>
      </c>
      <c r="J640" t="s">
        <v>3111</v>
      </c>
    </row>
    <row r="641" spans="1:10" x14ac:dyDescent="0.35">
      <c r="A641" s="1" t="s">
        <v>2159</v>
      </c>
      <c r="B641" s="1" t="s">
        <v>3057</v>
      </c>
      <c r="C641" s="1" t="s">
        <v>3068</v>
      </c>
      <c r="D641">
        <v>666.7</v>
      </c>
      <c r="E641">
        <v>165</v>
      </c>
      <c r="F641">
        <v>451</v>
      </c>
      <c r="G641" s="1" t="s">
        <v>3056</v>
      </c>
      <c r="H641">
        <v>350.88</v>
      </c>
      <c r="I641">
        <v>521</v>
      </c>
      <c r="J641" t="s">
        <v>3110</v>
      </c>
    </row>
    <row r="642" spans="1:10" x14ac:dyDescent="0.35">
      <c r="A642" s="1" t="s">
        <v>2177</v>
      </c>
      <c r="B642" s="1" t="s">
        <v>3057</v>
      </c>
      <c r="C642" s="1" t="s">
        <v>3068</v>
      </c>
      <c r="D642">
        <v>665.42</v>
      </c>
      <c r="E642">
        <v>281</v>
      </c>
      <c r="F642">
        <v>188</v>
      </c>
      <c r="G642" s="1" t="s">
        <v>3053</v>
      </c>
      <c r="H642">
        <v>229.79</v>
      </c>
      <c r="I642">
        <v>558</v>
      </c>
      <c r="J642" t="s">
        <v>3110</v>
      </c>
    </row>
    <row r="643" spans="1:10" x14ac:dyDescent="0.35">
      <c r="A643" s="1" t="s">
        <v>2187</v>
      </c>
      <c r="B643" s="1" t="s">
        <v>3057</v>
      </c>
      <c r="C643" s="1" t="s">
        <v>3068</v>
      </c>
      <c r="D643">
        <v>748.59</v>
      </c>
      <c r="E643">
        <v>146</v>
      </c>
      <c r="F643">
        <v>525</v>
      </c>
      <c r="G643" s="1" t="s">
        <v>3056</v>
      </c>
      <c r="H643">
        <v>306.61</v>
      </c>
      <c r="I643">
        <v>247</v>
      </c>
      <c r="J643" t="s">
        <v>3110</v>
      </c>
    </row>
    <row r="644" spans="1:10" x14ac:dyDescent="0.35">
      <c r="A644" s="1" t="s">
        <v>2259</v>
      </c>
      <c r="B644" s="1" t="s">
        <v>3057</v>
      </c>
      <c r="C644" s="1" t="s">
        <v>3068</v>
      </c>
      <c r="D644">
        <v>587.13</v>
      </c>
      <c r="E644">
        <v>56</v>
      </c>
      <c r="F644">
        <v>277</v>
      </c>
      <c r="G644" s="1" t="s">
        <v>3056</v>
      </c>
      <c r="H644">
        <v>224.31</v>
      </c>
      <c r="I644">
        <v>557</v>
      </c>
      <c r="J644" t="s">
        <v>3110</v>
      </c>
    </row>
    <row r="645" spans="1:10" x14ac:dyDescent="0.35">
      <c r="A645" s="1" t="s">
        <v>2361</v>
      </c>
      <c r="B645" s="1" t="s">
        <v>3057</v>
      </c>
      <c r="C645" s="1" t="s">
        <v>3068</v>
      </c>
      <c r="D645">
        <v>735.98</v>
      </c>
      <c r="E645">
        <v>217</v>
      </c>
      <c r="F645">
        <v>220</v>
      </c>
      <c r="G645" s="1" t="s">
        <v>3056</v>
      </c>
      <c r="H645">
        <v>256.14</v>
      </c>
      <c r="I645">
        <v>415</v>
      </c>
      <c r="J645" t="s">
        <v>3110</v>
      </c>
    </row>
    <row r="646" spans="1:10" x14ac:dyDescent="0.35">
      <c r="A646" s="1" t="s">
        <v>2415</v>
      </c>
      <c r="B646" s="1" t="s">
        <v>3057</v>
      </c>
      <c r="C646" s="1" t="s">
        <v>3068</v>
      </c>
      <c r="D646">
        <v>667.71</v>
      </c>
      <c r="E646">
        <v>224</v>
      </c>
      <c r="F646">
        <v>60</v>
      </c>
      <c r="G646" s="1" t="s">
        <v>3053</v>
      </c>
      <c r="H646">
        <v>327.37</v>
      </c>
      <c r="I646">
        <v>257</v>
      </c>
      <c r="J646" t="s">
        <v>3110</v>
      </c>
    </row>
    <row r="647" spans="1:10" x14ac:dyDescent="0.35">
      <c r="A647" s="1" t="s">
        <v>2441</v>
      </c>
      <c r="B647" s="1" t="s">
        <v>3057</v>
      </c>
      <c r="C647" s="1" t="s">
        <v>3068</v>
      </c>
      <c r="D647">
        <v>578.39</v>
      </c>
      <c r="E647">
        <v>256</v>
      </c>
      <c r="F647">
        <v>498</v>
      </c>
      <c r="G647" s="1" t="s">
        <v>3056</v>
      </c>
      <c r="H647">
        <v>178.24</v>
      </c>
      <c r="I647">
        <v>292</v>
      </c>
      <c r="J647" t="s">
        <v>3110</v>
      </c>
    </row>
    <row r="648" spans="1:10" x14ac:dyDescent="0.35">
      <c r="A648" s="1" t="s">
        <v>2457</v>
      </c>
      <c r="B648" s="1" t="s">
        <v>3057</v>
      </c>
      <c r="C648" s="1" t="s">
        <v>3068</v>
      </c>
      <c r="D648">
        <v>393.71</v>
      </c>
      <c r="E648">
        <v>127</v>
      </c>
      <c r="F648">
        <v>148</v>
      </c>
      <c r="G648" s="1" t="s">
        <v>3056</v>
      </c>
      <c r="H648">
        <v>122.04</v>
      </c>
      <c r="I648">
        <v>622</v>
      </c>
      <c r="J648" t="s">
        <v>3111</v>
      </c>
    </row>
    <row r="649" spans="1:10" x14ac:dyDescent="0.35">
      <c r="A649" s="1" t="s">
        <v>2481</v>
      </c>
      <c r="B649" s="1" t="s">
        <v>3057</v>
      </c>
      <c r="C649" s="1" t="s">
        <v>3068</v>
      </c>
      <c r="D649">
        <v>427.35</v>
      </c>
      <c r="E649">
        <v>77</v>
      </c>
      <c r="F649">
        <v>21</v>
      </c>
      <c r="G649" s="1" t="s">
        <v>3053</v>
      </c>
      <c r="H649">
        <v>160.12</v>
      </c>
      <c r="I649">
        <v>902</v>
      </c>
      <c r="J649" t="s">
        <v>3110</v>
      </c>
    </row>
    <row r="650" spans="1:10" x14ac:dyDescent="0.35">
      <c r="A650" s="1" t="s">
        <v>2493</v>
      </c>
      <c r="B650" s="1" t="s">
        <v>3057</v>
      </c>
      <c r="C650" s="1" t="s">
        <v>3068</v>
      </c>
      <c r="D650">
        <v>675.72</v>
      </c>
      <c r="E650">
        <v>156</v>
      </c>
      <c r="F650">
        <v>3</v>
      </c>
      <c r="G650" s="1" t="s">
        <v>3053</v>
      </c>
      <c r="H650">
        <v>321.48</v>
      </c>
      <c r="I650">
        <v>1038</v>
      </c>
      <c r="J650" t="s">
        <v>3110</v>
      </c>
    </row>
    <row r="651" spans="1:10" x14ac:dyDescent="0.35">
      <c r="A651" s="1" t="s">
        <v>2521</v>
      </c>
      <c r="B651" s="1" t="s">
        <v>3057</v>
      </c>
      <c r="C651" s="1" t="s">
        <v>3068</v>
      </c>
      <c r="D651">
        <v>417.32</v>
      </c>
      <c r="E651">
        <v>221</v>
      </c>
      <c r="F651">
        <v>165</v>
      </c>
      <c r="G651" s="1" t="s">
        <v>3053</v>
      </c>
      <c r="H651">
        <v>166.09</v>
      </c>
      <c r="I651">
        <v>999</v>
      </c>
      <c r="J651" t="s">
        <v>3110</v>
      </c>
    </row>
    <row r="652" spans="1:10" x14ac:dyDescent="0.35">
      <c r="A652" s="1" t="s">
        <v>2541</v>
      </c>
      <c r="B652" s="1" t="s">
        <v>3057</v>
      </c>
      <c r="C652" s="1" t="s">
        <v>3068</v>
      </c>
      <c r="D652">
        <v>456.02</v>
      </c>
      <c r="E652">
        <v>296</v>
      </c>
      <c r="F652">
        <v>219</v>
      </c>
      <c r="G652" s="1" t="s">
        <v>3053</v>
      </c>
      <c r="H652">
        <v>241.63</v>
      </c>
      <c r="I652">
        <v>366</v>
      </c>
      <c r="J652" t="s">
        <v>3110</v>
      </c>
    </row>
    <row r="653" spans="1:10" x14ac:dyDescent="0.35">
      <c r="A653" s="1" t="s">
        <v>2561</v>
      </c>
      <c r="B653" s="1" t="s">
        <v>3057</v>
      </c>
      <c r="C653" s="1" t="s">
        <v>3068</v>
      </c>
      <c r="D653">
        <v>627.9</v>
      </c>
      <c r="E653">
        <v>32</v>
      </c>
      <c r="F653">
        <v>103</v>
      </c>
      <c r="G653" s="1" t="s">
        <v>3056</v>
      </c>
      <c r="H653">
        <v>210.71</v>
      </c>
      <c r="I653">
        <v>976</v>
      </c>
      <c r="J653" t="s">
        <v>3110</v>
      </c>
    </row>
    <row r="654" spans="1:10" x14ac:dyDescent="0.35">
      <c r="A654" s="1" t="s">
        <v>2577</v>
      </c>
      <c r="B654" s="1" t="s">
        <v>3057</v>
      </c>
      <c r="C654" s="1" t="s">
        <v>3068</v>
      </c>
      <c r="D654">
        <v>428.87</v>
      </c>
      <c r="E654">
        <v>118</v>
      </c>
      <c r="F654">
        <v>305</v>
      </c>
      <c r="G654" s="1" t="s">
        <v>3056</v>
      </c>
      <c r="H654">
        <v>226.88</v>
      </c>
      <c r="I654">
        <v>744</v>
      </c>
      <c r="J654" t="s">
        <v>3110</v>
      </c>
    </row>
    <row r="655" spans="1:10" x14ac:dyDescent="0.35">
      <c r="A655" s="1" t="s">
        <v>2633</v>
      </c>
      <c r="B655" s="1" t="s">
        <v>3057</v>
      </c>
      <c r="C655" s="1" t="s">
        <v>3068</v>
      </c>
      <c r="D655">
        <v>536.35</v>
      </c>
      <c r="E655">
        <v>156</v>
      </c>
      <c r="F655">
        <v>147</v>
      </c>
      <c r="G655" s="1" t="s">
        <v>3053</v>
      </c>
      <c r="H655">
        <v>257.44</v>
      </c>
      <c r="I655">
        <v>232</v>
      </c>
      <c r="J655" t="s">
        <v>3110</v>
      </c>
    </row>
    <row r="656" spans="1:10" x14ac:dyDescent="0.35">
      <c r="A656" s="1" t="s">
        <v>2779</v>
      </c>
      <c r="B656" s="1" t="s">
        <v>3057</v>
      </c>
      <c r="C656" s="1" t="s">
        <v>3068</v>
      </c>
      <c r="D656">
        <v>653.63</v>
      </c>
      <c r="E656">
        <v>249</v>
      </c>
      <c r="F656">
        <v>118</v>
      </c>
      <c r="G656" s="1" t="s">
        <v>3053</v>
      </c>
      <c r="H656">
        <v>311.74</v>
      </c>
      <c r="I656">
        <v>354</v>
      </c>
      <c r="J656" t="s">
        <v>3110</v>
      </c>
    </row>
    <row r="657" spans="1:10" x14ac:dyDescent="0.35">
      <c r="A657" s="1" t="s">
        <v>2809</v>
      </c>
      <c r="B657" s="1" t="s">
        <v>3057</v>
      </c>
      <c r="C657" s="1" t="s">
        <v>3068</v>
      </c>
      <c r="D657">
        <v>465.86</v>
      </c>
      <c r="E657">
        <v>75</v>
      </c>
      <c r="F657">
        <v>16</v>
      </c>
      <c r="G657" s="1" t="s">
        <v>3053</v>
      </c>
      <c r="H657">
        <v>198.9</v>
      </c>
      <c r="I657">
        <v>1019</v>
      </c>
      <c r="J657" t="s">
        <v>3110</v>
      </c>
    </row>
    <row r="658" spans="1:10" x14ac:dyDescent="0.35">
      <c r="A658" s="1" t="s">
        <v>2863</v>
      </c>
      <c r="B658" s="1" t="s">
        <v>3057</v>
      </c>
      <c r="C658" s="1" t="s">
        <v>3068</v>
      </c>
      <c r="D658">
        <v>632.49</v>
      </c>
      <c r="E658">
        <v>286</v>
      </c>
      <c r="F658">
        <v>164</v>
      </c>
      <c r="G658" s="1" t="s">
        <v>3053</v>
      </c>
      <c r="H658">
        <v>233.8</v>
      </c>
      <c r="I658">
        <v>697</v>
      </c>
      <c r="J658" t="s">
        <v>3110</v>
      </c>
    </row>
    <row r="659" spans="1:10" x14ac:dyDescent="0.35">
      <c r="A659" s="1" t="s">
        <v>2901</v>
      </c>
      <c r="B659" s="1" t="s">
        <v>3057</v>
      </c>
      <c r="C659" s="1" t="s">
        <v>3068</v>
      </c>
      <c r="D659">
        <v>706.54</v>
      </c>
      <c r="E659">
        <v>94</v>
      </c>
      <c r="F659">
        <v>24</v>
      </c>
      <c r="G659" s="1" t="s">
        <v>3053</v>
      </c>
      <c r="H659">
        <v>308.26</v>
      </c>
      <c r="I659">
        <v>727</v>
      </c>
      <c r="J659" t="s">
        <v>3110</v>
      </c>
    </row>
    <row r="660" spans="1:10" x14ac:dyDescent="0.35">
      <c r="A660" s="1" t="s">
        <v>2981</v>
      </c>
      <c r="B660" s="1" t="s">
        <v>3057</v>
      </c>
      <c r="C660" s="1" t="s">
        <v>3068</v>
      </c>
      <c r="D660">
        <v>502.42</v>
      </c>
      <c r="E660">
        <v>134</v>
      </c>
      <c r="F660">
        <v>69</v>
      </c>
      <c r="G660" s="1" t="s">
        <v>3053</v>
      </c>
      <c r="H660">
        <v>266.43</v>
      </c>
      <c r="I660">
        <v>1071</v>
      </c>
      <c r="J660" t="s">
        <v>3110</v>
      </c>
    </row>
    <row r="661" spans="1:10" x14ac:dyDescent="0.35">
      <c r="A661" s="1" t="s">
        <v>3001</v>
      </c>
      <c r="B661" s="1" t="s">
        <v>3057</v>
      </c>
      <c r="C661" s="1" t="s">
        <v>3068</v>
      </c>
      <c r="D661">
        <v>779.78</v>
      </c>
      <c r="E661">
        <v>212</v>
      </c>
      <c r="F661">
        <v>347</v>
      </c>
      <c r="G661" s="1" t="s">
        <v>3056</v>
      </c>
      <c r="H661">
        <v>337.42</v>
      </c>
      <c r="I661">
        <v>86</v>
      </c>
      <c r="J661" t="s">
        <v>3110</v>
      </c>
    </row>
    <row r="662" spans="1:10" x14ac:dyDescent="0.35">
      <c r="A662" s="1" t="s">
        <v>3009</v>
      </c>
      <c r="B662" s="1" t="s">
        <v>3057</v>
      </c>
      <c r="C662" s="1" t="s">
        <v>3068</v>
      </c>
      <c r="D662">
        <v>589.70000000000005</v>
      </c>
      <c r="E662">
        <v>153</v>
      </c>
      <c r="F662">
        <v>269</v>
      </c>
      <c r="G662" s="1" t="s">
        <v>3056</v>
      </c>
      <c r="H662">
        <v>280.55</v>
      </c>
      <c r="I662">
        <v>640</v>
      </c>
      <c r="J662" t="s">
        <v>3110</v>
      </c>
    </row>
    <row r="663" spans="1:10" x14ac:dyDescent="0.35">
      <c r="A663" s="1" t="s">
        <v>71</v>
      </c>
      <c r="B663" s="1" t="s">
        <v>3058</v>
      </c>
      <c r="C663" s="1" t="s">
        <v>3068</v>
      </c>
      <c r="D663">
        <v>261.60000000000002</v>
      </c>
      <c r="E663">
        <v>219</v>
      </c>
      <c r="F663">
        <v>277</v>
      </c>
      <c r="G663" s="1" t="s">
        <v>3056</v>
      </c>
      <c r="H663">
        <v>126.18</v>
      </c>
      <c r="I663">
        <v>873</v>
      </c>
      <c r="J663" t="s">
        <v>3111</v>
      </c>
    </row>
    <row r="664" spans="1:10" x14ac:dyDescent="0.35">
      <c r="A664" s="1" t="s">
        <v>141</v>
      </c>
      <c r="B664" s="1" t="s">
        <v>3058</v>
      </c>
      <c r="C664" s="1" t="s">
        <v>3068</v>
      </c>
      <c r="D664">
        <v>462.21</v>
      </c>
      <c r="E664">
        <v>201</v>
      </c>
      <c r="F664">
        <v>133</v>
      </c>
      <c r="G664" s="1" t="s">
        <v>3053</v>
      </c>
      <c r="H664">
        <v>199.91</v>
      </c>
      <c r="I664">
        <v>1035</v>
      </c>
      <c r="J664" t="s">
        <v>3110</v>
      </c>
    </row>
    <row r="665" spans="1:10" x14ac:dyDescent="0.35">
      <c r="A665" s="1" t="s">
        <v>187</v>
      </c>
      <c r="B665" s="1" t="s">
        <v>3058</v>
      </c>
      <c r="C665" s="1" t="s">
        <v>3068</v>
      </c>
      <c r="D665">
        <v>404.47</v>
      </c>
      <c r="E665">
        <v>265</v>
      </c>
      <c r="F665">
        <v>150</v>
      </c>
      <c r="G665" s="1" t="s">
        <v>3053</v>
      </c>
      <c r="H665">
        <v>175.71</v>
      </c>
      <c r="I665">
        <v>779</v>
      </c>
      <c r="J665" t="s">
        <v>3110</v>
      </c>
    </row>
    <row r="666" spans="1:10" x14ac:dyDescent="0.35">
      <c r="A666" s="1" t="s">
        <v>191</v>
      </c>
      <c r="B666" s="1" t="s">
        <v>3058</v>
      </c>
      <c r="C666" s="1" t="s">
        <v>3068</v>
      </c>
      <c r="D666">
        <v>437.16</v>
      </c>
      <c r="E666">
        <v>175</v>
      </c>
      <c r="F666">
        <v>424</v>
      </c>
      <c r="G666" s="1" t="s">
        <v>3056</v>
      </c>
      <c r="H666">
        <v>215.3</v>
      </c>
      <c r="I666">
        <v>1107</v>
      </c>
      <c r="J666" t="s">
        <v>3110</v>
      </c>
    </row>
    <row r="667" spans="1:10" x14ac:dyDescent="0.35">
      <c r="A667" s="1" t="s">
        <v>213</v>
      </c>
      <c r="B667" s="1" t="s">
        <v>3058</v>
      </c>
      <c r="C667" s="1" t="s">
        <v>3068</v>
      </c>
      <c r="D667">
        <v>297.70999999999998</v>
      </c>
      <c r="E667">
        <v>114</v>
      </c>
      <c r="F667">
        <v>14</v>
      </c>
      <c r="G667" s="1" t="s">
        <v>3053</v>
      </c>
      <c r="H667">
        <v>132.6</v>
      </c>
      <c r="I667">
        <v>670</v>
      </c>
      <c r="J667" t="s">
        <v>3111</v>
      </c>
    </row>
    <row r="668" spans="1:10" x14ac:dyDescent="0.35">
      <c r="A668" s="1" t="s">
        <v>239</v>
      </c>
      <c r="B668" s="1" t="s">
        <v>3058</v>
      </c>
      <c r="C668" s="1" t="s">
        <v>3068</v>
      </c>
      <c r="D668">
        <v>286.39999999999998</v>
      </c>
      <c r="E668">
        <v>201</v>
      </c>
      <c r="F668">
        <v>235</v>
      </c>
      <c r="G668" s="1" t="s">
        <v>3056</v>
      </c>
      <c r="H668">
        <v>120.23</v>
      </c>
      <c r="I668">
        <v>582</v>
      </c>
      <c r="J668" t="s">
        <v>3111</v>
      </c>
    </row>
    <row r="669" spans="1:10" x14ac:dyDescent="0.35">
      <c r="A669" s="1" t="s">
        <v>367</v>
      </c>
      <c r="B669" s="1" t="s">
        <v>3058</v>
      </c>
      <c r="C669" s="1" t="s">
        <v>3068</v>
      </c>
      <c r="D669">
        <v>237.2</v>
      </c>
      <c r="E669">
        <v>73</v>
      </c>
      <c r="F669">
        <v>14</v>
      </c>
      <c r="G669" s="1" t="s">
        <v>3053</v>
      </c>
      <c r="H669">
        <v>128.80000000000001</v>
      </c>
      <c r="I669">
        <v>320</v>
      </c>
      <c r="J669" t="s">
        <v>3111</v>
      </c>
    </row>
    <row r="670" spans="1:10" x14ac:dyDescent="0.35">
      <c r="A670" s="1" t="s">
        <v>381</v>
      </c>
      <c r="B670" s="1" t="s">
        <v>3058</v>
      </c>
      <c r="C670" s="1" t="s">
        <v>3068</v>
      </c>
      <c r="D670">
        <v>333.42</v>
      </c>
      <c r="E670">
        <v>133</v>
      </c>
      <c r="F670">
        <v>295</v>
      </c>
      <c r="G670" s="1" t="s">
        <v>3056</v>
      </c>
      <c r="H670">
        <v>179.45</v>
      </c>
      <c r="I670">
        <v>659</v>
      </c>
      <c r="J670" t="s">
        <v>3111</v>
      </c>
    </row>
    <row r="671" spans="1:10" x14ac:dyDescent="0.35">
      <c r="A671" s="1" t="s">
        <v>389</v>
      </c>
      <c r="B671" s="1" t="s">
        <v>3058</v>
      </c>
      <c r="C671" s="1" t="s">
        <v>3068</v>
      </c>
      <c r="D671">
        <v>287.57</v>
      </c>
      <c r="E671">
        <v>128</v>
      </c>
      <c r="F671">
        <v>159</v>
      </c>
      <c r="G671" s="1" t="s">
        <v>3056</v>
      </c>
      <c r="H671">
        <v>132.49</v>
      </c>
      <c r="I671">
        <v>798</v>
      </c>
      <c r="J671" t="s">
        <v>3111</v>
      </c>
    </row>
    <row r="672" spans="1:10" x14ac:dyDescent="0.35">
      <c r="A672" s="1" t="s">
        <v>535</v>
      </c>
      <c r="B672" s="1" t="s">
        <v>3058</v>
      </c>
      <c r="C672" s="1" t="s">
        <v>3068</v>
      </c>
      <c r="D672">
        <v>338.22</v>
      </c>
      <c r="E672">
        <v>80</v>
      </c>
      <c r="F672">
        <v>164</v>
      </c>
      <c r="G672" s="1" t="s">
        <v>3056</v>
      </c>
      <c r="H672">
        <v>168.38</v>
      </c>
      <c r="I672">
        <v>228</v>
      </c>
      <c r="J672" t="s">
        <v>3111</v>
      </c>
    </row>
    <row r="673" spans="1:10" x14ac:dyDescent="0.35">
      <c r="A673" s="1" t="s">
        <v>549</v>
      </c>
      <c r="B673" s="1" t="s">
        <v>3058</v>
      </c>
      <c r="C673" s="1" t="s">
        <v>3068</v>
      </c>
      <c r="D673">
        <v>472.86</v>
      </c>
      <c r="E673">
        <v>182</v>
      </c>
      <c r="F673">
        <v>53</v>
      </c>
      <c r="G673" s="1" t="s">
        <v>3053</v>
      </c>
      <c r="H673">
        <v>245.61</v>
      </c>
      <c r="I673">
        <v>119</v>
      </c>
      <c r="J673" t="s">
        <v>3110</v>
      </c>
    </row>
    <row r="674" spans="1:10" x14ac:dyDescent="0.35">
      <c r="A674" s="1" t="s">
        <v>555</v>
      </c>
      <c r="B674" s="1" t="s">
        <v>3058</v>
      </c>
      <c r="C674" s="1" t="s">
        <v>3068</v>
      </c>
      <c r="D674">
        <v>419.08</v>
      </c>
      <c r="E674">
        <v>287</v>
      </c>
      <c r="F674">
        <v>80</v>
      </c>
      <c r="G674" s="1" t="s">
        <v>3053</v>
      </c>
      <c r="H674">
        <v>214.03</v>
      </c>
      <c r="I674">
        <v>539</v>
      </c>
      <c r="J674" t="s">
        <v>3110</v>
      </c>
    </row>
    <row r="675" spans="1:10" x14ac:dyDescent="0.35">
      <c r="A675" s="1" t="s">
        <v>561</v>
      </c>
      <c r="B675" s="1" t="s">
        <v>3058</v>
      </c>
      <c r="C675" s="1" t="s">
        <v>3068</v>
      </c>
      <c r="D675">
        <v>417.36</v>
      </c>
      <c r="E675">
        <v>21</v>
      </c>
      <c r="F675">
        <v>328</v>
      </c>
      <c r="G675" s="1" t="s">
        <v>3056</v>
      </c>
      <c r="H675">
        <v>224.25</v>
      </c>
      <c r="I675">
        <v>1171</v>
      </c>
      <c r="J675" t="s">
        <v>3110</v>
      </c>
    </row>
    <row r="676" spans="1:10" x14ac:dyDescent="0.35">
      <c r="A676" s="1" t="s">
        <v>569</v>
      </c>
      <c r="B676" s="1" t="s">
        <v>3058</v>
      </c>
      <c r="C676" s="1" t="s">
        <v>3068</v>
      </c>
      <c r="D676">
        <v>385.43</v>
      </c>
      <c r="E676">
        <v>256</v>
      </c>
      <c r="F676">
        <v>64</v>
      </c>
      <c r="G676" s="1" t="s">
        <v>3053</v>
      </c>
      <c r="H676">
        <v>165.68</v>
      </c>
      <c r="I676">
        <v>377</v>
      </c>
      <c r="J676" t="s">
        <v>3111</v>
      </c>
    </row>
    <row r="677" spans="1:10" x14ac:dyDescent="0.35">
      <c r="A677" s="1" t="s">
        <v>619</v>
      </c>
      <c r="B677" s="1" t="s">
        <v>3058</v>
      </c>
      <c r="C677" s="1" t="s">
        <v>3068</v>
      </c>
      <c r="D677">
        <v>241.56</v>
      </c>
      <c r="E677">
        <v>225</v>
      </c>
      <c r="F677">
        <v>53</v>
      </c>
      <c r="G677" s="1" t="s">
        <v>3053</v>
      </c>
      <c r="H677">
        <v>94.37</v>
      </c>
      <c r="I677">
        <v>760</v>
      </c>
      <c r="J677" t="s">
        <v>3111</v>
      </c>
    </row>
    <row r="678" spans="1:10" x14ac:dyDescent="0.35">
      <c r="A678" s="1" t="s">
        <v>725</v>
      </c>
      <c r="B678" s="1" t="s">
        <v>3058</v>
      </c>
      <c r="C678" s="1" t="s">
        <v>3068</v>
      </c>
      <c r="D678">
        <v>367.5</v>
      </c>
      <c r="E678">
        <v>48</v>
      </c>
      <c r="F678">
        <v>43</v>
      </c>
      <c r="G678" s="1" t="s">
        <v>3053</v>
      </c>
      <c r="H678">
        <v>194.38</v>
      </c>
      <c r="I678">
        <v>310</v>
      </c>
      <c r="J678" t="s">
        <v>3111</v>
      </c>
    </row>
    <row r="679" spans="1:10" x14ac:dyDescent="0.35">
      <c r="A679" s="1" t="s">
        <v>779</v>
      </c>
      <c r="B679" s="1" t="s">
        <v>3058</v>
      </c>
      <c r="C679" s="1" t="s">
        <v>3068</v>
      </c>
      <c r="D679">
        <v>411.71</v>
      </c>
      <c r="E679">
        <v>121</v>
      </c>
      <c r="F679">
        <v>97</v>
      </c>
      <c r="G679" s="1" t="s">
        <v>3053</v>
      </c>
      <c r="H679">
        <v>175.07</v>
      </c>
      <c r="I679">
        <v>116</v>
      </c>
      <c r="J679" t="s">
        <v>3110</v>
      </c>
    </row>
    <row r="680" spans="1:10" x14ac:dyDescent="0.35">
      <c r="A680" s="1" t="s">
        <v>791</v>
      </c>
      <c r="B680" s="1" t="s">
        <v>3058</v>
      </c>
      <c r="C680" s="1" t="s">
        <v>3068</v>
      </c>
      <c r="D680">
        <v>468.01</v>
      </c>
      <c r="E680">
        <v>207</v>
      </c>
      <c r="F680">
        <v>547</v>
      </c>
      <c r="G680" s="1" t="s">
        <v>3056</v>
      </c>
      <c r="H680">
        <v>152.69999999999999</v>
      </c>
      <c r="I680">
        <v>285</v>
      </c>
      <c r="J680" t="s">
        <v>3110</v>
      </c>
    </row>
    <row r="681" spans="1:10" x14ac:dyDescent="0.35">
      <c r="A681" s="1" t="s">
        <v>835</v>
      </c>
      <c r="B681" s="1" t="s">
        <v>3058</v>
      </c>
      <c r="C681" s="1" t="s">
        <v>3068</v>
      </c>
      <c r="D681">
        <v>346.36</v>
      </c>
      <c r="E681">
        <v>118</v>
      </c>
      <c r="F681">
        <v>96</v>
      </c>
      <c r="G681" s="1" t="s">
        <v>3053</v>
      </c>
      <c r="H681">
        <v>189.84</v>
      </c>
      <c r="I681">
        <v>1151</v>
      </c>
      <c r="J681" t="s">
        <v>3111</v>
      </c>
    </row>
    <row r="682" spans="1:10" x14ac:dyDescent="0.35">
      <c r="A682" s="1" t="s">
        <v>845</v>
      </c>
      <c r="B682" s="1" t="s">
        <v>3058</v>
      </c>
      <c r="C682" s="1" t="s">
        <v>3068</v>
      </c>
      <c r="D682">
        <v>281.24</v>
      </c>
      <c r="E682">
        <v>141</v>
      </c>
      <c r="F682">
        <v>187</v>
      </c>
      <c r="G682" s="1" t="s">
        <v>3056</v>
      </c>
      <c r="H682">
        <v>93.13</v>
      </c>
      <c r="I682">
        <v>224</v>
      </c>
      <c r="J682" t="s">
        <v>3111</v>
      </c>
    </row>
    <row r="683" spans="1:10" x14ac:dyDescent="0.35">
      <c r="A683" s="1" t="s">
        <v>859</v>
      </c>
      <c r="B683" s="1" t="s">
        <v>3058</v>
      </c>
      <c r="C683" s="1" t="s">
        <v>3068</v>
      </c>
      <c r="D683">
        <v>494.75</v>
      </c>
      <c r="E683">
        <v>209</v>
      </c>
      <c r="F683">
        <v>70</v>
      </c>
      <c r="G683" s="1" t="s">
        <v>3053</v>
      </c>
      <c r="H683">
        <v>267.64999999999998</v>
      </c>
      <c r="I683">
        <v>598</v>
      </c>
      <c r="J683" t="s">
        <v>3110</v>
      </c>
    </row>
    <row r="684" spans="1:10" x14ac:dyDescent="0.35">
      <c r="A684" s="1" t="s">
        <v>885</v>
      </c>
      <c r="B684" s="1" t="s">
        <v>3058</v>
      </c>
      <c r="C684" s="1" t="s">
        <v>3068</v>
      </c>
      <c r="D684">
        <v>425.09</v>
      </c>
      <c r="E684">
        <v>52</v>
      </c>
      <c r="F684">
        <v>644</v>
      </c>
      <c r="G684" s="1" t="s">
        <v>3056</v>
      </c>
      <c r="H684">
        <v>176.27</v>
      </c>
      <c r="I684">
        <v>886</v>
      </c>
      <c r="J684" t="s">
        <v>3110</v>
      </c>
    </row>
    <row r="685" spans="1:10" x14ac:dyDescent="0.35">
      <c r="A685" s="1" t="s">
        <v>929</v>
      </c>
      <c r="B685" s="1" t="s">
        <v>3058</v>
      </c>
      <c r="C685" s="1" t="s">
        <v>3068</v>
      </c>
      <c r="D685">
        <v>242.8</v>
      </c>
      <c r="E685">
        <v>202</v>
      </c>
      <c r="F685">
        <v>307</v>
      </c>
      <c r="G685" s="1" t="s">
        <v>3056</v>
      </c>
      <c r="H685">
        <v>127.84</v>
      </c>
      <c r="I685">
        <v>512</v>
      </c>
      <c r="J685" t="s">
        <v>3111</v>
      </c>
    </row>
    <row r="686" spans="1:10" x14ac:dyDescent="0.35">
      <c r="A686" s="1" t="s">
        <v>995</v>
      </c>
      <c r="B686" s="1" t="s">
        <v>3058</v>
      </c>
      <c r="C686" s="1" t="s">
        <v>3068</v>
      </c>
      <c r="D686">
        <v>284.04000000000002</v>
      </c>
      <c r="E686">
        <v>248</v>
      </c>
      <c r="F686">
        <v>179</v>
      </c>
      <c r="G686" s="1" t="s">
        <v>3053</v>
      </c>
      <c r="H686">
        <v>123.86</v>
      </c>
      <c r="I686">
        <v>206</v>
      </c>
      <c r="J686" t="s">
        <v>3111</v>
      </c>
    </row>
    <row r="687" spans="1:10" x14ac:dyDescent="0.35">
      <c r="A687" s="1" t="s">
        <v>1007</v>
      </c>
      <c r="B687" s="1" t="s">
        <v>3058</v>
      </c>
      <c r="C687" s="1" t="s">
        <v>3068</v>
      </c>
      <c r="D687">
        <v>291.39999999999998</v>
      </c>
      <c r="E687">
        <v>73</v>
      </c>
      <c r="F687">
        <v>51</v>
      </c>
      <c r="G687" s="1" t="s">
        <v>3053</v>
      </c>
      <c r="H687">
        <v>124.1</v>
      </c>
      <c r="I687">
        <v>563</v>
      </c>
      <c r="J687" t="s">
        <v>3111</v>
      </c>
    </row>
    <row r="688" spans="1:10" x14ac:dyDescent="0.35">
      <c r="A688" s="1" t="s">
        <v>1009</v>
      </c>
      <c r="B688" s="1" t="s">
        <v>3058</v>
      </c>
      <c r="C688" s="1" t="s">
        <v>3068</v>
      </c>
      <c r="D688">
        <v>302.42</v>
      </c>
      <c r="E688">
        <v>59</v>
      </c>
      <c r="F688">
        <v>112</v>
      </c>
      <c r="G688" s="1" t="s">
        <v>3056</v>
      </c>
      <c r="H688">
        <v>163.51</v>
      </c>
      <c r="I688">
        <v>740</v>
      </c>
      <c r="J688" t="s">
        <v>3111</v>
      </c>
    </row>
    <row r="689" spans="1:10" x14ac:dyDescent="0.35">
      <c r="A689" s="1" t="s">
        <v>1025</v>
      </c>
      <c r="B689" s="1" t="s">
        <v>3058</v>
      </c>
      <c r="C689" s="1" t="s">
        <v>3068</v>
      </c>
      <c r="D689">
        <v>415.26</v>
      </c>
      <c r="E689">
        <v>23</v>
      </c>
      <c r="F689">
        <v>200</v>
      </c>
      <c r="G689" s="1" t="s">
        <v>3056</v>
      </c>
      <c r="H689">
        <v>138.32</v>
      </c>
      <c r="I689">
        <v>704</v>
      </c>
      <c r="J689" t="s">
        <v>3110</v>
      </c>
    </row>
    <row r="690" spans="1:10" x14ac:dyDescent="0.35">
      <c r="A690" s="1" t="s">
        <v>1071</v>
      </c>
      <c r="B690" s="1" t="s">
        <v>3058</v>
      </c>
      <c r="C690" s="1" t="s">
        <v>3068</v>
      </c>
      <c r="D690">
        <v>367.13</v>
      </c>
      <c r="E690">
        <v>281</v>
      </c>
      <c r="F690">
        <v>16</v>
      </c>
      <c r="G690" s="1" t="s">
        <v>3053</v>
      </c>
      <c r="H690">
        <v>144.08000000000001</v>
      </c>
      <c r="I690">
        <v>819</v>
      </c>
      <c r="J690" t="s">
        <v>3111</v>
      </c>
    </row>
    <row r="691" spans="1:10" x14ac:dyDescent="0.35">
      <c r="A691" s="1" t="s">
        <v>1121</v>
      </c>
      <c r="B691" s="1" t="s">
        <v>3058</v>
      </c>
      <c r="C691" s="1" t="s">
        <v>3068</v>
      </c>
      <c r="D691">
        <v>322.02999999999997</v>
      </c>
      <c r="E691">
        <v>115</v>
      </c>
      <c r="F691">
        <v>97</v>
      </c>
      <c r="G691" s="1" t="s">
        <v>3053</v>
      </c>
      <c r="H691">
        <v>137.88</v>
      </c>
      <c r="I691">
        <v>237</v>
      </c>
      <c r="J691" t="s">
        <v>3111</v>
      </c>
    </row>
    <row r="692" spans="1:10" x14ac:dyDescent="0.35">
      <c r="A692" s="1" t="s">
        <v>1165</v>
      </c>
      <c r="B692" s="1" t="s">
        <v>3058</v>
      </c>
      <c r="C692" s="1" t="s">
        <v>3068</v>
      </c>
      <c r="D692">
        <v>418.26</v>
      </c>
      <c r="E692">
        <v>121</v>
      </c>
      <c r="F692">
        <v>10</v>
      </c>
      <c r="G692" s="1" t="s">
        <v>3053</v>
      </c>
      <c r="H692">
        <v>175.43</v>
      </c>
      <c r="I692">
        <v>871</v>
      </c>
      <c r="J692" t="s">
        <v>3110</v>
      </c>
    </row>
    <row r="693" spans="1:10" x14ac:dyDescent="0.35">
      <c r="A693" s="1" t="s">
        <v>1177</v>
      </c>
      <c r="B693" s="1" t="s">
        <v>3058</v>
      </c>
      <c r="C693" s="1" t="s">
        <v>3068</v>
      </c>
      <c r="D693">
        <v>246.44</v>
      </c>
      <c r="E693">
        <v>154</v>
      </c>
      <c r="F693">
        <v>173</v>
      </c>
      <c r="G693" s="1" t="s">
        <v>3056</v>
      </c>
      <c r="H693">
        <v>88.64</v>
      </c>
      <c r="I693">
        <v>1176</v>
      </c>
      <c r="J693" t="s">
        <v>3111</v>
      </c>
    </row>
    <row r="694" spans="1:10" x14ac:dyDescent="0.35">
      <c r="A694" s="1" t="s">
        <v>1245</v>
      </c>
      <c r="B694" s="1" t="s">
        <v>3058</v>
      </c>
      <c r="C694" s="1" t="s">
        <v>3068</v>
      </c>
      <c r="D694">
        <v>210.5</v>
      </c>
      <c r="E694">
        <v>88</v>
      </c>
      <c r="F694">
        <v>290</v>
      </c>
      <c r="G694" s="1" t="s">
        <v>3056</v>
      </c>
      <c r="H694">
        <v>68.95</v>
      </c>
      <c r="I694">
        <v>448</v>
      </c>
      <c r="J694" t="s">
        <v>3111</v>
      </c>
    </row>
    <row r="695" spans="1:10" x14ac:dyDescent="0.35">
      <c r="A695" s="1" t="s">
        <v>1319</v>
      </c>
      <c r="B695" s="1" t="s">
        <v>3058</v>
      </c>
      <c r="C695" s="1" t="s">
        <v>3068</v>
      </c>
      <c r="D695">
        <v>465.75</v>
      </c>
      <c r="E695">
        <v>65</v>
      </c>
      <c r="F695">
        <v>72</v>
      </c>
      <c r="G695" s="1" t="s">
        <v>3056</v>
      </c>
      <c r="H695">
        <v>243.4</v>
      </c>
      <c r="I695">
        <v>1128</v>
      </c>
      <c r="J695" t="s">
        <v>3110</v>
      </c>
    </row>
    <row r="696" spans="1:10" x14ac:dyDescent="0.35">
      <c r="A696" s="1" t="s">
        <v>1343</v>
      </c>
      <c r="B696" s="1" t="s">
        <v>3058</v>
      </c>
      <c r="C696" s="1" t="s">
        <v>3068</v>
      </c>
      <c r="D696">
        <v>286.89999999999998</v>
      </c>
      <c r="E696">
        <v>81</v>
      </c>
      <c r="F696">
        <v>176</v>
      </c>
      <c r="G696" s="1" t="s">
        <v>3056</v>
      </c>
      <c r="H696">
        <v>90.45</v>
      </c>
      <c r="I696">
        <v>463</v>
      </c>
      <c r="J696" t="s">
        <v>3111</v>
      </c>
    </row>
    <row r="697" spans="1:10" x14ac:dyDescent="0.35">
      <c r="A697" s="1" t="s">
        <v>1347</v>
      </c>
      <c r="B697" s="1" t="s">
        <v>3058</v>
      </c>
      <c r="C697" s="1" t="s">
        <v>3068</v>
      </c>
      <c r="D697">
        <v>367.44</v>
      </c>
      <c r="E697">
        <v>205</v>
      </c>
      <c r="F697">
        <v>168</v>
      </c>
      <c r="G697" s="1" t="s">
        <v>3053</v>
      </c>
      <c r="H697">
        <v>163.66999999999999</v>
      </c>
      <c r="I697">
        <v>322</v>
      </c>
      <c r="J697" t="s">
        <v>3111</v>
      </c>
    </row>
    <row r="698" spans="1:10" x14ac:dyDescent="0.35">
      <c r="A698" s="1" t="s">
        <v>1363</v>
      </c>
      <c r="B698" s="1" t="s">
        <v>3058</v>
      </c>
      <c r="C698" s="1" t="s">
        <v>3068</v>
      </c>
      <c r="D698">
        <v>397.95</v>
      </c>
      <c r="E698">
        <v>297</v>
      </c>
      <c r="F698">
        <v>111</v>
      </c>
      <c r="G698" s="1" t="s">
        <v>3053</v>
      </c>
      <c r="H698">
        <v>140.19</v>
      </c>
      <c r="I698">
        <v>184</v>
      </c>
      <c r="J698" t="s">
        <v>3111</v>
      </c>
    </row>
    <row r="699" spans="1:10" x14ac:dyDescent="0.35">
      <c r="A699" s="1" t="s">
        <v>1439</v>
      </c>
      <c r="B699" s="1" t="s">
        <v>3058</v>
      </c>
      <c r="C699" s="1" t="s">
        <v>3068</v>
      </c>
      <c r="D699">
        <v>288.06</v>
      </c>
      <c r="E699">
        <v>282</v>
      </c>
      <c r="F699">
        <v>103</v>
      </c>
      <c r="G699" s="1" t="s">
        <v>3053</v>
      </c>
      <c r="H699">
        <v>147.21</v>
      </c>
      <c r="I699">
        <v>944</v>
      </c>
      <c r="J699" t="s">
        <v>3111</v>
      </c>
    </row>
    <row r="700" spans="1:10" x14ac:dyDescent="0.35">
      <c r="A700" s="1" t="s">
        <v>1443</v>
      </c>
      <c r="B700" s="1" t="s">
        <v>3058</v>
      </c>
      <c r="C700" s="1" t="s">
        <v>3068</v>
      </c>
      <c r="D700">
        <v>260.86</v>
      </c>
      <c r="E700">
        <v>185</v>
      </c>
      <c r="F700">
        <v>28</v>
      </c>
      <c r="G700" s="1" t="s">
        <v>3053</v>
      </c>
      <c r="H700">
        <v>138.1</v>
      </c>
      <c r="I700">
        <v>454</v>
      </c>
      <c r="J700" t="s">
        <v>3111</v>
      </c>
    </row>
    <row r="701" spans="1:10" x14ac:dyDescent="0.35">
      <c r="A701" s="1" t="s">
        <v>1523</v>
      </c>
      <c r="B701" s="1" t="s">
        <v>3058</v>
      </c>
      <c r="C701" s="1" t="s">
        <v>3068</v>
      </c>
      <c r="D701">
        <v>483.13</v>
      </c>
      <c r="E701">
        <v>257</v>
      </c>
      <c r="F701">
        <v>22</v>
      </c>
      <c r="G701" s="1" t="s">
        <v>3053</v>
      </c>
      <c r="H701">
        <v>257.05</v>
      </c>
      <c r="I701">
        <v>78</v>
      </c>
      <c r="J701" t="s">
        <v>3110</v>
      </c>
    </row>
    <row r="702" spans="1:10" x14ac:dyDescent="0.35">
      <c r="A702" s="1" t="s">
        <v>1551</v>
      </c>
      <c r="B702" s="1" t="s">
        <v>3058</v>
      </c>
      <c r="C702" s="1" t="s">
        <v>3068</v>
      </c>
      <c r="D702">
        <v>412.97</v>
      </c>
      <c r="E702">
        <v>294</v>
      </c>
      <c r="F702">
        <v>272</v>
      </c>
      <c r="G702" s="1" t="s">
        <v>3053</v>
      </c>
      <c r="H702">
        <v>188.94</v>
      </c>
      <c r="I702">
        <v>341</v>
      </c>
      <c r="J702" t="s">
        <v>3110</v>
      </c>
    </row>
    <row r="703" spans="1:10" x14ac:dyDescent="0.35">
      <c r="A703" s="1" t="s">
        <v>1561</v>
      </c>
      <c r="B703" s="1" t="s">
        <v>3058</v>
      </c>
      <c r="C703" s="1" t="s">
        <v>3068</v>
      </c>
      <c r="D703">
        <v>219.84</v>
      </c>
      <c r="E703">
        <v>276</v>
      </c>
      <c r="F703">
        <v>16</v>
      </c>
      <c r="G703" s="1" t="s">
        <v>3053</v>
      </c>
      <c r="H703">
        <v>74.180000000000007</v>
      </c>
      <c r="I703">
        <v>938</v>
      </c>
      <c r="J703" t="s">
        <v>3111</v>
      </c>
    </row>
    <row r="704" spans="1:10" x14ac:dyDescent="0.35">
      <c r="A704" s="1" t="s">
        <v>1571</v>
      </c>
      <c r="B704" s="1" t="s">
        <v>3058</v>
      </c>
      <c r="C704" s="1" t="s">
        <v>3068</v>
      </c>
      <c r="D704">
        <v>380.4</v>
      </c>
      <c r="E704">
        <v>238</v>
      </c>
      <c r="F704">
        <v>208</v>
      </c>
      <c r="G704" s="1" t="s">
        <v>3053</v>
      </c>
      <c r="H704">
        <v>159.28</v>
      </c>
      <c r="I704">
        <v>564</v>
      </c>
      <c r="J704" t="s">
        <v>3111</v>
      </c>
    </row>
    <row r="705" spans="1:10" x14ac:dyDescent="0.35">
      <c r="A705" s="1" t="s">
        <v>1595</v>
      </c>
      <c r="B705" s="1" t="s">
        <v>3058</v>
      </c>
      <c r="C705" s="1" t="s">
        <v>3068</v>
      </c>
      <c r="D705">
        <v>331.04</v>
      </c>
      <c r="E705">
        <v>140</v>
      </c>
      <c r="F705">
        <v>61</v>
      </c>
      <c r="G705" s="1" t="s">
        <v>3053</v>
      </c>
      <c r="H705">
        <v>154.01</v>
      </c>
      <c r="I705">
        <v>939</v>
      </c>
      <c r="J705" t="s">
        <v>3111</v>
      </c>
    </row>
    <row r="706" spans="1:10" x14ac:dyDescent="0.35">
      <c r="A706" s="1" t="s">
        <v>1665</v>
      </c>
      <c r="B706" s="1" t="s">
        <v>3058</v>
      </c>
      <c r="C706" s="1" t="s">
        <v>3068</v>
      </c>
      <c r="D706">
        <v>371.62</v>
      </c>
      <c r="E706">
        <v>207</v>
      </c>
      <c r="F706">
        <v>229</v>
      </c>
      <c r="G706" s="1" t="s">
        <v>3056</v>
      </c>
      <c r="H706">
        <v>178.33</v>
      </c>
      <c r="I706">
        <v>577</v>
      </c>
      <c r="J706" t="s">
        <v>3111</v>
      </c>
    </row>
    <row r="707" spans="1:10" x14ac:dyDescent="0.35">
      <c r="A707" s="1" t="s">
        <v>1729</v>
      </c>
      <c r="B707" s="1" t="s">
        <v>3058</v>
      </c>
      <c r="C707" s="1" t="s">
        <v>3068</v>
      </c>
      <c r="D707">
        <v>212.6</v>
      </c>
      <c r="E707">
        <v>35</v>
      </c>
      <c r="F707">
        <v>188</v>
      </c>
      <c r="G707" s="1" t="s">
        <v>3056</v>
      </c>
      <c r="H707">
        <v>106.55</v>
      </c>
      <c r="I707">
        <v>638</v>
      </c>
      <c r="J707" t="s">
        <v>3111</v>
      </c>
    </row>
    <row r="708" spans="1:10" x14ac:dyDescent="0.35">
      <c r="A708" s="1" t="s">
        <v>1769</v>
      </c>
      <c r="B708" s="1" t="s">
        <v>3058</v>
      </c>
      <c r="C708" s="1" t="s">
        <v>3068</v>
      </c>
      <c r="D708">
        <v>280.57</v>
      </c>
      <c r="E708">
        <v>211</v>
      </c>
      <c r="F708">
        <v>226</v>
      </c>
      <c r="G708" s="1" t="s">
        <v>3056</v>
      </c>
      <c r="H708">
        <v>143.5</v>
      </c>
      <c r="I708">
        <v>815</v>
      </c>
      <c r="J708" t="s">
        <v>3111</v>
      </c>
    </row>
    <row r="709" spans="1:10" x14ac:dyDescent="0.35">
      <c r="A709" s="1" t="s">
        <v>1785</v>
      </c>
      <c r="B709" s="1" t="s">
        <v>3058</v>
      </c>
      <c r="C709" s="1" t="s">
        <v>3068</v>
      </c>
      <c r="D709">
        <v>239.6</v>
      </c>
      <c r="E709">
        <v>92</v>
      </c>
      <c r="F709">
        <v>464</v>
      </c>
      <c r="G709" s="1" t="s">
        <v>3056</v>
      </c>
      <c r="H709">
        <v>84.43</v>
      </c>
      <c r="I709">
        <v>433</v>
      </c>
      <c r="J709" t="s">
        <v>3111</v>
      </c>
    </row>
    <row r="710" spans="1:10" x14ac:dyDescent="0.35">
      <c r="A710" s="1" t="s">
        <v>1801</v>
      </c>
      <c r="B710" s="1" t="s">
        <v>3058</v>
      </c>
      <c r="C710" s="1" t="s">
        <v>3068</v>
      </c>
      <c r="D710">
        <v>254.48</v>
      </c>
      <c r="E710">
        <v>127</v>
      </c>
      <c r="F710">
        <v>111</v>
      </c>
      <c r="G710" s="1" t="s">
        <v>3053</v>
      </c>
      <c r="H710">
        <v>117.11</v>
      </c>
      <c r="I710">
        <v>641</v>
      </c>
      <c r="J710" t="s">
        <v>3111</v>
      </c>
    </row>
    <row r="711" spans="1:10" x14ac:dyDescent="0.35">
      <c r="A711" s="1" t="s">
        <v>1811</v>
      </c>
      <c r="B711" s="1" t="s">
        <v>3058</v>
      </c>
      <c r="C711" s="1" t="s">
        <v>3068</v>
      </c>
      <c r="D711">
        <v>340.79</v>
      </c>
      <c r="E711">
        <v>83</v>
      </c>
      <c r="F711">
        <v>71</v>
      </c>
      <c r="G711" s="1" t="s">
        <v>3053</v>
      </c>
      <c r="H711">
        <v>114.43</v>
      </c>
      <c r="I711">
        <v>1113</v>
      </c>
      <c r="J711" t="s">
        <v>3111</v>
      </c>
    </row>
    <row r="712" spans="1:10" x14ac:dyDescent="0.35">
      <c r="A712" s="1" t="s">
        <v>1821</v>
      </c>
      <c r="B712" s="1" t="s">
        <v>3058</v>
      </c>
      <c r="C712" s="1" t="s">
        <v>3068</v>
      </c>
      <c r="D712">
        <v>300.58</v>
      </c>
      <c r="E712">
        <v>90</v>
      </c>
      <c r="F712">
        <v>150</v>
      </c>
      <c r="G712" s="1" t="s">
        <v>3056</v>
      </c>
      <c r="H712">
        <v>109.38</v>
      </c>
      <c r="I712">
        <v>314</v>
      </c>
      <c r="J712" t="s">
        <v>3111</v>
      </c>
    </row>
    <row r="713" spans="1:10" x14ac:dyDescent="0.35">
      <c r="A713" s="1" t="s">
        <v>1849</v>
      </c>
      <c r="B713" s="1" t="s">
        <v>3058</v>
      </c>
      <c r="C713" s="1" t="s">
        <v>3068</v>
      </c>
      <c r="D713">
        <v>274.17</v>
      </c>
      <c r="E713">
        <v>64</v>
      </c>
      <c r="F713">
        <v>8</v>
      </c>
      <c r="G713" s="1" t="s">
        <v>3053</v>
      </c>
      <c r="H713">
        <v>95.96</v>
      </c>
      <c r="I713">
        <v>799</v>
      </c>
      <c r="J713" t="s">
        <v>3111</v>
      </c>
    </row>
    <row r="714" spans="1:10" x14ac:dyDescent="0.35">
      <c r="A714" s="1" t="s">
        <v>1887</v>
      </c>
      <c r="B714" s="1" t="s">
        <v>3058</v>
      </c>
      <c r="C714" s="1" t="s">
        <v>3068</v>
      </c>
      <c r="D714">
        <v>430.69</v>
      </c>
      <c r="E714">
        <v>156</v>
      </c>
      <c r="F714">
        <v>200</v>
      </c>
      <c r="G714" s="1" t="s">
        <v>3056</v>
      </c>
      <c r="H714">
        <v>201.18</v>
      </c>
      <c r="I714">
        <v>419</v>
      </c>
      <c r="J714" t="s">
        <v>3110</v>
      </c>
    </row>
    <row r="715" spans="1:10" x14ac:dyDescent="0.35">
      <c r="A715" s="1" t="s">
        <v>1915</v>
      </c>
      <c r="B715" s="1" t="s">
        <v>3058</v>
      </c>
      <c r="C715" s="1" t="s">
        <v>3068</v>
      </c>
      <c r="D715">
        <v>259.44</v>
      </c>
      <c r="E715">
        <v>127</v>
      </c>
      <c r="F715">
        <v>118</v>
      </c>
      <c r="G715" s="1" t="s">
        <v>3053</v>
      </c>
      <c r="H715">
        <v>114.14</v>
      </c>
      <c r="I715">
        <v>322</v>
      </c>
      <c r="J715" t="s">
        <v>3111</v>
      </c>
    </row>
    <row r="716" spans="1:10" x14ac:dyDescent="0.35">
      <c r="A716" s="1" t="s">
        <v>1993</v>
      </c>
      <c r="B716" s="1" t="s">
        <v>3058</v>
      </c>
      <c r="C716" s="1" t="s">
        <v>3068</v>
      </c>
      <c r="D716">
        <v>375.28</v>
      </c>
      <c r="E716">
        <v>110</v>
      </c>
      <c r="F716">
        <v>57</v>
      </c>
      <c r="G716" s="1" t="s">
        <v>3053</v>
      </c>
      <c r="H716">
        <v>144.29</v>
      </c>
      <c r="I716">
        <v>823</v>
      </c>
      <c r="J716" t="s">
        <v>3111</v>
      </c>
    </row>
    <row r="717" spans="1:10" x14ac:dyDescent="0.35">
      <c r="A717" s="1" t="s">
        <v>2011</v>
      </c>
      <c r="B717" s="1" t="s">
        <v>3058</v>
      </c>
      <c r="C717" s="1" t="s">
        <v>3068</v>
      </c>
      <c r="D717">
        <v>380.64</v>
      </c>
      <c r="E717">
        <v>48</v>
      </c>
      <c r="F717">
        <v>78</v>
      </c>
      <c r="G717" s="1" t="s">
        <v>3056</v>
      </c>
      <c r="H717">
        <v>182.9</v>
      </c>
      <c r="I717">
        <v>616</v>
      </c>
      <c r="J717" t="s">
        <v>3111</v>
      </c>
    </row>
    <row r="718" spans="1:10" x14ac:dyDescent="0.35">
      <c r="A718" s="1" t="s">
        <v>2049</v>
      </c>
      <c r="B718" s="1" t="s">
        <v>3058</v>
      </c>
      <c r="C718" s="1" t="s">
        <v>3068</v>
      </c>
      <c r="D718">
        <v>203.54</v>
      </c>
      <c r="E718">
        <v>69</v>
      </c>
      <c r="F718">
        <v>137</v>
      </c>
      <c r="G718" s="1" t="s">
        <v>3056</v>
      </c>
      <c r="H718">
        <v>81.010000000000005</v>
      </c>
      <c r="I718">
        <v>611</v>
      </c>
      <c r="J718" t="s">
        <v>3111</v>
      </c>
    </row>
    <row r="719" spans="1:10" x14ac:dyDescent="0.35">
      <c r="A719" s="1" t="s">
        <v>2095</v>
      </c>
      <c r="B719" s="1" t="s">
        <v>3058</v>
      </c>
      <c r="C719" s="1" t="s">
        <v>3068</v>
      </c>
      <c r="D719">
        <v>313.85000000000002</v>
      </c>
      <c r="E719">
        <v>56</v>
      </c>
      <c r="F719">
        <v>22</v>
      </c>
      <c r="G719" s="1" t="s">
        <v>3053</v>
      </c>
      <c r="H719">
        <v>133.16999999999999</v>
      </c>
      <c r="I719">
        <v>425</v>
      </c>
      <c r="J719" t="s">
        <v>3111</v>
      </c>
    </row>
    <row r="720" spans="1:10" x14ac:dyDescent="0.35">
      <c r="A720" s="1" t="s">
        <v>2111</v>
      </c>
      <c r="B720" s="1" t="s">
        <v>3058</v>
      </c>
      <c r="C720" s="1" t="s">
        <v>3068</v>
      </c>
      <c r="D720">
        <v>356.28</v>
      </c>
      <c r="E720">
        <v>240</v>
      </c>
      <c r="F720">
        <v>399</v>
      </c>
      <c r="G720" s="1" t="s">
        <v>3056</v>
      </c>
      <c r="H720">
        <v>192.78</v>
      </c>
      <c r="I720">
        <v>62</v>
      </c>
      <c r="J720" t="s">
        <v>3111</v>
      </c>
    </row>
    <row r="721" spans="1:10" x14ac:dyDescent="0.35">
      <c r="A721" s="1" t="s">
        <v>2137</v>
      </c>
      <c r="B721" s="1" t="s">
        <v>3058</v>
      </c>
      <c r="C721" s="1" t="s">
        <v>3068</v>
      </c>
      <c r="D721">
        <v>466.27</v>
      </c>
      <c r="E721">
        <v>215</v>
      </c>
      <c r="F721">
        <v>138</v>
      </c>
      <c r="G721" s="1" t="s">
        <v>3053</v>
      </c>
      <c r="H721">
        <v>222.58</v>
      </c>
      <c r="I721">
        <v>1113</v>
      </c>
      <c r="J721" t="s">
        <v>3110</v>
      </c>
    </row>
    <row r="722" spans="1:10" x14ac:dyDescent="0.35">
      <c r="A722" s="1" t="s">
        <v>2165</v>
      </c>
      <c r="B722" s="1" t="s">
        <v>3058</v>
      </c>
      <c r="C722" s="1" t="s">
        <v>3068</v>
      </c>
      <c r="D722">
        <v>283.55</v>
      </c>
      <c r="E722">
        <v>283</v>
      </c>
      <c r="F722">
        <v>220</v>
      </c>
      <c r="G722" s="1" t="s">
        <v>3053</v>
      </c>
      <c r="H722">
        <v>142.52000000000001</v>
      </c>
      <c r="I722">
        <v>185</v>
      </c>
      <c r="J722" t="s">
        <v>3111</v>
      </c>
    </row>
    <row r="723" spans="1:10" x14ac:dyDescent="0.35">
      <c r="A723" s="1" t="s">
        <v>2201</v>
      </c>
      <c r="B723" s="1" t="s">
        <v>3058</v>
      </c>
      <c r="C723" s="1" t="s">
        <v>3068</v>
      </c>
      <c r="D723">
        <v>257.97000000000003</v>
      </c>
      <c r="E723">
        <v>144</v>
      </c>
      <c r="F723">
        <v>110</v>
      </c>
      <c r="G723" s="1" t="s">
        <v>3053</v>
      </c>
      <c r="H723">
        <v>137.99</v>
      </c>
      <c r="I723">
        <v>315</v>
      </c>
      <c r="J723" t="s">
        <v>3111</v>
      </c>
    </row>
    <row r="724" spans="1:10" x14ac:dyDescent="0.35">
      <c r="A724" s="1" t="s">
        <v>2221</v>
      </c>
      <c r="B724" s="1" t="s">
        <v>3058</v>
      </c>
      <c r="C724" s="1" t="s">
        <v>3068</v>
      </c>
      <c r="D724">
        <v>357.07</v>
      </c>
      <c r="E724">
        <v>71</v>
      </c>
      <c r="F724">
        <v>19</v>
      </c>
      <c r="G724" s="1" t="s">
        <v>3053</v>
      </c>
      <c r="H724">
        <v>174.52</v>
      </c>
      <c r="I724">
        <v>945</v>
      </c>
      <c r="J724" t="s">
        <v>3111</v>
      </c>
    </row>
    <row r="725" spans="1:10" x14ac:dyDescent="0.35">
      <c r="A725" s="1" t="s">
        <v>2247</v>
      </c>
      <c r="B725" s="1" t="s">
        <v>3058</v>
      </c>
      <c r="C725" s="1" t="s">
        <v>3068</v>
      </c>
      <c r="D725">
        <v>485.7</v>
      </c>
      <c r="E725">
        <v>285</v>
      </c>
      <c r="F725">
        <v>450</v>
      </c>
      <c r="G725" s="1" t="s">
        <v>3056</v>
      </c>
      <c r="H725">
        <v>250.64</v>
      </c>
      <c r="I725">
        <v>89</v>
      </c>
      <c r="J725" t="s">
        <v>3110</v>
      </c>
    </row>
    <row r="726" spans="1:10" x14ac:dyDescent="0.35">
      <c r="A726" s="1" t="s">
        <v>2421</v>
      </c>
      <c r="B726" s="1" t="s">
        <v>3058</v>
      </c>
      <c r="C726" s="1" t="s">
        <v>3068</v>
      </c>
      <c r="D726">
        <v>363.57</v>
      </c>
      <c r="E726">
        <v>126</v>
      </c>
      <c r="F726">
        <v>136</v>
      </c>
      <c r="G726" s="1" t="s">
        <v>3056</v>
      </c>
      <c r="H726">
        <v>168.64</v>
      </c>
      <c r="I726">
        <v>156</v>
      </c>
      <c r="J726" t="s">
        <v>3111</v>
      </c>
    </row>
    <row r="727" spans="1:10" x14ac:dyDescent="0.35">
      <c r="A727" s="1" t="s">
        <v>2469</v>
      </c>
      <c r="B727" s="1" t="s">
        <v>3058</v>
      </c>
      <c r="C727" s="1" t="s">
        <v>3068</v>
      </c>
      <c r="D727">
        <v>227.69</v>
      </c>
      <c r="E727">
        <v>290</v>
      </c>
      <c r="F727">
        <v>29</v>
      </c>
      <c r="G727" s="1" t="s">
        <v>3053</v>
      </c>
      <c r="H727">
        <v>98.33</v>
      </c>
      <c r="I727">
        <v>508</v>
      </c>
      <c r="J727" t="s">
        <v>3111</v>
      </c>
    </row>
    <row r="728" spans="1:10" x14ac:dyDescent="0.35">
      <c r="A728" s="1" t="s">
        <v>2473</v>
      </c>
      <c r="B728" s="1" t="s">
        <v>3058</v>
      </c>
      <c r="C728" s="1" t="s">
        <v>3068</v>
      </c>
      <c r="D728">
        <v>300.67</v>
      </c>
      <c r="E728">
        <v>110</v>
      </c>
      <c r="F728">
        <v>190</v>
      </c>
      <c r="G728" s="1" t="s">
        <v>3056</v>
      </c>
      <c r="H728">
        <v>162.91</v>
      </c>
      <c r="I728">
        <v>1112</v>
      </c>
      <c r="J728" t="s">
        <v>3111</v>
      </c>
    </row>
    <row r="729" spans="1:10" x14ac:dyDescent="0.35">
      <c r="A729" s="1" t="s">
        <v>2479</v>
      </c>
      <c r="B729" s="1" t="s">
        <v>3058</v>
      </c>
      <c r="C729" s="1" t="s">
        <v>3068</v>
      </c>
      <c r="D729">
        <v>228.06</v>
      </c>
      <c r="E729">
        <v>90</v>
      </c>
      <c r="F729">
        <v>128</v>
      </c>
      <c r="G729" s="1" t="s">
        <v>3056</v>
      </c>
      <c r="H729">
        <v>97.92</v>
      </c>
      <c r="I729">
        <v>79</v>
      </c>
      <c r="J729" t="s">
        <v>3111</v>
      </c>
    </row>
    <row r="730" spans="1:10" x14ac:dyDescent="0.35">
      <c r="A730" s="1" t="s">
        <v>2487</v>
      </c>
      <c r="B730" s="1" t="s">
        <v>3058</v>
      </c>
      <c r="C730" s="1" t="s">
        <v>3068</v>
      </c>
      <c r="D730">
        <v>278.77</v>
      </c>
      <c r="E730">
        <v>102</v>
      </c>
      <c r="F730">
        <v>182</v>
      </c>
      <c r="G730" s="1" t="s">
        <v>3056</v>
      </c>
      <c r="H730">
        <v>143.01</v>
      </c>
      <c r="I730">
        <v>1126</v>
      </c>
      <c r="J730" t="s">
        <v>3111</v>
      </c>
    </row>
    <row r="731" spans="1:10" x14ac:dyDescent="0.35">
      <c r="A731" s="1" t="s">
        <v>2517</v>
      </c>
      <c r="B731" s="1" t="s">
        <v>3058</v>
      </c>
      <c r="C731" s="1" t="s">
        <v>3068</v>
      </c>
      <c r="D731">
        <v>433.54</v>
      </c>
      <c r="E731">
        <v>99</v>
      </c>
      <c r="F731">
        <v>147</v>
      </c>
      <c r="G731" s="1" t="s">
        <v>3056</v>
      </c>
      <c r="H731">
        <v>170.71</v>
      </c>
      <c r="I731">
        <v>659</v>
      </c>
      <c r="J731" t="s">
        <v>3110</v>
      </c>
    </row>
    <row r="732" spans="1:10" x14ac:dyDescent="0.35">
      <c r="A732" s="1" t="s">
        <v>2525</v>
      </c>
      <c r="B732" s="1" t="s">
        <v>3058</v>
      </c>
      <c r="C732" s="1" t="s">
        <v>3068</v>
      </c>
      <c r="D732">
        <v>348.41</v>
      </c>
      <c r="E732">
        <v>246</v>
      </c>
      <c r="F732">
        <v>470</v>
      </c>
      <c r="G732" s="1" t="s">
        <v>3056</v>
      </c>
      <c r="H732">
        <v>130.62</v>
      </c>
      <c r="I732">
        <v>56</v>
      </c>
      <c r="J732" t="s">
        <v>3111</v>
      </c>
    </row>
    <row r="733" spans="1:10" x14ac:dyDescent="0.35">
      <c r="A733" s="1" t="s">
        <v>2559</v>
      </c>
      <c r="B733" s="1" t="s">
        <v>3058</v>
      </c>
      <c r="C733" s="1" t="s">
        <v>3068</v>
      </c>
      <c r="D733">
        <v>383.11</v>
      </c>
      <c r="E733">
        <v>262</v>
      </c>
      <c r="F733">
        <v>34</v>
      </c>
      <c r="G733" s="1" t="s">
        <v>3053</v>
      </c>
      <c r="H733">
        <v>199.91</v>
      </c>
      <c r="I733">
        <v>550</v>
      </c>
      <c r="J733" t="s">
        <v>3111</v>
      </c>
    </row>
    <row r="734" spans="1:10" x14ac:dyDescent="0.35">
      <c r="A734" s="1" t="s">
        <v>2619</v>
      </c>
      <c r="B734" s="1" t="s">
        <v>3058</v>
      </c>
      <c r="C734" s="1" t="s">
        <v>3068</v>
      </c>
      <c r="D734">
        <v>291.48</v>
      </c>
      <c r="E734">
        <v>45</v>
      </c>
      <c r="F734">
        <v>43</v>
      </c>
      <c r="G734" s="1" t="s">
        <v>3053</v>
      </c>
      <c r="H734">
        <v>148.32</v>
      </c>
      <c r="I734">
        <v>527</v>
      </c>
      <c r="J734" t="s">
        <v>3111</v>
      </c>
    </row>
    <row r="735" spans="1:10" x14ac:dyDescent="0.35">
      <c r="A735" s="1" t="s">
        <v>2663</v>
      </c>
      <c r="B735" s="1" t="s">
        <v>3058</v>
      </c>
      <c r="C735" s="1" t="s">
        <v>3068</v>
      </c>
      <c r="D735">
        <v>328.22</v>
      </c>
      <c r="E735">
        <v>78</v>
      </c>
      <c r="F735">
        <v>294</v>
      </c>
      <c r="G735" s="1" t="s">
        <v>3056</v>
      </c>
      <c r="H735">
        <v>103.3</v>
      </c>
      <c r="I735">
        <v>267</v>
      </c>
      <c r="J735" t="s">
        <v>3111</v>
      </c>
    </row>
    <row r="736" spans="1:10" x14ac:dyDescent="0.35">
      <c r="A736" s="1" t="s">
        <v>2677</v>
      </c>
      <c r="B736" s="1" t="s">
        <v>3058</v>
      </c>
      <c r="C736" s="1" t="s">
        <v>3068</v>
      </c>
      <c r="D736">
        <v>338.58</v>
      </c>
      <c r="E736">
        <v>154</v>
      </c>
      <c r="F736">
        <v>189</v>
      </c>
      <c r="G736" s="1" t="s">
        <v>3056</v>
      </c>
      <c r="H736">
        <v>156.38</v>
      </c>
      <c r="I736">
        <v>590</v>
      </c>
      <c r="J736" t="s">
        <v>3111</v>
      </c>
    </row>
    <row r="737" spans="1:10" x14ac:dyDescent="0.35">
      <c r="A737" s="1" t="s">
        <v>2681</v>
      </c>
      <c r="B737" s="1" t="s">
        <v>3058</v>
      </c>
      <c r="C737" s="1" t="s">
        <v>3068</v>
      </c>
      <c r="D737">
        <v>477.45</v>
      </c>
      <c r="E737">
        <v>192</v>
      </c>
      <c r="F737">
        <v>231</v>
      </c>
      <c r="G737" s="1" t="s">
        <v>3056</v>
      </c>
      <c r="H737">
        <v>188.99</v>
      </c>
      <c r="I737">
        <v>253</v>
      </c>
      <c r="J737" t="s">
        <v>3110</v>
      </c>
    </row>
    <row r="738" spans="1:10" x14ac:dyDescent="0.35">
      <c r="A738" s="1" t="s">
        <v>2729</v>
      </c>
      <c r="B738" s="1" t="s">
        <v>3058</v>
      </c>
      <c r="C738" s="1" t="s">
        <v>3068</v>
      </c>
      <c r="D738">
        <v>242.62</v>
      </c>
      <c r="E738">
        <v>76</v>
      </c>
      <c r="F738">
        <v>71</v>
      </c>
      <c r="G738" s="1" t="s">
        <v>3053</v>
      </c>
      <c r="H738">
        <v>77.27</v>
      </c>
      <c r="I738">
        <v>1072</v>
      </c>
      <c r="J738" t="s">
        <v>3111</v>
      </c>
    </row>
    <row r="739" spans="1:10" x14ac:dyDescent="0.35">
      <c r="A739" s="1" t="s">
        <v>2773</v>
      </c>
      <c r="B739" s="1" t="s">
        <v>3058</v>
      </c>
      <c r="C739" s="1" t="s">
        <v>3068</v>
      </c>
      <c r="D739">
        <v>255.04</v>
      </c>
      <c r="E739">
        <v>99</v>
      </c>
      <c r="F739">
        <v>52</v>
      </c>
      <c r="G739" s="1" t="s">
        <v>3053</v>
      </c>
      <c r="H739">
        <v>92.07</v>
      </c>
      <c r="I739">
        <v>589</v>
      </c>
      <c r="J739" t="s">
        <v>3111</v>
      </c>
    </row>
    <row r="740" spans="1:10" x14ac:dyDescent="0.35">
      <c r="A740" s="1" t="s">
        <v>2783</v>
      </c>
      <c r="B740" s="1" t="s">
        <v>3058</v>
      </c>
      <c r="C740" s="1" t="s">
        <v>3068</v>
      </c>
      <c r="D740">
        <v>235.96</v>
      </c>
      <c r="E740">
        <v>30</v>
      </c>
      <c r="F740">
        <v>377</v>
      </c>
      <c r="G740" s="1" t="s">
        <v>3056</v>
      </c>
      <c r="H740">
        <v>75.19</v>
      </c>
      <c r="I740">
        <v>507</v>
      </c>
      <c r="J740" t="s">
        <v>3111</v>
      </c>
    </row>
    <row r="741" spans="1:10" x14ac:dyDescent="0.35">
      <c r="A741" s="1" t="s">
        <v>2803</v>
      </c>
      <c r="B741" s="1" t="s">
        <v>3058</v>
      </c>
      <c r="C741" s="1" t="s">
        <v>3068</v>
      </c>
      <c r="D741">
        <v>382.04</v>
      </c>
      <c r="E741">
        <v>40</v>
      </c>
      <c r="F741">
        <v>268</v>
      </c>
      <c r="G741" s="1" t="s">
        <v>3056</v>
      </c>
      <c r="H741">
        <v>141.59</v>
      </c>
      <c r="I741">
        <v>232</v>
      </c>
      <c r="J741" t="s">
        <v>3111</v>
      </c>
    </row>
    <row r="742" spans="1:10" x14ac:dyDescent="0.35">
      <c r="A742" s="1" t="s">
        <v>2815</v>
      </c>
      <c r="B742" s="1" t="s">
        <v>3058</v>
      </c>
      <c r="C742" s="1" t="s">
        <v>3068</v>
      </c>
      <c r="D742">
        <v>306.41000000000003</v>
      </c>
      <c r="E742">
        <v>88</v>
      </c>
      <c r="F742">
        <v>198</v>
      </c>
      <c r="G742" s="1" t="s">
        <v>3056</v>
      </c>
      <c r="H742">
        <v>128.38</v>
      </c>
      <c r="I742">
        <v>1121</v>
      </c>
      <c r="J742" t="s">
        <v>3111</v>
      </c>
    </row>
    <row r="743" spans="1:10" x14ac:dyDescent="0.35">
      <c r="A743" s="1" t="s">
        <v>2845</v>
      </c>
      <c r="B743" s="1" t="s">
        <v>3058</v>
      </c>
      <c r="C743" s="1" t="s">
        <v>3068</v>
      </c>
      <c r="D743">
        <v>224.08</v>
      </c>
      <c r="E743">
        <v>271</v>
      </c>
      <c r="F743">
        <v>73</v>
      </c>
      <c r="G743" s="1" t="s">
        <v>3053</v>
      </c>
      <c r="H743">
        <v>102.6</v>
      </c>
      <c r="I743">
        <v>427</v>
      </c>
      <c r="J743" t="s">
        <v>3111</v>
      </c>
    </row>
    <row r="744" spans="1:10" x14ac:dyDescent="0.35">
      <c r="A744" s="1" t="s">
        <v>2847</v>
      </c>
      <c r="B744" s="1" t="s">
        <v>3058</v>
      </c>
      <c r="C744" s="1" t="s">
        <v>3068</v>
      </c>
      <c r="D744">
        <v>255.1</v>
      </c>
      <c r="E744">
        <v>264</v>
      </c>
      <c r="F744">
        <v>19</v>
      </c>
      <c r="G744" s="1" t="s">
        <v>3053</v>
      </c>
      <c r="H744">
        <v>109.6</v>
      </c>
      <c r="I744">
        <v>136</v>
      </c>
      <c r="J744" t="s">
        <v>3111</v>
      </c>
    </row>
    <row r="745" spans="1:10" x14ac:dyDescent="0.35">
      <c r="A745" s="1" t="s">
        <v>2873</v>
      </c>
      <c r="B745" s="1" t="s">
        <v>3058</v>
      </c>
      <c r="C745" s="1" t="s">
        <v>3068</v>
      </c>
      <c r="D745">
        <v>232.8</v>
      </c>
      <c r="E745">
        <v>37</v>
      </c>
      <c r="F745">
        <v>78</v>
      </c>
      <c r="G745" s="1" t="s">
        <v>3056</v>
      </c>
      <c r="H745">
        <v>75.099999999999994</v>
      </c>
      <c r="I745">
        <v>856</v>
      </c>
      <c r="J745" t="s">
        <v>3111</v>
      </c>
    </row>
    <row r="746" spans="1:10" x14ac:dyDescent="0.35">
      <c r="A746" s="1" t="s">
        <v>2879</v>
      </c>
      <c r="B746" s="1" t="s">
        <v>3058</v>
      </c>
      <c r="C746" s="1" t="s">
        <v>3068</v>
      </c>
      <c r="D746">
        <v>476.39</v>
      </c>
      <c r="E746">
        <v>270</v>
      </c>
      <c r="F746">
        <v>118</v>
      </c>
      <c r="G746" s="1" t="s">
        <v>3053</v>
      </c>
      <c r="H746">
        <v>149.76</v>
      </c>
      <c r="I746">
        <v>269</v>
      </c>
      <c r="J746" t="s">
        <v>3110</v>
      </c>
    </row>
    <row r="747" spans="1:10" x14ac:dyDescent="0.35">
      <c r="A747" s="1" t="s">
        <v>2891</v>
      </c>
      <c r="B747" s="1" t="s">
        <v>3058</v>
      </c>
      <c r="C747" s="1" t="s">
        <v>3068</v>
      </c>
      <c r="D747">
        <v>270.14</v>
      </c>
      <c r="E747">
        <v>101</v>
      </c>
      <c r="F747">
        <v>16</v>
      </c>
      <c r="G747" s="1" t="s">
        <v>3053</v>
      </c>
      <c r="H747">
        <v>106.76</v>
      </c>
      <c r="I747">
        <v>391</v>
      </c>
      <c r="J747" t="s">
        <v>3111</v>
      </c>
    </row>
    <row r="748" spans="1:10" x14ac:dyDescent="0.35">
      <c r="A748" s="1" t="s">
        <v>2893</v>
      </c>
      <c r="B748" s="1" t="s">
        <v>3058</v>
      </c>
      <c r="C748" s="1" t="s">
        <v>3068</v>
      </c>
      <c r="D748">
        <v>297.81</v>
      </c>
      <c r="E748">
        <v>42</v>
      </c>
      <c r="F748">
        <v>236</v>
      </c>
      <c r="G748" s="1" t="s">
        <v>3056</v>
      </c>
      <c r="H748">
        <v>160.55000000000001</v>
      </c>
      <c r="I748">
        <v>493</v>
      </c>
      <c r="J748" t="s">
        <v>3111</v>
      </c>
    </row>
    <row r="749" spans="1:10" x14ac:dyDescent="0.35">
      <c r="A749" s="1" t="s">
        <v>2915</v>
      </c>
      <c r="B749" s="1" t="s">
        <v>3058</v>
      </c>
      <c r="C749" s="1" t="s">
        <v>3068</v>
      </c>
      <c r="D749">
        <v>277.45</v>
      </c>
      <c r="E749">
        <v>169</v>
      </c>
      <c r="F749">
        <v>134</v>
      </c>
      <c r="G749" s="1" t="s">
        <v>3053</v>
      </c>
      <c r="H749">
        <v>90.83</v>
      </c>
      <c r="I749">
        <v>990</v>
      </c>
      <c r="J749" t="s">
        <v>3111</v>
      </c>
    </row>
    <row r="750" spans="1:10" x14ac:dyDescent="0.35">
      <c r="A750" s="1" t="s">
        <v>2963</v>
      </c>
      <c r="B750" s="1" t="s">
        <v>3058</v>
      </c>
      <c r="C750" s="1" t="s">
        <v>3068</v>
      </c>
      <c r="D750">
        <v>480.57</v>
      </c>
      <c r="E750">
        <v>171</v>
      </c>
      <c r="F750">
        <v>10</v>
      </c>
      <c r="G750" s="1" t="s">
        <v>3053</v>
      </c>
      <c r="H750">
        <v>173.67</v>
      </c>
      <c r="I750">
        <v>102</v>
      </c>
      <c r="J750" t="s">
        <v>3110</v>
      </c>
    </row>
    <row r="751" spans="1:10" x14ac:dyDescent="0.35">
      <c r="A751" s="1" t="s">
        <v>2983</v>
      </c>
      <c r="B751" s="1" t="s">
        <v>3058</v>
      </c>
      <c r="C751" s="1" t="s">
        <v>3068</v>
      </c>
      <c r="D751">
        <v>328.07</v>
      </c>
      <c r="E751">
        <v>66</v>
      </c>
      <c r="F751">
        <v>179</v>
      </c>
      <c r="G751" s="1" t="s">
        <v>3056</v>
      </c>
      <c r="H751">
        <v>169.98</v>
      </c>
      <c r="I751">
        <v>721</v>
      </c>
      <c r="J751" t="s">
        <v>3111</v>
      </c>
    </row>
    <row r="752" spans="1:10" x14ac:dyDescent="0.35">
      <c r="A752" s="1" t="s">
        <v>51</v>
      </c>
      <c r="B752" s="1" t="s">
        <v>3054</v>
      </c>
      <c r="C752" s="1" t="s">
        <v>3068</v>
      </c>
      <c r="D752">
        <v>750.06</v>
      </c>
      <c r="E752">
        <v>254</v>
      </c>
      <c r="F752">
        <v>97</v>
      </c>
      <c r="G752" s="1" t="s">
        <v>3053</v>
      </c>
      <c r="H752">
        <v>271.63</v>
      </c>
      <c r="I752">
        <v>348</v>
      </c>
      <c r="J752" t="s">
        <v>3110</v>
      </c>
    </row>
    <row r="753" spans="1:10" x14ac:dyDescent="0.35">
      <c r="A753" s="1" t="s">
        <v>63</v>
      </c>
      <c r="B753" s="1" t="s">
        <v>3054</v>
      </c>
      <c r="C753" s="1" t="s">
        <v>3068</v>
      </c>
      <c r="D753">
        <v>949.4</v>
      </c>
      <c r="E753">
        <v>209</v>
      </c>
      <c r="F753">
        <v>337</v>
      </c>
      <c r="G753" s="1" t="s">
        <v>3056</v>
      </c>
      <c r="H753">
        <v>339.43</v>
      </c>
      <c r="I753">
        <v>847</v>
      </c>
      <c r="J753" t="s">
        <v>3112</v>
      </c>
    </row>
    <row r="754" spans="1:10" x14ac:dyDescent="0.35">
      <c r="A754" s="1" t="s">
        <v>83</v>
      </c>
      <c r="B754" s="1" t="s">
        <v>3054</v>
      </c>
      <c r="C754" s="1" t="s">
        <v>3068</v>
      </c>
      <c r="D754">
        <v>950.37</v>
      </c>
      <c r="E754">
        <v>143</v>
      </c>
      <c r="F754">
        <v>189</v>
      </c>
      <c r="G754" s="1" t="s">
        <v>3056</v>
      </c>
      <c r="H754">
        <v>363.53</v>
      </c>
      <c r="I754">
        <v>844</v>
      </c>
      <c r="J754" t="s">
        <v>3112</v>
      </c>
    </row>
    <row r="755" spans="1:10" x14ac:dyDescent="0.35">
      <c r="A755" s="1" t="s">
        <v>109</v>
      </c>
      <c r="B755" s="1" t="s">
        <v>3054</v>
      </c>
      <c r="C755" s="1" t="s">
        <v>3068</v>
      </c>
      <c r="D755">
        <v>679.37</v>
      </c>
      <c r="E755">
        <v>94</v>
      </c>
      <c r="F755">
        <v>208</v>
      </c>
      <c r="G755" s="1" t="s">
        <v>3056</v>
      </c>
      <c r="H755">
        <v>362.03</v>
      </c>
      <c r="I755">
        <v>1127</v>
      </c>
      <c r="J755" t="s">
        <v>3110</v>
      </c>
    </row>
    <row r="756" spans="1:10" x14ac:dyDescent="0.35">
      <c r="A756" s="1" t="s">
        <v>113</v>
      </c>
      <c r="B756" s="1" t="s">
        <v>3054</v>
      </c>
      <c r="C756" s="1" t="s">
        <v>3068</v>
      </c>
      <c r="D756">
        <v>687.88</v>
      </c>
      <c r="E756">
        <v>175</v>
      </c>
      <c r="F756">
        <v>265</v>
      </c>
      <c r="G756" s="1" t="s">
        <v>3056</v>
      </c>
      <c r="H756">
        <v>375.61</v>
      </c>
      <c r="I756">
        <v>676</v>
      </c>
      <c r="J756" t="s">
        <v>3110</v>
      </c>
    </row>
    <row r="757" spans="1:10" x14ac:dyDescent="0.35">
      <c r="A757" s="1" t="s">
        <v>145</v>
      </c>
      <c r="B757" s="1" t="s">
        <v>3054</v>
      </c>
      <c r="C757" s="1" t="s">
        <v>3068</v>
      </c>
      <c r="D757">
        <v>925.6</v>
      </c>
      <c r="E757">
        <v>233</v>
      </c>
      <c r="F757">
        <v>10</v>
      </c>
      <c r="G757" s="1" t="s">
        <v>3053</v>
      </c>
      <c r="H757">
        <v>494.61</v>
      </c>
      <c r="I757">
        <v>107</v>
      </c>
      <c r="J757" t="s">
        <v>3112</v>
      </c>
    </row>
    <row r="758" spans="1:10" x14ac:dyDescent="0.35">
      <c r="A758" s="1" t="s">
        <v>159</v>
      </c>
      <c r="B758" s="1" t="s">
        <v>3054</v>
      </c>
      <c r="C758" s="1" t="s">
        <v>3068</v>
      </c>
      <c r="D758">
        <v>613.48</v>
      </c>
      <c r="E758">
        <v>138</v>
      </c>
      <c r="F758">
        <v>143</v>
      </c>
      <c r="G758" s="1" t="s">
        <v>3056</v>
      </c>
      <c r="H758">
        <v>317.29000000000002</v>
      </c>
      <c r="I758">
        <v>473</v>
      </c>
      <c r="J758" t="s">
        <v>3110</v>
      </c>
    </row>
    <row r="759" spans="1:10" x14ac:dyDescent="0.35">
      <c r="A759" s="1" t="s">
        <v>231</v>
      </c>
      <c r="B759" s="1" t="s">
        <v>3054</v>
      </c>
      <c r="C759" s="1" t="s">
        <v>3068</v>
      </c>
      <c r="D759">
        <v>973.67</v>
      </c>
      <c r="E759">
        <v>92</v>
      </c>
      <c r="F759">
        <v>90</v>
      </c>
      <c r="G759" s="1" t="s">
        <v>3053</v>
      </c>
      <c r="H759">
        <v>481.38</v>
      </c>
      <c r="I759">
        <v>137</v>
      </c>
      <c r="J759" t="s">
        <v>3112</v>
      </c>
    </row>
    <row r="760" spans="1:10" x14ac:dyDescent="0.35">
      <c r="A760" s="1" t="s">
        <v>283</v>
      </c>
      <c r="B760" s="1" t="s">
        <v>3054</v>
      </c>
      <c r="C760" s="1" t="s">
        <v>3068</v>
      </c>
      <c r="D760">
        <v>1067.25</v>
      </c>
      <c r="E760">
        <v>250</v>
      </c>
      <c r="F760">
        <v>111</v>
      </c>
      <c r="G760" s="1" t="s">
        <v>3053</v>
      </c>
      <c r="H760">
        <v>518.04</v>
      </c>
      <c r="I760">
        <v>175</v>
      </c>
      <c r="J760" t="s">
        <v>3112</v>
      </c>
    </row>
    <row r="761" spans="1:10" x14ac:dyDescent="0.35">
      <c r="A761" s="1" t="s">
        <v>311</v>
      </c>
      <c r="B761" s="1" t="s">
        <v>3054</v>
      </c>
      <c r="C761" s="1" t="s">
        <v>3068</v>
      </c>
      <c r="D761">
        <v>715.1</v>
      </c>
      <c r="E761">
        <v>188</v>
      </c>
      <c r="F761">
        <v>15</v>
      </c>
      <c r="G761" s="1" t="s">
        <v>3053</v>
      </c>
      <c r="H761">
        <v>295.45999999999998</v>
      </c>
      <c r="I761">
        <v>518</v>
      </c>
      <c r="J761" t="s">
        <v>3110</v>
      </c>
    </row>
    <row r="762" spans="1:10" x14ac:dyDescent="0.35">
      <c r="A762" s="1" t="s">
        <v>323</v>
      </c>
      <c r="B762" s="1" t="s">
        <v>3054</v>
      </c>
      <c r="C762" s="1" t="s">
        <v>3068</v>
      </c>
      <c r="D762">
        <v>942.87</v>
      </c>
      <c r="E762">
        <v>188</v>
      </c>
      <c r="F762">
        <v>134</v>
      </c>
      <c r="G762" s="1" t="s">
        <v>3053</v>
      </c>
      <c r="H762">
        <v>469.59</v>
      </c>
      <c r="I762">
        <v>999</v>
      </c>
      <c r="J762" t="s">
        <v>3112</v>
      </c>
    </row>
    <row r="763" spans="1:10" x14ac:dyDescent="0.35">
      <c r="A763" s="1" t="s">
        <v>331</v>
      </c>
      <c r="B763" s="1" t="s">
        <v>3054</v>
      </c>
      <c r="C763" s="1" t="s">
        <v>3068</v>
      </c>
      <c r="D763">
        <v>985.82</v>
      </c>
      <c r="E763">
        <v>39</v>
      </c>
      <c r="F763">
        <v>439</v>
      </c>
      <c r="G763" s="1" t="s">
        <v>3056</v>
      </c>
      <c r="H763">
        <v>498.6</v>
      </c>
      <c r="I763">
        <v>683</v>
      </c>
      <c r="J763" t="s">
        <v>3112</v>
      </c>
    </row>
    <row r="764" spans="1:10" x14ac:dyDescent="0.35">
      <c r="A764" s="1" t="s">
        <v>341</v>
      </c>
      <c r="B764" s="1" t="s">
        <v>3054</v>
      </c>
      <c r="C764" s="1" t="s">
        <v>3068</v>
      </c>
      <c r="D764">
        <v>1001.18</v>
      </c>
      <c r="E764">
        <v>163</v>
      </c>
      <c r="F764">
        <v>48</v>
      </c>
      <c r="G764" s="1" t="s">
        <v>3053</v>
      </c>
      <c r="H764">
        <v>411.61</v>
      </c>
      <c r="I764">
        <v>383</v>
      </c>
      <c r="J764" t="s">
        <v>3112</v>
      </c>
    </row>
    <row r="765" spans="1:10" x14ac:dyDescent="0.35">
      <c r="A765" s="1" t="s">
        <v>397</v>
      </c>
      <c r="B765" s="1" t="s">
        <v>3054</v>
      </c>
      <c r="C765" s="1" t="s">
        <v>3068</v>
      </c>
      <c r="D765">
        <v>835.14</v>
      </c>
      <c r="E765">
        <v>201</v>
      </c>
      <c r="F765">
        <v>24</v>
      </c>
      <c r="G765" s="1" t="s">
        <v>3053</v>
      </c>
      <c r="H765">
        <v>340.12</v>
      </c>
      <c r="I765">
        <v>442</v>
      </c>
      <c r="J765" t="s">
        <v>3112</v>
      </c>
    </row>
    <row r="766" spans="1:10" x14ac:dyDescent="0.35">
      <c r="A766" s="1" t="s">
        <v>463</v>
      </c>
      <c r="B766" s="1" t="s">
        <v>3054</v>
      </c>
      <c r="C766" s="1" t="s">
        <v>3068</v>
      </c>
      <c r="D766">
        <v>921.02</v>
      </c>
      <c r="E766">
        <v>171</v>
      </c>
      <c r="F766">
        <v>119</v>
      </c>
      <c r="G766" s="1" t="s">
        <v>3053</v>
      </c>
      <c r="H766">
        <v>464.27</v>
      </c>
      <c r="I766">
        <v>781</v>
      </c>
      <c r="J766" t="s">
        <v>3112</v>
      </c>
    </row>
    <row r="767" spans="1:10" x14ac:dyDescent="0.35">
      <c r="A767" s="1" t="s">
        <v>483</v>
      </c>
      <c r="B767" s="1" t="s">
        <v>3054</v>
      </c>
      <c r="C767" s="1" t="s">
        <v>3068</v>
      </c>
      <c r="D767">
        <v>807.63</v>
      </c>
      <c r="E767">
        <v>55</v>
      </c>
      <c r="F767">
        <v>375</v>
      </c>
      <c r="G767" s="1" t="s">
        <v>3056</v>
      </c>
      <c r="H767">
        <v>359.52</v>
      </c>
      <c r="I767">
        <v>181</v>
      </c>
      <c r="J767" t="s">
        <v>3112</v>
      </c>
    </row>
    <row r="768" spans="1:10" x14ac:dyDescent="0.35">
      <c r="A768" s="1" t="s">
        <v>525</v>
      </c>
      <c r="B768" s="1" t="s">
        <v>3054</v>
      </c>
      <c r="C768" s="1" t="s">
        <v>3068</v>
      </c>
      <c r="D768">
        <v>986.27</v>
      </c>
      <c r="E768">
        <v>105</v>
      </c>
      <c r="F768">
        <v>486</v>
      </c>
      <c r="G768" s="1" t="s">
        <v>3056</v>
      </c>
      <c r="H768">
        <v>401.96</v>
      </c>
      <c r="I768">
        <v>967</v>
      </c>
      <c r="J768" t="s">
        <v>3112</v>
      </c>
    </row>
    <row r="769" spans="1:10" x14ac:dyDescent="0.35">
      <c r="A769" s="1" t="s">
        <v>617</v>
      </c>
      <c r="B769" s="1" t="s">
        <v>3054</v>
      </c>
      <c r="C769" s="1" t="s">
        <v>3068</v>
      </c>
      <c r="D769">
        <v>909.78</v>
      </c>
      <c r="E769">
        <v>239</v>
      </c>
      <c r="F769">
        <v>117</v>
      </c>
      <c r="G769" s="1" t="s">
        <v>3053</v>
      </c>
      <c r="H769">
        <v>476.27</v>
      </c>
      <c r="I769">
        <v>314</v>
      </c>
      <c r="J769" t="s">
        <v>3112</v>
      </c>
    </row>
    <row r="770" spans="1:10" x14ac:dyDescent="0.35">
      <c r="A770" s="1" t="s">
        <v>665</v>
      </c>
      <c r="B770" s="1" t="s">
        <v>3054</v>
      </c>
      <c r="C770" s="1" t="s">
        <v>3068</v>
      </c>
      <c r="D770">
        <v>994.01</v>
      </c>
      <c r="E770">
        <v>82</v>
      </c>
      <c r="F770">
        <v>295</v>
      </c>
      <c r="G770" s="1" t="s">
        <v>3056</v>
      </c>
      <c r="H770">
        <v>436.16</v>
      </c>
      <c r="I770">
        <v>757</v>
      </c>
      <c r="J770" t="s">
        <v>3112</v>
      </c>
    </row>
    <row r="771" spans="1:10" x14ac:dyDescent="0.35">
      <c r="A771" s="1" t="s">
        <v>691</v>
      </c>
      <c r="B771" s="1" t="s">
        <v>3054</v>
      </c>
      <c r="C771" s="1" t="s">
        <v>3068</v>
      </c>
      <c r="D771">
        <v>747.66</v>
      </c>
      <c r="E771">
        <v>145</v>
      </c>
      <c r="F771">
        <v>235</v>
      </c>
      <c r="G771" s="1" t="s">
        <v>3056</v>
      </c>
      <c r="H771">
        <v>400.9</v>
      </c>
      <c r="I771">
        <v>177</v>
      </c>
      <c r="J771" t="s">
        <v>3110</v>
      </c>
    </row>
    <row r="772" spans="1:10" x14ac:dyDescent="0.35">
      <c r="A772" s="1" t="s">
        <v>697</v>
      </c>
      <c r="B772" s="1" t="s">
        <v>3054</v>
      </c>
      <c r="C772" s="1" t="s">
        <v>3068</v>
      </c>
      <c r="D772">
        <v>913.29</v>
      </c>
      <c r="E772">
        <v>220</v>
      </c>
      <c r="F772">
        <v>279</v>
      </c>
      <c r="G772" s="1" t="s">
        <v>3056</v>
      </c>
      <c r="H772">
        <v>386.91</v>
      </c>
      <c r="I772">
        <v>130</v>
      </c>
      <c r="J772" t="s">
        <v>3112</v>
      </c>
    </row>
    <row r="773" spans="1:10" x14ac:dyDescent="0.35">
      <c r="A773" s="1" t="s">
        <v>699</v>
      </c>
      <c r="B773" s="1" t="s">
        <v>3054</v>
      </c>
      <c r="C773" s="1" t="s">
        <v>3068</v>
      </c>
      <c r="D773">
        <v>841.04</v>
      </c>
      <c r="E773">
        <v>271</v>
      </c>
      <c r="F773">
        <v>12</v>
      </c>
      <c r="G773" s="1" t="s">
        <v>3053</v>
      </c>
      <c r="H773">
        <v>366.34</v>
      </c>
      <c r="I773">
        <v>808</v>
      </c>
      <c r="J773" t="s">
        <v>3112</v>
      </c>
    </row>
    <row r="774" spans="1:10" x14ac:dyDescent="0.35">
      <c r="A774" s="1" t="s">
        <v>825</v>
      </c>
      <c r="B774" s="1" t="s">
        <v>3054</v>
      </c>
      <c r="C774" s="1" t="s">
        <v>3068</v>
      </c>
      <c r="D774">
        <v>633.11</v>
      </c>
      <c r="E774">
        <v>66</v>
      </c>
      <c r="F774">
        <v>72</v>
      </c>
      <c r="G774" s="1" t="s">
        <v>3056</v>
      </c>
      <c r="H774">
        <v>219.01</v>
      </c>
      <c r="I774">
        <v>629</v>
      </c>
      <c r="J774" t="s">
        <v>3110</v>
      </c>
    </row>
    <row r="775" spans="1:10" x14ac:dyDescent="0.35">
      <c r="A775" s="1" t="s">
        <v>827</v>
      </c>
      <c r="B775" s="1" t="s">
        <v>3054</v>
      </c>
      <c r="C775" s="1" t="s">
        <v>3068</v>
      </c>
      <c r="D775">
        <v>788.7</v>
      </c>
      <c r="E775">
        <v>89</v>
      </c>
      <c r="F775">
        <v>236</v>
      </c>
      <c r="G775" s="1" t="s">
        <v>3056</v>
      </c>
      <c r="H775">
        <v>316.08</v>
      </c>
      <c r="I775">
        <v>260</v>
      </c>
      <c r="J775" t="s">
        <v>3110</v>
      </c>
    </row>
    <row r="776" spans="1:10" x14ac:dyDescent="0.35">
      <c r="A776" s="1" t="s">
        <v>905</v>
      </c>
      <c r="B776" s="1" t="s">
        <v>3054</v>
      </c>
      <c r="C776" s="1" t="s">
        <v>3068</v>
      </c>
      <c r="D776">
        <v>917.8</v>
      </c>
      <c r="E776">
        <v>93</v>
      </c>
      <c r="F776">
        <v>178</v>
      </c>
      <c r="G776" s="1" t="s">
        <v>3056</v>
      </c>
      <c r="H776">
        <v>389.47</v>
      </c>
      <c r="I776">
        <v>776</v>
      </c>
      <c r="J776" t="s">
        <v>3112</v>
      </c>
    </row>
    <row r="777" spans="1:10" x14ac:dyDescent="0.35">
      <c r="A777" s="1" t="s">
        <v>909</v>
      </c>
      <c r="B777" s="1" t="s">
        <v>3054</v>
      </c>
      <c r="C777" s="1" t="s">
        <v>3068</v>
      </c>
      <c r="D777">
        <v>973.53</v>
      </c>
      <c r="E777">
        <v>93</v>
      </c>
      <c r="F777">
        <v>20</v>
      </c>
      <c r="G777" s="1" t="s">
        <v>3053</v>
      </c>
      <c r="H777">
        <v>407.62</v>
      </c>
      <c r="I777">
        <v>814</v>
      </c>
      <c r="J777" t="s">
        <v>3112</v>
      </c>
    </row>
    <row r="778" spans="1:10" x14ac:dyDescent="0.35">
      <c r="A778" s="1" t="s">
        <v>975</v>
      </c>
      <c r="B778" s="1" t="s">
        <v>3054</v>
      </c>
      <c r="C778" s="1" t="s">
        <v>3068</v>
      </c>
      <c r="D778">
        <v>1028.01</v>
      </c>
      <c r="E778">
        <v>179</v>
      </c>
      <c r="F778">
        <v>106</v>
      </c>
      <c r="G778" s="1" t="s">
        <v>3053</v>
      </c>
      <c r="H778">
        <v>510.31</v>
      </c>
      <c r="I778">
        <v>902</v>
      </c>
      <c r="J778" t="s">
        <v>3112</v>
      </c>
    </row>
    <row r="779" spans="1:10" x14ac:dyDescent="0.35">
      <c r="A779" s="1" t="s">
        <v>1023</v>
      </c>
      <c r="B779" s="1" t="s">
        <v>3054</v>
      </c>
      <c r="C779" s="1" t="s">
        <v>3068</v>
      </c>
      <c r="D779">
        <v>858.39</v>
      </c>
      <c r="E779">
        <v>240</v>
      </c>
      <c r="F779">
        <v>160</v>
      </c>
      <c r="G779" s="1" t="s">
        <v>3053</v>
      </c>
      <c r="H779">
        <v>325.20999999999998</v>
      </c>
      <c r="I779">
        <v>1199</v>
      </c>
      <c r="J779" t="s">
        <v>3112</v>
      </c>
    </row>
    <row r="780" spans="1:10" x14ac:dyDescent="0.35">
      <c r="A780" s="1" t="s">
        <v>1031</v>
      </c>
      <c r="B780" s="1" t="s">
        <v>3054</v>
      </c>
      <c r="C780" s="1" t="s">
        <v>3068</v>
      </c>
      <c r="D780">
        <v>828.73</v>
      </c>
      <c r="E780">
        <v>192</v>
      </c>
      <c r="F780">
        <v>143</v>
      </c>
      <c r="G780" s="1" t="s">
        <v>3053</v>
      </c>
      <c r="H780">
        <v>321.45999999999998</v>
      </c>
      <c r="I780">
        <v>1014</v>
      </c>
      <c r="J780" t="s">
        <v>3112</v>
      </c>
    </row>
    <row r="781" spans="1:10" x14ac:dyDescent="0.35">
      <c r="A781" s="1" t="s">
        <v>1065</v>
      </c>
      <c r="B781" s="1" t="s">
        <v>3054</v>
      </c>
      <c r="C781" s="1" t="s">
        <v>3068</v>
      </c>
      <c r="D781">
        <v>1026.83</v>
      </c>
      <c r="E781">
        <v>147</v>
      </c>
      <c r="F781">
        <v>249</v>
      </c>
      <c r="G781" s="1" t="s">
        <v>3056</v>
      </c>
      <c r="H781">
        <v>412.83</v>
      </c>
      <c r="I781">
        <v>877</v>
      </c>
      <c r="J781" t="s">
        <v>3112</v>
      </c>
    </row>
    <row r="782" spans="1:10" x14ac:dyDescent="0.35">
      <c r="A782" s="1" t="s">
        <v>1085</v>
      </c>
      <c r="B782" s="1" t="s">
        <v>3054</v>
      </c>
      <c r="C782" s="1" t="s">
        <v>3068</v>
      </c>
      <c r="D782">
        <v>778.07</v>
      </c>
      <c r="E782">
        <v>270</v>
      </c>
      <c r="F782">
        <v>106</v>
      </c>
      <c r="G782" s="1" t="s">
        <v>3053</v>
      </c>
      <c r="H782">
        <v>402.3</v>
      </c>
      <c r="I782">
        <v>751</v>
      </c>
      <c r="J782" t="s">
        <v>3110</v>
      </c>
    </row>
    <row r="783" spans="1:10" x14ac:dyDescent="0.35">
      <c r="A783" s="1" t="s">
        <v>1101</v>
      </c>
      <c r="B783" s="1" t="s">
        <v>3054</v>
      </c>
      <c r="C783" s="1" t="s">
        <v>3068</v>
      </c>
      <c r="D783">
        <v>695.03</v>
      </c>
      <c r="E783">
        <v>204</v>
      </c>
      <c r="F783">
        <v>98</v>
      </c>
      <c r="G783" s="1" t="s">
        <v>3053</v>
      </c>
      <c r="H783">
        <v>238.59</v>
      </c>
      <c r="I783">
        <v>696</v>
      </c>
      <c r="J783" t="s">
        <v>3110</v>
      </c>
    </row>
    <row r="784" spans="1:10" x14ac:dyDescent="0.35">
      <c r="A784" s="1" t="s">
        <v>1145</v>
      </c>
      <c r="B784" s="1" t="s">
        <v>3054</v>
      </c>
      <c r="C784" s="1" t="s">
        <v>3068</v>
      </c>
      <c r="D784">
        <v>681.39</v>
      </c>
      <c r="E784">
        <v>298</v>
      </c>
      <c r="F784">
        <v>72</v>
      </c>
      <c r="G784" s="1" t="s">
        <v>3053</v>
      </c>
      <c r="H784">
        <v>279.64999999999998</v>
      </c>
      <c r="I784">
        <v>306</v>
      </c>
      <c r="J784" t="s">
        <v>3110</v>
      </c>
    </row>
    <row r="785" spans="1:10" x14ac:dyDescent="0.35">
      <c r="A785" s="1" t="s">
        <v>1157</v>
      </c>
      <c r="B785" s="1" t="s">
        <v>3054</v>
      </c>
      <c r="C785" s="1" t="s">
        <v>3068</v>
      </c>
      <c r="D785">
        <v>989.87</v>
      </c>
      <c r="E785">
        <v>35</v>
      </c>
      <c r="F785">
        <v>91</v>
      </c>
      <c r="G785" s="1" t="s">
        <v>3056</v>
      </c>
      <c r="H785">
        <v>458.34</v>
      </c>
      <c r="I785">
        <v>588</v>
      </c>
      <c r="J785" t="s">
        <v>3112</v>
      </c>
    </row>
    <row r="786" spans="1:10" x14ac:dyDescent="0.35">
      <c r="A786" s="1" t="s">
        <v>1181</v>
      </c>
      <c r="B786" s="1" t="s">
        <v>3054</v>
      </c>
      <c r="C786" s="1" t="s">
        <v>3068</v>
      </c>
      <c r="D786">
        <v>800.79</v>
      </c>
      <c r="E786">
        <v>296</v>
      </c>
      <c r="F786">
        <v>27</v>
      </c>
      <c r="G786" s="1" t="s">
        <v>3053</v>
      </c>
      <c r="H786">
        <v>334.69</v>
      </c>
      <c r="I786">
        <v>173</v>
      </c>
      <c r="J786" t="s">
        <v>3112</v>
      </c>
    </row>
    <row r="787" spans="1:10" x14ac:dyDescent="0.35">
      <c r="A787" s="1" t="s">
        <v>1203</v>
      </c>
      <c r="B787" s="1" t="s">
        <v>3054</v>
      </c>
      <c r="C787" s="1" t="s">
        <v>3068</v>
      </c>
      <c r="D787">
        <v>632</v>
      </c>
      <c r="E787">
        <v>164</v>
      </c>
      <c r="F787">
        <v>444</v>
      </c>
      <c r="G787" s="1" t="s">
        <v>3056</v>
      </c>
      <c r="H787">
        <v>212.4</v>
      </c>
      <c r="I787">
        <v>912</v>
      </c>
      <c r="J787" t="s">
        <v>3110</v>
      </c>
    </row>
    <row r="788" spans="1:10" x14ac:dyDescent="0.35">
      <c r="A788" s="1" t="s">
        <v>1231</v>
      </c>
      <c r="B788" s="1" t="s">
        <v>3054</v>
      </c>
      <c r="C788" s="1" t="s">
        <v>3068</v>
      </c>
      <c r="D788">
        <v>632.35</v>
      </c>
      <c r="E788">
        <v>121</v>
      </c>
      <c r="F788">
        <v>370</v>
      </c>
      <c r="G788" s="1" t="s">
        <v>3056</v>
      </c>
      <c r="H788">
        <v>251.52</v>
      </c>
      <c r="I788">
        <v>136</v>
      </c>
      <c r="J788" t="s">
        <v>3110</v>
      </c>
    </row>
    <row r="789" spans="1:10" x14ac:dyDescent="0.35">
      <c r="A789" s="1" t="s">
        <v>1239</v>
      </c>
      <c r="B789" s="1" t="s">
        <v>3054</v>
      </c>
      <c r="C789" s="1" t="s">
        <v>3068</v>
      </c>
      <c r="D789">
        <v>646.52</v>
      </c>
      <c r="E789">
        <v>241</v>
      </c>
      <c r="F789">
        <v>111</v>
      </c>
      <c r="G789" s="1" t="s">
        <v>3053</v>
      </c>
      <c r="H789">
        <v>199.91</v>
      </c>
      <c r="I789">
        <v>488</v>
      </c>
      <c r="J789" t="s">
        <v>3110</v>
      </c>
    </row>
    <row r="790" spans="1:10" x14ac:dyDescent="0.35">
      <c r="A790" s="1" t="s">
        <v>1251</v>
      </c>
      <c r="B790" s="1" t="s">
        <v>3054</v>
      </c>
      <c r="C790" s="1" t="s">
        <v>3068</v>
      </c>
      <c r="D790">
        <v>660.66</v>
      </c>
      <c r="E790">
        <v>134</v>
      </c>
      <c r="F790">
        <v>202</v>
      </c>
      <c r="G790" s="1" t="s">
        <v>3056</v>
      </c>
      <c r="H790">
        <v>357.38</v>
      </c>
      <c r="I790">
        <v>221</v>
      </c>
      <c r="J790" t="s">
        <v>3110</v>
      </c>
    </row>
    <row r="791" spans="1:10" x14ac:dyDescent="0.35">
      <c r="A791" s="1" t="s">
        <v>1299</v>
      </c>
      <c r="B791" s="1" t="s">
        <v>3054</v>
      </c>
      <c r="C791" s="1" t="s">
        <v>3068</v>
      </c>
      <c r="D791">
        <v>760.2</v>
      </c>
      <c r="E791">
        <v>124</v>
      </c>
      <c r="F791">
        <v>366</v>
      </c>
      <c r="G791" s="1" t="s">
        <v>3056</v>
      </c>
      <c r="H791">
        <v>369.2</v>
      </c>
      <c r="I791">
        <v>351</v>
      </c>
      <c r="J791" t="s">
        <v>3110</v>
      </c>
    </row>
    <row r="792" spans="1:10" x14ac:dyDescent="0.35">
      <c r="A792" s="1" t="s">
        <v>1303</v>
      </c>
      <c r="B792" s="1" t="s">
        <v>3054</v>
      </c>
      <c r="C792" s="1" t="s">
        <v>3068</v>
      </c>
      <c r="D792">
        <v>623.49</v>
      </c>
      <c r="E792">
        <v>251</v>
      </c>
      <c r="F792">
        <v>250</v>
      </c>
      <c r="G792" s="1" t="s">
        <v>3053</v>
      </c>
      <c r="H792">
        <v>258.49</v>
      </c>
      <c r="I792">
        <v>716</v>
      </c>
      <c r="J792" t="s">
        <v>3110</v>
      </c>
    </row>
    <row r="793" spans="1:10" x14ac:dyDescent="0.35">
      <c r="A793" s="1" t="s">
        <v>1307</v>
      </c>
      <c r="B793" s="1" t="s">
        <v>3054</v>
      </c>
      <c r="C793" s="1" t="s">
        <v>3068</v>
      </c>
      <c r="D793">
        <v>877.01</v>
      </c>
      <c r="E793">
        <v>64</v>
      </c>
      <c r="F793">
        <v>254</v>
      </c>
      <c r="G793" s="1" t="s">
        <v>3056</v>
      </c>
      <c r="H793">
        <v>391.83</v>
      </c>
      <c r="I793">
        <v>690</v>
      </c>
      <c r="J793" t="s">
        <v>3112</v>
      </c>
    </row>
    <row r="794" spans="1:10" x14ac:dyDescent="0.35">
      <c r="A794" s="1" t="s">
        <v>1367</v>
      </c>
      <c r="B794" s="1" t="s">
        <v>3054</v>
      </c>
      <c r="C794" s="1" t="s">
        <v>3068</v>
      </c>
      <c r="D794">
        <v>795.86</v>
      </c>
      <c r="E794">
        <v>90</v>
      </c>
      <c r="F794">
        <v>224</v>
      </c>
      <c r="G794" s="1" t="s">
        <v>3056</v>
      </c>
      <c r="H794">
        <v>391.57</v>
      </c>
      <c r="I794">
        <v>705</v>
      </c>
      <c r="J794" t="s">
        <v>3110</v>
      </c>
    </row>
    <row r="795" spans="1:10" x14ac:dyDescent="0.35">
      <c r="A795" s="1" t="s">
        <v>1591</v>
      </c>
      <c r="B795" s="1" t="s">
        <v>3054</v>
      </c>
      <c r="C795" s="1" t="s">
        <v>3068</v>
      </c>
      <c r="D795">
        <v>813.01</v>
      </c>
      <c r="E795">
        <v>110</v>
      </c>
      <c r="F795">
        <v>371</v>
      </c>
      <c r="G795" s="1" t="s">
        <v>3056</v>
      </c>
      <c r="H795">
        <v>374.66</v>
      </c>
      <c r="I795">
        <v>1026</v>
      </c>
      <c r="J795" t="s">
        <v>3112</v>
      </c>
    </row>
    <row r="796" spans="1:10" x14ac:dyDescent="0.35">
      <c r="A796" s="1" t="s">
        <v>1599</v>
      </c>
      <c r="B796" s="1" t="s">
        <v>3054</v>
      </c>
      <c r="C796" s="1" t="s">
        <v>3068</v>
      </c>
      <c r="D796">
        <v>937.79</v>
      </c>
      <c r="E796">
        <v>60</v>
      </c>
      <c r="F796">
        <v>57</v>
      </c>
      <c r="G796" s="1" t="s">
        <v>3053</v>
      </c>
      <c r="H796">
        <v>350.4</v>
      </c>
      <c r="I796">
        <v>230</v>
      </c>
      <c r="J796" t="s">
        <v>3112</v>
      </c>
    </row>
    <row r="797" spans="1:10" x14ac:dyDescent="0.35">
      <c r="A797" s="1" t="s">
        <v>1615</v>
      </c>
      <c r="B797" s="1" t="s">
        <v>3054</v>
      </c>
      <c r="C797" s="1" t="s">
        <v>3068</v>
      </c>
      <c r="D797">
        <v>816.88</v>
      </c>
      <c r="E797">
        <v>190</v>
      </c>
      <c r="F797">
        <v>233</v>
      </c>
      <c r="G797" s="1" t="s">
        <v>3056</v>
      </c>
      <c r="H797">
        <v>311.35000000000002</v>
      </c>
      <c r="I797">
        <v>654</v>
      </c>
      <c r="J797" t="s">
        <v>3112</v>
      </c>
    </row>
    <row r="798" spans="1:10" x14ac:dyDescent="0.35">
      <c r="A798" s="1" t="s">
        <v>1649</v>
      </c>
      <c r="B798" s="1" t="s">
        <v>3054</v>
      </c>
      <c r="C798" s="1" t="s">
        <v>3068</v>
      </c>
      <c r="D798">
        <v>802.89</v>
      </c>
      <c r="E798">
        <v>47</v>
      </c>
      <c r="F798">
        <v>400</v>
      </c>
      <c r="G798" s="1" t="s">
        <v>3056</v>
      </c>
      <c r="H798">
        <v>281.62</v>
      </c>
      <c r="I798">
        <v>577</v>
      </c>
      <c r="J798" t="s">
        <v>3112</v>
      </c>
    </row>
    <row r="799" spans="1:10" x14ac:dyDescent="0.35">
      <c r="A799" s="1" t="s">
        <v>1723</v>
      </c>
      <c r="B799" s="1" t="s">
        <v>3054</v>
      </c>
      <c r="C799" s="1" t="s">
        <v>3068</v>
      </c>
      <c r="D799">
        <v>742.56</v>
      </c>
      <c r="E799">
        <v>281</v>
      </c>
      <c r="F799">
        <v>74</v>
      </c>
      <c r="G799" s="1" t="s">
        <v>3053</v>
      </c>
      <c r="H799">
        <v>372.21</v>
      </c>
      <c r="I799">
        <v>742</v>
      </c>
      <c r="J799" t="s">
        <v>3110</v>
      </c>
    </row>
    <row r="800" spans="1:10" x14ac:dyDescent="0.35">
      <c r="A800" s="1" t="s">
        <v>1725</v>
      </c>
      <c r="B800" s="1" t="s">
        <v>3054</v>
      </c>
      <c r="C800" s="1" t="s">
        <v>3068</v>
      </c>
      <c r="D800">
        <v>710.1</v>
      </c>
      <c r="E800">
        <v>246</v>
      </c>
      <c r="F800">
        <v>370</v>
      </c>
      <c r="G800" s="1" t="s">
        <v>3056</v>
      </c>
      <c r="H800">
        <v>233.25</v>
      </c>
      <c r="I800">
        <v>573</v>
      </c>
      <c r="J800" t="s">
        <v>3110</v>
      </c>
    </row>
    <row r="801" spans="1:10" x14ac:dyDescent="0.35">
      <c r="A801" s="1" t="s">
        <v>1745</v>
      </c>
      <c r="B801" s="1" t="s">
        <v>3054</v>
      </c>
      <c r="C801" s="1" t="s">
        <v>3068</v>
      </c>
      <c r="D801">
        <v>678.92</v>
      </c>
      <c r="E801">
        <v>149</v>
      </c>
      <c r="F801">
        <v>433</v>
      </c>
      <c r="G801" s="1" t="s">
        <v>3056</v>
      </c>
      <c r="H801">
        <v>369.21</v>
      </c>
      <c r="I801">
        <v>653</v>
      </c>
      <c r="J801" t="s">
        <v>3110</v>
      </c>
    </row>
    <row r="802" spans="1:10" x14ac:dyDescent="0.35">
      <c r="A802" s="1" t="s">
        <v>1807</v>
      </c>
      <c r="B802" s="1" t="s">
        <v>3054</v>
      </c>
      <c r="C802" s="1" t="s">
        <v>3068</v>
      </c>
      <c r="D802">
        <v>973.61</v>
      </c>
      <c r="E802">
        <v>123</v>
      </c>
      <c r="F802">
        <v>153</v>
      </c>
      <c r="G802" s="1" t="s">
        <v>3056</v>
      </c>
      <c r="H802">
        <v>322.26</v>
      </c>
      <c r="I802">
        <v>521</v>
      </c>
      <c r="J802" t="s">
        <v>3112</v>
      </c>
    </row>
    <row r="803" spans="1:10" x14ac:dyDescent="0.35">
      <c r="A803" s="1" t="s">
        <v>1855</v>
      </c>
      <c r="B803" s="1" t="s">
        <v>3054</v>
      </c>
      <c r="C803" s="1" t="s">
        <v>3068</v>
      </c>
      <c r="D803">
        <v>976.52</v>
      </c>
      <c r="E803">
        <v>110</v>
      </c>
      <c r="F803">
        <v>269</v>
      </c>
      <c r="G803" s="1" t="s">
        <v>3056</v>
      </c>
      <c r="H803">
        <v>532.11</v>
      </c>
      <c r="I803">
        <v>667</v>
      </c>
      <c r="J803" t="s">
        <v>3112</v>
      </c>
    </row>
    <row r="804" spans="1:10" x14ac:dyDescent="0.35">
      <c r="A804" s="1" t="s">
        <v>1975</v>
      </c>
      <c r="B804" s="1" t="s">
        <v>3054</v>
      </c>
      <c r="C804" s="1" t="s">
        <v>3068</v>
      </c>
      <c r="D804">
        <v>666.59</v>
      </c>
      <c r="E804">
        <v>211</v>
      </c>
      <c r="F804">
        <v>282</v>
      </c>
      <c r="G804" s="1" t="s">
        <v>3056</v>
      </c>
      <c r="H804">
        <v>207.22</v>
      </c>
      <c r="I804">
        <v>232</v>
      </c>
      <c r="J804" t="s">
        <v>3110</v>
      </c>
    </row>
    <row r="805" spans="1:10" x14ac:dyDescent="0.35">
      <c r="A805" s="1" t="s">
        <v>2069</v>
      </c>
      <c r="B805" s="1" t="s">
        <v>3054</v>
      </c>
      <c r="C805" s="1" t="s">
        <v>3068</v>
      </c>
      <c r="D805">
        <v>720.56</v>
      </c>
      <c r="E805">
        <v>94</v>
      </c>
      <c r="F805">
        <v>326</v>
      </c>
      <c r="G805" s="1" t="s">
        <v>3056</v>
      </c>
      <c r="H805">
        <v>348.52</v>
      </c>
      <c r="I805">
        <v>814</v>
      </c>
      <c r="J805" t="s">
        <v>3110</v>
      </c>
    </row>
    <row r="806" spans="1:10" x14ac:dyDescent="0.35">
      <c r="A806" s="1" t="s">
        <v>2103</v>
      </c>
      <c r="B806" s="1" t="s">
        <v>3054</v>
      </c>
      <c r="C806" s="1" t="s">
        <v>3068</v>
      </c>
      <c r="D806">
        <v>1097.95</v>
      </c>
      <c r="E806">
        <v>218</v>
      </c>
      <c r="F806">
        <v>42</v>
      </c>
      <c r="G806" s="1" t="s">
        <v>3053</v>
      </c>
      <c r="H806">
        <v>436.96</v>
      </c>
      <c r="I806">
        <v>411</v>
      </c>
      <c r="J806" t="s">
        <v>3112</v>
      </c>
    </row>
    <row r="807" spans="1:10" x14ac:dyDescent="0.35">
      <c r="A807" s="1" t="s">
        <v>2107</v>
      </c>
      <c r="B807" s="1" t="s">
        <v>3054</v>
      </c>
      <c r="C807" s="1" t="s">
        <v>3068</v>
      </c>
      <c r="D807">
        <v>734.63</v>
      </c>
      <c r="E807">
        <v>293</v>
      </c>
      <c r="F807">
        <v>181</v>
      </c>
      <c r="G807" s="1" t="s">
        <v>3053</v>
      </c>
      <c r="H807">
        <v>330.63</v>
      </c>
      <c r="I807">
        <v>964</v>
      </c>
      <c r="J807" t="s">
        <v>3110</v>
      </c>
    </row>
    <row r="808" spans="1:10" x14ac:dyDescent="0.35">
      <c r="A808" s="1" t="s">
        <v>2141</v>
      </c>
      <c r="B808" s="1" t="s">
        <v>3054</v>
      </c>
      <c r="C808" s="1" t="s">
        <v>3068</v>
      </c>
      <c r="D808">
        <v>921.66</v>
      </c>
      <c r="E808">
        <v>228</v>
      </c>
      <c r="F808">
        <v>192</v>
      </c>
      <c r="G808" s="1" t="s">
        <v>3053</v>
      </c>
      <c r="H808">
        <v>350</v>
      </c>
      <c r="I808">
        <v>529</v>
      </c>
      <c r="J808" t="s">
        <v>3112</v>
      </c>
    </row>
    <row r="809" spans="1:10" x14ac:dyDescent="0.35">
      <c r="A809" s="1" t="s">
        <v>2183</v>
      </c>
      <c r="B809" s="1" t="s">
        <v>3054</v>
      </c>
      <c r="C809" s="1" t="s">
        <v>3068</v>
      </c>
      <c r="D809">
        <v>754.24</v>
      </c>
      <c r="E809">
        <v>231</v>
      </c>
      <c r="F809">
        <v>313</v>
      </c>
      <c r="G809" s="1" t="s">
        <v>3056</v>
      </c>
      <c r="H809">
        <v>317.01</v>
      </c>
      <c r="I809">
        <v>914</v>
      </c>
      <c r="J809" t="s">
        <v>3110</v>
      </c>
    </row>
    <row r="810" spans="1:10" x14ac:dyDescent="0.35">
      <c r="A810" s="1" t="s">
        <v>2199</v>
      </c>
      <c r="B810" s="1" t="s">
        <v>3054</v>
      </c>
      <c r="C810" s="1" t="s">
        <v>3068</v>
      </c>
      <c r="D810">
        <v>707.34</v>
      </c>
      <c r="E810">
        <v>24</v>
      </c>
      <c r="F810">
        <v>254</v>
      </c>
      <c r="G810" s="1" t="s">
        <v>3056</v>
      </c>
      <c r="H810">
        <v>287.61</v>
      </c>
      <c r="I810">
        <v>1174</v>
      </c>
      <c r="J810" t="s">
        <v>3110</v>
      </c>
    </row>
    <row r="811" spans="1:10" x14ac:dyDescent="0.35">
      <c r="A811" s="1" t="s">
        <v>2205</v>
      </c>
      <c r="B811" s="1" t="s">
        <v>3054</v>
      </c>
      <c r="C811" s="1" t="s">
        <v>3068</v>
      </c>
      <c r="D811">
        <v>674.67</v>
      </c>
      <c r="E811">
        <v>215</v>
      </c>
      <c r="F811">
        <v>204</v>
      </c>
      <c r="G811" s="1" t="s">
        <v>3053</v>
      </c>
      <c r="H811">
        <v>264.49</v>
      </c>
      <c r="I811">
        <v>781</v>
      </c>
      <c r="J811" t="s">
        <v>3110</v>
      </c>
    </row>
    <row r="812" spans="1:10" x14ac:dyDescent="0.35">
      <c r="A812" s="1" t="s">
        <v>2209</v>
      </c>
      <c r="B812" s="1" t="s">
        <v>3054</v>
      </c>
      <c r="C812" s="1" t="s">
        <v>3068</v>
      </c>
      <c r="D812">
        <v>754.58</v>
      </c>
      <c r="E812">
        <v>36</v>
      </c>
      <c r="F812">
        <v>172</v>
      </c>
      <c r="G812" s="1" t="s">
        <v>3056</v>
      </c>
      <c r="H812">
        <v>337.7</v>
      </c>
      <c r="I812">
        <v>446</v>
      </c>
      <c r="J812" t="s">
        <v>3110</v>
      </c>
    </row>
    <row r="813" spans="1:10" x14ac:dyDescent="0.35">
      <c r="A813" s="1" t="s">
        <v>2267</v>
      </c>
      <c r="B813" s="1" t="s">
        <v>3054</v>
      </c>
      <c r="C813" s="1" t="s">
        <v>3068</v>
      </c>
      <c r="D813">
        <v>890.5</v>
      </c>
      <c r="E813">
        <v>41</v>
      </c>
      <c r="F813">
        <v>328</v>
      </c>
      <c r="G813" s="1" t="s">
        <v>3056</v>
      </c>
      <c r="H813">
        <v>487.95</v>
      </c>
      <c r="I813">
        <v>263</v>
      </c>
      <c r="J813" t="s">
        <v>3112</v>
      </c>
    </row>
    <row r="814" spans="1:10" x14ac:dyDescent="0.35">
      <c r="A814" s="1" t="s">
        <v>2275</v>
      </c>
      <c r="B814" s="1" t="s">
        <v>3054</v>
      </c>
      <c r="C814" s="1" t="s">
        <v>3068</v>
      </c>
      <c r="D814">
        <v>630.02</v>
      </c>
      <c r="E814">
        <v>198</v>
      </c>
      <c r="F814">
        <v>7</v>
      </c>
      <c r="G814" s="1" t="s">
        <v>3053</v>
      </c>
      <c r="H814">
        <v>216.04</v>
      </c>
      <c r="I814">
        <v>207</v>
      </c>
      <c r="J814" t="s">
        <v>3110</v>
      </c>
    </row>
    <row r="815" spans="1:10" x14ac:dyDescent="0.35">
      <c r="A815" s="1" t="s">
        <v>2285</v>
      </c>
      <c r="B815" s="1" t="s">
        <v>3054</v>
      </c>
      <c r="C815" s="1" t="s">
        <v>3068</v>
      </c>
      <c r="D815">
        <v>675.73</v>
      </c>
      <c r="E815">
        <v>198</v>
      </c>
      <c r="F815">
        <v>23</v>
      </c>
      <c r="G815" s="1" t="s">
        <v>3053</v>
      </c>
      <c r="H815">
        <v>279.94</v>
      </c>
      <c r="I815">
        <v>604</v>
      </c>
      <c r="J815" t="s">
        <v>3110</v>
      </c>
    </row>
    <row r="816" spans="1:10" x14ac:dyDescent="0.35">
      <c r="A816" s="1" t="s">
        <v>2299</v>
      </c>
      <c r="B816" s="1" t="s">
        <v>3054</v>
      </c>
      <c r="C816" s="1" t="s">
        <v>3068</v>
      </c>
      <c r="D816">
        <v>695.36</v>
      </c>
      <c r="E816">
        <v>182</v>
      </c>
      <c r="F816">
        <v>694</v>
      </c>
      <c r="G816" s="1" t="s">
        <v>3056</v>
      </c>
      <c r="H816">
        <v>327.33999999999997</v>
      </c>
      <c r="I816">
        <v>252</v>
      </c>
      <c r="J816" t="s">
        <v>3110</v>
      </c>
    </row>
    <row r="817" spans="1:10" x14ac:dyDescent="0.35">
      <c r="A817" s="1" t="s">
        <v>2325</v>
      </c>
      <c r="B817" s="1" t="s">
        <v>3054</v>
      </c>
      <c r="C817" s="1" t="s">
        <v>3068</v>
      </c>
      <c r="D817">
        <v>1043.1300000000001</v>
      </c>
      <c r="E817">
        <v>74</v>
      </c>
      <c r="F817">
        <v>9</v>
      </c>
      <c r="G817" s="1" t="s">
        <v>3053</v>
      </c>
      <c r="H817">
        <v>467.52</v>
      </c>
      <c r="I817">
        <v>312</v>
      </c>
      <c r="J817" t="s">
        <v>3112</v>
      </c>
    </row>
    <row r="818" spans="1:10" x14ac:dyDescent="0.35">
      <c r="A818" s="1" t="s">
        <v>2341</v>
      </c>
      <c r="B818" s="1" t="s">
        <v>3054</v>
      </c>
      <c r="C818" s="1" t="s">
        <v>3068</v>
      </c>
      <c r="D818">
        <v>695.72</v>
      </c>
      <c r="E818">
        <v>234</v>
      </c>
      <c r="F818">
        <v>278</v>
      </c>
      <c r="G818" s="1" t="s">
        <v>3056</v>
      </c>
      <c r="H818">
        <v>240.7</v>
      </c>
      <c r="I818">
        <v>759</v>
      </c>
      <c r="J818" t="s">
        <v>3110</v>
      </c>
    </row>
    <row r="819" spans="1:10" x14ac:dyDescent="0.35">
      <c r="A819" s="1" t="s">
        <v>2351</v>
      </c>
      <c r="B819" s="1" t="s">
        <v>3054</v>
      </c>
      <c r="C819" s="1" t="s">
        <v>3068</v>
      </c>
      <c r="D819">
        <v>783.64</v>
      </c>
      <c r="E819">
        <v>22</v>
      </c>
      <c r="F819">
        <v>80</v>
      </c>
      <c r="G819" s="1" t="s">
        <v>3056</v>
      </c>
      <c r="H819">
        <v>358.24</v>
      </c>
      <c r="I819">
        <v>549</v>
      </c>
      <c r="J819" t="s">
        <v>3110</v>
      </c>
    </row>
    <row r="820" spans="1:10" x14ac:dyDescent="0.35">
      <c r="A820" s="1" t="s">
        <v>2405</v>
      </c>
      <c r="B820" s="1" t="s">
        <v>3054</v>
      </c>
      <c r="C820" s="1" t="s">
        <v>3068</v>
      </c>
      <c r="D820">
        <v>1038.42</v>
      </c>
      <c r="E820">
        <v>272</v>
      </c>
      <c r="F820">
        <v>77</v>
      </c>
      <c r="G820" s="1" t="s">
        <v>3053</v>
      </c>
      <c r="H820">
        <v>570.70000000000005</v>
      </c>
      <c r="I820">
        <v>861</v>
      </c>
      <c r="J820" t="s">
        <v>3112</v>
      </c>
    </row>
    <row r="821" spans="1:10" x14ac:dyDescent="0.35">
      <c r="A821" s="1" t="s">
        <v>2409</v>
      </c>
      <c r="B821" s="1" t="s">
        <v>3054</v>
      </c>
      <c r="C821" s="1" t="s">
        <v>3068</v>
      </c>
      <c r="D821">
        <v>806.34</v>
      </c>
      <c r="E821">
        <v>200</v>
      </c>
      <c r="F821">
        <v>94</v>
      </c>
      <c r="G821" s="1" t="s">
        <v>3053</v>
      </c>
      <c r="H821">
        <v>372.97</v>
      </c>
      <c r="I821">
        <v>838</v>
      </c>
      <c r="J821" t="s">
        <v>3112</v>
      </c>
    </row>
    <row r="822" spans="1:10" x14ac:dyDescent="0.35">
      <c r="A822" s="1" t="s">
        <v>2523</v>
      </c>
      <c r="B822" s="1" t="s">
        <v>3054</v>
      </c>
      <c r="C822" s="1" t="s">
        <v>3068</v>
      </c>
      <c r="D822">
        <v>849.86</v>
      </c>
      <c r="E822">
        <v>253</v>
      </c>
      <c r="F822">
        <v>64</v>
      </c>
      <c r="G822" s="1" t="s">
        <v>3053</v>
      </c>
      <c r="H822">
        <v>290.88</v>
      </c>
      <c r="I822">
        <v>422</v>
      </c>
      <c r="J822" t="s">
        <v>3112</v>
      </c>
    </row>
    <row r="823" spans="1:10" x14ac:dyDescent="0.35">
      <c r="A823" s="1" t="s">
        <v>2527</v>
      </c>
      <c r="B823" s="1" t="s">
        <v>3054</v>
      </c>
      <c r="C823" s="1" t="s">
        <v>3068</v>
      </c>
      <c r="D823">
        <v>835.61</v>
      </c>
      <c r="E823">
        <v>88</v>
      </c>
      <c r="F823">
        <v>3</v>
      </c>
      <c r="G823" s="1" t="s">
        <v>3053</v>
      </c>
      <c r="H823">
        <v>284.93</v>
      </c>
      <c r="I823">
        <v>1195</v>
      </c>
      <c r="J823" t="s">
        <v>3112</v>
      </c>
    </row>
    <row r="824" spans="1:10" x14ac:dyDescent="0.35">
      <c r="A824" s="1" t="s">
        <v>2535</v>
      </c>
      <c r="B824" s="1" t="s">
        <v>3054</v>
      </c>
      <c r="C824" s="1" t="s">
        <v>3068</v>
      </c>
      <c r="D824">
        <v>601.03</v>
      </c>
      <c r="E824">
        <v>76</v>
      </c>
      <c r="F824">
        <v>204</v>
      </c>
      <c r="G824" s="1" t="s">
        <v>3056</v>
      </c>
      <c r="H824">
        <v>273.32</v>
      </c>
      <c r="I824">
        <v>968</v>
      </c>
      <c r="J824" t="s">
        <v>3110</v>
      </c>
    </row>
    <row r="825" spans="1:10" x14ac:dyDescent="0.35">
      <c r="A825" s="1" t="s">
        <v>2537</v>
      </c>
      <c r="B825" s="1" t="s">
        <v>3054</v>
      </c>
      <c r="C825" s="1" t="s">
        <v>3068</v>
      </c>
      <c r="D825">
        <v>842.83</v>
      </c>
      <c r="E825">
        <v>87</v>
      </c>
      <c r="F825">
        <v>132</v>
      </c>
      <c r="G825" s="1" t="s">
        <v>3056</v>
      </c>
      <c r="H825">
        <v>314.36</v>
      </c>
      <c r="I825">
        <v>260</v>
      </c>
      <c r="J825" t="s">
        <v>3112</v>
      </c>
    </row>
    <row r="826" spans="1:10" x14ac:dyDescent="0.35">
      <c r="A826" s="1" t="s">
        <v>2587</v>
      </c>
      <c r="B826" s="1" t="s">
        <v>3054</v>
      </c>
      <c r="C826" s="1" t="s">
        <v>3068</v>
      </c>
      <c r="D826">
        <v>1075.47</v>
      </c>
      <c r="E826">
        <v>281</v>
      </c>
      <c r="F826">
        <v>257</v>
      </c>
      <c r="G826" s="1" t="s">
        <v>3053</v>
      </c>
      <c r="H826">
        <v>560.53</v>
      </c>
      <c r="I826">
        <v>387</v>
      </c>
      <c r="J826" t="s">
        <v>3112</v>
      </c>
    </row>
    <row r="827" spans="1:10" x14ac:dyDescent="0.35">
      <c r="A827" s="1" t="s">
        <v>2615</v>
      </c>
      <c r="B827" s="1" t="s">
        <v>3054</v>
      </c>
      <c r="C827" s="1" t="s">
        <v>3068</v>
      </c>
      <c r="D827">
        <v>960.86</v>
      </c>
      <c r="E827">
        <v>103</v>
      </c>
      <c r="F827">
        <v>137</v>
      </c>
      <c r="G827" s="1" t="s">
        <v>3056</v>
      </c>
      <c r="H827">
        <v>487.72</v>
      </c>
      <c r="I827">
        <v>454</v>
      </c>
      <c r="J827" t="s">
        <v>3112</v>
      </c>
    </row>
    <row r="828" spans="1:10" x14ac:dyDescent="0.35">
      <c r="A828" s="1" t="s">
        <v>2667</v>
      </c>
      <c r="B828" s="1" t="s">
        <v>3054</v>
      </c>
      <c r="C828" s="1" t="s">
        <v>3068</v>
      </c>
      <c r="D828">
        <v>689.75</v>
      </c>
      <c r="E828">
        <v>79</v>
      </c>
      <c r="F828">
        <v>325</v>
      </c>
      <c r="G828" s="1" t="s">
        <v>3056</v>
      </c>
      <c r="H828">
        <v>339.1</v>
      </c>
      <c r="I828">
        <v>127</v>
      </c>
      <c r="J828" t="s">
        <v>3110</v>
      </c>
    </row>
    <row r="829" spans="1:10" x14ac:dyDescent="0.35">
      <c r="A829" s="1" t="s">
        <v>2707</v>
      </c>
      <c r="B829" s="1" t="s">
        <v>3054</v>
      </c>
      <c r="C829" s="1" t="s">
        <v>3068</v>
      </c>
      <c r="D829">
        <v>688.63</v>
      </c>
      <c r="E829">
        <v>56</v>
      </c>
      <c r="F829">
        <v>132</v>
      </c>
      <c r="G829" s="1" t="s">
        <v>3056</v>
      </c>
      <c r="H829">
        <v>348.04</v>
      </c>
      <c r="I829">
        <v>266</v>
      </c>
      <c r="J829" t="s">
        <v>3110</v>
      </c>
    </row>
    <row r="830" spans="1:10" x14ac:dyDescent="0.35">
      <c r="A830" s="1" t="s">
        <v>2713</v>
      </c>
      <c r="B830" s="1" t="s">
        <v>3054</v>
      </c>
      <c r="C830" s="1" t="s">
        <v>3068</v>
      </c>
      <c r="D830">
        <v>768.84</v>
      </c>
      <c r="E830">
        <v>264</v>
      </c>
      <c r="F830">
        <v>154</v>
      </c>
      <c r="G830" s="1" t="s">
        <v>3053</v>
      </c>
      <c r="H830">
        <v>274.36</v>
      </c>
      <c r="I830">
        <v>312</v>
      </c>
      <c r="J830" t="s">
        <v>3110</v>
      </c>
    </row>
    <row r="831" spans="1:10" x14ac:dyDescent="0.35">
      <c r="A831" s="1" t="s">
        <v>2721</v>
      </c>
      <c r="B831" s="1" t="s">
        <v>3054</v>
      </c>
      <c r="C831" s="1" t="s">
        <v>3068</v>
      </c>
      <c r="D831">
        <v>666.17</v>
      </c>
      <c r="E831">
        <v>90</v>
      </c>
      <c r="F831">
        <v>284</v>
      </c>
      <c r="G831" s="1" t="s">
        <v>3056</v>
      </c>
      <c r="H831">
        <v>298.06</v>
      </c>
      <c r="I831">
        <v>985</v>
      </c>
      <c r="J831" t="s">
        <v>3110</v>
      </c>
    </row>
    <row r="832" spans="1:10" x14ac:dyDescent="0.35">
      <c r="A832" s="1" t="s">
        <v>2731</v>
      </c>
      <c r="B832" s="1" t="s">
        <v>3054</v>
      </c>
      <c r="C832" s="1" t="s">
        <v>3068</v>
      </c>
      <c r="D832">
        <v>819.2</v>
      </c>
      <c r="E832">
        <v>246</v>
      </c>
      <c r="F832">
        <v>329</v>
      </c>
      <c r="G832" s="1" t="s">
        <v>3056</v>
      </c>
      <c r="H832">
        <v>258.47000000000003</v>
      </c>
      <c r="I832">
        <v>229</v>
      </c>
      <c r="J832" t="s">
        <v>3112</v>
      </c>
    </row>
    <row r="833" spans="1:10" x14ac:dyDescent="0.35">
      <c r="A833" s="1" t="s">
        <v>2749</v>
      </c>
      <c r="B833" s="1" t="s">
        <v>3054</v>
      </c>
      <c r="C833" s="1" t="s">
        <v>3068</v>
      </c>
      <c r="D833">
        <v>905.78</v>
      </c>
      <c r="E833">
        <v>171</v>
      </c>
      <c r="F833">
        <v>441</v>
      </c>
      <c r="G833" s="1" t="s">
        <v>3056</v>
      </c>
      <c r="H833">
        <v>472.07</v>
      </c>
      <c r="I833">
        <v>365</v>
      </c>
      <c r="J833" t="s">
        <v>3112</v>
      </c>
    </row>
    <row r="834" spans="1:10" x14ac:dyDescent="0.35">
      <c r="A834" s="1" t="s">
        <v>2791</v>
      </c>
      <c r="B834" s="1" t="s">
        <v>3054</v>
      </c>
      <c r="C834" s="1" t="s">
        <v>3068</v>
      </c>
      <c r="D834">
        <v>985.9</v>
      </c>
      <c r="E834">
        <v>36</v>
      </c>
      <c r="F834">
        <v>235</v>
      </c>
      <c r="G834" s="1" t="s">
        <v>3056</v>
      </c>
      <c r="H834">
        <v>318.45</v>
      </c>
      <c r="I834">
        <v>291</v>
      </c>
      <c r="J834" t="s">
        <v>3112</v>
      </c>
    </row>
    <row r="835" spans="1:10" x14ac:dyDescent="0.35">
      <c r="A835" s="1" t="s">
        <v>2855</v>
      </c>
      <c r="B835" s="1" t="s">
        <v>3054</v>
      </c>
      <c r="C835" s="1" t="s">
        <v>3068</v>
      </c>
      <c r="D835">
        <v>971.33</v>
      </c>
      <c r="E835">
        <v>181</v>
      </c>
      <c r="F835">
        <v>134</v>
      </c>
      <c r="G835" s="1" t="s">
        <v>3053</v>
      </c>
      <c r="H835">
        <v>440.36</v>
      </c>
      <c r="I835">
        <v>594</v>
      </c>
      <c r="J835" t="s">
        <v>3112</v>
      </c>
    </row>
    <row r="836" spans="1:10" x14ac:dyDescent="0.35">
      <c r="A836" s="1" t="s">
        <v>2861</v>
      </c>
      <c r="B836" s="1" t="s">
        <v>3054</v>
      </c>
      <c r="C836" s="1" t="s">
        <v>3068</v>
      </c>
      <c r="D836">
        <v>958.69</v>
      </c>
      <c r="E836">
        <v>221</v>
      </c>
      <c r="F836">
        <v>410</v>
      </c>
      <c r="G836" s="1" t="s">
        <v>3056</v>
      </c>
      <c r="H836">
        <v>460.46</v>
      </c>
      <c r="I836">
        <v>1122</v>
      </c>
      <c r="J836" t="s">
        <v>3112</v>
      </c>
    </row>
    <row r="837" spans="1:10" x14ac:dyDescent="0.35">
      <c r="A837" s="1" t="s">
        <v>2869</v>
      </c>
      <c r="B837" s="1" t="s">
        <v>3054</v>
      </c>
      <c r="C837" s="1" t="s">
        <v>3068</v>
      </c>
      <c r="D837">
        <v>957.21</v>
      </c>
      <c r="E837">
        <v>106</v>
      </c>
      <c r="F837">
        <v>62</v>
      </c>
      <c r="G837" s="1" t="s">
        <v>3053</v>
      </c>
      <c r="H837">
        <v>344.31</v>
      </c>
      <c r="I837">
        <v>1168</v>
      </c>
      <c r="J837" t="s">
        <v>3112</v>
      </c>
    </row>
    <row r="838" spans="1:10" x14ac:dyDescent="0.35">
      <c r="A838" s="1" t="s">
        <v>2889</v>
      </c>
      <c r="B838" s="1" t="s">
        <v>3054</v>
      </c>
      <c r="C838" s="1" t="s">
        <v>3068</v>
      </c>
      <c r="D838">
        <v>1037.9100000000001</v>
      </c>
      <c r="E838">
        <v>153</v>
      </c>
      <c r="F838">
        <v>315</v>
      </c>
      <c r="G838" s="1" t="s">
        <v>3056</v>
      </c>
      <c r="H838">
        <v>534.38</v>
      </c>
      <c r="I838">
        <v>328</v>
      </c>
      <c r="J838" t="s">
        <v>3112</v>
      </c>
    </row>
    <row r="839" spans="1:10" x14ac:dyDescent="0.35">
      <c r="A839" s="1" t="s">
        <v>2909</v>
      </c>
      <c r="B839" s="1" t="s">
        <v>3054</v>
      </c>
      <c r="C839" s="1" t="s">
        <v>3068</v>
      </c>
      <c r="D839">
        <v>865.66</v>
      </c>
      <c r="E839">
        <v>250</v>
      </c>
      <c r="F839">
        <v>352</v>
      </c>
      <c r="G839" s="1" t="s">
        <v>3056</v>
      </c>
      <c r="H839">
        <v>404.8</v>
      </c>
      <c r="I839">
        <v>1094</v>
      </c>
      <c r="J839" t="s">
        <v>3112</v>
      </c>
    </row>
    <row r="840" spans="1:10" x14ac:dyDescent="0.35">
      <c r="A840" s="1" t="s">
        <v>2935</v>
      </c>
      <c r="B840" s="1" t="s">
        <v>3054</v>
      </c>
      <c r="C840" s="1" t="s">
        <v>3068</v>
      </c>
      <c r="D840">
        <v>990.44</v>
      </c>
      <c r="E840">
        <v>220</v>
      </c>
      <c r="F840">
        <v>38</v>
      </c>
      <c r="G840" s="1" t="s">
        <v>3053</v>
      </c>
      <c r="H840">
        <v>400.4</v>
      </c>
      <c r="I840">
        <v>592</v>
      </c>
      <c r="J840" t="s">
        <v>3112</v>
      </c>
    </row>
    <row r="841" spans="1:10" x14ac:dyDescent="0.35">
      <c r="A841" s="1" t="s">
        <v>2985</v>
      </c>
      <c r="B841" s="1" t="s">
        <v>3054</v>
      </c>
      <c r="C841" s="1" t="s">
        <v>3068</v>
      </c>
      <c r="D841">
        <v>892.22</v>
      </c>
      <c r="E841">
        <v>236</v>
      </c>
      <c r="F841">
        <v>332</v>
      </c>
      <c r="G841" s="1" t="s">
        <v>3056</v>
      </c>
      <c r="H841">
        <v>389.96</v>
      </c>
      <c r="I841">
        <v>52</v>
      </c>
      <c r="J841" t="s">
        <v>3112</v>
      </c>
    </row>
    <row r="842" spans="1:10" x14ac:dyDescent="0.35">
      <c r="A842" s="1" t="s">
        <v>2987</v>
      </c>
      <c r="B842" s="1" t="s">
        <v>3054</v>
      </c>
      <c r="C842" s="1" t="s">
        <v>3068</v>
      </c>
      <c r="D842">
        <v>955.68</v>
      </c>
      <c r="E842">
        <v>289</v>
      </c>
      <c r="F842">
        <v>113</v>
      </c>
      <c r="G842" s="1" t="s">
        <v>3053</v>
      </c>
      <c r="H842">
        <v>390.94</v>
      </c>
      <c r="I842">
        <v>492</v>
      </c>
      <c r="J842" t="s">
        <v>3112</v>
      </c>
    </row>
    <row r="843" spans="1:10" x14ac:dyDescent="0.35">
      <c r="A843" s="1" t="s">
        <v>3005</v>
      </c>
      <c r="B843" s="1" t="s">
        <v>3054</v>
      </c>
      <c r="C843" s="1" t="s">
        <v>3068</v>
      </c>
      <c r="D843">
        <v>1066.3800000000001</v>
      </c>
      <c r="E843">
        <v>117</v>
      </c>
      <c r="F843">
        <v>281</v>
      </c>
      <c r="G843" s="1" t="s">
        <v>3056</v>
      </c>
      <c r="H843">
        <v>474.27</v>
      </c>
      <c r="I843">
        <v>559</v>
      </c>
      <c r="J843" t="s">
        <v>3112</v>
      </c>
    </row>
    <row r="844" spans="1:10" x14ac:dyDescent="0.35">
      <c r="A844" s="1" t="s">
        <v>3027</v>
      </c>
      <c r="B844" s="1" t="s">
        <v>3054</v>
      </c>
      <c r="C844" s="1" t="s">
        <v>3068</v>
      </c>
      <c r="D844">
        <v>970.26</v>
      </c>
      <c r="E844">
        <v>170</v>
      </c>
      <c r="F844">
        <v>124</v>
      </c>
      <c r="G844" s="1" t="s">
        <v>3053</v>
      </c>
      <c r="H844">
        <v>328.75</v>
      </c>
      <c r="I844">
        <v>1123</v>
      </c>
      <c r="J844" t="s">
        <v>3112</v>
      </c>
    </row>
    <row r="845" spans="1:10" x14ac:dyDescent="0.35">
      <c r="A845" s="1" t="s">
        <v>3035</v>
      </c>
      <c r="B845" s="1" t="s">
        <v>3054</v>
      </c>
      <c r="C845" s="1" t="s">
        <v>3068</v>
      </c>
      <c r="D845">
        <v>733.11</v>
      </c>
      <c r="E845">
        <v>223</v>
      </c>
      <c r="F845">
        <v>30</v>
      </c>
      <c r="G845" s="1" t="s">
        <v>3053</v>
      </c>
      <c r="H845">
        <v>302.79000000000002</v>
      </c>
      <c r="I845">
        <v>90</v>
      </c>
      <c r="J845" t="s">
        <v>3110</v>
      </c>
    </row>
    <row r="846" spans="1:10" x14ac:dyDescent="0.35">
      <c r="A846" s="1" t="s">
        <v>53</v>
      </c>
      <c r="B846" s="1" t="s">
        <v>3055</v>
      </c>
      <c r="C846" s="1" t="s">
        <v>3068</v>
      </c>
      <c r="D846">
        <v>1867.08</v>
      </c>
      <c r="E846">
        <v>291</v>
      </c>
      <c r="F846">
        <v>336</v>
      </c>
      <c r="G846" s="1" t="s">
        <v>3056</v>
      </c>
      <c r="H846">
        <v>969.25</v>
      </c>
      <c r="I846">
        <v>356</v>
      </c>
      <c r="J846" t="s">
        <v>3113</v>
      </c>
    </row>
    <row r="847" spans="1:10" x14ac:dyDescent="0.35">
      <c r="A847" s="1" t="s">
        <v>57</v>
      </c>
      <c r="B847" s="1" t="s">
        <v>3055</v>
      </c>
      <c r="C847" s="1" t="s">
        <v>3068</v>
      </c>
      <c r="D847">
        <v>2067.1999999999998</v>
      </c>
      <c r="E847">
        <v>151</v>
      </c>
      <c r="F847">
        <v>195</v>
      </c>
      <c r="G847" s="1" t="s">
        <v>3056</v>
      </c>
      <c r="H847">
        <v>1132.55</v>
      </c>
      <c r="I847">
        <v>1109</v>
      </c>
      <c r="J847" t="s">
        <v>3113</v>
      </c>
    </row>
    <row r="848" spans="1:10" x14ac:dyDescent="0.35">
      <c r="A848" s="1" t="s">
        <v>85</v>
      </c>
      <c r="B848" s="1" t="s">
        <v>3055</v>
      </c>
      <c r="C848" s="1" t="s">
        <v>3068</v>
      </c>
      <c r="D848">
        <v>1808.53</v>
      </c>
      <c r="E848">
        <v>283</v>
      </c>
      <c r="F848">
        <v>330</v>
      </c>
      <c r="G848" s="1" t="s">
        <v>3056</v>
      </c>
      <c r="H848">
        <v>550.02</v>
      </c>
      <c r="I848">
        <v>526</v>
      </c>
      <c r="J848" t="s">
        <v>3113</v>
      </c>
    </row>
    <row r="849" spans="1:10" x14ac:dyDescent="0.35">
      <c r="A849" s="1" t="s">
        <v>95</v>
      </c>
      <c r="B849" s="1" t="s">
        <v>3055</v>
      </c>
      <c r="C849" s="1" t="s">
        <v>3068</v>
      </c>
      <c r="D849">
        <v>2446</v>
      </c>
      <c r="E849">
        <v>269</v>
      </c>
      <c r="F849">
        <v>311</v>
      </c>
      <c r="G849" s="1" t="s">
        <v>3056</v>
      </c>
      <c r="H849">
        <v>1096.1500000000001</v>
      </c>
      <c r="I849">
        <v>401</v>
      </c>
      <c r="J849" t="s">
        <v>3113</v>
      </c>
    </row>
    <row r="850" spans="1:10" x14ac:dyDescent="0.35">
      <c r="A850" s="1" t="s">
        <v>129</v>
      </c>
      <c r="B850" s="1" t="s">
        <v>3055</v>
      </c>
      <c r="C850" s="1" t="s">
        <v>3068</v>
      </c>
      <c r="D850">
        <v>1649.4</v>
      </c>
      <c r="E850">
        <v>137</v>
      </c>
      <c r="F850">
        <v>10</v>
      </c>
      <c r="G850" s="1" t="s">
        <v>3053</v>
      </c>
      <c r="H850">
        <v>778.33</v>
      </c>
      <c r="I850">
        <v>498</v>
      </c>
      <c r="J850" t="s">
        <v>3113</v>
      </c>
    </row>
    <row r="851" spans="1:10" x14ac:dyDescent="0.35">
      <c r="A851" s="1" t="s">
        <v>175</v>
      </c>
      <c r="B851" s="1" t="s">
        <v>3055</v>
      </c>
      <c r="C851" s="1" t="s">
        <v>3068</v>
      </c>
      <c r="D851">
        <v>1716.84</v>
      </c>
      <c r="E851">
        <v>235</v>
      </c>
      <c r="F851">
        <v>319</v>
      </c>
      <c r="G851" s="1" t="s">
        <v>3056</v>
      </c>
      <c r="H851">
        <v>889.11</v>
      </c>
      <c r="I851">
        <v>1021</v>
      </c>
      <c r="J851" t="s">
        <v>3113</v>
      </c>
    </row>
    <row r="852" spans="1:10" x14ac:dyDescent="0.35">
      <c r="A852" s="1" t="s">
        <v>183</v>
      </c>
      <c r="B852" s="1" t="s">
        <v>3055</v>
      </c>
      <c r="C852" s="1" t="s">
        <v>3068</v>
      </c>
      <c r="D852">
        <v>2201.77</v>
      </c>
      <c r="E852">
        <v>213</v>
      </c>
      <c r="F852">
        <v>97</v>
      </c>
      <c r="G852" s="1" t="s">
        <v>3053</v>
      </c>
      <c r="H852">
        <v>1202.8800000000001</v>
      </c>
      <c r="I852">
        <v>820</v>
      </c>
      <c r="J852" t="s">
        <v>3113</v>
      </c>
    </row>
    <row r="853" spans="1:10" x14ac:dyDescent="0.35">
      <c r="A853" s="1" t="s">
        <v>185</v>
      </c>
      <c r="B853" s="1" t="s">
        <v>3055</v>
      </c>
      <c r="C853" s="1" t="s">
        <v>3068</v>
      </c>
      <c r="D853">
        <v>2044.97</v>
      </c>
      <c r="E853">
        <v>189</v>
      </c>
      <c r="F853">
        <v>220</v>
      </c>
      <c r="G853" s="1" t="s">
        <v>3056</v>
      </c>
      <c r="H853">
        <v>657.03</v>
      </c>
      <c r="I853">
        <v>1042</v>
      </c>
      <c r="J853" t="s">
        <v>3113</v>
      </c>
    </row>
    <row r="854" spans="1:10" x14ac:dyDescent="0.35">
      <c r="A854" s="1" t="s">
        <v>195</v>
      </c>
      <c r="B854" s="1" t="s">
        <v>3055</v>
      </c>
      <c r="C854" s="1" t="s">
        <v>3068</v>
      </c>
      <c r="D854">
        <v>1473.62</v>
      </c>
      <c r="E854">
        <v>239</v>
      </c>
      <c r="F854">
        <v>580</v>
      </c>
      <c r="G854" s="1" t="s">
        <v>3056</v>
      </c>
      <c r="H854">
        <v>784.73</v>
      </c>
      <c r="I854">
        <v>218</v>
      </c>
      <c r="J854" t="s">
        <v>3113</v>
      </c>
    </row>
    <row r="855" spans="1:10" x14ac:dyDescent="0.35">
      <c r="A855" s="1" t="s">
        <v>209</v>
      </c>
      <c r="B855" s="1" t="s">
        <v>3055</v>
      </c>
      <c r="C855" s="1" t="s">
        <v>3068</v>
      </c>
      <c r="D855">
        <v>1311.08</v>
      </c>
      <c r="E855">
        <v>208</v>
      </c>
      <c r="F855">
        <v>133</v>
      </c>
      <c r="G855" s="1" t="s">
        <v>3053</v>
      </c>
      <c r="H855">
        <v>548.21</v>
      </c>
      <c r="I855">
        <v>623</v>
      </c>
      <c r="J855" t="s">
        <v>3113</v>
      </c>
    </row>
    <row r="856" spans="1:10" x14ac:dyDescent="0.35">
      <c r="A856" s="1" t="s">
        <v>247</v>
      </c>
      <c r="B856" s="1" t="s">
        <v>3055</v>
      </c>
      <c r="C856" s="1" t="s">
        <v>3068</v>
      </c>
      <c r="D856">
        <v>1704.27</v>
      </c>
      <c r="E856">
        <v>41</v>
      </c>
      <c r="F856">
        <v>87</v>
      </c>
      <c r="G856" s="1" t="s">
        <v>3056</v>
      </c>
      <c r="H856">
        <v>640.15</v>
      </c>
      <c r="I856">
        <v>692</v>
      </c>
      <c r="J856" t="s">
        <v>3113</v>
      </c>
    </row>
    <row r="857" spans="1:10" x14ac:dyDescent="0.35">
      <c r="A857" s="1" t="s">
        <v>257</v>
      </c>
      <c r="B857" s="1" t="s">
        <v>3055</v>
      </c>
      <c r="C857" s="1" t="s">
        <v>3068</v>
      </c>
      <c r="D857">
        <v>1212.04</v>
      </c>
      <c r="E857">
        <v>258</v>
      </c>
      <c r="F857">
        <v>197</v>
      </c>
      <c r="G857" s="1" t="s">
        <v>3053</v>
      </c>
      <c r="H857">
        <v>559</v>
      </c>
      <c r="I857">
        <v>937</v>
      </c>
      <c r="J857" t="s">
        <v>3113</v>
      </c>
    </row>
    <row r="858" spans="1:10" x14ac:dyDescent="0.35">
      <c r="A858" s="1" t="s">
        <v>325</v>
      </c>
      <c r="B858" s="1" t="s">
        <v>3055</v>
      </c>
      <c r="C858" s="1" t="s">
        <v>3068</v>
      </c>
      <c r="D858">
        <v>1846.97</v>
      </c>
      <c r="E858">
        <v>283</v>
      </c>
      <c r="F858">
        <v>82</v>
      </c>
      <c r="G858" s="1" t="s">
        <v>3053</v>
      </c>
      <c r="H858">
        <v>840.34</v>
      </c>
      <c r="I858">
        <v>158</v>
      </c>
      <c r="J858" t="s">
        <v>3113</v>
      </c>
    </row>
    <row r="859" spans="1:10" x14ac:dyDescent="0.35">
      <c r="A859" s="1" t="s">
        <v>337</v>
      </c>
      <c r="B859" s="1" t="s">
        <v>3055</v>
      </c>
      <c r="C859" s="1" t="s">
        <v>3068</v>
      </c>
      <c r="D859">
        <v>2388.17</v>
      </c>
      <c r="E859">
        <v>165</v>
      </c>
      <c r="F859">
        <v>300</v>
      </c>
      <c r="G859" s="1" t="s">
        <v>3056</v>
      </c>
      <c r="H859">
        <v>1069.26</v>
      </c>
      <c r="I859">
        <v>186</v>
      </c>
      <c r="J859" t="s">
        <v>3113</v>
      </c>
    </row>
    <row r="860" spans="1:10" x14ac:dyDescent="0.35">
      <c r="A860" s="1" t="s">
        <v>359</v>
      </c>
      <c r="B860" s="1" t="s">
        <v>3055</v>
      </c>
      <c r="C860" s="1" t="s">
        <v>3068</v>
      </c>
      <c r="D860">
        <v>1320.69</v>
      </c>
      <c r="E860">
        <v>49</v>
      </c>
      <c r="F860">
        <v>8</v>
      </c>
      <c r="G860" s="1" t="s">
        <v>3053</v>
      </c>
      <c r="H860">
        <v>588.70000000000005</v>
      </c>
      <c r="I860">
        <v>808</v>
      </c>
      <c r="J860" t="s">
        <v>3113</v>
      </c>
    </row>
    <row r="861" spans="1:10" x14ac:dyDescent="0.35">
      <c r="A861" s="1" t="s">
        <v>371</v>
      </c>
      <c r="B861" s="1" t="s">
        <v>3055</v>
      </c>
      <c r="C861" s="1" t="s">
        <v>3068</v>
      </c>
      <c r="D861">
        <v>1776.5</v>
      </c>
      <c r="E861">
        <v>237</v>
      </c>
      <c r="F861">
        <v>150</v>
      </c>
      <c r="G861" s="1" t="s">
        <v>3053</v>
      </c>
      <c r="H861">
        <v>770.43</v>
      </c>
      <c r="I861">
        <v>1035</v>
      </c>
      <c r="J861" t="s">
        <v>3113</v>
      </c>
    </row>
    <row r="862" spans="1:10" x14ac:dyDescent="0.35">
      <c r="A862" s="1" t="s">
        <v>421</v>
      </c>
      <c r="B862" s="1" t="s">
        <v>3055</v>
      </c>
      <c r="C862" s="1" t="s">
        <v>3068</v>
      </c>
      <c r="D862">
        <v>1977.93</v>
      </c>
      <c r="E862">
        <v>172</v>
      </c>
      <c r="F862">
        <v>462</v>
      </c>
      <c r="G862" s="1" t="s">
        <v>3056</v>
      </c>
      <c r="H862">
        <v>653.51</v>
      </c>
      <c r="I862">
        <v>1010</v>
      </c>
      <c r="J862" t="s">
        <v>3113</v>
      </c>
    </row>
    <row r="863" spans="1:10" x14ac:dyDescent="0.35">
      <c r="A863" s="1" t="s">
        <v>427</v>
      </c>
      <c r="B863" s="1" t="s">
        <v>3055</v>
      </c>
      <c r="C863" s="1" t="s">
        <v>3068</v>
      </c>
      <c r="D863">
        <v>1573.22</v>
      </c>
      <c r="E863">
        <v>197</v>
      </c>
      <c r="F863">
        <v>173</v>
      </c>
      <c r="G863" s="1" t="s">
        <v>3053</v>
      </c>
      <c r="H863">
        <v>496.82</v>
      </c>
      <c r="I863">
        <v>694</v>
      </c>
      <c r="J863" t="s">
        <v>3113</v>
      </c>
    </row>
    <row r="864" spans="1:10" x14ac:dyDescent="0.35">
      <c r="A864" s="1" t="s">
        <v>437</v>
      </c>
      <c r="B864" s="1" t="s">
        <v>3055</v>
      </c>
      <c r="C864" s="1" t="s">
        <v>3068</v>
      </c>
      <c r="D864">
        <v>2059.4499999999998</v>
      </c>
      <c r="E864">
        <v>22</v>
      </c>
      <c r="F864">
        <v>55</v>
      </c>
      <c r="G864" s="1" t="s">
        <v>3056</v>
      </c>
      <c r="H864">
        <v>1122.8599999999999</v>
      </c>
      <c r="I864">
        <v>386</v>
      </c>
      <c r="J864" t="s">
        <v>3113</v>
      </c>
    </row>
    <row r="865" spans="1:10" x14ac:dyDescent="0.35">
      <c r="A865" s="1" t="s">
        <v>473</v>
      </c>
      <c r="B865" s="1" t="s">
        <v>3055</v>
      </c>
      <c r="C865" s="1" t="s">
        <v>3068</v>
      </c>
      <c r="D865">
        <v>2337.8200000000002</v>
      </c>
      <c r="E865">
        <v>183</v>
      </c>
      <c r="F865">
        <v>209</v>
      </c>
      <c r="G865" s="1" t="s">
        <v>3056</v>
      </c>
      <c r="H865">
        <v>957.62</v>
      </c>
      <c r="I865">
        <v>744</v>
      </c>
      <c r="J865" t="s">
        <v>3113</v>
      </c>
    </row>
    <row r="866" spans="1:10" x14ac:dyDescent="0.35">
      <c r="A866" s="1" t="s">
        <v>503</v>
      </c>
      <c r="B866" s="1" t="s">
        <v>3055</v>
      </c>
      <c r="C866" s="1" t="s">
        <v>3068</v>
      </c>
      <c r="D866">
        <v>1337.87</v>
      </c>
      <c r="E866">
        <v>144</v>
      </c>
      <c r="F866">
        <v>134</v>
      </c>
      <c r="G866" s="1" t="s">
        <v>3053</v>
      </c>
      <c r="H866">
        <v>684.52</v>
      </c>
      <c r="I866">
        <v>1168</v>
      </c>
      <c r="J866" t="s">
        <v>3113</v>
      </c>
    </row>
    <row r="867" spans="1:10" x14ac:dyDescent="0.35">
      <c r="A867" s="1" t="s">
        <v>527</v>
      </c>
      <c r="B867" s="1" t="s">
        <v>3055</v>
      </c>
      <c r="C867" s="1" t="s">
        <v>3068</v>
      </c>
      <c r="D867">
        <v>2273.44</v>
      </c>
      <c r="E867">
        <v>120</v>
      </c>
      <c r="F867">
        <v>306</v>
      </c>
      <c r="G867" s="1" t="s">
        <v>3056</v>
      </c>
      <c r="H867">
        <v>1027.01</v>
      </c>
      <c r="I867">
        <v>87</v>
      </c>
      <c r="J867" t="s">
        <v>3113</v>
      </c>
    </row>
    <row r="868" spans="1:10" x14ac:dyDescent="0.35">
      <c r="A868" s="1" t="s">
        <v>551</v>
      </c>
      <c r="B868" s="1" t="s">
        <v>3055</v>
      </c>
      <c r="C868" s="1" t="s">
        <v>3068</v>
      </c>
      <c r="D868">
        <v>1566.12</v>
      </c>
      <c r="E868">
        <v>186</v>
      </c>
      <c r="F868">
        <v>241</v>
      </c>
      <c r="G868" s="1" t="s">
        <v>3056</v>
      </c>
      <c r="H868">
        <v>589.99</v>
      </c>
      <c r="I868">
        <v>1096</v>
      </c>
      <c r="J868" t="s">
        <v>3113</v>
      </c>
    </row>
    <row r="869" spans="1:10" x14ac:dyDescent="0.35">
      <c r="A869" s="1" t="s">
        <v>553</v>
      </c>
      <c r="B869" s="1" t="s">
        <v>3055</v>
      </c>
      <c r="C869" s="1" t="s">
        <v>3068</v>
      </c>
      <c r="D869">
        <v>2359.83</v>
      </c>
      <c r="E869">
        <v>161</v>
      </c>
      <c r="F869">
        <v>178</v>
      </c>
      <c r="G869" s="1" t="s">
        <v>3056</v>
      </c>
      <c r="H869">
        <v>895.24</v>
      </c>
      <c r="I869">
        <v>247</v>
      </c>
      <c r="J869" t="s">
        <v>3113</v>
      </c>
    </row>
    <row r="870" spans="1:10" x14ac:dyDescent="0.35">
      <c r="A870" s="1" t="s">
        <v>579</v>
      </c>
      <c r="B870" s="1" t="s">
        <v>3055</v>
      </c>
      <c r="C870" s="1" t="s">
        <v>3068</v>
      </c>
      <c r="D870">
        <v>1410.72</v>
      </c>
      <c r="E870">
        <v>127</v>
      </c>
      <c r="F870">
        <v>84</v>
      </c>
      <c r="G870" s="1" t="s">
        <v>3053</v>
      </c>
      <c r="H870">
        <v>587.9</v>
      </c>
      <c r="I870">
        <v>764</v>
      </c>
      <c r="J870" t="s">
        <v>3113</v>
      </c>
    </row>
    <row r="871" spans="1:10" x14ac:dyDescent="0.35">
      <c r="A871" s="1" t="s">
        <v>615</v>
      </c>
      <c r="B871" s="1" t="s">
        <v>3055</v>
      </c>
      <c r="C871" s="1" t="s">
        <v>3068</v>
      </c>
      <c r="D871">
        <v>2382.1</v>
      </c>
      <c r="E871">
        <v>230</v>
      </c>
      <c r="F871">
        <v>540</v>
      </c>
      <c r="G871" s="1" t="s">
        <v>3056</v>
      </c>
      <c r="H871">
        <v>1143.8699999999999</v>
      </c>
      <c r="I871">
        <v>182</v>
      </c>
      <c r="J871" t="s">
        <v>3113</v>
      </c>
    </row>
    <row r="872" spans="1:10" x14ac:dyDescent="0.35">
      <c r="A872" s="1" t="s">
        <v>621</v>
      </c>
      <c r="B872" s="1" t="s">
        <v>3055</v>
      </c>
      <c r="C872" s="1" t="s">
        <v>3068</v>
      </c>
      <c r="D872">
        <v>1794.44</v>
      </c>
      <c r="E872">
        <v>226</v>
      </c>
      <c r="F872">
        <v>21</v>
      </c>
      <c r="G872" s="1" t="s">
        <v>3053</v>
      </c>
      <c r="H872">
        <v>855.61</v>
      </c>
      <c r="I872">
        <v>318</v>
      </c>
      <c r="J872" t="s">
        <v>3113</v>
      </c>
    </row>
    <row r="873" spans="1:10" x14ac:dyDescent="0.35">
      <c r="A873" s="1" t="s">
        <v>663</v>
      </c>
      <c r="B873" s="1" t="s">
        <v>3055</v>
      </c>
      <c r="C873" s="1" t="s">
        <v>3068</v>
      </c>
      <c r="D873">
        <v>1859.6</v>
      </c>
      <c r="E873">
        <v>114</v>
      </c>
      <c r="F873">
        <v>301</v>
      </c>
      <c r="G873" s="1" t="s">
        <v>3056</v>
      </c>
      <c r="H873">
        <v>668.87</v>
      </c>
      <c r="I873">
        <v>101</v>
      </c>
      <c r="J873" t="s">
        <v>3113</v>
      </c>
    </row>
    <row r="874" spans="1:10" x14ac:dyDescent="0.35">
      <c r="A874" s="1" t="s">
        <v>677</v>
      </c>
      <c r="B874" s="1" t="s">
        <v>3055</v>
      </c>
      <c r="C874" s="1" t="s">
        <v>3068</v>
      </c>
      <c r="D874">
        <v>2487.48</v>
      </c>
      <c r="E874">
        <v>114</v>
      </c>
      <c r="F874">
        <v>338</v>
      </c>
      <c r="G874" s="1" t="s">
        <v>3056</v>
      </c>
      <c r="H874">
        <v>1155.53</v>
      </c>
      <c r="I874">
        <v>1136</v>
      </c>
      <c r="J874" t="s">
        <v>3113</v>
      </c>
    </row>
    <row r="875" spans="1:10" x14ac:dyDescent="0.35">
      <c r="A875" s="1" t="s">
        <v>693</v>
      </c>
      <c r="B875" s="1" t="s">
        <v>3055</v>
      </c>
      <c r="C875" s="1" t="s">
        <v>3068</v>
      </c>
      <c r="D875">
        <v>2066.4</v>
      </c>
      <c r="E875">
        <v>104</v>
      </c>
      <c r="F875">
        <v>584</v>
      </c>
      <c r="G875" s="1" t="s">
        <v>3056</v>
      </c>
      <c r="H875">
        <v>845.56</v>
      </c>
      <c r="I875">
        <v>1058</v>
      </c>
      <c r="J875" t="s">
        <v>3113</v>
      </c>
    </row>
    <row r="876" spans="1:10" x14ac:dyDescent="0.35">
      <c r="A876" s="1" t="s">
        <v>701</v>
      </c>
      <c r="B876" s="1" t="s">
        <v>3055</v>
      </c>
      <c r="C876" s="1" t="s">
        <v>3068</v>
      </c>
      <c r="D876">
        <v>1307.81</v>
      </c>
      <c r="E876">
        <v>217</v>
      </c>
      <c r="F876">
        <v>250</v>
      </c>
      <c r="G876" s="1" t="s">
        <v>3056</v>
      </c>
      <c r="H876">
        <v>578.25</v>
      </c>
      <c r="I876">
        <v>769</v>
      </c>
      <c r="J876" t="s">
        <v>3113</v>
      </c>
    </row>
    <row r="877" spans="1:10" x14ac:dyDescent="0.35">
      <c r="A877" s="1" t="s">
        <v>721</v>
      </c>
      <c r="B877" s="1" t="s">
        <v>3055</v>
      </c>
      <c r="C877" s="1" t="s">
        <v>3068</v>
      </c>
      <c r="D877">
        <v>1319.43</v>
      </c>
      <c r="E877">
        <v>21</v>
      </c>
      <c r="F877">
        <v>577</v>
      </c>
      <c r="G877" s="1" t="s">
        <v>3056</v>
      </c>
      <c r="H877">
        <v>456.76</v>
      </c>
      <c r="I877">
        <v>179</v>
      </c>
      <c r="J877" t="s">
        <v>3113</v>
      </c>
    </row>
    <row r="878" spans="1:10" x14ac:dyDescent="0.35">
      <c r="A878" s="1" t="s">
        <v>723</v>
      </c>
      <c r="B878" s="1" t="s">
        <v>3055</v>
      </c>
      <c r="C878" s="1" t="s">
        <v>3068</v>
      </c>
      <c r="D878">
        <v>1498.61</v>
      </c>
      <c r="E878">
        <v>38</v>
      </c>
      <c r="F878">
        <v>99</v>
      </c>
      <c r="G878" s="1" t="s">
        <v>3056</v>
      </c>
      <c r="H878">
        <v>684.84</v>
      </c>
      <c r="I878">
        <v>187</v>
      </c>
      <c r="J878" t="s">
        <v>3113</v>
      </c>
    </row>
    <row r="879" spans="1:10" x14ac:dyDescent="0.35">
      <c r="A879" s="1" t="s">
        <v>733</v>
      </c>
      <c r="B879" s="1" t="s">
        <v>3055</v>
      </c>
      <c r="C879" s="1" t="s">
        <v>3068</v>
      </c>
      <c r="D879">
        <v>1727.35</v>
      </c>
      <c r="E879">
        <v>233</v>
      </c>
      <c r="F879">
        <v>264</v>
      </c>
      <c r="G879" s="1" t="s">
        <v>3056</v>
      </c>
      <c r="H879">
        <v>841.51</v>
      </c>
      <c r="I879">
        <v>1023</v>
      </c>
      <c r="J879" t="s">
        <v>3113</v>
      </c>
    </row>
    <row r="880" spans="1:10" x14ac:dyDescent="0.35">
      <c r="A880" s="1" t="s">
        <v>735</v>
      </c>
      <c r="B880" s="1" t="s">
        <v>3055</v>
      </c>
      <c r="C880" s="1" t="s">
        <v>3068</v>
      </c>
      <c r="D880">
        <v>1673.62</v>
      </c>
      <c r="E880">
        <v>54</v>
      </c>
      <c r="F880">
        <v>332</v>
      </c>
      <c r="G880" s="1" t="s">
        <v>3056</v>
      </c>
      <c r="H880">
        <v>769.05</v>
      </c>
      <c r="I880">
        <v>928</v>
      </c>
      <c r="J880" t="s">
        <v>3113</v>
      </c>
    </row>
    <row r="881" spans="1:10" x14ac:dyDescent="0.35">
      <c r="A881" s="1" t="s">
        <v>755</v>
      </c>
      <c r="B881" s="1" t="s">
        <v>3055</v>
      </c>
      <c r="C881" s="1" t="s">
        <v>3068</v>
      </c>
      <c r="D881">
        <v>1474.74</v>
      </c>
      <c r="E881">
        <v>51</v>
      </c>
      <c r="F881">
        <v>294</v>
      </c>
      <c r="G881" s="1" t="s">
        <v>3056</v>
      </c>
      <c r="H881">
        <v>532.80999999999995</v>
      </c>
      <c r="I881">
        <v>238</v>
      </c>
      <c r="J881" t="s">
        <v>3113</v>
      </c>
    </row>
    <row r="882" spans="1:10" x14ac:dyDescent="0.35">
      <c r="A882" s="1" t="s">
        <v>763</v>
      </c>
      <c r="B882" s="1" t="s">
        <v>3055</v>
      </c>
      <c r="C882" s="1" t="s">
        <v>3068</v>
      </c>
      <c r="D882">
        <v>1619.16</v>
      </c>
      <c r="E882">
        <v>198</v>
      </c>
      <c r="F882">
        <v>414</v>
      </c>
      <c r="G882" s="1" t="s">
        <v>3056</v>
      </c>
      <c r="H882">
        <v>781.11</v>
      </c>
      <c r="I882">
        <v>440</v>
      </c>
      <c r="J882" t="s">
        <v>3113</v>
      </c>
    </row>
    <row r="883" spans="1:10" x14ac:dyDescent="0.35">
      <c r="A883" s="1" t="s">
        <v>813</v>
      </c>
      <c r="B883" s="1" t="s">
        <v>3055</v>
      </c>
      <c r="C883" s="1" t="s">
        <v>3068</v>
      </c>
      <c r="D883">
        <v>1633.55</v>
      </c>
      <c r="E883">
        <v>68</v>
      </c>
      <c r="F883">
        <v>253</v>
      </c>
      <c r="G883" s="1" t="s">
        <v>3056</v>
      </c>
      <c r="H883">
        <v>756.83</v>
      </c>
      <c r="I883">
        <v>1125</v>
      </c>
      <c r="J883" t="s">
        <v>3113</v>
      </c>
    </row>
    <row r="884" spans="1:10" x14ac:dyDescent="0.35">
      <c r="A884" s="1" t="s">
        <v>837</v>
      </c>
      <c r="B884" s="1" t="s">
        <v>3055</v>
      </c>
      <c r="C884" s="1" t="s">
        <v>3068</v>
      </c>
      <c r="D884">
        <v>1347.04</v>
      </c>
      <c r="E884">
        <v>78</v>
      </c>
      <c r="F884">
        <v>49</v>
      </c>
      <c r="G884" s="1" t="s">
        <v>3053</v>
      </c>
      <c r="H884">
        <v>555.96</v>
      </c>
      <c r="I884">
        <v>864</v>
      </c>
      <c r="J884" t="s">
        <v>3113</v>
      </c>
    </row>
    <row r="885" spans="1:10" x14ac:dyDescent="0.35">
      <c r="A885" s="1" t="s">
        <v>879</v>
      </c>
      <c r="B885" s="1" t="s">
        <v>3055</v>
      </c>
      <c r="C885" s="1" t="s">
        <v>3068</v>
      </c>
      <c r="D885">
        <v>1614.03</v>
      </c>
      <c r="E885">
        <v>91</v>
      </c>
      <c r="F885">
        <v>74</v>
      </c>
      <c r="G885" s="1" t="s">
        <v>3053</v>
      </c>
      <c r="H885">
        <v>528.87</v>
      </c>
      <c r="I885">
        <v>734</v>
      </c>
      <c r="J885" t="s">
        <v>3113</v>
      </c>
    </row>
    <row r="886" spans="1:10" x14ac:dyDescent="0.35">
      <c r="A886" s="1" t="s">
        <v>945</v>
      </c>
      <c r="B886" s="1" t="s">
        <v>3055</v>
      </c>
      <c r="C886" s="1" t="s">
        <v>3068</v>
      </c>
      <c r="D886">
        <v>1918.37</v>
      </c>
      <c r="E886">
        <v>54</v>
      </c>
      <c r="F886">
        <v>113</v>
      </c>
      <c r="G886" s="1" t="s">
        <v>3056</v>
      </c>
      <c r="H886">
        <v>787.6</v>
      </c>
      <c r="I886">
        <v>223</v>
      </c>
      <c r="J886" t="s">
        <v>3113</v>
      </c>
    </row>
    <row r="887" spans="1:10" x14ac:dyDescent="0.35">
      <c r="A887" s="1" t="s">
        <v>987</v>
      </c>
      <c r="B887" s="1" t="s">
        <v>3055</v>
      </c>
      <c r="C887" s="1" t="s">
        <v>3068</v>
      </c>
      <c r="D887">
        <v>1947.76</v>
      </c>
      <c r="E887">
        <v>110</v>
      </c>
      <c r="F887">
        <v>237</v>
      </c>
      <c r="G887" s="1" t="s">
        <v>3056</v>
      </c>
      <c r="H887">
        <v>726.81</v>
      </c>
      <c r="I887">
        <v>273</v>
      </c>
      <c r="J887" t="s">
        <v>3113</v>
      </c>
    </row>
    <row r="888" spans="1:10" x14ac:dyDescent="0.35">
      <c r="A888" s="1" t="s">
        <v>993</v>
      </c>
      <c r="B888" s="1" t="s">
        <v>3055</v>
      </c>
      <c r="C888" s="1" t="s">
        <v>3068</v>
      </c>
      <c r="D888">
        <v>2383.9299999999998</v>
      </c>
      <c r="E888">
        <v>292</v>
      </c>
      <c r="F888">
        <v>299</v>
      </c>
      <c r="G888" s="1" t="s">
        <v>3056</v>
      </c>
      <c r="H888">
        <v>1152.45</v>
      </c>
      <c r="I888">
        <v>417</v>
      </c>
      <c r="J888" t="s">
        <v>3113</v>
      </c>
    </row>
    <row r="889" spans="1:10" x14ac:dyDescent="0.35">
      <c r="A889" s="1" t="s">
        <v>1051</v>
      </c>
      <c r="B889" s="1" t="s">
        <v>3055</v>
      </c>
      <c r="C889" s="1" t="s">
        <v>3068</v>
      </c>
      <c r="D889">
        <v>1710.52</v>
      </c>
      <c r="E889">
        <v>54</v>
      </c>
      <c r="F889">
        <v>460</v>
      </c>
      <c r="G889" s="1" t="s">
        <v>3056</v>
      </c>
      <c r="H889">
        <v>810.79</v>
      </c>
      <c r="I889">
        <v>1043</v>
      </c>
      <c r="J889" t="s">
        <v>3113</v>
      </c>
    </row>
    <row r="890" spans="1:10" x14ac:dyDescent="0.35">
      <c r="A890" s="1" t="s">
        <v>1061</v>
      </c>
      <c r="B890" s="1" t="s">
        <v>3055</v>
      </c>
      <c r="C890" s="1" t="s">
        <v>3068</v>
      </c>
      <c r="D890">
        <v>1637.38</v>
      </c>
      <c r="E890">
        <v>71</v>
      </c>
      <c r="F890">
        <v>122</v>
      </c>
      <c r="G890" s="1" t="s">
        <v>3056</v>
      </c>
      <c r="H890">
        <v>885.4</v>
      </c>
      <c r="I890">
        <v>693</v>
      </c>
      <c r="J890" t="s">
        <v>3113</v>
      </c>
    </row>
    <row r="891" spans="1:10" x14ac:dyDescent="0.35">
      <c r="A891" s="1" t="s">
        <v>1063</v>
      </c>
      <c r="B891" s="1" t="s">
        <v>3055</v>
      </c>
      <c r="C891" s="1" t="s">
        <v>3068</v>
      </c>
      <c r="D891">
        <v>2416.08</v>
      </c>
      <c r="E891">
        <v>251</v>
      </c>
      <c r="F891">
        <v>174</v>
      </c>
      <c r="G891" s="1" t="s">
        <v>3053</v>
      </c>
      <c r="H891">
        <v>867.1</v>
      </c>
      <c r="I891">
        <v>329</v>
      </c>
      <c r="J891" t="s">
        <v>3113</v>
      </c>
    </row>
    <row r="892" spans="1:10" x14ac:dyDescent="0.35">
      <c r="A892" s="1" t="s">
        <v>1087</v>
      </c>
      <c r="B892" s="1" t="s">
        <v>3055</v>
      </c>
      <c r="C892" s="1" t="s">
        <v>3068</v>
      </c>
      <c r="D892">
        <v>1702.96</v>
      </c>
      <c r="E892">
        <v>147</v>
      </c>
      <c r="F892">
        <v>23</v>
      </c>
      <c r="G892" s="1" t="s">
        <v>3053</v>
      </c>
      <c r="H892">
        <v>600.41999999999996</v>
      </c>
      <c r="I892">
        <v>93</v>
      </c>
      <c r="J892" t="s">
        <v>3113</v>
      </c>
    </row>
    <row r="893" spans="1:10" x14ac:dyDescent="0.35">
      <c r="A893" s="1" t="s">
        <v>1103</v>
      </c>
      <c r="B893" s="1" t="s">
        <v>3055</v>
      </c>
      <c r="C893" s="1" t="s">
        <v>3068</v>
      </c>
      <c r="D893">
        <v>2132.67</v>
      </c>
      <c r="E893">
        <v>76</v>
      </c>
      <c r="F893">
        <v>62</v>
      </c>
      <c r="G893" s="1" t="s">
        <v>3053</v>
      </c>
      <c r="H893">
        <v>681.6</v>
      </c>
      <c r="I893">
        <v>303</v>
      </c>
      <c r="J893" t="s">
        <v>3113</v>
      </c>
    </row>
    <row r="894" spans="1:10" x14ac:dyDescent="0.35">
      <c r="A894" s="1" t="s">
        <v>1117</v>
      </c>
      <c r="B894" s="1" t="s">
        <v>3055</v>
      </c>
      <c r="C894" s="1" t="s">
        <v>3068</v>
      </c>
      <c r="D894">
        <v>2436.12</v>
      </c>
      <c r="E894">
        <v>47</v>
      </c>
      <c r="F894">
        <v>416</v>
      </c>
      <c r="G894" s="1" t="s">
        <v>3056</v>
      </c>
      <c r="H894">
        <v>1228.29</v>
      </c>
      <c r="I894">
        <v>966</v>
      </c>
      <c r="J894" t="s">
        <v>3113</v>
      </c>
    </row>
    <row r="895" spans="1:10" x14ac:dyDescent="0.35">
      <c r="A895" s="1" t="s">
        <v>1127</v>
      </c>
      <c r="B895" s="1" t="s">
        <v>3055</v>
      </c>
      <c r="C895" s="1" t="s">
        <v>3068</v>
      </c>
      <c r="D895">
        <v>2044.24</v>
      </c>
      <c r="E895">
        <v>92</v>
      </c>
      <c r="F895">
        <v>325</v>
      </c>
      <c r="G895" s="1" t="s">
        <v>3056</v>
      </c>
      <c r="H895">
        <v>715.59</v>
      </c>
      <c r="I895">
        <v>895</v>
      </c>
      <c r="J895" t="s">
        <v>3113</v>
      </c>
    </row>
    <row r="896" spans="1:10" x14ac:dyDescent="0.35">
      <c r="A896" s="1" t="s">
        <v>1169</v>
      </c>
      <c r="B896" s="1" t="s">
        <v>3055</v>
      </c>
      <c r="C896" s="1" t="s">
        <v>3068</v>
      </c>
      <c r="D896">
        <v>1238.23</v>
      </c>
      <c r="E896">
        <v>223</v>
      </c>
      <c r="F896">
        <v>201</v>
      </c>
      <c r="G896" s="1" t="s">
        <v>3053</v>
      </c>
      <c r="H896">
        <v>574.92999999999995</v>
      </c>
      <c r="I896">
        <v>223</v>
      </c>
      <c r="J896" t="s">
        <v>3113</v>
      </c>
    </row>
    <row r="897" spans="1:10" x14ac:dyDescent="0.35">
      <c r="A897" s="1" t="s">
        <v>1235</v>
      </c>
      <c r="B897" s="1" t="s">
        <v>3055</v>
      </c>
      <c r="C897" s="1" t="s">
        <v>3068</v>
      </c>
      <c r="D897">
        <v>2107.1799999999998</v>
      </c>
      <c r="E897">
        <v>43</v>
      </c>
      <c r="F897">
        <v>12</v>
      </c>
      <c r="G897" s="1" t="s">
        <v>3053</v>
      </c>
      <c r="H897">
        <v>1133.73</v>
      </c>
      <c r="I897">
        <v>799</v>
      </c>
      <c r="J897" t="s">
        <v>3113</v>
      </c>
    </row>
    <row r="898" spans="1:10" x14ac:dyDescent="0.35">
      <c r="A898" s="1" t="s">
        <v>1273</v>
      </c>
      <c r="B898" s="1" t="s">
        <v>3055</v>
      </c>
      <c r="C898" s="1" t="s">
        <v>3068</v>
      </c>
      <c r="D898">
        <v>1995.43</v>
      </c>
      <c r="E898">
        <v>286</v>
      </c>
      <c r="F898">
        <v>118</v>
      </c>
      <c r="G898" s="1" t="s">
        <v>3053</v>
      </c>
      <c r="H898">
        <v>894.57</v>
      </c>
      <c r="I898">
        <v>1170</v>
      </c>
      <c r="J898" t="s">
        <v>3113</v>
      </c>
    </row>
    <row r="899" spans="1:10" x14ac:dyDescent="0.35">
      <c r="A899" s="1" t="s">
        <v>1325</v>
      </c>
      <c r="B899" s="1" t="s">
        <v>3055</v>
      </c>
      <c r="C899" s="1" t="s">
        <v>3068</v>
      </c>
      <c r="D899">
        <v>1825.33</v>
      </c>
      <c r="E899">
        <v>45</v>
      </c>
      <c r="F899">
        <v>59</v>
      </c>
      <c r="G899" s="1" t="s">
        <v>3056</v>
      </c>
      <c r="H899">
        <v>839.9</v>
      </c>
      <c r="I899">
        <v>300</v>
      </c>
      <c r="J899" t="s">
        <v>3113</v>
      </c>
    </row>
    <row r="900" spans="1:10" x14ac:dyDescent="0.35">
      <c r="A900" s="1" t="s">
        <v>1359</v>
      </c>
      <c r="B900" s="1" t="s">
        <v>3055</v>
      </c>
      <c r="C900" s="1" t="s">
        <v>3068</v>
      </c>
      <c r="D900">
        <v>2461.8200000000002</v>
      </c>
      <c r="E900">
        <v>212</v>
      </c>
      <c r="F900">
        <v>278</v>
      </c>
      <c r="G900" s="1" t="s">
        <v>3056</v>
      </c>
      <c r="H900">
        <v>1092.32</v>
      </c>
      <c r="I900">
        <v>764</v>
      </c>
      <c r="J900" t="s">
        <v>3113</v>
      </c>
    </row>
    <row r="901" spans="1:10" x14ac:dyDescent="0.35">
      <c r="A901" s="1" t="s">
        <v>1385</v>
      </c>
      <c r="B901" s="1" t="s">
        <v>3055</v>
      </c>
      <c r="C901" s="1" t="s">
        <v>3068</v>
      </c>
      <c r="D901">
        <v>1493.44</v>
      </c>
      <c r="E901">
        <v>290</v>
      </c>
      <c r="F901">
        <v>182</v>
      </c>
      <c r="G901" s="1" t="s">
        <v>3053</v>
      </c>
      <c r="H901">
        <v>660.95</v>
      </c>
      <c r="I901">
        <v>334</v>
      </c>
      <c r="J901" t="s">
        <v>3113</v>
      </c>
    </row>
    <row r="902" spans="1:10" x14ac:dyDescent="0.35">
      <c r="A902" s="1" t="s">
        <v>1407</v>
      </c>
      <c r="B902" s="1" t="s">
        <v>3055</v>
      </c>
      <c r="C902" s="1" t="s">
        <v>3068</v>
      </c>
      <c r="D902">
        <v>2245.4699999999998</v>
      </c>
      <c r="E902">
        <v>20</v>
      </c>
      <c r="F902">
        <v>100</v>
      </c>
      <c r="G902" s="1" t="s">
        <v>3056</v>
      </c>
      <c r="H902">
        <v>897.93</v>
      </c>
      <c r="I902">
        <v>1093</v>
      </c>
      <c r="J902" t="s">
        <v>3113</v>
      </c>
    </row>
    <row r="903" spans="1:10" x14ac:dyDescent="0.35">
      <c r="A903" s="1" t="s">
        <v>1483</v>
      </c>
      <c r="B903" s="1" t="s">
        <v>3055</v>
      </c>
      <c r="C903" s="1" t="s">
        <v>3068</v>
      </c>
      <c r="D903">
        <v>2107.79</v>
      </c>
      <c r="E903">
        <v>177</v>
      </c>
      <c r="F903">
        <v>234</v>
      </c>
      <c r="G903" s="1" t="s">
        <v>3056</v>
      </c>
      <c r="H903">
        <v>1155.67</v>
      </c>
      <c r="I903">
        <v>1024</v>
      </c>
      <c r="J903" t="s">
        <v>3113</v>
      </c>
    </row>
    <row r="904" spans="1:10" x14ac:dyDescent="0.35">
      <c r="A904" s="1" t="s">
        <v>1521</v>
      </c>
      <c r="B904" s="1" t="s">
        <v>3055</v>
      </c>
      <c r="C904" s="1" t="s">
        <v>3068</v>
      </c>
      <c r="D904">
        <v>1543.94</v>
      </c>
      <c r="E904">
        <v>209</v>
      </c>
      <c r="F904">
        <v>224</v>
      </c>
      <c r="G904" s="1" t="s">
        <v>3056</v>
      </c>
      <c r="H904">
        <v>711.28</v>
      </c>
      <c r="I904">
        <v>340</v>
      </c>
      <c r="J904" t="s">
        <v>3113</v>
      </c>
    </row>
    <row r="905" spans="1:10" x14ac:dyDescent="0.35">
      <c r="A905" s="1" t="s">
        <v>1585</v>
      </c>
      <c r="B905" s="1" t="s">
        <v>3055</v>
      </c>
      <c r="C905" s="1" t="s">
        <v>3068</v>
      </c>
      <c r="D905">
        <v>2126.08</v>
      </c>
      <c r="E905">
        <v>193</v>
      </c>
      <c r="F905">
        <v>262</v>
      </c>
      <c r="G905" s="1" t="s">
        <v>3056</v>
      </c>
      <c r="H905">
        <v>1157.4000000000001</v>
      </c>
      <c r="I905">
        <v>686</v>
      </c>
      <c r="J905" t="s">
        <v>3113</v>
      </c>
    </row>
    <row r="906" spans="1:10" x14ac:dyDescent="0.35">
      <c r="A906" s="1" t="s">
        <v>1639</v>
      </c>
      <c r="B906" s="1" t="s">
        <v>3055</v>
      </c>
      <c r="C906" s="1" t="s">
        <v>3068</v>
      </c>
      <c r="D906">
        <v>1749.13</v>
      </c>
      <c r="E906">
        <v>281</v>
      </c>
      <c r="F906">
        <v>59</v>
      </c>
      <c r="G906" s="1" t="s">
        <v>3053</v>
      </c>
      <c r="H906">
        <v>915.21</v>
      </c>
      <c r="I906">
        <v>386</v>
      </c>
      <c r="J906" t="s">
        <v>3113</v>
      </c>
    </row>
    <row r="907" spans="1:10" x14ac:dyDescent="0.35">
      <c r="A907" s="1" t="s">
        <v>1641</v>
      </c>
      <c r="B907" s="1" t="s">
        <v>3055</v>
      </c>
      <c r="C907" s="1" t="s">
        <v>3068</v>
      </c>
      <c r="D907">
        <v>1812.2</v>
      </c>
      <c r="E907">
        <v>37</v>
      </c>
      <c r="F907">
        <v>29</v>
      </c>
      <c r="G907" s="1" t="s">
        <v>3053</v>
      </c>
      <c r="H907">
        <v>880.73</v>
      </c>
      <c r="I907">
        <v>67</v>
      </c>
      <c r="J907" t="s">
        <v>3113</v>
      </c>
    </row>
    <row r="908" spans="1:10" x14ac:dyDescent="0.35">
      <c r="A908" s="1" t="s">
        <v>1669</v>
      </c>
      <c r="B908" s="1" t="s">
        <v>3055</v>
      </c>
      <c r="C908" s="1" t="s">
        <v>3068</v>
      </c>
      <c r="D908">
        <v>2476.04</v>
      </c>
      <c r="E908">
        <v>297</v>
      </c>
      <c r="F908">
        <v>35</v>
      </c>
      <c r="G908" s="1" t="s">
        <v>3053</v>
      </c>
      <c r="H908">
        <v>1312.93</v>
      </c>
      <c r="I908">
        <v>613</v>
      </c>
      <c r="J908" t="s">
        <v>3113</v>
      </c>
    </row>
    <row r="909" spans="1:10" x14ac:dyDescent="0.35">
      <c r="A909" s="1" t="s">
        <v>1675</v>
      </c>
      <c r="B909" s="1" t="s">
        <v>3055</v>
      </c>
      <c r="C909" s="1" t="s">
        <v>3068</v>
      </c>
      <c r="D909">
        <v>1326.45</v>
      </c>
      <c r="E909">
        <v>139</v>
      </c>
      <c r="F909">
        <v>102</v>
      </c>
      <c r="G909" s="1" t="s">
        <v>3053</v>
      </c>
      <c r="H909">
        <v>664.07</v>
      </c>
      <c r="I909">
        <v>570</v>
      </c>
      <c r="J909" t="s">
        <v>3113</v>
      </c>
    </row>
    <row r="910" spans="1:10" x14ac:dyDescent="0.35">
      <c r="A910" s="1" t="s">
        <v>1683</v>
      </c>
      <c r="B910" s="1" t="s">
        <v>3055</v>
      </c>
      <c r="C910" s="1" t="s">
        <v>3068</v>
      </c>
      <c r="D910">
        <v>2156.91</v>
      </c>
      <c r="E910">
        <v>273</v>
      </c>
      <c r="F910">
        <v>122</v>
      </c>
      <c r="G910" s="1" t="s">
        <v>3053</v>
      </c>
      <c r="H910">
        <v>793.52</v>
      </c>
      <c r="I910">
        <v>692</v>
      </c>
      <c r="J910" t="s">
        <v>3113</v>
      </c>
    </row>
    <row r="911" spans="1:10" x14ac:dyDescent="0.35">
      <c r="A911" s="1" t="s">
        <v>1691</v>
      </c>
      <c r="B911" s="1" t="s">
        <v>3055</v>
      </c>
      <c r="C911" s="1" t="s">
        <v>3068</v>
      </c>
      <c r="D911">
        <v>2376.9299999999998</v>
      </c>
      <c r="E911">
        <v>153</v>
      </c>
      <c r="F911">
        <v>148</v>
      </c>
      <c r="G911" s="1" t="s">
        <v>3053</v>
      </c>
      <c r="H911">
        <v>967.21</v>
      </c>
      <c r="I911">
        <v>987</v>
      </c>
      <c r="J911" t="s">
        <v>3113</v>
      </c>
    </row>
    <row r="912" spans="1:10" x14ac:dyDescent="0.35">
      <c r="A912" s="1" t="s">
        <v>1705</v>
      </c>
      <c r="B912" s="1" t="s">
        <v>3055</v>
      </c>
      <c r="C912" s="1" t="s">
        <v>3068</v>
      </c>
      <c r="D912">
        <v>2133.67</v>
      </c>
      <c r="E912">
        <v>153</v>
      </c>
      <c r="F912">
        <v>435</v>
      </c>
      <c r="G912" s="1" t="s">
        <v>3056</v>
      </c>
      <c r="H912">
        <v>1163.76</v>
      </c>
      <c r="I912">
        <v>1067</v>
      </c>
      <c r="J912" t="s">
        <v>3113</v>
      </c>
    </row>
    <row r="913" spans="1:10" x14ac:dyDescent="0.35">
      <c r="A913" s="1" t="s">
        <v>1803</v>
      </c>
      <c r="B913" s="1" t="s">
        <v>3055</v>
      </c>
      <c r="C913" s="1" t="s">
        <v>3068</v>
      </c>
      <c r="D913">
        <v>1787.69</v>
      </c>
      <c r="E913">
        <v>180</v>
      </c>
      <c r="F913">
        <v>176</v>
      </c>
      <c r="G913" s="1" t="s">
        <v>3053</v>
      </c>
      <c r="H913">
        <v>839.84</v>
      </c>
      <c r="I913">
        <v>906</v>
      </c>
      <c r="J913" t="s">
        <v>3113</v>
      </c>
    </row>
    <row r="914" spans="1:10" x14ac:dyDescent="0.35">
      <c r="A914" s="1" t="s">
        <v>1827</v>
      </c>
      <c r="B914" s="1" t="s">
        <v>3055</v>
      </c>
      <c r="C914" s="1" t="s">
        <v>3068</v>
      </c>
      <c r="D914">
        <v>1474.83</v>
      </c>
      <c r="E914">
        <v>205</v>
      </c>
      <c r="F914">
        <v>472</v>
      </c>
      <c r="G914" s="1" t="s">
        <v>3056</v>
      </c>
      <c r="H914">
        <v>531.66999999999996</v>
      </c>
      <c r="I914">
        <v>437</v>
      </c>
      <c r="J914" t="s">
        <v>3113</v>
      </c>
    </row>
    <row r="915" spans="1:10" x14ac:dyDescent="0.35">
      <c r="A915" s="1" t="s">
        <v>1899</v>
      </c>
      <c r="B915" s="1" t="s">
        <v>3055</v>
      </c>
      <c r="C915" s="1" t="s">
        <v>3068</v>
      </c>
      <c r="D915">
        <v>1646.93</v>
      </c>
      <c r="E915">
        <v>175</v>
      </c>
      <c r="F915">
        <v>437</v>
      </c>
      <c r="G915" s="1" t="s">
        <v>3056</v>
      </c>
      <c r="H915">
        <v>676.13</v>
      </c>
      <c r="I915">
        <v>804</v>
      </c>
      <c r="J915" t="s">
        <v>3113</v>
      </c>
    </row>
    <row r="916" spans="1:10" x14ac:dyDescent="0.35">
      <c r="A916" s="1" t="s">
        <v>1903</v>
      </c>
      <c r="B916" s="1" t="s">
        <v>3055</v>
      </c>
      <c r="C916" s="1" t="s">
        <v>3068</v>
      </c>
      <c r="D916">
        <v>2438.48</v>
      </c>
      <c r="E916">
        <v>206</v>
      </c>
      <c r="F916">
        <v>351</v>
      </c>
      <c r="G916" s="1" t="s">
        <v>3056</v>
      </c>
      <c r="H916">
        <v>1212.99</v>
      </c>
      <c r="I916">
        <v>1012</v>
      </c>
      <c r="J916" t="s">
        <v>3113</v>
      </c>
    </row>
    <row r="917" spans="1:10" x14ac:dyDescent="0.35">
      <c r="A917" s="1" t="s">
        <v>1973</v>
      </c>
      <c r="B917" s="1" t="s">
        <v>3055</v>
      </c>
      <c r="C917" s="1" t="s">
        <v>3068</v>
      </c>
      <c r="D917">
        <v>2482.1</v>
      </c>
      <c r="E917">
        <v>179</v>
      </c>
      <c r="F917">
        <v>292</v>
      </c>
      <c r="G917" s="1" t="s">
        <v>3056</v>
      </c>
      <c r="H917">
        <v>766.21</v>
      </c>
      <c r="I917">
        <v>60</v>
      </c>
      <c r="J917" t="s">
        <v>3113</v>
      </c>
    </row>
    <row r="918" spans="1:10" x14ac:dyDescent="0.35">
      <c r="A918" s="1" t="s">
        <v>2007</v>
      </c>
      <c r="B918" s="1" t="s">
        <v>3055</v>
      </c>
      <c r="C918" s="1" t="s">
        <v>3068</v>
      </c>
      <c r="D918">
        <v>1870.26</v>
      </c>
      <c r="E918">
        <v>273</v>
      </c>
      <c r="F918">
        <v>33</v>
      </c>
      <c r="G918" s="1" t="s">
        <v>3053</v>
      </c>
      <c r="H918">
        <v>969.63</v>
      </c>
      <c r="I918">
        <v>310</v>
      </c>
      <c r="J918" t="s">
        <v>3113</v>
      </c>
    </row>
    <row r="919" spans="1:10" x14ac:dyDescent="0.35">
      <c r="A919" s="1" t="s">
        <v>2013</v>
      </c>
      <c r="B919" s="1" t="s">
        <v>3055</v>
      </c>
      <c r="C919" s="1" t="s">
        <v>3068</v>
      </c>
      <c r="D919">
        <v>1981.49</v>
      </c>
      <c r="E919">
        <v>132</v>
      </c>
      <c r="F919">
        <v>175</v>
      </c>
      <c r="G919" s="1" t="s">
        <v>3056</v>
      </c>
      <c r="H919">
        <v>1072.18</v>
      </c>
      <c r="I919">
        <v>266</v>
      </c>
      <c r="J919" t="s">
        <v>3113</v>
      </c>
    </row>
    <row r="920" spans="1:10" x14ac:dyDescent="0.35">
      <c r="A920" s="1" t="s">
        <v>2061</v>
      </c>
      <c r="B920" s="1" t="s">
        <v>3055</v>
      </c>
      <c r="C920" s="1" t="s">
        <v>3068</v>
      </c>
      <c r="D920">
        <v>1239.67</v>
      </c>
      <c r="E920">
        <v>76</v>
      </c>
      <c r="F920">
        <v>357</v>
      </c>
      <c r="G920" s="1" t="s">
        <v>3056</v>
      </c>
      <c r="H920">
        <v>604.74</v>
      </c>
      <c r="I920">
        <v>479</v>
      </c>
      <c r="J920" t="s">
        <v>3113</v>
      </c>
    </row>
    <row r="921" spans="1:10" x14ac:dyDescent="0.35">
      <c r="A921" s="1" t="s">
        <v>2083</v>
      </c>
      <c r="B921" s="1" t="s">
        <v>3055</v>
      </c>
      <c r="C921" s="1" t="s">
        <v>3068</v>
      </c>
      <c r="D921">
        <v>1868.43</v>
      </c>
      <c r="E921">
        <v>191</v>
      </c>
      <c r="F921">
        <v>195</v>
      </c>
      <c r="G921" s="1" t="s">
        <v>3056</v>
      </c>
      <c r="H921">
        <v>834.55</v>
      </c>
      <c r="I921">
        <v>202</v>
      </c>
      <c r="J921" t="s">
        <v>3113</v>
      </c>
    </row>
    <row r="922" spans="1:10" x14ac:dyDescent="0.35">
      <c r="A922" s="1" t="s">
        <v>2249</v>
      </c>
      <c r="B922" s="1" t="s">
        <v>3055</v>
      </c>
      <c r="C922" s="1" t="s">
        <v>3068</v>
      </c>
      <c r="D922">
        <v>1670.76</v>
      </c>
      <c r="E922">
        <v>188</v>
      </c>
      <c r="F922">
        <v>126</v>
      </c>
      <c r="G922" s="1" t="s">
        <v>3053</v>
      </c>
      <c r="H922">
        <v>889.26</v>
      </c>
      <c r="I922">
        <v>946</v>
      </c>
      <c r="J922" t="s">
        <v>3113</v>
      </c>
    </row>
    <row r="923" spans="1:10" x14ac:dyDescent="0.35">
      <c r="A923" s="1" t="s">
        <v>2251</v>
      </c>
      <c r="B923" s="1" t="s">
        <v>3055</v>
      </c>
      <c r="C923" s="1" t="s">
        <v>3068</v>
      </c>
      <c r="D923">
        <v>1829.4</v>
      </c>
      <c r="E923">
        <v>96</v>
      </c>
      <c r="F923">
        <v>77</v>
      </c>
      <c r="G923" s="1" t="s">
        <v>3053</v>
      </c>
      <c r="H923">
        <v>840.37</v>
      </c>
      <c r="I923">
        <v>1190</v>
      </c>
      <c r="J923" t="s">
        <v>3113</v>
      </c>
    </row>
    <row r="924" spans="1:10" x14ac:dyDescent="0.35">
      <c r="A924" s="1" t="s">
        <v>2293</v>
      </c>
      <c r="B924" s="1" t="s">
        <v>3055</v>
      </c>
      <c r="C924" s="1" t="s">
        <v>3068</v>
      </c>
      <c r="D924">
        <v>1975.04</v>
      </c>
      <c r="E924">
        <v>143</v>
      </c>
      <c r="F924">
        <v>122</v>
      </c>
      <c r="G924" s="1" t="s">
        <v>3053</v>
      </c>
      <c r="H924">
        <v>722.03</v>
      </c>
      <c r="I924">
        <v>288</v>
      </c>
      <c r="J924" t="s">
        <v>3113</v>
      </c>
    </row>
    <row r="925" spans="1:10" x14ac:dyDescent="0.35">
      <c r="A925" s="1" t="s">
        <v>2295</v>
      </c>
      <c r="B925" s="1" t="s">
        <v>3055</v>
      </c>
      <c r="C925" s="1" t="s">
        <v>3068</v>
      </c>
      <c r="D925">
        <v>1754.71</v>
      </c>
      <c r="E925">
        <v>293</v>
      </c>
      <c r="F925">
        <v>105</v>
      </c>
      <c r="G925" s="1" t="s">
        <v>3053</v>
      </c>
      <c r="H925">
        <v>720.27</v>
      </c>
      <c r="I925">
        <v>265</v>
      </c>
      <c r="J925" t="s">
        <v>3113</v>
      </c>
    </row>
    <row r="926" spans="1:10" x14ac:dyDescent="0.35">
      <c r="A926" s="1" t="s">
        <v>2317</v>
      </c>
      <c r="B926" s="1" t="s">
        <v>3055</v>
      </c>
      <c r="C926" s="1" t="s">
        <v>3068</v>
      </c>
      <c r="D926">
        <v>2015.02</v>
      </c>
      <c r="E926">
        <v>208</v>
      </c>
      <c r="F926">
        <v>181</v>
      </c>
      <c r="G926" s="1" t="s">
        <v>3053</v>
      </c>
      <c r="H926">
        <v>840</v>
      </c>
      <c r="I926">
        <v>1137</v>
      </c>
      <c r="J926" t="s">
        <v>3113</v>
      </c>
    </row>
    <row r="927" spans="1:10" x14ac:dyDescent="0.35">
      <c r="A927" s="1" t="s">
        <v>2331</v>
      </c>
      <c r="B927" s="1" t="s">
        <v>3055</v>
      </c>
      <c r="C927" s="1" t="s">
        <v>3068</v>
      </c>
      <c r="D927">
        <v>1731.97</v>
      </c>
      <c r="E927">
        <v>193</v>
      </c>
      <c r="F927">
        <v>60</v>
      </c>
      <c r="G927" s="1" t="s">
        <v>3053</v>
      </c>
      <c r="H927">
        <v>831.88</v>
      </c>
      <c r="I927">
        <v>222</v>
      </c>
      <c r="J927" t="s">
        <v>3113</v>
      </c>
    </row>
    <row r="928" spans="1:10" x14ac:dyDescent="0.35">
      <c r="A928" s="1" t="s">
        <v>2379</v>
      </c>
      <c r="B928" s="1" t="s">
        <v>3055</v>
      </c>
      <c r="C928" s="1" t="s">
        <v>3068</v>
      </c>
      <c r="D928">
        <v>1705.83</v>
      </c>
      <c r="E928">
        <v>71</v>
      </c>
      <c r="F928">
        <v>224</v>
      </c>
      <c r="G928" s="1" t="s">
        <v>3056</v>
      </c>
      <c r="H928">
        <v>846.1</v>
      </c>
      <c r="I928">
        <v>979</v>
      </c>
      <c r="J928" t="s">
        <v>3113</v>
      </c>
    </row>
    <row r="929" spans="1:10" x14ac:dyDescent="0.35">
      <c r="A929" s="1" t="s">
        <v>2489</v>
      </c>
      <c r="B929" s="1" t="s">
        <v>3055</v>
      </c>
      <c r="C929" s="1" t="s">
        <v>3068</v>
      </c>
      <c r="D929">
        <v>1294.3499999999999</v>
      </c>
      <c r="E929">
        <v>87</v>
      </c>
      <c r="F929">
        <v>174</v>
      </c>
      <c r="G929" s="1" t="s">
        <v>3056</v>
      </c>
      <c r="H929">
        <v>642.59</v>
      </c>
      <c r="I929">
        <v>616</v>
      </c>
      <c r="J929" t="s">
        <v>3113</v>
      </c>
    </row>
    <row r="930" spans="1:10" x14ac:dyDescent="0.35">
      <c r="A930" s="1" t="s">
        <v>2507</v>
      </c>
      <c r="B930" s="1" t="s">
        <v>3055</v>
      </c>
      <c r="C930" s="1" t="s">
        <v>3068</v>
      </c>
      <c r="D930">
        <v>1652.75</v>
      </c>
      <c r="E930">
        <v>277</v>
      </c>
      <c r="F930">
        <v>120</v>
      </c>
      <c r="G930" s="1" t="s">
        <v>3053</v>
      </c>
      <c r="H930">
        <v>656.34</v>
      </c>
      <c r="I930">
        <v>435</v>
      </c>
      <c r="J930" t="s">
        <v>3113</v>
      </c>
    </row>
    <row r="931" spans="1:10" x14ac:dyDescent="0.35">
      <c r="A931" s="1" t="s">
        <v>2599</v>
      </c>
      <c r="B931" s="1" t="s">
        <v>3055</v>
      </c>
      <c r="C931" s="1" t="s">
        <v>3068</v>
      </c>
      <c r="D931">
        <v>1518.42</v>
      </c>
      <c r="E931">
        <v>98</v>
      </c>
      <c r="F931">
        <v>65</v>
      </c>
      <c r="G931" s="1" t="s">
        <v>3053</v>
      </c>
      <c r="H931">
        <v>628.71</v>
      </c>
      <c r="I931">
        <v>297</v>
      </c>
      <c r="J931" t="s">
        <v>3113</v>
      </c>
    </row>
    <row r="932" spans="1:10" x14ac:dyDescent="0.35">
      <c r="A932" s="1" t="s">
        <v>2603</v>
      </c>
      <c r="B932" s="1" t="s">
        <v>3055</v>
      </c>
      <c r="C932" s="1" t="s">
        <v>3068</v>
      </c>
      <c r="D932">
        <v>1846.66</v>
      </c>
      <c r="E932">
        <v>85</v>
      </c>
      <c r="F932">
        <v>407</v>
      </c>
      <c r="G932" s="1" t="s">
        <v>3056</v>
      </c>
      <c r="H932">
        <v>673.43</v>
      </c>
      <c r="I932">
        <v>1039</v>
      </c>
      <c r="J932" t="s">
        <v>3113</v>
      </c>
    </row>
    <row r="933" spans="1:10" x14ac:dyDescent="0.35">
      <c r="A933" s="1" t="s">
        <v>2657</v>
      </c>
      <c r="B933" s="1" t="s">
        <v>3055</v>
      </c>
      <c r="C933" s="1" t="s">
        <v>3068</v>
      </c>
      <c r="D933">
        <v>2477.0300000000002</v>
      </c>
      <c r="E933">
        <v>22</v>
      </c>
      <c r="F933">
        <v>355</v>
      </c>
      <c r="G933" s="1" t="s">
        <v>3056</v>
      </c>
      <c r="H933">
        <v>1323.77</v>
      </c>
      <c r="I933">
        <v>1183</v>
      </c>
      <c r="J933" t="s">
        <v>3113</v>
      </c>
    </row>
    <row r="934" spans="1:10" x14ac:dyDescent="0.35">
      <c r="A934" s="1" t="s">
        <v>2671</v>
      </c>
      <c r="B934" s="1" t="s">
        <v>3055</v>
      </c>
      <c r="C934" s="1" t="s">
        <v>3068</v>
      </c>
      <c r="D934">
        <v>1302.43</v>
      </c>
      <c r="E934">
        <v>32</v>
      </c>
      <c r="F934">
        <v>312</v>
      </c>
      <c r="G934" s="1" t="s">
        <v>3056</v>
      </c>
      <c r="H934">
        <v>503.85</v>
      </c>
      <c r="I934">
        <v>138</v>
      </c>
      <c r="J934" t="s">
        <v>3113</v>
      </c>
    </row>
    <row r="935" spans="1:10" x14ac:dyDescent="0.35">
      <c r="A935" s="1" t="s">
        <v>2691</v>
      </c>
      <c r="B935" s="1" t="s">
        <v>3055</v>
      </c>
      <c r="C935" s="1" t="s">
        <v>3068</v>
      </c>
      <c r="D935">
        <v>1520.92</v>
      </c>
      <c r="E935">
        <v>165</v>
      </c>
      <c r="F935">
        <v>26</v>
      </c>
      <c r="G935" s="1" t="s">
        <v>3053</v>
      </c>
      <c r="H935">
        <v>656.87</v>
      </c>
      <c r="I935">
        <v>1035</v>
      </c>
      <c r="J935" t="s">
        <v>3113</v>
      </c>
    </row>
    <row r="936" spans="1:10" x14ac:dyDescent="0.35">
      <c r="A936" s="1" t="s">
        <v>2715</v>
      </c>
      <c r="B936" s="1" t="s">
        <v>3055</v>
      </c>
      <c r="C936" s="1" t="s">
        <v>3068</v>
      </c>
      <c r="D936">
        <v>1595.71</v>
      </c>
      <c r="E936">
        <v>37</v>
      </c>
      <c r="F936">
        <v>210</v>
      </c>
      <c r="G936" s="1" t="s">
        <v>3056</v>
      </c>
      <c r="H936">
        <v>517.92999999999995</v>
      </c>
      <c r="I936">
        <v>479</v>
      </c>
      <c r="J936" t="s">
        <v>3113</v>
      </c>
    </row>
    <row r="937" spans="1:10" x14ac:dyDescent="0.35">
      <c r="A937" s="1" t="s">
        <v>2793</v>
      </c>
      <c r="B937" s="1" t="s">
        <v>3055</v>
      </c>
      <c r="C937" s="1" t="s">
        <v>3068</v>
      </c>
      <c r="D937">
        <v>2499.9499999999998</v>
      </c>
      <c r="E937">
        <v>39</v>
      </c>
      <c r="F937">
        <v>134</v>
      </c>
      <c r="G937" s="1" t="s">
        <v>3056</v>
      </c>
      <c r="H937">
        <v>1344.06</v>
      </c>
      <c r="I937">
        <v>449</v>
      </c>
      <c r="J937" t="s">
        <v>3113</v>
      </c>
    </row>
    <row r="938" spans="1:10" x14ac:dyDescent="0.35">
      <c r="A938" s="1" t="s">
        <v>2811</v>
      </c>
      <c r="B938" s="1" t="s">
        <v>3055</v>
      </c>
      <c r="C938" s="1" t="s">
        <v>3068</v>
      </c>
      <c r="D938">
        <v>1694.23</v>
      </c>
      <c r="E938">
        <v>207</v>
      </c>
      <c r="F938">
        <v>148</v>
      </c>
      <c r="G938" s="1" t="s">
        <v>3053</v>
      </c>
      <c r="H938">
        <v>795.9</v>
      </c>
      <c r="I938">
        <v>352</v>
      </c>
      <c r="J938" t="s">
        <v>3113</v>
      </c>
    </row>
    <row r="939" spans="1:10" x14ac:dyDescent="0.35">
      <c r="A939" s="1" t="s">
        <v>2825</v>
      </c>
      <c r="B939" s="1" t="s">
        <v>3055</v>
      </c>
      <c r="C939" s="1" t="s">
        <v>3068</v>
      </c>
      <c r="D939">
        <v>1316.08</v>
      </c>
      <c r="E939">
        <v>179</v>
      </c>
      <c r="F939">
        <v>477</v>
      </c>
      <c r="G939" s="1" t="s">
        <v>3056</v>
      </c>
      <c r="H939">
        <v>700.44</v>
      </c>
      <c r="I939">
        <v>174</v>
      </c>
      <c r="J939" t="s">
        <v>3113</v>
      </c>
    </row>
    <row r="940" spans="1:10" x14ac:dyDescent="0.35">
      <c r="A940" s="1" t="s">
        <v>2839</v>
      </c>
      <c r="B940" s="1" t="s">
        <v>3055</v>
      </c>
      <c r="C940" s="1" t="s">
        <v>3068</v>
      </c>
      <c r="D940">
        <v>1533.47</v>
      </c>
      <c r="E940">
        <v>237</v>
      </c>
      <c r="F940">
        <v>125</v>
      </c>
      <c r="G940" s="1" t="s">
        <v>3053</v>
      </c>
      <c r="H940">
        <v>501.08</v>
      </c>
      <c r="I940">
        <v>294</v>
      </c>
      <c r="J940" t="s">
        <v>3113</v>
      </c>
    </row>
    <row r="941" spans="1:10" x14ac:dyDescent="0.35">
      <c r="A941" s="1" t="s">
        <v>2885</v>
      </c>
      <c r="B941" s="1" t="s">
        <v>3055</v>
      </c>
      <c r="C941" s="1" t="s">
        <v>3068</v>
      </c>
      <c r="D941">
        <v>1834.29</v>
      </c>
      <c r="E941">
        <v>232</v>
      </c>
      <c r="F941">
        <v>160</v>
      </c>
      <c r="G941" s="1" t="s">
        <v>3053</v>
      </c>
      <c r="H941">
        <v>944.85</v>
      </c>
      <c r="I941">
        <v>469</v>
      </c>
      <c r="J941" t="s">
        <v>3113</v>
      </c>
    </row>
    <row r="942" spans="1:10" x14ac:dyDescent="0.35">
      <c r="A942" s="1" t="s">
        <v>2933</v>
      </c>
      <c r="B942" s="1" t="s">
        <v>3055</v>
      </c>
      <c r="C942" s="1" t="s">
        <v>3068</v>
      </c>
      <c r="D942">
        <v>2113.75</v>
      </c>
      <c r="E942">
        <v>73</v>
      </c>
      <c r="F942">
        <v>118</v>
      </c>
      <c r="G942" s="1" t="s">
        <v>3056</v>
      </c>
      <c r="H942">
        <v>786.54</v>
      </c>
      <c r="I942">
        <v>832</v>
      </c>
      <c r="J942" t="s">
        <v>3113</v>
      </c>
    </row>
    <row r="943" spans="1:10" x14ac:dyDescent="0.35">
      <c r="A943" s="1" t="s">
        <v>2991</v>
      </c>
      <c r="B943" s="1" t="s">
        <v>3055</v>
      </c>
      <c r="C943" s="1" t="s">
        <v>3068</v>
      </c>
      <c r="D943">
        <v>2072.2600000000002</v>
      </c>
      <c r="E943">
        <v>120</v>
      </c>
      <c r="F943">
        <v>121</v>
      </c>
      <c r="G943" s="1" t="s">
        <v>3056</v>
      </c>
      <c r="H943">
        <v>934.76</v>
      </c>
      <c r="I943">
        <v>887</v>
      </c>
      <c r="J943" t="s">
        <v>3113</v>
      </c>
    </row>
    <row r="944" spans="1:10" x14ac:dyDescent="0.35">
      <c r="A944" s="1" t="s">
        <v>2995</v>
      </c>
      <c r="B944" s="1" t="s">
        <v>3055</v>
      </c>
      <c r="C944" s="1" t="s">
        <v>3068</v>
      </c>
      <c r="D944">
        <v>1334.8</v>
      </c>
      <c r="E944">
        <v>191</v>
      </c>
      <c r="F944">
        <v>126</v>
      </c>
      <c r="G944" s="1" t="s">
        <v>3053</v>
      </c>
      <c r="H944">
        <v>482.15</v>
      </c>
      <c r="I944">
        <v>710</v>
      </c>
      <c r="J944" t="s">
        <v>3113</v>
      </c>
    </row>
    <row r="945" spans="1:10" x14ac:dyDescent="0.35">
      <c r="A945" s="1" t="s">
        <v>3003</v>
      </c>
      <c r="B945" s="1" t="s">
        <v>3055</v>
      </c>
      <c r="C945" s="1" t="s">
        <v>3068</v>
      </c>
      <c r="D945">
        <v>1286.5</v>
      </c>
      <c r="E945">
        <v>257</v>
      </c>
      <c r="F945">
        <v>607</v>
      </c>
      <c r="G945" s="1" t="s">
        <v>3056</v>
      </c>
      <c r="H945">
        <v>593.39</v>
      </c>
      <c r="I945">
        <v>180</v>
      </c>
      <c r="J945" t="s">
        <v>3113</v>
      </c>
    </row>
    <row r="946" spans="1:10" x14ac:dyDescent="0.35">
      <c r="A946" s="1" t="s">
        <v>3007</v>
      </c>
      <c r="B946" s="1" t="s">
        <v>3055</v>
      </c>
      <c r="C946" s="1" t="s">
        <v>3068</v>
      </c>
      <c r="D946">
        <v>1907.71</v>
      </c>
      <c r="E946">
        <v>234</v>
      </c>
      <c r="F946">
        <v>490</v>
      </c>
      <c r="G946" s="1" t="s">
        <v>3056</v>
      </c>
      <c r="H946">
        <v>915.83</v>
      </c>
      <c r="I946">
        <v>594</v>
      </c>
      <c r="J946" t="s">
        <v>3113</v>
      </c>
    </row>
    <row r="947" spans="1:10" x14ac:dyDescent="0.35">
      <c r="A947" s="1" t="s">
        <v>3043</v>
      </c>
      <c r="B947" s="1" t="s">
        <v>3055</v>
      </c>
      <c r="C947" s="1" t="s">
        <v>3068</v>
      </c>
      <c r="D947">
        <v>1797.29</v>
      </c>
      <c r="E947">
        <v>20</v>
      </c>
      <c r="F947">
        <v>262</v>
      </c>
      <c r="G947" s="1" t="s">
        <v>3056</v>
      </c>
      <c r="H947">
        <v>633.64</v>
      </c>
      <c r="I947">
        <v>572</v>
      </c>
      <c r="J947" t="s">
        <v>3113</v>
      </c>
    </row>
    <row r="948" spans="1:10" x14ac:dyDescent="0.35">
      <c r="A948" s="1" t="s">
        <v>49</v>
      </c>
      <c r="B948" s="1" t="s">
        <v>3052</v>
      </c>
      <c r="C948" s="1" t="s">
        <v>3068</v>
      </c>
      <c r="D948">
        <v>1159.56</v>
      </c>
      <c r="E948">
        <v>226</v>
      </c>
      <c r="F948">
        <v>176</v>
      </c>
      <c r="G948" s="1" t="s">
        <v>3053</v>
      </c>
      <c r="H948">
        <v>477.03</v>
      </c>
      <c r="I948">
        <v>1084</v>
      </c>
      <c r="J948" t="s">
        <v>3112</v>
      </c>
    </row>
    <row r="949" spans="1:10" x14ac:dyDescent="0.35">
      <c r="A949" s="1" t="s">
        <v>65</v>
      </c>
      <c r="B949" s="1" t="s">
        <v>3052</v>
      </c>
      <c r="C949" s="1" t="s">
        <v>3068</v>
      </c>
      <c r="D949">
        <v>812.33</v>
      </c>
      <c r="E949">
        <v>82</v>
      </c>
      <c r="F949">
        <v>116</v>
      </c>
      <c r="G949" s="1" t="s">
        <v>3056</v>
      </c>
      <c r="H949">
        <v>343.3</v>
      </c>
      <c r="I949">
        <v>262</v>
      </c>
      <c r="J949" t="s">
        <v>3112</v>
      </c>
    </row>
    <row r="950" spans="1:10" x14ac:dyDescent="0.35">
      <c r="A950" s="1" t="s">
        <v>103</v>
      </c>
      <c r="B950" s="1" t="s">
        <v>3052</v>
      </c>
      <c r="C950" s="1" t="s">
        <v>3068</v>
      </c>
      <c r="D950">
        <v>860.99</v>
      </c>
      <c r="E950">
        <v>164</v>
      </c>
      <c r="F950">
        <v>123</v>
      </c>
      <c r="G950" s="1" t="s">
        <v>3053</v>
      </c>
      <c r="H950">
        <v>433.39</v>
      </c>
      <c r="I950">
        <v>672</v>
      </c>
      <c r="J950" t="s">
        <v>3112</v>
      </c>
    </row>
    <row r="951" spans="1:10" x14ac:dyDescent="0.35">
      <c r="A951" s="1" t="s">
        <v>135</v>
      </c>
      <c r="B951" s="1" t="s">
        <v>3052</v>
      </c>
      <c r="C951" s="1" t="s">
        <v>3068</v>
      </c>
      <c r="D951">
        <v>649.39</v>
      </c>
      <c r="E951">
        <v>154</v>
      </c>
      <c r="F951">
        <v>227</v>
      </c>
      <c r="G951" s="1" t="s">
        <v>3056</v>
      </c>
      <c r="H951">
        <v>256.20999999999998</v>
      </c>
      <c r="I951">
        <v>920</v>
      </c>
      <c r="J951" t="s">
        <v>3110</v>
      </c>
    </row>
    <row r="952" spans="1:10" x14ac:dyDescent="0.35">
      <c r="A952" s="1" t="s">
        <v>207</v>
      </c>
      <c r="B952" s="1" t="s">
        <v>3052</v>
      </c>
      <c r="C952" s="1" t="s">
        <v>3068</v>
      </c>
      <c r="D952">
        <v>897.11</v>
      </c>
      <c r="E952">
        <v>192</v>
      </c>
      <c r="F952">
        <v>83</v>
      </c>
      <c r="G952" s="1" t="s">
        <v>3053</v>
      </c>
      <c r="H952">
        <v>466.95</v>
      </c>
      <c r="I952">
        <v>125</v>
      </c>
      <c r="J952" t="s">
        <v>3112</v>
      </c>
    </row>
    <row r="953" spans="1:10" x14ac:dyDescent="0.35">
      <c r="A953" s="1" t="s">
        <v>267</v>
      </c>
      <c r="B953" s="1" t="s">
        <v>3052</v>
      </c>
      <c r="C953" s="1" t="s">
        <v>3068</v>
      </c>
      <c r="D953">
        <v>883.38</v>
      </c>
      <c r="E953">
        <v>153</v>
      </c>
      <c r="F953">
        <v>202</v>
      </c>
      <c r="G953" s="1" t="s">
        <v>3056</v>
      </c>
      <c r="H953">
        <v>274.83</v>
      </c>
      <c r="I953">
        <v>1043</v>
      </c>
      <c r="J953" t="s">
        <v>3112</v>
      </c>
    </row>
    <row r="954" spans="1:10" x14ac:dyDescent="0.35">
      <c r="A954" s="1" t="s">
        <v>407</v>
      </c>
      <c r="B954" s="1" t="s">
        <v>3052</v>
      </c>
      <c r="C954" s="1" t="s">
        <v>3068</v>
      </c>
      <c r="D954">
        <v>872.94</v>
      </c>
      <c r="E954">
        <v>239</v>
      </c>
      <c r="F954">
        <v>51</v>
      </c>
      <c r="G954" s="1" t="s">
        <v>3053</v>
      </c>
      <c r="H954">
        <v>443.68</v>
      </c>
      <c r="I954">
        <v>99</v>
      </c>
      <c r="J954" t="s">
        <v>3112</v>
      </c>
    </row>
    <row r="955" spans="1:10" x14ac:dyDescent="0.35">
      <c r="A955" s="1" t="s">
        <v>443</v>
      </c>
      <c r="B955" s="1" t="s">
        <v>3052</v>
      </c>
      <c r="C955" s="1" t="s">
        <v>3068</v>
      </c>
      <c r="D955">
        <v>1048.71</v>
      </c>
      <c r="E955">
        <v>201</v>
      </c>
      <c r="F955">
        <v>182</v>
      </c>
      <c r="G955" s="1" t="s">
        <v>3053</v>
      </c>
      <c r="H955">
        <v>329.37</v>
      </c>
      <c r="I955">
        <v>754</v>
      </c>
      <c r="J955" t="s">
        <v>3112</v>
      </c>
    </row>
    <row r="956" spans="1:10" x14ac:dyDescent="0.35">
      <c r="A956" s="1" t="s">
        <v>557</v>
      </c>
      <c r="B956" s="1" t="s">
        <v>3052</v>
      </c>
      <c r="C956" s="1" t="s">
        <v>3068</v>
      </c>
      <c r="D956">
        <v>835.43</v>
      </c>
      <c r="E956">
        <v>37</v>
      </c>
      <c r="F956">
        <v>280</v>
      </c>
      <c r="G956" s="1" t="s">
        <v>3056</v>
      </c>
      <c r="H956">
        <v>286.52999999999997</v>
      </c>
      <c r="I956">
        <v>334</v>
      </c>
      <c r="J956" t="s">
        <v>3112</v>
      </c>
    </row>
    <row r="957" spans="1:10" x14ac:dyDescent="0.35">
      <c r="A957" s="1" t="s">
        <v>631</v>
      </c>
      <c r="B957" s="1" t="s">
        <v>3052</v>
      </c>
      <c r="C957" s="1" t="s">
        <v>3068</v>
      </c>
      <c r="D957">
        <v>812.84</v>
      </c>
      <c r="E957">
        <v>110</v>
      </c>
      <c r="F957">
        <v>259</v>
      </c>
      <c r="G957" s="1" t="s">
        <v>3056</v>
      </c>
      <c r="H957">
        <v>342.5</v>
      </c>
      <c r="I957">
        <v>652</v>
      </c>
      <c r="J957" t="s">
        <v>3112</v>
      </c>
    </row>
    <row r="958" spans="1:10" x14ac:dyDescent="0.35">
      <c r="A958" s="1" t="s">
        <v>639</v>
      </c>
      <c r="B958" s="1" t="s">
        <v>3052</v>
      </c>
      <c r="C958" s="1" t="s">
        <v>3068</v>
      </c>
      <c r="D958">
        <v>703.85</v>
      </c>
      <c r="E958">
        <v>133</v>
      </c>
      <c r="F958">
        <v>181</v>
      </c>
      <c r="G958" s="1" t="s">
        <v>3056</v>
      </c>
      <c r="H958">
        <v>227.94</v>
      </c>
      <c r="I958">
        <v>140</v>
      </c>
      <c r="J958" t="s">
        <v>3110</v>
      </c>
    </row>
    <row r="959" spans="1:10" x14ac:dyDescent="0.35">
      <c r="A959" s="1" t="s">
        <v>643</v>
      </c>
      <c r="B959" s="1" t="s">
        <v>3052</v>
      </c>
      <c r="C959" s="1" t="s">
        <v>3068</v>
      </c>
      <c r="D959">
        <v>1021.88</v>
      </c>
      <c r="E959">
        <v>287</v>
      </c>
      <c r="F959">
        <v>438</v>
      </c>
      <c r="G959" s="1" t="s">
        <v>3056</v>
      </c>
      <c r="H959">
        <v>392.04</v>
      </c>
      <c r="I959">
        <v>974</v>
      </c>
      <c r="J959" t="s">
        <v>3112</v>
      </c>
    </row>
    <row r="960" spans="1:10" x14ac:dyDescent="0.35">
      <c r="A960" s="1" t="s">
        <v>703</v>
      </c>
      <c r="B960" s="1" t="s">
        <v>3052</v>
      </c>
      <c r="C960" s="1" t="s">
        <v>3068</v>
      </c>
      <c r="D960">
        <v>1123.9100000000001</v>
      </c>
      <c r="E960">
        <v>250</v>
      </c>
      <c r="F960">
        <v>36</v>
      </c>
      <c r="G960" s="1" t="s">
        <v>3053</v>
      </c>
      <c r="H960">
        <v>558.79999999999995</v>
      </c>
      <c r="I960">
        <v>540</v>
      </c>
      <c r="J960" t="s">
        <v>3112</v>
      </c>
    </row>
    <row r="961" spans="1:10" x14ac:dyDescent="0.35">
      <c r="A961" s="1" t="s">
        <v>709</v>
      </c>
      <c r="B961" s="1" t="s">
        <v>3052</v>
      </c>
      <c r="C961" s="1" t="s">
        <v>3068</v>
      </c>
      <c r="D961">
        <v>863.88</v>
      </c>
      <c r="E961">
        <v>266</v>
      </c>
      <c r="F961">
        <v>102</v>
      </c>
      <c r="G961" s="1" t="s">
        <v>3053</v>
      </c>
      <c r="H961">
        <v>358.45</v>
      </c>
      <c r="I961">
        <v>1131</v>
      </c>
      <c r="J961" t="s">
        <v>3112</v>
      </c>
    </row>
    <row r="962" spans="1:10" x14ac:dyDescent="0.35">
      <c r="A962" s="1" t="s">
        <v>717</v>
      </c>
      <c r="B962" s="1" t="s">
        <v>3052</v>
      </c>
      <c r="C962" s="1" t="s">
        <v>3068</v>
      </c>
      <c r="D962">
        <v>841.52</v>
      </c>
      <c r="E962">
        <v>148</v>
      </c>
      <c r="F962">
        <v>499</v>
      </c>
      <c r="G962" s="1" t="s">
        <v>3056</v>
      </c>
      <c r="H962">
        <v>339.04</v>
      </c>
      <c r="I962">
        <v>489</v>
      </c>
      <c r="J962" t="s">
        <v>3112</v>
      </c>
    </row>
    <row r="963" spans="1:10" x14ac:dyDescent="0.35">
      <c r="A963" s="1" t="s">
        <v>793</v>
      </c>
      <c r="B963" s="1" t="s">
        <v>3052</v>
      </c>
      <c r="C963" s="1" t="s">
        <v>3068</v>
      </c>
      <c r="D963">
        <v>822.61</v>
      </c>
      <c r="E963">
        <v>271</v>
      </c>
      <c r="F963">
        <v>284</v>
      </c>
      <c r="G963" s="1" t="s">
        <v>3056</v>
      </c>
      <c r="H963">
        <v>272.13</v>
      </c>
      <c r="I963">
        <v>506</v>
      </c>
      <c r="J963" t="s">
        <v>3112</v>
      </c>
    </row>
    <row r="964" spans="1:10" x14ac:dyDescent="0.35">
      <c r="A964" s="1" t="s">
        <v>795</v>
      </c>
      <c r="B964" s="1" t="s">
        <v>3052</v>
      </c>
      <c r="C964" s="1" t="s">
        <v>3068</v>
      </c>
      <c r="D964">
        <v>1155.04</v>
      </c>
      <c r="E964">
        <v>77</v>
      </c>
      <c r="F964">
        <v>343</v>
      </c>
      <c r="G964" s="1" t="s">
        <v>3056</v>
      </c>
      <c r="H964">
        <v>503.4</v>
      </c>
      <c r="I964">
        <v>316</v>
      </c>
      <c r="J964" t="s">
        <v>3112</v>
      </c>
    </row>
    <row r="965" spans="1:10" x14ac:dyDescent="0.35">
      <c r="A965" s="1" t="s">
        <v>809</v>
      </c>
      <c r="B965" s="1" t="s">
        <v>3052</v>
      </c>
      <c r="C965" s="1" t="s">
        <v>3068</v>
      </c>
      <c r="D965">
        <v>1157.28</v>
      </c>
      <c r="E965">
        <v>28</v>
      </c>
      <c r="F965">
        <v>462</v>
      </c>
      <c r="G965" s="1" t="s">
        <v>3056</v>
      </c>
      <c r="H965">
        <v>572.16</v>
      </c>
      <c r="I965">
        <v>548</v>
      </c>
      <c r="J965" t="s">
        <v>3112</v>
      </c>
    </row>
    <row r="966" spans="1:10" x14ac:dyDescent="0.35">
      <c r="A966" s="1" t="s">
        <v>821</v>
      </c>
      <c r="B966" s="1" t="s">
        <v>3052</v>
      </c>
      <c r="C966" s="1" t="s">
        <v>3068</v>
      </c>
      <c r="D966">
        <v>1032.82</v>
      </c>
      <c r="E966">
        <v>185</v>
      </c>
      <c r="F966">
        <v>41</v>
      </c>
      <c r="G966" s="1" t="s">
        <v>3053</v>
      </c>
      <c r="H966">
        <v>379.92</v>
      </c>
      <c r="I966">
        <v>623</v>
      </c>
      <c r="J966" t="s">
        <v>3112</v>
      </c>
    </row>
    <row r="967" spans="1:10" x14ac:dyDescent="0.35">
      <c r="A967" s="1" t="s">
        <v>841</v>
      </c>
      <c r="B967" s="1" t="s">
        <v>3052</v>
      </c>
      <c r="C967" s="1" t="s">
        <v>3068</v>
      </c>
      <c r="D967">
        <v>841.99</v>
      </c>
      <c r="E967">
        <v>222</v>
      </c>
      <c r="F967">
        <v>117</v>
      </c>
      <c r="G967" s="1" t="s">
        <v>3053</v>
      </c>
      <c r="H967">
        <v>297.45999999999998</v>
      </c>
      <c r="I967">
        <v>1031</v>
      </c>
      <c r="J967" t="s">
        <v>3112</v>
      </c>
    </row>
    <row r="968" spans="1:10" x14ac:dyDescent="0.35">
      <c r="A968" s="1" t="s">
        <v>857</v>
      </c>
      <c r="B968" s="1" t="s">
        <v>3052</v>
      </c>
      <c r="C968" s="1" t="s">
        <v>3068</v>
      </c>
      <c r="D968">
        <v>1062.49</v>
      </c>
      <c r="E968">
        <v>43</v>
      </c>
      <c r="F968">
        <v>275</v>
      </c>
      <c r="G968" s="1" t="s">
        <v>3056</v>
      </c>
      <c r="H968">
        <v>412.26</v>
      </c>
      <c r="I968">
        <v>801</v>
      </c>
      <c r="J968" t="s">
        <v>3112</v>
      </c>
    </row>
    <row r="969" spans="1:10" x14ac:dyDescent="0.35">
      <c r="A969" s="1" t="s">
        <v>865</v>
      </c>
      <c r="B969" s="1" t="s">
        <v>3052</v>
      </c>
      <c r="C969" s="1" t="s">
        <v>3068</v>
      </c>
      <c r="D969">
        <v>1053.81</v>
      </c>
      <c r="E969">
        <v>161</v>
      </c>
      <c r="F969">
        <v>13</v>
      </c>
      <c r="G969" s="1" t="s">
        <v>3053</v>
      </c>
      <c r="H969">
        <v>367.17</v>
      </c>
      <c r="I969">
        <v>193</v>
      </c>
      <c r="J969" t="s">
        <v>3112</v>
      </c>
    </row>
    <row r="970" spans="1:10" x14ac:dyDescent="0.35">
      <c r="A970" s="1" t="s">
        <v>867</v>
      </c>
      <c r="B970" s="1" t="s">
        <v>3052</v>
      </c>
      <c r="C970" s="1" t="s">
        <v>3068</v>
      </c>
      <c r="D970">
        <v>706.52</v>
      </c>
      <c r="E970">
        <v>200</v>
      </c>
      <c r="F970">
        <v>139</v>
      </c>
      <c r="G970" s="1" t="s">
        <v>3053</v>
      </c>
      <c r="H970">
        <v>271.8</v>
      </c>
      <c r="I970">
        <v>359</v>
      </c>
      <c r="J970" t="s">
        <v>3110</v>
      </c>
    </row>
    <row r="971" spans="1:10" x14ac:dyDescent="0.35">
      <c r="A971" s="1" t="s">
        <v>917</v>
      </c>
      <c r="B971" s="1" t="s">
        <v>3052</v>
      </c>
      <c r="C971" s="1" t="s">
        <v>3068</v>
      </c>
      <c r="D971">
        <v>896.21</v>
      </c>
      <c r="E971">
        <v>163</v>
      </c>
      <c r="F971">
        <v>38</v>
      </c>
      <c r="G971" s="1" t="s">
        <v>3053</v>
      </c>
      <c r="H971">
        <v>389.74</v>
      </c>
      <c r="I971">
        <v>925</v>
      </c>
      <c r="J971" t="s">
        <v>3112</v>
      </c>
    </row>
    <row r="972" spans="1:10" x14ac:dyDescent="0.35">
      <c r="A972" s="1" t="s">
        <v>953</v>
      </c>
      <c r="B972" s="1" t="s">
        <v>3052</v>
      </c>
      <c r="C972" s="1" t="s">
        <v>3068</v>
      </c>
      <c r="D972">
        <v>819.98</v>
      </c>
      <c r="E972">
        <v>127</v>
      </c>
      <c r="F972">
        <v>157</v>
      </c>
      <c r="G972" s="1" t="s">
        <v>3056</v>
      </c>
      <c r="H972">
        <v>319.29000000000002</v>
      </c>
      <c r="I972">
        <v>857</v>
      </c>
      <c r="J972" t="s">
        <v>3112</v>
      </c>
    </row>
    <row r="973" spans="1:10" x14ac:dyDescent="0.35">
      <c r="A973" s="1" t="s">
        <v>961</v>
      </c>
      <c r="B973" s="1" t="s">
        <v>3052</v>
      </c>
      <c r="C973" s="1" t="s">
        <v>3068</v>
      </c>
      <c r="D973">
        <v>732.99</v>
      </c>
      <c r="E973">
        <v>135</v>
      </c>
      <c r="F973">
        <v>197</v>
      </c>
      <c r="G973" s="1" t="s">
        <v>3056</v>
      </c>
      <c r="H973">
        <v>284.39999999999998</v>
      </c>
      <c r="I973">
        <v>63</v>
      </c>
      <c r="J973" t="s">
        <v>3110</v>
      </c>
    </row>
    <row r="974" spans="1:10" x14ac:dyDescent="0.35">
      <c r="A974" s="1" t="s">
        <v>1005</v>
      </c>
      <c r="B974" s="1" t="s">
        <v>3052</v>
      </c>
      <c r="C974" s="1" t="s">
        <v>3068</v>
      </c>
      <c r="D974">
        <v>1065.31</v>
      </c>
      <c r="E974">
        <v>134</v>
      </c>
      <c r="F974">
        <v>584</v>
      </c>
      <c r="G974" s="1" t="s">
        <v>3056</v>
      </c>
      <c r="H974">
        <v>320.42</v>
      </c>
      <c r="I974">
        <v>478</v>
      </c>
      <c r="J974" t="s">
        <v>3112</v>
      </c>
    </row>
    <row r="975" spans="1:10" x14ac:dyDescent="0.35">
      <c r="A975" s="1" t="s">
        <v>1055</v>
      </c>
      <c r="B975" s="1" t="s">
        <v>3052</v>
      </c>
      <c r="C975" s="1" t="s">
        <v>3068</v>
      </c>
      <c r="D975">
        <v>609.97</v>
      </c>
      <c r="E975">
        <v>201</v>
      </c>
      <c r="F975">
        <v>490</v>
      </c>
      <c r="G975" s="1" t="s">
        <v>3056</v>
      </c>
      <c r="H975">
        <v>238.27</v>
      </c>
      <c r="I975">
        <v>880</v>
      </c>
      <c r="J975" t="s">
        <v>3110</v>
      </c>
    </row>
    <row r="976" spans="1:10" x14ac:dyDescent="0.35">
      <c r="A976" s="1" t="s">
        <v>1113</v>
      </c>
      <c r="B976" s="1" t="s">
        <v>3052</v>
      </c>
      <c r="C976" s="1" t="s">
        <v>3068</v>
      </c>
      <c r="D976">
        <v>672.8</v>
      </c>
      <c r="E976">
        <v>102</v>
      </c>
      <c r="F976">
        <v>127</v>
      </c>
      <c r="G976" s="1" t="s">
        <v>3056</v>
      </c>
      <c r="H976">
        <v>225.61</v>
      </c>
      <c r="I976">
        <v>689</v>
      </c>
      <c r="J976" t="s">
        <v>3110</v>
      </c>
    </row>
    <row r="977" spans="1:10" x14ac:dyDescent="0.35">
      <c r="A977" s="1" t="s">
        <v>1149</v>
      </c>
      <c r="B977" s="1" t="s">
        <v>3052</v>
      </c>
      <c r="C977" s="1" t="s">
        <v>3068</v>
      </c>
      <c r="D977">
        <v>769.75</v>
      </c>
      <c r="E977">
        <v>74</v>
      </c>
      <c r="F977">
        <v>35</v>
      </c>
      <c r="G977" s="1" t="s">
        <v>3053</v>
      </c>
      <c r="H977">
        <v>313.31</v>
      </c>
      <c r="I977">
        <v>1185</v>
      </c>
      <c r="J977" t="s">
        <v>3110</v>
      </c>
    </row>
    <row r="978" spans="1:10" x14ac:dyDescent="0.35">
      <c r="A978" s="1" t="s">
        <v>1163</v>
      </c>
      <c r="B978" s="1" t="s">
        <v>3052</v>
      </c>
      <c r="C978" s="1" t="s">
        <v>3068</v>
      </c>
      <c r="D978">
        <v>1192.46</v>
      </c>
      <c r="E978">
        <v>197</v>
      </c>
      <c r="F978">
        <v>169</v>
      </c>
      <c r="G978" s="1" t="s">
        <v>3053</v>
      </c>
      <c r="H978">
        <v>506.51</v>
      </c>
      <c r="I978">
        <v>253</v>
      </c>
      <c r="J978" t="s">
        <v>3112</v>
      </c>
    </row>
    <row r="979" spans="1:10" x14ac:dyDescent="0.35">
      <c r="A979" s="1" t="s">
        <v>1223</v>
      </c>
      <c r="B979" s="1" t="s">
        <v>3052</v>
      </c>
      <c r="C979" s="1" t="s">
        <v>3068</v>
      </c>
      <c r="D979">
        <v>728.58</v>
      </c>
      <c r="E979">
        <v>215</v>
      </c>
      <c r="F979">
        <v>108</v>
      </c>
      <c r="G979" s="1" t="s">
        <v>3053</v>
      </c>
      <c r="H979">
        <v>277.44</v>
      </c>
      <c r="I979">
        <v>210</v>
      </c>
      <c r="J979" t="s">
        <v>3110</v>
      </c>
    </row>
    <row r="980" spans="1:10" x14ac:dyDescent="0.35">
      <c r="A980" s="1" t="s">
        <v>1241</v>
      </c>
      <c r="B980" s="1" t="s">
        <v>3052</v>
      </c>
      <c r="C980" s="1" t="s">
        <v>3068</v>
      </c>
      <c r="D980">
        <v>1162.56</v>
      </c>
      <c r="E980">
        <v>121</v>
      </c>
      <c r="F980">
        <v>293</v>
      </c>
      <c r="G980" s="1" t="s">
        <v>3056</v>
      </c>
      <c r="H980">
        <v>615.74</v>
      </c>
      <c r="I980">
        <v>262</v>
      </c>
      <c r="J980" t="s">
        <v>3112</v>
      </c>
    </row>
    <row r="981" spans="1:10" x14ac:dyDescent="0.35">
      <c r="A981" s="1" t="s">
        <v>1253</v>
      </c>
      <c r="B981" s="1" t="s">
        <v>3052</v>
      </c>
      <c r="C981" s="1" t="s">
        <v>3068</v>
      </c>
      <c r="D981">
        <v>635.9</v>
      </c>
      <c r="E981">
        <v>203</v>
      </c>
      <c r="F981">
        <v>150</v>
      </c>
      <c r="G981" s="1" t="s">
        <v>3053</v>
      </c>
      <c r="H981">
        <v>331.51</v>
      </c>
      <c r="I981">
        <v>802</v>
      </c>
      <c r="J981" t="s">
        <v>3110</v>
      </c>
    </row>
    <row r="982" spans="1:10" x14ac:dyDescent="0.35">
      <c r="A982" s="1" t="s">
        <v>1263</v>
      </c>
      <c r="B982" s="1" t="s">
        <v>3052</v>
      </c>
      <c r="C982" s="1" t="s">
        <v>3068</v>
      </c>
      <c r="D982">
        <v>622.07000000000005</v>
      </c>
      <c r="E982">
        <v>43</v>
      </c>
      <c r="F982">
        <v>198</v>
      </c>
      <c r="G982" s="1" t="s">
        <v>3056</v>
      </c>
      <c r="H982">
        <v>322.77999999999997</v>
      </c>
      <c r="I982">
        <v>743</v>
      </c>
      <c r="J982" t="s">
        <v>3110</v>
      </c>
    </row>
    <row r="983" spans="1:10" x14ac:dyDescent="0.35">
      <c r="A983" s="1" t="s">
        <v>1293</v>
      </c>
      <c r="B983" s="1" t="s">
        <v>3052</v>
      </c>
      <c r="C983" s="1" t="s">
        <v>3068</v>
      </c>
      <c r="D983">
        <v>756.17</v>
      </c>
      <c r="E983">
        <v>46</v>
      </c>
      <c r="F983">
        <v>309</v>
      </c>
      <c r="G983" s="1" t="s">
        <v>3056</v>
      </c>
      <c r="H983">
        <v>245.56</v>
      </c>
      <c r="I983">
        <v>882</v>
      </c>
      <c r="J983" t="s">
        <v>3110</v>
      </c>
    </row>
    <row r="984" spans="1:10" x14ac:dyDescent="0.35">
      <c r="A984" s="1" t="s">
        <v>1295</v>
      </c>
      <c r="B984" s="1" t="s">
        <v>3052</v>
      </c>
      <c r="C984" s="1" t="s">
        <v>3068</v>
      </c>
      <c r="D984">
        <v>755.47</v>
      </c>
      <c r="E984">
        <v>86</v>
      </c>
      <c r="F984">
        <v>113</v>
      </c>
      <c r="G984" s="1" t="s">
        <v>3056</v>
      </c>
      <c r="H984">
        <v>293.58</v>
      </c>
      <c r="I984">
        <v>732</v>
      </c>
      <c r="J984" t="s">
        <v>3110</v>
      </c>
    </row>
    <row r="985" spans="1:10" x14ac:dyDescent="0.35">
      <c r="A985" s="1" t="s">
        <v>1339</v>
      </c>
      <c r="B985" s="1" t="s">
        <v>3052</v>
      </c>
      <c r="C985" s="1" t="s">
        <v>3068</v>
      </c>
      <c r="D985">
        <v>1159.04</v>
      </c>
      <c r="E985">
        <v>87</v>
      </c>
      <c r="F985">
        <v>217</v>
      </c>
      <c r="G985" s="1" t="s">
        <v>3056</v>
      </c>
      <c r="H985">
        <v>381.49</v>
      </c>
      <c r="I985">
        <v>262</v>
      </c>
      <c r="J985" t="s">
        <v>3112</v>
      </c>
    </row>
    <row r="986" spans="1:10" x14ac:dyDescent="0.35">
      <c r="A986" s="1" t="s">
        <v>1415</v>
      </c>
      <c r="B986" s="1" t="s">
        <v>3052</v>
      </c>
      <c r="C986" s="1" t="s">
        <v>3068</v>
      </c>
      <c r="D986">
        <v>807.83</v>
      </c>
      <c r="E986">
        <v>40</v>
      </c>
      <c r="F986">
        <v>104</v>
      </c>
      <c r="G986" s="1" t="s">
        <v>3056</v>
      </c>
      <c r="H986">
        <v>353.96</v>
      </c>
      <c r="I986">
        <v>588</v>
      </c>
      <c r="J986" t="s">
        <v>3112</v>
      </c>
    </row>
    <row r="987" spans="1:10" x14ac:dyDescent="0.35">
      <c r="A987" s="1" t="s">
        <v>1423</v>
      </c>
      <c r="B987" s="1" t="s">
        <v>3052</v>
      </c>
      <c r="C987" s="1" t="s">
        <v>3068</v>
      </c>
      <c r="D987">
        <v>650.21</v>
      </c>
      <c r="E987">
        <v>90</v>
      </c>
      <c r="F987">
        <v>252</v>
      </c>
      <c r="G987" s="1" t="s">
        <v>3056</v>
      </c>
      <c r="H987">
        <v>249.55</v>
      </c>
      <c r="I987">
        <v>733</v>
      </c>
      <c r="J987" t="s">
        <v>3110</v>
      </c>
    </row>
    <row r="988" spans="1:10" x14ac:dyDescent="0.35">
      <c r="A988" s="1" t="s">
        <v>1429</v>
      </c>
      <c r="B988" s="1" t="s">
        <v>3052</v>
      </c>
      <c r="C988" s="1" t="s">
        <v>3068</v>
      </c>
      <c r="D988">
        <v>1053.67</v>
      </c>
      <c r="E988">
        <v>200</v>
      </c>
      <c r="F988">
        <v>12</v>
      </c>
      <c r="G988" s="1" t="s">
        <v>3053</v>
      </c>
      <c r="H988">
        <v>520.54999999999995</v>
      </c>
      <c r="I988">
        <v>378</v>
      </c>
      <c r="J988" t="s">
        <v>3112</v>
      </c>
    </row>
    <row r="989" spans="1:10" x14ac:dyDescent="0.35">
      <c r="A989" s="1" t="s">
        <v>1447</v>
      </c>
      <c r="B989" s="1" t="s">
        <v>3052</v>
      </c>
      <c r="C989" s="1" t="s">
        <v>3068</v>
      </c>
      <c r="D989">
        <v>1028.1500000000001</v>
      </c>
      <c r="E989">
        <v>125</v>
      </c>
      <c r="F989">
        <v>290</v>
      </c>
      <c r="G989" s="1" t="s">
        <v>3056</v>
      </c>
      <c r="H989">
        <v>402.49</v>
      </c>
      <c r="I989">
        <v>971</v>
      </c>
      <c r="J989" t="s">
        <v>3112</v>
      </c>
    </row>
    <row r="990" spans="1:10" x14ac:dyDescent="0.35">
      <c r="A990" s="1" t="s">
        <v>1449</v>
      </c>
      <c r="B990" s="1" t="s">
        <v>3052</v>
      </c>
      <c r="C990" s="1" t="s">
        <v>3068</v>
      </c>
      <c r="D990">
        <v>1098.5899999999999</v>
      </c>
      <c r="E990">
        <v>197</v>
      </c>
      <c r="F990">
        <v>12</v>
      </c>
      <c r="G990" s="1" t="s">
        <v>3053</v>
      </c>
      <c r="H990">
        <v>488.13</v>
      </c>
      <c r="I990">
        <v>864</v>
      </c>
      <c r="J990" t="s">
        <v>3112</v>
      </c>
    </row>
    <row r="991" spans="1:10" x14ac:dyDescent="0.35">
      <c r="A991" s="1" t="s">
        <v>1479</v>
      </c>
      <c r="B991" s="1" t="s">
        <v>3052</v>
      </c>
      <c r="C991" s="1" t="s">
        <v>3068</v>
      </c>
      <c r="D991">
        <v>1028.3599999999999</v>
      </c>
      <c r="E991">
        <v>83</v>
      </c>
      <c r="F991">
        <v>346</v>
      </c>
      <c r="G991" s="1" t="s">
        <v>3056</v>
      </c>
      <c r="H991">
        <v>488.32</v>
      </c>
      <c r="I991">
        <v>1143</v>
      </c>
      <c r="J991" t="s">
        <v>3112</v>
      </c>
    </row>
    <row r="992" spans="1:10" x14ac:dyDescent="0.35">
      <c r="A992" s="1" t="s">
        <v>1495</v>
      </c>
      <c r="B992" s="1" t="s">
        <v>3052</v>
      </c>
      <c r="C992" s="1" t="s">
        <v>3068</v>
      </c>
      <c r="D992">
        <v>1054.44</v>
      </c>
      <c r="E992">
        <v>151</v>
      </c>
      <c r="F992">
        <v>137</v>
      </c>
      <c r="G992" s="1" t="s">
        <v>3053</v>
      </c>
      <c r="H992">
        <v>375.93</v>
      </c>
      <c r="I992">
        <v>641</v>
      </c>
      <c r="J992" t="s">
        <v>3112</v>
      </c>
    </row>
    <row r="993" spans="1:10" x14ac:dyDescent="0.35">
      <c r="A993" s="1" t="s">
        <v>1503</v>
      </c>
      <c r="B993" s="1" t="s">
        <v>3052</v>
      </c>
      <c r="C993" s="1" t="s">
        <v>3068</v>
      </c>
      <c r="D993">
        <v>1049.56</v>
      </c>
      <c r="E993">
        <v>150</v>
      </c>
      <c r="F993">
        <v>51</v>
      </c>
      <c r="G993" s="1" t="s">
        <v>3053</v>
      </c>
      <c r="H993">
        <v>335.46</v>
      </c>
      <c r="I993">
        <v>158</v>
      </c>
      <c r="J993" t="s">
        <v>3112</v>
      </c>
    </row>
    <row r="994" spans="1:10" x14ac:dyDescent="0.35">
      <c r="A994" s="1" t="s">
        <v>1519</v>
      </c>
      <c r="B994" s="1" t="s">
        <v>3052</v>
      </c>
      <c r="C994" s="1" t="s">
        <v>3068</v>
      </c>
      <c r="D994">
        <v>1045.3499999999999</v>
      </c>
      <c r="E994">
        <v>101</v>
      </c>
      <c r="F994">
        <v>632</v>
      </c>
      <c r="G994" s="1" t="s">
        <v>3056</v>
      </c>
      <c r="H994">
        <v>562.27</v>
      </c>
      <c r="I994">
        <v>402</v>
      </c>
      <c r="J994" t="s">
        <v>3112</v>
      </c>
    </row>
    <row r="995" spans="1:10" x14ac:dyDescent="0.35">
      <c r="A995" s="1" t="s">
        <v>1535</v>
      </c>
      <c r="B995" s="1" t="s">
        <v>3052</v>
      </c>
      <c r="C995" s="1" t="s">
        <v>3068</v>
      </c>
      <c r="D995">
        <v>956.97</v>
      </c>
      <c r="E995">
        <v>113</v>
      </c>
      <c r="F995">
        <v>82</v>
      </c>
      <c r="G995" s="1" t="s">
        <v>3053</v>
      </c>
      <c r="H995">
        <v>359.3</v>
      </c>
      <c r="I995">
        <v>883</v>
      </c>
      <c r="J995" t="s">
        <v>3112</v>
      </c>
    </row>
    <row r="996" spans="1:10" x14ac:dyDescent="0.35">
      <c r="A996" s="1" t="s">
        <v>1537</v>
      </c>
      <c r="B996" s="1" t="s">
        <v>3052</v>
      </c>
      <c r="C996" s="1" t="s">
        <v>3068</v>
      </c>
      <c r="D996">
        <v>1120.43</v>
      </c>
      <c r="E996">
        <v>237</v>
      </c>
      <c r="F996">
        <v>28</v>
      </c>
      <c r="G996" s="1" t="s">
        <v>3053</v>
      </c>
      <c r="H996">
        <v>615.05999999999995</v>
      </c>
      <c r="I996">
        <v>743</v>
      </c>
      <c r="J996" t="s">
        <v>3112</v>
      </c>
    </row>
    <row r="997" spans="1:10" x14ac:dyDescent="0.35">
      <c r="A997" s="1" t="s">
        <v>1545</v>
      </c>
      <c r="B997" s="1" t="s">
        <v>3052</v>
      </c>
      <c r="C997" s="1" t="s">
        <v>3068</v>
      </c>
      <c r="D997">
        <v>898.97</v>
      </c>
      <c r="E997">
        <v>32</v>
      </c>
      <c r="F997">
        <v>491</v>
      </c>
      <c r="G997" s="1" t="s">
        <v>3056</v>
      </c>
      <c r="H997">
        <v>445.05</v>
      </c>
      <c r="I997">
        <v>171</v>
      </c>
      <c r="J997" t="s">
        <v>3112</v>
      </c>
    </row>
    <row r="998" spans="1:10" x14ac:dyDescent="0.35">
      <c r="A998" s="1" t="s">
        <v>1569</v>
      </c>
      <c r="B998" s="1" t="s">
        <v>3052</v>
      </c>
      <c r="C998" s="1" t="s">
        <v>3068</v>
      </c>
      <c r="D998">
        <v>828.83</v>
      </c>
      <c r="E998">
        <v>54</v>
      </c>
      <c r="F998">
        <v>153</v>
      </c>
      <c r="G998" s="1" t="s">
        <v>3056</v>
      </c>
      <c r="H998">
        <v>362.03</v>
      </c>
      <c r="I998">
        <v>401</v>
      </c>
      <c r="J998" t="s">
        <v>3112</v>
      </c>
    </row>
    <row r="999" spans="1:10" x14ac:dyDescent="0.35">
      <c r="A999" s="1" t="s">
        <v>1573</v>
      </c>
      <c r="B999" s="1" t="s">
        <v>3052</v>
      </c>
      <c r="C999" s="1" t="s">
        <v>3068</v>
      </c>
      <c r="D999">
        <v>705.1</v>
      </c>
      <c r="E999">
        <v>42</v>
      </c>
      <c r="F999">
        <v>43</v>
      </c>
      <c r="G999" s="1" t="s">
        <v>3056</v>
      </c>
      <c r="H999">
        <v>228.57</v>
      </c>
      <c r="I999">
        <v>778</v>
      </c>
      <c r="J999" t="s">
        <v>3110</v>
      </c>
    </row>
    <row r="1000" spans="1:10" x14ac:dyDescent="0.35">
      <c r="A1000" s="1" t="s">
        <v>1593</v>
      </c>
      <c r="B1000" s="1" t="s">
        <v>3052</v>
      </c>
      <c r="C1000" s="1" t="s">
        <v>3068</v>
      </c>
      <c r="D1000">
        <v>1052.1500000000001</v>
      </c>
      <c r="E1000">
        <v>280</v>
      </c>
      <c r="F1000">
        <v>21</v>
      </c>
      <c r="G1000" s="1" t="s">
        <v>3053</v>
      </c>
      <c r="H1000">
        <v>497.96</v>
      </c>
      <c r="I1000">
        <v>178</v>
      </c>
      <c r="J1000" t="s">
        <v>3112</v>
      </c>
    </row>
    <row r="1001" spans="1:10" x14ac:dyDescent="0.35">
      <c r="A1001" s="1" t="s">
        <v>1605</v>
      </c>
      <c r="B1001" s="1" t="s">
        <v>3052</v>
      </c>
      <c r="C1001" s="1" t="s">
        <v>3068</v>
      </c>
      <c r="D1001">
        <v>984.46</v>
      </c>
      <c r="E1001">
        <v>134</v>
      </c>
      <c r="F1001">
        <v>337</v>
      </c>
      <c r="G1001" s="1" t="s">
        <v>3056</v>
      </c>
      <c r="H1001">
        <v>371.41</v>
      </c>
      <c r="I1001">
        <v>497</v>
      </c>
      <c r="J1001" t="s">
        <v>3112</v>
      </c>
    </row>
    <row r="1002" spans="1:10" x14ac:dyDescent="0.35">
      <c r="A1002" s="1" t="s">
        <v>1635</v>
      </c>
      <c r="B1002" s="1" t="s">
        <v>3052</v>
      </c>
      <c r="C1002" s="1" t="s">
        <v>3068</v>
      </c>
      <c r="D1002">
        <v>720.33</v>
      </c>
      <c r="E1002">
        <v>136</v>
      </c>
      <c r="F1002">
        <v>67</v>
      </c>
      <c r="G1002" s="1" t="s">
        <v>3053</v>
      </c>
      <c r="H1002">
        <v>348.39</v>
      </c>
      <c r="I1002">
        <v>507</v>
      </c>
      <c r="J1002" t="s">
        <v>3110</v>
      </c>
    </row>
    <row r="1003" spans="1:10" x14ac:dyDescent="0.35">
      <c r="A1003" s="1" t="s">
        <v>1647</v>
      </c>
      <c r="B1003" s="1" t="s">
        <v>3052</v>
      </c>
      <c r="C1003" s="1" t="s">
        <v>3068</v>
      </c>
      <c r="D1003">
        <v>888.97</v>
      </c>
      <c r="E1003">
        <v>252</v>
      </c>
      <c r="F1003">
        <v>176</v>
      </c>
      <c r="G1003" s="1" t="s">
        <v>3053</v>
      </c>
      <c r="H1003">
        <v>370.25</v>
      </c>
      <c r="I1003">
        <v>1150</v>
      </c>
      <c r="J1003" t="s">
        <v>3112</v>
      </c>
    </row>
    <row r="1004" spans="1:10" x14ac:dyDescent="0.35">
      <c r="A1004" s="1" t="s">
        <v>1653</v>
      </c>
      <c r="B1004" s="1" t="s">
        <v>3052</v>
      </c>
      <c r="C1004" s="1" t="s">
        <v>3068</v>
      </c>
      <c r="D1004">
        <v>828.84</v>
      </c>
      <c r="E1004">
        <v>63</v>
      </c>
      <c r="F1004">
        <v>170</v>
      </c>
      <c r="G1004" s="1" t="s">
        <v>3056</v>
      </c>
      <c r="H1004">
        <v>268.94</v>
      </c>
      <c r="I1004">
        <v>518</v>
      </c>
      <c r="J1004" t="s">
        <v>3112</v>
      </c>
    </row>
    <row r="1005" spans="1:10" x14ac:dyDescent="0.35">
      <c r="A1005" s="1" t="s">
        <v>1703</v>
      </c>
      <c r="B1005" s="1" t="s">
        <v>3052</v>
      </c>
      <c r="C1005" s="1" t="s">
        <v>3068</v>
      </c>
      <c r="D1005">
        <v>1084.2</v>
      </c>
      <c r="E1005">
        <v>31</v>
      </c>
      <c r="F1005">
        <v>14</v>
      </c>
      <c r="G1005" s="1" t="s">
        <v>3053</v>
      </c>
      <c r="H1005">
        <v>333.53</v>
      </c>
      <c r="I1005">
        <v>67</v>
      </c>
      <c r="J1005" t="s">
        <v>3112</v>
      </c>
    </row>
    <row r="1006" spans="1:10" x14ac:dyDescent="0.35">
      <c r="A1006" s="1" t="s">
        <v>1717</v>
      </c>
      <c r="B1006" s="1" t="s">
        <v>3052</v>
      </c>
      <c r="C1006" s="1" t="s">
        <v>3068</v>
      </c>
      <c r="D1006">
        <v>703.88</v>
      </c>
      <c r="E1006">
        <v>47</v>
      </c>
      <c r="F1006">
        <v>264</v>
      </c>
      <c r="G1006" s="1" t="s">
        <v>3056</v>
      </c>
      <c r="H1006">
        <v>370.1</v>
      </c>
      <c r="I1006">
        <v>272</v>
      </c>
      <c r="J1006" t="s">
        <v>3110</v>
      </c>
    </row>
    <row r="1007" spans="1:10" x14ac:dyDescent="0.35">
      <c r="A1007" s="1" t="s">
        <v>1735</v>
      </c>
      <c r="B1007" s="1" t="s">
        <v>3052</v>
      </c>
      <c r="C1007" s="1" t="s">
        <v>3068</v>
      </c>
      <c r="D1007">
        <v>848.17</v>
      </c>
      <c r="E1007">
        <v>178</v>
      </c>
      <c r="F1007">
        <v>504</v>
      </c>
      <c r="G1007" s="1" t="s">
        <v>3056</v>
      </c>
      <c r="H1007">
        <v>416.41</v>
      </c>
      <c r="I1007">
        <v>658</v>
      </c>
      <c r="J1007" t="s">
        <v>3112</v>
      </c>
    </row>
    <row r="1008" spans="1:10" x14ac:dyDescent="0.35">
      <c r="A1008" s="1" t="s">
        <v>1739</v>
      </c>
      <c r="B1008" s="1" t="s">
        <v>3052</v>
      </c>
      <c r="C1008" s="1" t="s">
        <v>3068</v>
      </c>
      <c r="D1008">
        <v>967.79</v>
      </c>
      <c r="E1008">
        <v>132</v>
      </c>
      <c r="F1008">
        <v>75</v>
      </c>
      <c r="G1008" s="1" t="s">
        <v>3053</v>
      </c>
      <c r="H1008">
        <v>416.58</v>
      </c>
      <c r="I1008">
        <v>573</v>
      </c>
      <c r="J1008" t="s">
        <v>3112</v>
      </c>
    </row>
    <row r="1009" spans="1:10" x14ac:dyDescent="0.35">
      <c r="A1009" s="1" t="s">
        <v>1799</v>
      </c>
      <c r="B1009" s="1" t="s">
        <v>3052</v>
      </c>
      <c r="C1009" s="1" t="s">
        <v>3068</v>
      </c>
      <c r="D1009">
        <v>616.62</v>
      </c>
      <c r="E1009">
        <v>57</v>
      </c>
      <c r="F1009">
        <v>308</v>
      </c>
      <c r="G1009" s="1" t="s">
        <v>3056</v>
      </c>
      <c r="H1009">
        <v>269.05</v>
      </c>
      <c r="I1009">
        <v>1066</v>
      </c>
      <c r="J1009" t="s">
        <v>3110</v>
      </c>
    </row>
    <row r="1010" spans="1:10" x14ac:dyDescent="0.35">
      <c r="A1010" s="1" t="s">
        <v>1817</v>
      </c>
      <c r="B1010" s="1" t="s">
        <v>3052</v>
      </c>
      <c r="C1010" s="1" t="s">
        <v>3068</v>
      </c>
      <c r="D1010">
        <v>867.35</v>
      </c>
      <c r="E1010">
        <v>34</v>
      </c>
      <c r="F1010">
        <v>396</v>
      </c>
      <c r="G1010" s="1" t="s">
        <v>3056</v>
      </c>
      <c r="H1010">
        <v>350.29</v>
      </c>
      <c r="I1010">
        <v>476</v>
      </c>
      <c r="J1010" t="s">
        <v>3112</v>
      </c>
    </row>
    <row r="1011" spans="1:10" x14ac:dyDescent="0.35">
      <c r="A1011" s="1" t="s">
        <v>1823</v>
      </c>
      <c r="B1011" s="1" t="s">
        <v>3052</v>
      </c>
      <c r="C1011" s="1" t="s">
        <v>3068</v>
      </c>
      <c r="D1011">
        <v>687.36</v>
      </c>
      <c r="E1011">
        <v>268</v>
      </c>
      <c r="F1011">
        <v>66</v>
      </c>
      <c r="G1011" s="1" t="s">
        <v>3053</v>
      </c>
      <c r="H1011">
        <v>316.16000000000003</v>
      </c>
      <c r="I1011">
        <v>222</v>
      </c>
      <c r="J1011" t="s">
        <v>3110</v>
      </c>
    </row>
    <row r="1012" spans="1:10" x14ac:dyDescent="0.35">
      <c r="A1012" s="1" t="s">
        <v>1837</v>
      </c>
      <c r="B1012" s="1" t="s">
        <v>3052</v>
      </c>
      <c r="C1012" s="1" t="s">
        <v>3068</v>
      </c>
      <c r="D1012">
        <v>763.47</v>
      </c>
      <c r="E1012">
        <v>233</v>
      </c>
      <c r="F1012">
        <v>163</v>
      </c>
      <c r="G1012" s="1" t="s">
        <v>3053</v>
      </c>
      <c r="H1012">
        <v>242.05</v>
      </c>
      <c r="I1012">
        <v>488</v>
      </c>
      <c r="J1012" t="s">
        <v>3110</v>
      </c>
    </row>
    <row r="1013" spans="1:10" x14ac:dyDescent="0.35">
      <c r="A1013" s="1" t="s">
        <v>1843</v>
      </c>
      <c r="B1013" s="1" t="s">
        <v>3052</v>
      </c>
      <c r="C1013" s="1" t="s">
        <v>3068</v>
      </c>
      <c r="D1013">
        <v>1031.27</v>
      </c>
      <c r="E1013">
        <v>100</v>
      </c>
      <c r="F1013">
        <v>183</v>
      </c>
      <c r="G1013" s="1" t="s">
        <v>3056</v>
      </c>
      <c r="H1013">
        <v>342.57</v>
      </c>
      <c r="I1013">
        <v>845</v>
      </c>
      <c r="J1013" t="s">
        <v>3112</v>
      </c>
    </row>
    <row r="1014" spans="1:10" x14ac:dyDescent="0.35">
      <c r="A1014" s="1" t="s">
        <v>1845</v>
      </c>
      <c r="B1014" s="1" t="s">
        <v>3052</v>
      </c>
      <c r="C1014" s="1" t="s">
        <v>3068</v>
      </c>
      <c r="D1014">
        <v>1100.1300000000001</v>
      </c>
      <c r="E1014">
        <v>87</v>
      </c>
      <c r="F1014">
        <v>73</v>
      </c>
      <c r="G1014" s="1" t="s">
        <v>3053</v>
      </c>
      <c r="H1014">
        <v>395.95</v>
      </c>
      <c r="I1014">
        <v>193</v>
      </c>
      <c r="J1014" t="s">
        <v>3112</v>
      </c>
    </row>
    <row r="1015" spans="1:10" x14ac:dyDescent="0.35">
      <c r="A1015" s="1" t="s">
        <v>1873</v>
      </c>
      <c r="B1015" s="1" t="s">
        <v>3052</v>
      </c>
      <c r="C1015" s="1" t="s">
        <v>3068</v>
      </c>
      <c r="D1015">
        <v>759.64</v>
      </c>
      <c r="E1015">
        <v>261</v>
      </c>
      <c r="F1015">
        <v>44</v>
      </c>
      <c r="G1015" s="1" t="s">
        <v>3053</v>
      </c>
      <c r="H1015">
        <v>291.69</v>
      </c>
      <c r="I1015">
        <v>667</v>
      </c>
      <c r="J1015" t="s">
        <v>3110</v>
      </c>
    </row>
    <row r="1016" spans="1:10" x14ac:dyDescent="0.35">
      <c r="A1016" s="1" t="s">
        <v>1885</v>
      </c>
      <c r="B1016" s="1" t="s">
        <v>3052</v>
      </c>
      <c r="C1016" s="1" t="s">
        <v>3068</v>
      </c>
      <c r="D1016">
        <v>1086.2</v>
      </c>
      <c r="E1016">
        <v>30</v>
      </c>
      <c r="F1016">
        <v>326</v>
      </c>
      <c r="G1016" s="1" t="s">
        <v>3056</v>
      </c>
      <c r="H1016">
        <v>519.6</v>
      </c>
      <c r="I1016">
        <v>704</v>
      </c>
      <c r="J1016" t="s">
        <v>3112</v>
      </c>
    </row>
    <row r="1017" spans="1:10" x14ac:dyDescent="0.35">
      <c r="A1017" s="1" t="s">
        <v>1895</v>
      </c>
      <c r="B1017" s="1" t="s">
        <v>3052</v>
      </c>
      <c r="C1017" s="1" t="s">
        <v>3068</v>
      </c>
      <c r="D1017">
        <v>1074.01</v>
      </c>
      <c r="E1017">
        <v>268</v>
      </c>
      <c r="F1017">
        <v>650</v>
      </c>
      <c r="G1017" s="1" t="s">
        <v>3056</v>
      </c>
      <c r="H1017">
        <v>396.51</v>
      </c>
      <c r="I1017">
        <v>73</v>
      </c>
      <c r="J1017" t="s">
        <v>3112</v>
      </c>
    </row>
    <row r="1018" spans="1:10" x14ac:dyDescent="0.35">
      <c r="A1018" s="1" t="s">
        <v>1909</v>
      </c>
      <c r="B1018" s="1" t="s">
        <v>3052</v>
      </c>
      <c r="C1018" s="1" t="s">
        <v>3068</v>
      </c>
      <c r="D1018">
        <v>827.49</v>
      </c>
      <c r="E1018">
        <v>226</v>
      </c>
      <c r="F1018">
        <v>166</v>
      </c>
      <c r="G1018" s="1" t="s">
        <v>3053</v>
      </c>
      <c r="H1018">
        <v>248.33</v>
      </c>
      <c r="I1018">
        <v>467</v>
      </c>
      <c r="J1018" t="s">
        <v>3112</v>
      </c>
    </row>
    <row r="1019" spans="1:10" x14ac:dyDescent="0.35">
      <c r="A1019" s="1" t="s">
        <v>1913</v>
      </c>
      <c r="B1019" s="1" t="s">
        <v>3052</v>
      </c>
      <c r="C1019" s="1" t="s">
        <v>3068</v>
      </c>
      <c r="D1019">
        <v>1079.73</v>
      </c>
      <c r="E1019">
        <v>141</v>
      </c>
      <c r="F1019">
        <v>193</v>
      </c>
      <c r="G1019" s="1" t="s">
        <v>3056</v>
      </c>
      <c r="H1019">
        <v>456.5</v>
      </c>
      <c r="I1019">
        <v>360</v>
      </c>
      <c r="J1019" t="s">
        <v>3112</v>
      </c>
    </row>
    <row r="1020" spans="1:10" x14ac:dyDescent="0.35">
      <c r="A1020" s="1" t="s">
        <v>1941</v>
      </c>
      <c r="B1020" s="1" t="s">
        <v>3052</v>
      </c>
      <c r="C1020" s="1" t="s">
        <v>3068</v>
      </c>
      <c r="D1020">
        <v>879.25</v>
      </c>
      <c r="E1020">
        <v>176</v>
      </c>
      <c r="F1020">
        <v>212</v>
      </c>
      <c r="G1020" s="1" t="s">
        <v>3056</v>
      </c>
      <c r="H1020">
        <v>279.12</v>
      </c>
      <c r="I1020">
        <v>421</v>
      </c>
      <c r="J1020" t="s">
        <v>3112</v>
      </c>
    </row>
    <row r="1021" spans="1:10" x14ac:dyDescent="0.35">
      <c r="A1021" s="1" t="s">
        <v>1963</v>
      </c>
      <c r="B1021" s="1" t="s">
        <v>3052</v>
      </c>
      <c r="C1021" s="1" t="s">
        <v>3068</v>
      </c>
      <c r="D1021">
        <v>749.72</v>
      </c>
      <c r="E1021">
        <v>134</v>
      </c>
      <c r="F1021">
        <v>66</v>
      </c>
      <c r="G1021" s="1" t="s">
        <v>3053</v>
      </c>
      <c r="H1021">
        <v>264.2</v>
      </c>
      <c r="I1021">
        <v>572</v>
      </c>
      <c r="J1021" t="s">
        <v>3110</v>
      </c>
    </row>
    <row r="1022" spans="1:10" x14ac:dyDescent="0.35">
      <c r="A1022" s="1" t="s">
        <v>1983</v>
      </c>
      <c r="B1022" s="1" t="s">
        <v>3052</v>
      </c>
      <c r="C1022" s="1" t="s">
        <v>3068</v>
      </c>
      <c r="D1022">
        <v>1195.07</v>
      </c>
      <c r="E1022">
        <v>141</v>
      </c>
      <c r="F1022">
        <v>380</v>
      </c>
      <c r="G1022" s="1" t="s">
        <v>3056</v>
      </c>
      <c r="H1022">
        <v>501.55</v>
      </c>
      <c r="I1022">
        <v>1156</v>
      </c>
      <c r="J1022" t="s">
        <v>3112</v>
      </c>
    </row>
    <row r="1023" spans="1:10" x14ac:dyDescent="0.35">
      <c r="A1023" s="1" t="s">
        <v>1995</v>
      </c>
      <c r="B1023" s="1" t="s">
        <v>3052</v>
      </c>
      <c r="C1023" s="1" t="s">
        <v>3068</v>
      </c>
      <c r="D1023">
        <v>650.92999999999995</v>
      </c>
      <c r="E1023">
        <v>40</v>
      </c>
      <c r="F1023">
        <v>325</v>
      </c>
      <c r="G1023" s="1" t="s">
        <v>3056</v>
      </c>
      <c r="H1023">
        <v>282.43</v>
      </c>
      <c r="I1023">
        <v>527</v>
      </c>
      <c r="J1023" t="s">
        <v>3110</v>
      </c>
    </row>
    <row r="1024" spans="1:10" x14ac:dyDescent="0.35">
      <c r="A1024" s="1" t="s">
        <v>2051</v>
      </c>
      <c r="B1024" s="1" t="s">
        <v>3052</v>
      </c>
      <c r="C1024" s="1" t="s">
        <v>3068</v>
      </c>
      <c r="D1024">
        <v>664.03</v>
      </c>
      <c r="E1024">
        <v>89</v>
      </c>
      <c r="F1024">
        <v>108</v>
      </c>
      <c r="G1024" s="1" t="s">
        <v>3056</v>
      </c>
      <c r="H1024">
        <v>221.62</v>
      </c>
      <c r="I1024">
        <v>975</v>
      </c>
      <c r="J1024" t="s">
        <v>3110</v>
      </c>
    </row>
    <row r="1025" spans="1:10" x14ac:dyDescent="0.35">
      <c r="A1025" s="1" t="s">
        <v>2087</v>
      </c>
      <c r="B1025" s="1" t="s">
        <v>3052</v>
      </c>
      <c r="C1025" s="1" t="s">
        <v>3068</v>
      </c>
      <c r="D1025">
        <v>656.7</v>
      </c>
      <c r="E1025">
        <v>96</v>
      </c>
      <c r="F1025">
        <v>57</v>
      </c>
      <c r="G1025" s="1" t="s">
        <v>3053</v>
      </c>
      <c r="H1025">
        <v>277.3</v>
      </c>
      <c r="I1025">
        <v>360</v>
      </c>
      <c r="J1025" t="s">
        <v>3110</v>
      </c>
    </row>
    <row r="1026" spans="1:10" x14ac:dyDescent="0.35">
      <c r="A1026" s="1" t="s">
        <v>2153</v>
      </c>
      <c r="B1026" s="1" t="s">
        <v>3052</v>
      </c>
      <c r="C1026" s="1" t="s">
        <v>3068</v>
      </c>
      <c r="D1026">
        <v>632.86</v>
      </c>
      <c r="E1026">
        <v>26</v>
      </c>
      <c r="F1026">
        <v>339</v>
      </c>
      <c r="G1026" s="1" t="s">
        <v>3056</v>
      </c>
      <c r="H1026">
        <v>238.28</v>
      </c>
      <c r="I1026">
        <v>844</v>
      </c>
      <c r="J1026" t="s">
        <v>3110</v>
      </c>
    </row>
    <row r="1027" spans="1:10" x14ac:dyDescent="0.35">
      <c r="A1027" s="1" t="s">
        <v>2203</v>
      </c>
      <c r="B1027" s="1" t="s">
        <v>3052</v>
      </c>
      <c r="C1027" s="1" t="s">
        <v>3068</v>
      </c>
      <c r="D1027">
        <v>732.36</v>
      </c>
      <c r="E1027">
        <v>26</v>
      </c>
      <c r="F1027">
        <v>187</v>
      </c>
      <c r="G1027" s="1" t="s">
        <v>3056</v>
      </c>
      <c r="H1027">
        <v>371.21</v>
      </c>
      <c r="I1027">
        <v>627</v>
      </c>
      <c r="J1027" t="s">
        <v>3110</v>
      </c>
    </row>
    <row r="1028" spans="1:10" x14ac:dyDescent="0.35">
      <c r="A1028" s="1" t="s">
        <v>2217</v>
      </c>
      <c r="B1028" s="1" t="s">
        <v>3052</v>
      </c>
      <c r="C1028" s="1" t="s">
        <v>3068</v>
      </c>
      <c r="D1028">
        <v>1101.3599999999999</v>
      </c>
      <c r="E1028">
        <v>74</v>
      </c>
      <c r="F1028">
        <v>202</v>
      </c>
      <c r="G1028" s="1" t="s">
        <v>3056</v>
      </c>
      <c r="H1028">
        <v>434.73</v>
      </c>
      <c r="I1028">
        <v>1114</v>
      </c>
      <c r="J1028" t="s">
        <v>3112</v>
      </c>
    </row>
    <row r="1029" spans="1:10" x14ac:dyDescent="0.35">
      <c r="A1029" s="1" t="s">
        <v>2227</v>
      </c>
      <c r="B1029" s="1" t="s">
        <v>3052</v>
      </c>
      <c r="C1029" s="1" t="s">
        <v>3068</v>
      </c>
      <c r="D1029">
        <v>740.47</v>
      </c>
      <c r="E1029">
        <v>194</v>
      </c>
      <c r="F1029">
        <v>87</v>
      </c>
      <c r="G1029" s="1" t="s">
        <v>3053</v>
      </c>
      <c r="H1029">
        <v>224.39</v>
      </c>
      <c r="I1029">
        <v>941</v>
      </c>
      <c r="J1029" t="s">
        <v>3110</v>
      </c>
    </row>
    <row r="1030" spans="1:10" x14ac:dyDescent="0.35">
      <c r="A1030" s="1" t="s">
        <v>2313</v>
      </c>
      <c r="B1030" s="1" t="s">
        <v>3052</v>
      </c>
      <c r="C1030" s="1" t="s">
        <v>3068</v>
      </c>
      <c r="D1030">
        <v>830.05</v>
      </c>
      <c r="E1030">
        <v>111</v>
      </c>
      <c r="F1030">
        <v>123</v>
      </c>
      <c r="G1030" s="1" t="s">
        <v>3056</v>
      </c>
      <c r="H1030">
        <v>337.44</v>
      </c>
      <c r="I1030">
        <v>466</v>
      </c>
      <c r="J1030" t="s">
        <v>3112</v>
      </c>
    </row>
    <row r="1031" spans="1:10" x14ac:dyDescent="0.35">
      <c r="A1031" s="1" t="s">
        <v>2335</v>
      </c>
      <c r="B1031" s="1" t="s">
        <v>3052</v>
      </c>
      <c r="C1031" s="1" t="s">
        <v>3068</v>
      </c>
      <c r="D1031">
        <v>820.13</v>
      </c>
      <c r="E1031">
        <v>30</v>
      </c>
      <c r="F1031">
        <v>126</v>
      </c>
      <c r="G1031" s="1" t="s">
        <v>3056</v>
      </c>
      <c r="H1031">
        <v>433.65</v>
      </c>
      <c r="I1031">
        <v>368</v>
      </c>
      <c r="J1031" t="s">
        <v>3112</v>
      </c>
    </row>
    <row r="1032" spans="1:10" x14ac:dyDescent="0.35">
      <c r="A1032" s="1" t="s">
        <v>2359</v>
      </c>
      <c r="B1032" s="1" t="s">
        <v>3052</v>
      </c>
      <c r="C1032" s="1" t="s">
        <v>3068</v>
      </c>
      <c r="D1032">
        <v>809.32</v>
      </c>
      <c r="E1032">
        <v>140</v>
      </c>
      <c r="F1032">
        <v>14</v>
      </c>
      <c r="G1032" s="1" t="s">
        <v>3053</v>
      </c>
      <c r="H1032">
        <v>372.93</v>
      </c>
      <c r="I1032">
        <v>267</v>
      </c>
      <c r="J1032" t="s">
        <v>3112</v>
      </c>
    </row>
    <row r="1033" spans="1:10" x14ac:dyDescent="0.35">
      <c r="A1033" s="1" t="s">
        <v>2375</v>
      </c>
      <c r="B1033" s="1" t="s">
        <v>3052</v>
      </c>
      <c r="C1033" s="1" t="s">
        <v>3068</v>
      </c>
      <c r="D1033">
        <v>1107.2</v>
      </c>
      <c r="E1033">
        <v>85</v>
      </c>
      <c r="F1033">
        <v>199</v>
      </c>
      <c r="G1033" s="1" t="s">
        <v>3056</v>
      </c>
      <c r="H1033">
        <v>593.14</v>
      </c>
      <c r="I1033">
        <v>473</v>
      </c>
      <c r="J1033" t="s">
        <v>3112</v>
      </c>
    </row>
    <row r="1034" spans="1:10" x14ac:dyDescent="0.35">
      <c r="A1034" s="1" t="s">
        <v>2383</v>
      </c>
      <c r="B1034" s="1" t="s">
        <v>3052</v>
      </c>
      <c r="C1034" s="1" t="s">
        <v>3068</v>
      </c>
      <c r="D1034">
        <v>753.54</v>
      </c>
      <c r="E1034">
        <v>52</v>
      </c>
      <c r="F1034">
        <v>38</v>
      </c>
      <c r="G1034" s="1" t="s">
        <v>3053</v>
      </c>
      <c r="H1034">
        <v>404.51</v>
      </c>
      <c r="I1034">
        <v>140</v>
      </c>
      <c r="J1034" t="s">
        <v>3110</v>
      </c>
    </row>
    <row r="1035" spans="1:10" x14ac:dyDescent="0.35">
      <c r="A1035" s="1" t="s">
        <v>2427</v>
      </c>
      <c r="B1035" s="1" t="s">
        <v>3052</v>
      </c>
      <c r="C1035" s="1" t="s">
        <v>3068</v>
      </c>
      <c r="D1035">
        <v>689.82</v>
      </c>
      <c r="E1035">
        <v>265</v>
      </c>
      <c r="F1035">
        <v>148</v>
      </c>
      <c r="G1035" s="1" t="s">
        <v>3053</v>
      </c>
      <c r="H1035">
        <v>315.60000000000002</v>
      </c>
      <c r="I1035">
        <v>818</v>
      </c>
      <c r="J1035" t="s">
        <v>3110</v>
      </c>
    </row>
    <row r="1036" spans="1:10" x14ac:dyDescent="0.35">
      <c r="A1036" s="1" t="s">
        <v>2447</v>
      </c>
      <c r="B1036" s="1" t="s">
        <v>3052</v>
      </c>
      <c r="C1036" s="1" t="s">
        <v>3068</v>
      </c>
      <c r="D1036">
        <v>777.88</v>
      </c>
      <c r="E1036">
        <v>218</v>
      </c>
      <c r="F1036">
        <v>194</v>
      </c>
      <c r="G1036" s="1" t="s">
        <v>3053</v>
      </c>
      <c r="H1036">
        <v>338.37</v>
      </c>
      <c r="I1036">
        <v>607</v>
      </c>
      <c r="J1036" t="s">
        <v>3110</v>
      </c>
    </row>
    <row r="1037" spans="1:10" x14ac:dyDescent="0.35">
      <c r="A1037" s="1" t="s">
        <v>2453</v>
      </c>
      <c r="B1037" s="1" t="s">
        <v>3052</v>
      </c>
      <c r="C1037" s="1" t="s">
        <v>3068</v>
      </c>
      <c r="D1037">
        <v>1019.5</v>
      </c>
      <c r="E1037">
        <v>145</v>
      </c>
      <c r="F1037">
        <v>339</v>
      </c>
      <c r="G1037" s="1" t="s">
        <v>3056</v>
      </c>
      <c r="H1037">
        <v>377.32</v>
      </c>
      <c r="I1037">
        <v>415</v>
      </c>
      <c r="J1037" t="s">
        <v>3112</v>
      </c>
    </row>
    <row r="1038" spans="1:10" x14ac:dyDescent="0.35">
      <c r="A1038" s="1" t="s">
        <v>2461</v>
      </c>
      <c r="B1038" s="1" t="s">
        <v>3052</v>
      </c>
      <c r="C1038" s="1" t="s">
        <v>3068</v>
      </c>
      <c r="D1038">
        <v>1080.92</v>
      </c>
      <c r="E1038">
        <v>277</v>
      </c>
      <c r="F1038">
        <v>125</v>
      </c>
      <c r="G1038" s="1" t="s">
        <v>3053</v>
      </c>
      <c r="H1038">
        <v>335.14</v>
      </c>
      <c r="I1038">
        <v>63</v>
      </c>
      <c r="J1038" t="s">
        <v>3112</v>
      </c>
    </row>
    <row r="1039" spans="1:10" x14ac:dyDescent="0.35">
      <c r="A1039" s="1" t="s">
        <v>2491</v>
      </c>
      <c r="B1039" s="1" t="s">
        <v>3052</v>
      </c>
      <c r="C1039" s="1" t="s">
        <v>3068</v>
      </c>
      <c r="D1039">
        <v>605.66</v>
      </c>
      <c r="E1039">
        <v>106</v>
      </c>
      <c r="F1039">
        <v>112</v>
      </c>
      <c r="G1039" s="1" t="s">
        <v>3056</v>
      </c>
      <c r="H1039">
        <v>198.06</v>
      </c>
      <c r="I1039">
        <v>1061</v>
      </c>
      <c r="J1039" t="s">
        <v>3110</v>
      </c>
    </row>
    <row r="1040" spans="1:10" x14ac:dyDescent="0.35">
      <c r="A1040" s="1" t="s">
        <v>2543</v>
      </c>
      <c r="B1040" s="1" t="s">
        <v>3052</v>
      </c>
      <c r="C1040" s="1" t="s">
        <v>3068</v>
      </c>
      <c r="D1040">
        <v>1089.08</v>
      </c>
      <c r="E1040">
        <v>94</v>
      </c>
      <c r="F1040">
        <v>197</v>
      </c>
      <c r="G1040" s="1" t="s">
        <v>3056</v>
      </c>
      <c r="H1040">
        <v>327.9</v>
      </c>
      <c r="I1040">
        <v>917</v>
      </c>
      <c r="J1040" t="s">
        <v>3112</v>
      </c>
    </row>
    <row r="1041" spans="1:10" x14ac:dyDescent="0.35">
      <c r="A1041" s="1" t="s">
        <v>2567</v>
      </c>
      <c r="B1041" s="1" t="s">
        <v>3052</v>
      </c>
      <c r="C1041" s="1" t="s">
        <v>3068</v>
      </c>
      <c r="D1041">
        <v>798.69</v>
      </c>
      <c r="E1041">
        <v>197</v>
      </c>
      <c r="F1041">
        <v>34</v>
      </c>
      <c r="G1041" s="1" t="s">
        <v>3053</v>
      </c>
      <c r="H1041">
        <v>335.85</v>
      </c>
      <c r="I1041">
        <v>609</v>
      </c>
      <c r="J1041" t="s">
        <v>3110</v>
      </c>
    </row>
    <row r="1042" spans="1:10" x14ac:dyDescent="0.35">
      <c r="A1042" s="1" t="s">
        <v>2571</v>
      </c>
      <c r="B1042" s="1" t="s">
        <v>3052</v>
      </c>
      <c r="C1042" s="1" t="s">
        <v>3068</v>
      </c>
      <c r="D1042">
        <v>1045.24</v>
      </c>
      <c r="E1042">
        <v>148</v>
      </c>
      <c r="F1042">
        <v>236</v>
      </c>
      <c r="G1042" s="1" t="s">
        <v>3056</v>
      </c>
      <c r="H1042">
        <v>425.54</v>
      </c>
      <c r="I1042">
        <v>531</v>
      </c>
      <c r="J1042" t="s">
        <v>3112</v>
      </c>
    </row>
    <row r="1043" spans="1:10" x14ac:dyDescent="0.35">
      <c r="A1043" s="1" t="s">
        <v>2589</v>
      </c>
      <c r="B1043" s="1" t="s">
        <v>3052</v>
      </c>
      <c r="C1043" s="1" t="s">
        <v>3068</v>
      </c>
      <c r="D1043">
        <v>931.87</v>
      </c>
      <c r="E1043">
        <v>87</v>
      </c>
      <c r="F1043">
        <v>125</v>
      </c>
      <c r="G1043" s="1" t="s">
        <v>3056</v>
      </c>
      <c r="H1043">
        <v>386.6</v>
      </c>
      <c r="I1043">
        <v>700</v>
      </c>
      <c r="J1043" t="s">
        <v>3112</v>
      </c>
    </row>
    <row r="1044" spans="1:10" x14ac:dyDescent="0.35">
      <c r="A1044" s="1" t="s">
        <v>2655</v>
      </c>
      <c r="B1044" s="1" t="s">
        <v>3052</v>
      </c>
      <c r="C1044" s="1" t="s">
        <v>3068</v>
      </c>
      <c r="D1044">
        <v>1080.55</v>
      </c>
      <c r="E1044">
        <v>158</v>
      </c>
      <c r="F1044">
        <v>209</v>
      </c>
      <c r="G1044" s="1" t="s">
        <v>3056</v>
      </c>
      <c r="H1044">
        <v>375.43</v>
      </c>
      <c r="I1044">
        <v>891</v>
      </c>
      <c r="J1044" t="s">
        <v>3112</v>
      </c>
    </row>
    <row r="1045" spans="1:10" x14ac:dyDescent="0.35">
      <c r="A1045" s="1" t="s">
        <v>2687</v>
      </c>
      <c r="B1045" s="1" t="s">
        <v>3052</v>
      </c>
      <c r="C1045" s="1" t="s">
        <v>3068</v>
      </c>
      <c r="D1045">
        <v>1133.1099999999999</v>
      </c>
      <c r="E1045">
        <v>84</v>
      </c>
      <c r="F1045">
        <v>404</v>
      </c>
      <c r="G1045" s="1" t="s">
        <v>3056</v>
      </c>
      <c r="H1045">
        <v>510.12</v>
      </c>
      <c r="I1045">
        <v>586</v>
      </c>
      <c r="J1045" t="s">
        <v>3112</v>
      </c>
    </row>
    <row r="1046" spans="1:10" x14ac:dyDescent="0.35">
      <c r="A1046" s="1" t="s">
        <v>2747</v>
      </c>
      <c r="B1046" s="1" t="s">
        <v>3052</v>
      </c>
      <c r="C1046" s="1" t="s">
        <v>3068</v>
      </c>
      <c r="D1046">
        <v>1005.76</v>
      </c>
      <c r="E1046">
        <v>220</v>
      </c>
      <c r="F1046">
        <v>265</v>
      </c>
      <c r="G1046" s="1" t="s">
        <v>3056</v>
      </c>
      <c r="H1046">
        <v>314.87</v>
      </c>
      <c r="I1046">
        <v>267</v>
      </c>
      <c r="J1046" t="s">
        <v>3112</v>
      </c>
    </row>
    <row r="1047" spans="1:10" x14ac:dyDescent="0.35">
      <c r="A1047" s="1" t="s">
        <v>2797</v>
      </c>
      <c r="B1047" s="1" t="s">
        <v>3052</v>
      </c>
      <c r="C1047" s="1" t="s">
        <v>3068</v>
      </c>
      <c r="D1047">
        <v>785.74</v>
      </c>
      <c r="E1047">
        <v>270</v>
      </c>
      <c r="F1047">
        <v>28</v>
      </c>
      <c r="G1047" s="1" t="s">
        <v>3053</v>
      </c>
      <c r="H1047">
        <v>360.36</v>
      </c>
      <c r="I1047">
        <v>452</v>
      </c>
      <c r="J1047" t="s">
        <v>3110</v>
      </c>
    </row>
    <row r="1048" spans="1:10" x14ac:dyDescent="0.35">
      <c r="A1048" s="1" t="s">
        <v>2817</v>
      </c>
      <c r="B1048" s="1" t="s">
        <v>3052</v>
      </c>
      <c r="C1048" s="1" t="s">
        <v>3068</v>
      </c>
      <c r="D1048">
        <v>891.96</v>
      </c>
      <c r="E1048">
        <v>186</v>
      </c>
      <c r="F1048">
        <v>589</v>
      </c>
      <c r="G1048" s="1" t="s">
        <v>3056</v>
      </c>
      <c r="H1048">
        <v>328.43</v>
      </c>
      <c r="I1048">
        <v>108</v>
      </c>
      <c r="J1048" t="s">
        <v>3112</v>
      </c>
    </row>
    <row r="1049" spans="1:10" x14ac:dyDescent="0.35">
      <c r="A1049" s="1" t="s">
        <v>2837</v>
      </c>
      <c r="B1049" s="1" t="s">
        <v>3052</v>
      </c>
      <c r="C1049" s="1" t="s">
        <v>3068</v>
      </c>
      <c r="D1049">
        <v>1030.26</v>
      </c>
      <c r="E1049">
        <v>261</v>
      </c>
      <c r="F1049">
        <v>81</v>
      </c>
      <c r="G1049" s="1" t="s">
        <v>3053</v>
      </c>
      <c r="H1049">
        <v>524.62</v>
      </c>
      <c r="I1049">
        <v>327</v>
      </c>
      <c r="J1049" t="s">
        <v>3112</v>
      </c>
    </row>
    <row r="1050" spans="1:10" x14ac:dyDescent="0.35">
      <c r="A1050" s="1" t="s">
        <v>2841</v>
      </c>
      <c r="B1050" s="1" t="s">
        <v>3052</v>
      </c>
      <c r="C1050" s="1" t="s">
        <v>3068</v>
      </c>
      <c r="D1050">
        <v>1030.74</v>
      </c>
      <c r="E1050">
        <v>196</v>
      </c>
      <c r="F1050">
        <v>433</v>
      </c>
      <c r="G1050" s="1" t="s">
        <v>3056</v>
      </c>
      <c r="H1050">
        <v>481.08</v>
      </c>
      <c r="I1050">
        <v>168</v>
      </c>
      <c r="J1050" t="s">
        <v>3112</v>
      </c>
    </row>
    <row r="1051" spans="1:10" x14ac:dyDescent="0.35">
      <c r="A1051" s="1" t="s">
        <v>2921</v>
      </c>
      <c r="B1051" s="1" t="s">
        <v>3052</v>
      </c>
      <c r="C1051" s="1" t="s">
        <v>3068</v>
      </c>
      <c r="D1051">
        <v>1190.18</v>
      </c>
      <c r="E1051">
        <v>142</v>
      </c>
      <c r="F1051">
        <v>107</v>
      </c>
      <c r="G1051" s="1" t="s">
        <v>3053</v>
      </c>
      <c r="H1051">
        <v>504.14</v>
      </c>
      <c r="I1051">
        <v>117</v>
      </c>
      <c r="J1051" t="s">
        <v>3112</v>
      </c>
    </row>
    <row r="1052" spans="1:10" x14ac:dyDescent="0.35">
      <c r="A1052" s="1" t="s">
        <v>2945</v>
      </c>
      <c r="B1052" s="1" t="s">
        <v>3052</v>
      </c>
      <c r="C1052" s="1" t="s">
        <v>3068</v>
      </c>
      <c r="D1052">
        <v>990.39</v>
      </c>
      <c r="E1052">
        <v>277</v>
      </c>
      <c r="F1052">
        <v>406</v>
      </c>
      <c r="G1052" s="1" t="s">
        <v>3056</v>
      </c>
      <c r="H1052">
        <v>474.03</v>
      </c>
      <c r="I1052">
        <v>612</v>
      </c>
      <c r="J1052" t="s">
        <v>3112</v>
      </c>
    </row>
    <row r="1053" spans="1:10" x14ac:dyDescent="0.35">
      <c r="A1053" s="1" t="s">
        <v>2949</v>
      </c>
      <c r="B1053" s="1" t="s">
        <v>3052</v>
      </c>
      <c r="C1053" s="1" t="s">
        <v>3068</v>
      </c>
      <c r="D1053">
        <v>982.51</v>
      </c>
      <c r="E1053">
        <v>115</v>
      </c>
      <c r="F1053">
        <v>43</v>
      </c>
      <c r="G1053" s="1" t="s">
        <v>3053</v>
      </c>
      <c r="H1053">
        <v>497.88</v>
      </c>
      <c r="I1053">
        <v>916</v>
      </c>
      <c r="J1053" t="s">
        <v>3112</v>
      </c>
    </row>
    <row r="1054" spans="1:10" x14ac:dyDescent="0.35">
      <c r="A1054" s="1" t="s">
        <v>2961</v>
      </c>
      <c r="B1054" s="1" t="s">
        <v>3052</v>
      </c>
      <c r="C1054" s="1" t="s">
        <v>3068</v>
      </c>
      <c r="D1054">
        <v>1008.71</v>
      </c>
      <c r="E1054">
        <v>72</v>
      </c>
      <c r="F1054">
        <v>27</v>
      </c>
      <c r="G1054" s="1" t="s">
        <v>3053</v>
      </c>
      <c r="H1054">
        <v>465.98</v>
      </c>
      <c r="I1054">
        <v>776</v>
      </c>
      <c r="J1054" t="s">
        <v>3112</v>
      </c>
    </row>
    <row r="1055" spans="1:10" x14ac:dyDescent="0.35">
      <c r="A1055" s="1" t="s">
        <v>3013</v>
      </c>
      <c r="B1055" s="1" t="s">
        <v>3052</v>
      </c>
      <c r="C1055" s="1" t="s">
        <v>3068</v>
      </c>
      <c r="D1055">
        <v>1028.79</v>
      </c>
      <c r="E1055">
        <v>254</v>
      </c>
      <c r="F1055">
        <v>23</v>
      </c>
      <c r="G1055" s="1" t="s">
        <v>3053</v>
      </c>
      <c r="H1055">
        <v>384.88</v>
      </c>
      <c r="I1055">
        <v>1112</v>
      </c>
      <c r="J1055" t="s">
        <v>3112</v>
      </c>
    </row>
    <row r="1056" spans="1:10" x14ac:dyDescent="0.35">
      <c r="A1056" s="1" t="s">
        <v>3041</v>
      </c>
      <c r="B1056" s="1" t="s">
        <v>3052</v>
      </c>
      <c r="C1056" s="1" t="s">
        <v>3068</v>
      </c>
      <c r="D1056">
        <v>761.92</v>
      </c>
      <c r="E1056">
        <v>53</v>
      </c>
      <c r="F1056">
        <v>78</v>
      </c>
      <c r="G1056" s="1" t="s">
        <v>3056</v>
      </c>
      <c r="H1056">
        <v>261.61</v>
      </c>
      <c r="I1056">
        <v>649</v>
      </c>
      <c r="J1056" t="s">
        <v>3110</v>
      </c>
    </row>
    <row r="1057" spans="1:10" x14ac:dyDescent="0.35">
      <c r="A1057" s="1" t="s">
        <v>89</v>
      </c>
      <c r="B1057" s="1" t="s">
        <v>3052</v>
      </c>
      <c r="C1057" s="1" t="s">
        <v>3070</v>
      </c>
      <c r="D1057">
        <v>180.05</v>
      </c>
      <c r="E1057">
        <v>191</v>
      </c>
      <c r="F1057">
        <v>147</v>
      </c>
      <c r="G1057" s="1" t="s">
        <v>3053</v>
      </c>
      <c r="H1057">
        <v>86.22</v>
      </c>
      <c r="I1057">
        <v>818</v>
      </c>
      <c r="J1057" t="s">
        <v>3111</v>
      </c>
    </row>
    <row r="1058" spans="1:10" x14ac:dyDescent="0.35">
      <c r="A1058" s="1" t="s">
        <v>165</v>
      </c>
      <c r="B1058" s="1" t="s">
        <v>3052</v>
      </c>
      <c r="C1058" s="1" t="s">
        <v>3070</v>
      </c>
      <c r="D1058">
        <v>142.19</v>
      </c>
      <c r="E1058">
        <v>158</v>
      </c>
      <c r="F1058">
        <v>57</v>
      </c>
      <c r="G1058" s="1" t="s">
        <v>3053</v>
      </c>
      <c r="H1058">
        <v>46.9</v>
      </c>
      <c r="I1058">
        <v>804</v>
      </c>
      <c r="J1058" t="s">
        <v>3111</v>
      </c>
    </row>
    <row r="1059" spans="1:10" x14ac:dyDescent="0.35">
      <c r="A1059" s="1" t="s">
        <v>167</v>
      </c>
      <c r="B1059" s="1" t="s">
        <v>3052</v>
      </c>
      <c r="C1059" s="1" t="s">
        <v>3070</v>
      </c>
      <c r="D1059">
        <v>141.21</v>
      </c>
      <c r="E1059">
        <v>170</v>
      </c>
      <c r="F1059">
        <v>265</v>
      </c>
      <c r="G1059" s="1" t="s">
        <v>3056</v>
      </c>
      <c r="H1059">
        <v>57.71</v>
      </c>
      <c r="I1059">
        <v>122</v>
      </c>
      <c r="J1059" t="s">
        <v>3111</v>
      </c>
    </row>
    <row r="1060" spans="1:10" x14ac:dyDescent="0.35">
      <c r="A1060" s="1" t="s">
        <v>215</v>
      </c>
      <c r="B1060" s="1" t="s">
        <v>3052</v>
      </c>
      <c r="C1060" s="1" t="s">
        <v>3070</v>
      </c>
      <c r="D1060">
        <v>162.55000000000001</v>
      </c>
      <c r="E1060">
        <v>158</v>
      </c>
      <c r="F1060">
        <v>7</v>
      </c>
      <c r="G1060" s="1" t="s">
        <v>3053</v>
      </c>
      <c r="H1060">
        <v>70.52</v>
      </c>
      <c r="I1060">
        <v>455</v>
      </c>
      <c r="J1060" t="s">
        <v>3111</v>
      </c>
    </row>
    <row r="1061" spans="1:10" x14ac:dyDescent="0.35">
      <c r="A1061" s="1" t="s">
        <v>317</v>
      </c>
      <c r="B1061" s="1" t="s">
        <v>3052</v>
      </c>
      <c r="C1061" s="1" t="s">
        <v>3070</v>
      </c>
      <c r="D1061">
        <v>165.21</v>
      </c>
      <c r="E1061">
        <v>215</v>
      </c>
      <c r="F1061">
        <v>342</v>
      </c>
      <c r="G1061" s="1" t="s">
        <v>3056</v>
      </c>
      <c r="H1061">
        <v>77.819999999999993</v>
      </c>
      <c r="I1061">
        <v>729</v>
      </c>
      <c r="J1061" t="s">
        <v>3111</v>
      </c>
    </row>
    <row r="1062" spans="1:10" x14ac:dyDescent="0.35">
      <c r="A1062" s="1" t="s">
        <v>339</v>
      </c>
      <c r="B1062" s="1" t="s">
        <v>3052</v>
      </c>
      <c r="C1062" s="1" t="s">
        <v>3070</v>
      </c>
      <c r="D1062">
        <v>128.88</v>
      </c>
      <c r="E1062">
        <v>48</v>
      </c>
      <c r="F1062">
        <v>240</v>
      </c>
      <c r="G1062" s="1" t="s">
        <v>3056</v>
      </c>
      <c r="H1062">
        <v>41.21</v>
      </c>
      <c r="I1062">
        <v>299</v>
      </c>
      <c r="J1062" t="s">
        <v>3111</v>
      </c>
    </row>
    <row r="1063" spans="1:10" x14ac:dyDescent="0.35">
      <c r="A1063" s="1" t="s">
        <v>419</v>
      </c>
      <c r="B1063" s="1" t="s">
        <v>3052</v>
      </c>
      <c r="C1063" s="1" t="s">
        <v>3070</v>
      </c>
      <c r="D1063">
        <v>153.15</v>
      </c>
      <c r="E1063">
        <v>292</v>
      </c>
      <c r="F1063">
        <v>317</v>
      </c>
      <c r="G1063" s="1" t="s">
        <v>3056</v>
      </c>
      <c r="H1063">
        <v>72.95</v>
      </c>
      <c r="I1063">
        <v>827</v>
      </c>
      <c r="J1063" t="s">
        <v>3111</v>
      </c>
    </row>
    <row r="1064" spans="1:10" x14ac:dyDescent="0.35">
      <c r="A1064" s="1" t="s">
        <v>505</v>
      </c>
      <c r="B1064" s="1" t="s">
        <v>3052</v>
      </c>
      <c r="C1064" s="1" t="s">
        <v>3070</v>
      </c>
      <c r="D1064">
        <v>164.73</v>
      </c>
      <c r="E1064">
        <v>205</v>
      </c>
      <c r="F1064">
        <v>116</v>
      </c>
      <c r="G1064" s="1" t="s">
        <v>3053</v>
      </c>
      <c r="H1064">
        <v>54.98</v>
      </c>
      <c r="I1064">
        <v>523</v>
      </c>
      <c r="J1064" t="s">
        <v>3111</v>
      </c>
    </row>
    <row r="1065" spans="1:10" x14ac:dyDescent="0.35">
      <c r="A1065" s="1" t="s">
        <v>531</v>
      </c>
      <c r="B1065" s="1" t="s">
        <v>3052</v>
      </c>
      <c r="C1065" s="1" t="s">
        <v>3070</v>
      </c>
      <c r="D1065">
        <v>175.09</v>
      </c>
      <c r="E1065">
        <v>47</v>
      </c>
      <c r="F1065">
        <v>182</v>
      </c>
      <c r="G1065" s="1" t="s">
        <v>3056</v>
      </c>
      <c r="H1065">
        <v>84.07</v>
      </c>
      <c r="I1065">
        <v>801</v>
      </c>
      <c r="J1065" t="s">
        <v>3111</v>
      </c>
    </row>
    <row r="1066" spans="1:10" x14ac:dyDescent="0.35">
      <c r="A1066" s="1" t="s">
        <v>559</v>
      </c>
      <c r="B1066" s="1" t="s">
        <v>3052</v>
      </c>
      <c r="C1066" s="1" t="s">
        <v>3070</v>
      </c>
      <c r="D1066">
        <v>130.1</v>
      </c>
      <c r="E1066">
        <v>201</v>
      </c>
      <c r="F1066">
        <v>121</v>
      </c>
      <c r="G1066" s="1" t="s">
        <v>3053</v>
      </c>
      <c r="H1066">
        <v>57.9</v>
      </c>
      <c r="I1066">
        <v>924</v>
      </c>
      <c r="J1066" t="s">
        <v>3111</v>
      </c>
    </row>
    <row r="1067" spans="1:10" x14ac:dyDescent="0.35">
      <c r="A1067" s="1" t="s">
        <v>589</v>
      </c>
      <c r="B1067" s="1" t="s">
        <v>3052</v>
      </c>
      <c r="C1067" s="1" t="s">
        <v>3070</v>
      </c>
      <c r="D1067">
        <v>107.58</v>
      </c>
      <c r="E1067">
        <v>192</v>
      </c>
      <c r="F1067">
        <v>523</v>
      </c>
      <c r="G1067" s="1" t="s">
        <v>3056</v>
      </c>
      <c r="H1067">
        <v>36.880000000000003</v>
      </c>
      <c r="I1067">
        <v>443</v>
      </c>
      <c r="J1067" t="s">
        <v>3111</v>
      </c>
    </row>
    <row r="1068" spans="1:10" x14ac:dyDescent="0.35">
      <c r="A1068" s="1" t="s">
        <v>603</v>
      </c>
      <c r="B1068" s="1" t="s">
        <v>3052</v>
      </c>
      <c r="C1068" s="1" t="s">
        <v>3070</v>
      </c>
      <c r="D1068">
        <v>141.76</v>
      </c>
      <c r="E1068">
        <v>254</v>
      </c>
      <c r="F1068">
        <v>249</v>
      </c>
      <c r="G1068" s="1" t="s">
        <v>3053</v>
      </c>
      <c r="H1068">
        <v>72.53</v>
      </c>
      <c r="I1068">
        <v>885</v>
      </c>
      <c r="J1068" t="s">
        <v>3111</v>
      </c>
    </row>
    <row r="1069" spans="1:10" x14ac:dyDescent="0.35">
      <c r="A1069" s="1" t="s">
        <v>659</v>
      </c>
      <c r="B1069" s="1" t="s">
        <v>3052</v>
      </c>
      <c r="C1069" s="1" t="s">
        <v>3070</v>
      </c>
      <c r="D1069">
        <v>177.02</v>
      </c>
      <c r="E1069">
        <v>219</v>
      </c>
      <c r="F1069">
        <v>90</v>
      </c>
      <c r="G1069" s="1" t="s">
        <v>3053</v>
      </c>
      <c r="H1069">
        <v>95.37</v>
      </c>
      <c r="I1069">
        <v>144</v>
      </c>
      <c r="J1069" t="s">
        <v>3111</v>
      </c>
    </row>
    <row r="1070" spans="1:10" x14ac:dyDescent="0.35">
      <c r="A1070" s="1" t="s">
        <v>671</v>
      </c>
      <c r="B1070" s="1" t="s">
        <v>3052</v>
      </c>
      <c r="C1070" s="1" t="s">
        <v>3070</v>
      </c>
      <c r="D1070">
        <v>190.72</v>
      </c>
      <c r="E1070">
        <v>63</v>
      </c>
      <c r="F1070">
        <v>202</v>
      </c>
      <c r="G1070" s="1" t="s">
        <v>3056</v>
      </c>
      <c r="H1070">
        <v>83.49</v>
      </c>
      <c r="I1070">
        <v>272</v>
      </c>
      <c r="J1070" t="s">
        <v>3111</v>
      </c>
    </row>
    <row r="1071" spans="1:10" x14ac:dyDescent="0.35">
      <c r="A1071" s="1" t="s">
        <v>679</v>
      </c>
      <c r="B1071" s="1" t="s">
        <v>3052</v>
      </c>
      <c r="C1071" s="1" t="s">
        <v>3070</v>
      </c>
      <c r="D1071">
        <v>117.71</v>
      </c>
      <c r="E1071">
        <v>82</v>
      </c>
      <c r="F1071">
        <v>121</v>
      </c>
      <c r="G1071" s="1" t="s">
        <v>3056</v>
      </c>
      <c r="H1071">
        <v>59.41</v>
      </c>
      <c r="I1071">
        <v>603</v>
      </c>
      <c r="J1071" t="s">
        <v>3111</v>
      </c>
    </row>
    <row r="1072" spans="1:10" x14ac:dyDescent="0.35">
      <c r="A1072" s="1" t="s">
        <v>789</v>
      </c>
      <c r="B1072" s="1" t="s">
        <v>3052</v>
      </c>
      <c r="C1072" s="1" t="s">
        <v>3070</v>
      </c>
      <c r="D1072">
        <v>92.49</v>
      </c>
      <c r="E1072">
        <v>119</v>
      </c>
      <c r="F1072">
        <v>179</v>
      </c>
      <c r="G1072" s="1" t="s">
        <v>3056</v>
      </c>
      <c r="H1072">
        <v>45.52</v>
      </c>
      <c r="I1072">
        <v>1019</v>
      </c>
      <c r="J1072" t="s">
        <v>3111</v>
      </c>
    </row>
    <row r="1073" spans="1:10" x14ac:dyDescent="0.35">
      <c r="A1073" s="1" t="s">
        <v>843</v>
      </c>
      <c r="B1073" s="1" t="s">
        <v>3052</v>
      </c>
      <c r="C1073" s="1" t="s">
        <v>3070</v>
      </c>
      <c r="D1073">
        <v>155.69999999999999</v>
      </c>
      <c r="E1073">
        <v>183</v>
      </c>
      <c r="F1073">
        <v>152</v>
      </c>
      <c r="G1073" s="1" t="s">
        <v>3053</v>
      </c>
      <c r="H1073">
        <v>76.989999999999995</v>
      </c>
      <c r="I1073">
        <v>1072</v>
      </c>
      <c r="J1073" t="s">
        <v>3111</v>
      </c>
    </row>
    <row r="1074" spans="1:10" x14ac:dyDescent="0.35">
      <c r="A1074" s="1" t="s">
        <v>875</v>
      </c>
      <c r="B1074" s="1" t="s">
        <v>3052</v>
      </c>
      <c r="C1074" s="1" t="s">
        <v>3070</v>
      </c>
      <c r="D1074">
        <v>126.71</v>
      </c>
      <c r="E1074">
        <v>231</v>
      </c>
      <c r="F1074">
        <v>198</v>
      </c>
      <c r="G1074" s="1" t="s">
        <v>3053</v>
      </c>
      <c r="H1074">
        <v>61.78</v>
      </c>
      <c r="I1074">
        <v>649</v>
      </c>
      <c r="J1074" t="s">
        <v>3111</v>
      </c>
    </row>
    <row r="1075" spans="1:10" x14ac:dyDescent="0.35">
      <c r="A1075" s="1" t="s">
        <v>897</v>
      </c>
      <c r="B1075" s="1" t="s">
        <v>3052</v>
      </c>
      <c r="C1075" s="1" t="s">
        <v>3070</v>
      </c>
      <c r="D1075">
        <v>104.31</v>
      </c>
      <c r="E1075">
        <v>238</v>
      </c>
      <c r="F1075">
        <v>201</v>
      </c>
      <c r="G1075" s="1" t="s">
        <v>3053</v>
      </c>
      <c r="H1075">
        <v>49.44</v>
      </c>
      <c r="I1075">
        <v>664</v>
      </c>
      <c r="J1075" t="s">
        <v>3111</v>
      </c>
    </row>
    <row r="1076" spans="1:10" x14ac:dyDescent="0.35">
      <c r="A1076" s="1" t="s">
        <v>915</v>
      </c>
      <c r="B1076" s="1" t="s">
        <v>3052</v>
      </c>
      <c r="C1076" s="1" t="s">
        <v>3070</v>
      </c>
      <c r="D1076">
        <v>82.1</v>
      </c>
      <c r="E1076">
        <v>235</v>
      </c>
      <c r="F1076">
        <v>402</v>
      </c>
      <c r="G1076" s="1" t="s">
        <v>3056</v>
      </c>
      <c r="H1076">
        <v>42.39</v>
      </c>
      <c r="I1076">
        <v>290</v>
      </c>
      <c r="J1076" t="s">
        <v>3111</v>
      </c>
    </row>
    <row r="1077" spans="1:10" x14ac:dyDescent="0.35">
      <c r="A1077" s="1" t="s">
        <v>935</v>
      </c>
      <c r="B1077" s="1" t="s">
        <v>3052</v>
      </c>
      <c r="C1077" s="1" t="s">
        <v>3070</v>
      </c>
      <c r="D1077">
        <v>161.53</v>
      </c>
      <c r="E1077">
        <v>157</v>
      </c>
      <c r="F1077">
        <v>326</v>
      </c>
      <c r="G1077" s="1" t="s">
        <v>3056</v>
      </c>
      <c r="H1077">
        <v>61.54</v>
      </c>
      <c r="I1077">
        <v>1050</v>
      </c>
      <c r="J1077" t="s">
        <v>3111</v>
      </c>
    </row>
    <row r="1078" spans="1:10" x14ac:dyDescent="0.35">
      <c r="A1078" s="1" t="s">
        <v>949</v>
      </c>
      <c r="B1078" s="1" t="s">
        <v>3052</v>
      </c>
      <c r="C1078" s="1" t="s">
        <v>3070</v>
      </c>
      <c r="D1078">
        <v>182.81</v>
      </c>
      <c r="E1078">
        <v>139</v>
      </c>
      <c r="F1078">
        <v>31</v>
      </c>
      <c r="G1078" s="1" t="s">
        <v>3053</v>
      </c>
      <c r="H1078">
        <v>98.94</v>
      </c>
      <c r="I1078">
        <v>884</v>
      </c>
      <c r="J1078" t="s">
        <v>3111</v>
      </c>
    </row>
    <row r="1079" spans="1:10" x14ac:dyDescent="0.35">
      <c r="A1079" s="1" t="s">
        <v>1019</v>
      </c>
      <c r="B1079" s="1" t="s">
        <v>3052</v>
      </c>
      <c r="C1079" s="1" t="s">
        <v>3070</v>
      </c>
      <c r="D1079">
        <v>97.93</v>
      </c>
      <c r="E1079">
        <v>142</v>
      </c>
      <c r="F1079">
        <v>367</v>
      </c>
      <c r="G1079" s="1" t="s">
        <v>3056</v>
      </c>
      <c r="H1079">
        <v>49.44</v>
      </c>
      <c r="I1079">
        <v>847</v>
      </c>
      <c r="J1079" t="s">
        <v>3111</v>
      </c>
    </row>
    <row r="1080" spans="1:10" x14ac:dyDescent="0.35">
      <c r="A1080" s="1" t="s">
        <v>1039</v>
      </c>
      <c r="B1080" s="1" t="s">
        <v>3052</v>
      </c>
      <c r="C1080" s="1" t="s">
        <v>3070</v>
      </c>
      <c r="D1080">
        <v>117.33</v>
      </c>
      <c r="E1080">
        <v>190</v>
      </c>
      <c r="F1080">
        <v>379</v>
      </c>
      <c r="G1080" s="1" t="s">
        <v>3056</v>
      </c>
      <c r="H1080">
        <v>55.35</v>
      </c>
      <c r="I1080">
        <v>671</v>
      </c>
      <c r="J1080" t="s">
        <v>3111</v>
      </c>
    </row>
    <row r="1081" spans="1:10" x14ac:dyDescent="0.35">
      <c r="A1081" s="1" t="s">
        <v>1053</v>
      </c>
      <c r="B1081" s="1" t="s">
        <v>3052</v>
      </c>
      <c r="C1081" s="1" t="s">
        <v>3070</v>
      </c>
      <c r="D1081">
        <v>145.66</v>
      </c>
      <c r="E1081">
        <v>216</v>
      </c>
      <c r="F1081">
        <v>356</v>
      </c>
      <c r="G1081" s="1" t="s">
        <v>3056</v>
      </c>
      <c r="H1081">
        <v>73.77</v>
      </c>
      <c r="I1081">
        <v>468</v>
      </c>
      <c r="J1081" t="s">
        <v>3111</v>
      </c>
    </row>
    <row r="1082" spans="1:10" x14ac:dyDescent="0.35">
      <c r="A1082" s="1" t="s">
        <v>1057</v>
      </c>
      <c r="B1082" s="1" t="s">
        <v>3052</v>
      </c>
      <c r="C1082" s="1" t="s">
        <v>3070</v>
      </c>
      <c r="D1082">
        <v>133.63999999999999</v>
      </c>
      <c r="E1082">
        <v>82</v>
      </c>
      <c r="F1082">
        <v>373</v>
      </c>
      <c r="G1082" s="1" t="s">
        <v>3056</v>
      </c>
      <c r="H1082">
        <v>70.709999999999994</v>
      </c>
      <c r="I1082">
        <v>597</v>
      </c>
      <c r="J1082" t="s">
        <v>3111</v>
      </c>
    </row>
    <row r="1083" spans="1:10" x14ac:dyDescent="0.35">
      <c r="A1083" s="1" t="s">
        <v>1079</v>
      </c>
      <c r="B1083" s="1" t="s">
        <v>3052</v>
      </c>
      <c r="C1083" s="1" t="s">
        <v>3070</v>
      </c>
      <c r="D1083">
        <v>149.22999999999999</v>
      </c>
      <c r="E1083">
        <v>183</v>
      </c>
      <c r="F1083">
        <v>316</v>
      </c>
      <c r="G1083" s="1" t="s">
        <v>3056</v>
      </c>
      <c r="H1083">
        <v>77.92</v>
      </c>
      <c r="I1083">
        <v>798</v>
      </c>
      <c r="J1083" t="s">
        <v>3111</v>
      </c>
    </row>
    <row r="1084" spans="1:10" x14ac:dyDescent="0.35">
      <c r="A1084" s="1" t="s">
        <v>1081</v>
      </c>
      <c r="B1084" s="1" t="s">
        <v>3052</v>
      </c>
      <c r="C1084" s="1" t="s">
        <v>3070</v>
      </c>
      <c r="D1084">
        <v>143.24</v>
      </c>
      <c r="E1084">
        <v>290</v>
      </c>
      <c r="F1084">
        <v>264</v>
      </c>
      <c r="G1084" s="1" t="s">
        <v>3053</v>
      </c>
      <c r="H1084">
        <v>45.57</v>
      </c>
      <c r="I1084">
        <v>67</v>
      </c>
      <c r="J1084" t="s">
        <v>3111</v>
      </c>
    </row>
    <row r="1085" spans="1:10" x14ac:dyDescent="0.35">
      <c r="A1085" s="1" t="s">
        <v>1109</v>
      </c>
      <c r="B1085" s="1" t="s">
        <v>3052</v>
      </c>
      <c r="C1085" s="1" t="s">
        <v>3070</v>
      </c>
      <c r="D1085">
        <v>128.44</v>
      </c>
      <c r="E1085">
        <v>126</v>
      </c>
      <c r="F1085">
        <v>83</v>
      </c>
      <c r="G1085" s="1" t="s">
        <v>3053</v>
      </c>
      <c r="H1085">
        <v>67.989999999999995</v>
      </c>
      <c r="I1085">
        <v>198</v>
      </c>
      <c r="J1085" t="s">
        <v>3111</v>
      </c>
    </row>
    <row r="1086" spans="1:10" x14ac:dyDescent="0.35">
      <c r="A1086" s="1" t="s">
        <v>1133</v>
      </c>
      <c r="B1086" s="1" t="s">
        <v>3052</v>
      </c>
      <c r="C1086" s="1" t="s">
        <v>3070</v>
      </c>
      <c r="D1086">
        <v>170.66</v>
      </c>
      <c r="E1086">
        <v>195</v>
      </c>
      <c r="F1086">
        <v>120</v>
      </c>
      <c r="G1086" s="1" t="s">
        <v>3053</v>
      </c>
      <c r="H1086">
        <v>61.29</v>
      </c>
      <c r="I1086">
        <v>448</v>
      </c>
      <c r="J1086" t="s">
        <v>3111</v>
      </c>
    </row>
    <row r="1087" spans="1:10" x14ac:dyDescent="0.35">
      <c r="A1087" s="1" t="s">
        <v>1161</v>
      </c>
      <c r="B1087" s="1" t="s">
        <v>3052</v>
      </c>
      <c r="C1087" s="1" t="s">
        <v>3070</v>
      </c>
      <c r="D1087">
        <v>190.41</v>
      </c>
      <c r="E1087">
        <v>270</v>
      </c>
      <c r="F1087">
        <v>169</v>
      </c>
      <c r="G1087" s="1" t="s">
        <v>3053</v>
      </c>
      <c r="H1087">
        <v>61.37</v>
      </c>
      <c r="I1087">
        <v>235</v>
      </c>
      <c r="J1087" t="s">
        <v>3111</v>
      </c>
    </row>
    <row r="1088" spans="1:10" x14ac:dyDescent="0.35">
      <c r="A1088" s="1" t="s">
        <v>1167</v>
      </c>
      <c r="B1088" s="1" t="s">
        <v>3052</v>
      </c>
      <c r="C1088" s="1" t="s">
        <v>3070</v>
      </c>
      <c r="D1088">
        <v>108.16</v>
      </c>
      <c r="E1088">
        <v>102</v>
      </c>
      <c r="F1088">
        <v>15</v>
      </c>
      <c r="G1088" s="1" t="s">
        <v>3053</v>
      </c>
      <c r="H1088">
        <v>40.83</v>
      </c>
      <c r="I1088">
        <v>1144</v>
      </c>
      <c r="J1088" t="s">
        <v>3111</v>
      </c>
    </row>
    <row r="1089" spans="1:10" x14ac:dyDescent="0.35">
      <c r="A1089" s="1" t="s">
        <v>1179</v>
      </c>
      <c r="B1089" s="1" t="s">
        <v>3052</v>
      </c>
      <c r="C1089" s="1" t="s">
        <v>3070</v>
      </c>
      <c r="D1089">
        <v>196.43</v>
      </c>
      <c r="E1089">
        <v>150</v>
      </c>
      <c r="F1089">
        <v>48</v>
      </c>
      <c r="G1089" s="1" t="s">
        <v>3053</v>
      </c>
      <c r="H1089">
        <v>59.67</v>
      </c>
      <c r="I1089">
        <v>111</v>
      </c>
      <c r="J1089" t="s">
        <v>3111</v>
      </c>
    </row>
    <row r="1090" spans="1:10" x14ac:dyDescent="0.35">
      <c r="A1090" s="1" t="s">
        <v>1189</v>
      </c>
      <c r="B1090" s="1" t="s">
        <v>3052</v>
      </c>
      <c r="C1090" s="1" t="s">
        <v>3070</v>
      </c>
      <c r="D1090">
        <v>138.54</v>
      </c>
      <c r="E1090">
        <v>121</v>
      </c>
      <c r="F1090">
        <v>162</v>
      </c>
      <c r="G1090" s="1" t="s">
        <v>3056</v>
      </c>
      <c r="H1090">
        <v>44.1</v>
      </c>
      <c r="I1090">
        <v>485</v>
      </c>
      <c r="J1090" t="s">
        <v>3111</v>
      </c>
    </row>
    <row r="1091" spans="1:10" x14ac:dyDescent="0.35">
      <c r="A1091" s="1" t="s">
        <v>1271</v>
      </c>
      <c r="B1091" s="1" t="s">
        <v>3052</v>
      </c>
      <c r="C1091" s="1" t="s">
        <v>3070</v>
      </c>
      <c r="D1091">
        <v>123.21</v>
      </c>
      <c r="E1091">
        <v>216</v>
      </c>
      <c r="F1091">
        <v>217</v>
      </c>
      <c r="G1091" s="1" t="s">
        <v>3056</v>
      </c>
      <c r="H1091">
        <v>59.71</v>
      </c>
      <c r="I1091">
        <v>768</v>
      </c>
      <c r="J1091" t="s">
        <v>3111</v>
      </c>
    </row>
    <row r="1092" spans="1:10" x14ac:dyDescent="0.35">
      <c r="A1092" s="1" t="s">
        <v>1327</v>
      </c>
      <c r="B1092" s="1" t="s">
        <v>3052</v>
      </c>
      <c r="C1092" s="1" t="s">
        <v>3070</v>
      </c>
      <c r="D1092">
        <v>193.7</v>
      </c>
      <c r="E1092">
        <v>249</v>
      </c>
      <c r="F1092">
        <v>195</v>
      </c>
      <c r="G1092" s="1" t="s">
        <v>3053</v>
      </c>
      <c r="H1092">
        <v>62.04</v>
      </c>
      <c r="I1092">
        <v>757</v>
      </c>
      <c r="J1092" t="s">
        <v>3111</v>
      </c>
    </row>
    <row r="1093" spans="1:10" x14ac:dyDescent="0.35">
      <c r="A1093" s="1" t="s">
        <v>1335</v>
      </c>
      <c r="B1093" s="1" t="s">
        <v>3052</v>
      </c>
      <c r="C1093" s="1" t="s">
        <v>3070</v>
      </c>
      <c r="D1093">
        <v>98.22</v>
      </c>
      <c r="E1093">
        <v>145</v>
      </c>
      <c r="F1093">
        <v>125</v>
      </c>
      <c r="G1093" s="1" t="s">
        <v>3053</v>
      </c>
      <c r="H1093">
        <v>40.01</v>
      </c>
      <c r="I1093">
        <v>357</v>
      </c>
      <c r="J1093" t="s">
        <v>3111</v>
      </c>
    </row>
    <row r="1094" spans="1:10" x14ac:dyDescent="0.35">
      <c r="A1094" s="1" t="s">
        <v>1349</v>
      </c>
      <c r="B1094" s="1" t="s">
        <v>3052</v>
      </c>
      <c r="C1094" s="1" t="s">
        <v>3070</v>
      </c>
      <c r="D1094">
        <v>131.06</v>
      </c>
      <c r="E1094">
        <v>191</v>
      </c>
      <c r="F1094">
        <v>203</v>
      </c>
      <c r="G1094" s="1" t="s">
        <v>3056</v>
      </c>
      <c r="H1094">
        <v>53.36</v>
      </c>
      <c r="I1094">
        <v>374</v>
      </c>
      <c r="J1094" t="s">
        <v>3111</v>
      </c>
    </row>
    <row r="1095" spans="1:10" x14ac:dyDescent="0.35">
      <c r="A1095" s="1" t="s">
        <v>1355</v>
      </c>
      <c r="B1095" s="1" t="s">
        <v>3052</v>
      </c>
      <c r="C1095" s="1" t="s">
        <v>3070</v>
      </c>
      <c r="D1095">
        <v>97.97</v>
      </c>
      <c r="E1095">
        <v>115</v>
      </c>
      <c r="F1095">
        <v>75</v>
      </c>
      <c r="G1095" s="1" t="s">
        <v>3053</v>
      </c>
      <c r="H1095">
        <v>38.51</v>
      </c>
      <c r="I1095">
        <v>817</v>
      </c>
      <c r="J1095" t="s">
        <v>3111</v>
      </c>
    </row>
    <row r="1096" spans="1:10" x14ac:dyDescent="0.35">
      <c r="A1096" s="1" t="s">
        <v>1401</v>
      </c>
      <c r="B1096" s="1" t="s">
        <v>3052</v>
      </c>
      <c r="C1096" s="1" t="s">
        <v>3070</v>
      </c>
      <c r="D1096">
        <v>169.76</v>
      </c>
      <c r="E1096">
        <v>295</v>
      </c>
      <c r="F1096">
        <v>245</v>
      </c>
      <c r="G1096" s="1" t="s">
        <v>3053</v>
      </c>
      <c r="H1096">
        <v>59.06</v>
      </c>
      <c r="I1096">
        <v>326</v>
      </c>
      <c r="J1096" t="s">
        <v>3111</v>
      </c>
    </row>
    <row r="1097" spans="1:10" x14ac:dyDescent="0.35">
      <c r="A1097" s="1" t="s">
        <v>1409</v>
      </c>
      <c r="B1097" s="1" t="s">
        <v>3052</v>
      </c>
      <c r="C1097" s="1" t="s">
        <v>3070</v>
      </c>
      <c r="D1097">
        <v>91.8</v>
      </c>
      <c r="E1097">
        <v>41</v>
      </c>
      <c r="F1097">
        <v>373</v>
      </c>
      <c r="G1097" s="1" t="s">
        <v>3056</v>
      </c>
      <c r="H1097">
        <v>46.59</v>
      </c>
      <c r="I1097">
        <v>203</v>
      </c>
      <c r="J1097" t="s">
        <v>3111</v>
      </c>
    </row>
    <row r="1098" spans="1:10" x14ac:dyDescent="0.35">
      <c r="A1098" s="1" t="s">
        <v>1457</v>
      </c>
      <c r="B1098" s="1" t="s">
        <v>3052</v>
      </c>
      <c r="C1098" s="1" t="s">
        <v>3070</v>
      </c>
      <c r="D1098">
        <v>92.71</v>
      </c>
      <c r="E1098">
        <v>58</v>
      </c>
      <c r="F1098">
        <v>83</v>
      </c>
      <c r="G1098" s="1" t="s">
        <v>3056</v>
      </c>
      <c r="H1098">
        <v>35.89</v>
      </c>
      <c r="I1098">
        <v>1056</v>
      </c>
      <c r="J1098" t="s">
        <v>3111</v>
      </c>
    </row>
    <row r="1099" spans="1:10" x14ac:dyDescent="0.35">
      <c r="A1099" s="1" t="s">
        <v>1477</v>
      </c>
      <c r="B1099" s="1" t="s">
        <v>3052</v>
      </c>
      <c r="C1099" s="1" t="s">
        <v>3070</v>
      </c>
      <c r="D1099">
        <v>175.04</v>
      </c>
      <c r="E1099">
        <v>105</v>
      </c>
      <c r="F1099">
        <v>394</v>
      </c>
      <c r="G1099" s="1" t="s">
        <v>3056</v>
      </c>
      <c r="H1099">
        <v>71.63</v>
      </c>
      <c r="I1099">
        <v>826</v>
      </c>
      <c r="J1099" t="s">
        <v>3111</v>
      </c>
    </row>
    <row r="1100" spans="1:10" x14ac:dyDescent="0.35">
      <c r="A1100" s="1" t="s">
        <v>1515</v>
      </c>
      <c r="B1100" s="1" t="s">
        <v>3052</v>
      </c>
      <c r="C1100" s="1" t="s">
        <v>3070</v>
      </c>
      <c r="D1100">
        <v>196.53</v>
      </c>
      <c r="E1100">
        <v>77</v>
      </c>
      <c r="F1100">
        <v>418</v>
      </c>
      <c r="G1100" s="1" t="s">
        <v>3056</v>
      </c>
      <c r="H1100">
        <v>71.38</v>
      </c>
      <c r="I1100">
        <v>823</v>
      </c>
      <c r="J1100" t="s">
        <v>3111</v>
      </c>
    </row>
    <row r="1101" spans="1:10" x14ac:dyDescent="0.35">
      <c r="A1101" s="1" t="s">
        <v>1525</v>
      </c>
      <c r="B1101" s="1" t="s">
        <v>3052</v>
      </c>
      <c r="C1101" s="1" t="s">
        <v>3070</v>
      </c>
      <c r="D1101">
        <v>148.33000000000001</v>
      </c>
      <c r="E1101">
        <v>225</v>
      </c>
      <c r="F1101">
        <v>142</v>
      </c>
      <c r="G1101" s="1" t="s">
        <v>3053</v>
      </c>
      <c r="H1101">
        <v>77.010000000000005</v>
      </c>
      <c r="I1101">
        <v>599</v>
      </c>
      <c r="J1101" t="s">
        <v>3111</v>
      </c>
    </row>
    <row r="1102" spans="1:10" x14ac:dyDescent="0.35">
      <c r="A1102" s="1" t="s">
        <v>1527</v>
      </c>
      <c r="B1102" s="1" t="s">
        <v>3052</v>
      </c>
      <c r="C1102" s="1" t="s">
        <v>3070</v>
      </c>
      <c r="D1102">
        <v>182.21</v>
      </c>
      <c r="E1102">
        <v>217</v>
      </c>
      <c r="F1102">
        <v>235</v>
      </c>
      <c r="G1102" s="1" t="s">
        <v>3056</v>
      </c>
      <c r="H1102">
        <v>95.02</v>
      </c>
      <c r="I1102">
        <v>63</v>
      </c>
      <c r="J1102" t="s">
        <v>3111</v>
      </c>
    </row>
    <row r="1103" spans="1:10" x14ac:dyDescent="0.35">
      <c r="A1103" s="1" t="s">
        <v>1557</v>
      </c>
      <c r="B1103" s="1" t="s">
        <v>3052</v>
      </c>
      <c r="C1103" s="1" t="s">
        <v>3070</v>
      </c>
      <c r="D1103">
        <v>131.55000000000001</v>
      </c>
      <c r="E1103">
        <v>41</v>
      </c>
      <c r="F1103">
        <v>37</v>
      </c>
      <c r="G1103" s="1" t="s">
        <v>3053</v>
      </c>
      <c r="H1103">
        <v>62.77</v>
      </c>
      <c r="I1103">
        <v>1043</v>
      </c>
      <c r="J1103" t="s">
        <v>3111</v>
      </c>
    </row>
    <row r="1104" spans="1:10" x14ac:dyDescent="0.35">
      <c r="A1104" s="1" t="s">
        <v>1577</v>
      </c>
      <c r="B1104" s="1" t="s">
        <v>3052</v>
      </c>
      <c r="C1104" s="1" t="s">
        <v>3070</v>
      </c>
      <c r="D1104">
        <v>107.8</v>
      </c>
      <c r="E1104">
        <v>98</v>
      </c>
      <c r="F1104">
        <v>179</v>
      </c>
      <c r="G1104" s="1" t="s">
        <v>3056</v>
      </c>
      <c r="H1104">
        <v>48.45</v>
      </c>
      <c r="I1104">
        <v>730</v>
      </c>
      <c r="J1104" t="s">
        <v>3111</v>
      </c>
    </row>
    <row r="1105" spans="1:10" x14ac:dyDescent="0.35">
      <c r="A1105" s="1" t="s">
        <v>1611</v>
      </c>
      <c r="B1105" s="1" t="s">
        <v>3052</v>
      </c>
      <c r="C1105" s="1" t="s">
        <v>3070</v>
      </c>
      <c r="D1105">
        <v>132.19</v>
      </c>
      <c r="E1105">
        <v>237</v>
      </c>
      <c r="F1105">
        <v>127</v>
      </c>
      <c r="G1105" s="1" t="s">
        <v>3053</v>
      </c>
      <c r="H1105">
        <v>44.74</v>
      </c>
      <c r="I1105">
        <v>267</v>
      </c>
      <c r="J1105" t="s">
        <v>3111</v>
      </c>
    </row>
    <row r="1106" spans="1:10" x14ac:dyDescent="0.35">
      <c r="A1106" s="1" t="s">
        <v>1629</v>
      </c>
      <c r="B1106" s="1" t="s">
        <v>3052</v>
      </c>
      <c r="C1106" s="1" t="s">
        <v>3070</v>
      </c>
      <c r="D1106">
        <v>108.98</v>
      </c>
      <c r="E1106">
        <v>128</v>
      </c>
      <c r="F1106">
        <v>304</v>
      </c>
      <c r="G1106" s="1" t="s">
        <v>3056</v>
      </c>
      <c r="H1106">
        <v>43.82</v>
      </c>
      <c r="I1106">
        <v>439</v>
      </c>
      <c r="J1106" t="s">
        <v>3111</v>
      </c>
    </row>
    <row r="1107" spans="1:10" x14ac:dyDescent="0.35">
      <c r="A1107" s="1" t="s">
        <v>1695</v>
      </c>
      <c r="B1107" s="1" t="s">
        <v>3052</v>
      </c>
      <c r="C1107" s="1" t="s">
        <v>3070</v>
      </c>
      <c r="D1107">
        <v>82.66</v>
      </c>
      <c r="E1107">
        <v>172</v>
      </c>
      <c r="F1107">
        <v>248</v>
      </c>
      <c r="G1107" s="1" t="s">
        <v>3056</v>
      </c>
      <c r="H1107">
        <v>42.98</v>
      </c>
      <c r="I1107">
        <v>1165</v>
      </c>
      <c r="J1107" t="s">
        <v>3111</v>
      </c>
    </row>
    <row r="1108" spans="1:10" x14ac:dyDescent="0.35">
      <c r="A1108" s="1" t="s">
        <v>1699</v>
      </c>
      <c r="B1108" s="1" t="s">
        <v>3052</v>
      </c>
      <c r="C1108" s="1" t="s">
        <v>3070</v>
      </c>
      <c r="D1108">
        <v>102.35</v>
      </c>
      <c r="E1108">
        <v>249</v>
      </c>
      <c r="F1108">
        <v>66</v>
      </c>
      <c r="G1108" s="1" t="s">
        <v>3053</v>
      </c>
      <c r="H1108">
        <v>48.39</v>
      </c>
      <c r="I1108">
        <v>473</v>
      </c>
      <c r="J1108" t="s">
        <v>3111</v>
      </c>
    </row>
    <row r="1109" spans="1:10" x14ac:dyDescent="0.35">
      <c r="A1109" s="1" t="s">
        <v>1707</v>
      </c>
      <c r="B1109" s="1" t="s">
        <v>3052</v>
      </c>
      <c r="C1109" s="1" t="s">
        <v>3070</v>
      </c>
      <c r="D1109">
        <v>183.42</v>
      </c>
      <c r="E1109">
        <v>223</v>
      </c>
      <c r="F1109">
        <v>200</v>
      </c>
      <c r="G1109" s="1" t="s">
        <v>3053</v>
      </c>
      <c r="H1109">
        <v>82.62</v>
      </c>
      <c r="I1109">
        <v>363</v>
      </c>
      <c r="J1109" t="s">
        <v>3111</v>
      </c>
    </row>
    <row r="1110" spans="1:10" x14ac:dyDescent="0.35">
      <c r="A1110" s="1" t="s">
        <v>1753</v>
      </c>
      <c r="B1110" s="1" t="s">
        <v>3052</v>
      </c>
      <c r="C1110" s="1" t="s">
        <v>3070</v>
      </c>
      <c r="D1110">
        <v>163.66999999999999</v>
      </c>
      <c r="E1110">
        <v>156</v>
      </c>
      <c r="F1110">
        <v>161</v>
      </c>
      <c r="G1110" s="1" t="s">
        <v>3056</v>
      </c>
      <c r="H1110">
        <v>64.84</v>
      </c>
      <c r="I1110">
        <v>224</v>
      </c>
      <c r="J1110" t="s">
        <v>3111</v>
      </c>
    </row>
    <row r="1111" spans="1:10" x14ac:dyDescent="0.35">
      <c r="A1111" s="1" t="s">
        <v>1781</v>
      </c>
      <c r="B1111" s="1" t="s">
        <v>3052</v>
      </c>
      <c r="C1111" s="1" t="s">
        <v>3070</v>
      </c>
      <c r="D1111">
        <v>155.16</v>
      </c>
      <c r="E1111">
        <v>123</v>
      </c>
      <c r="F1111">
        <v>41</v>
      </c>
      <c r="G1111" s="1" t="s">
        <v>3053</v>
      </c>
      <c r="H1111">
        <v>79.7</v>
      </c>
      <c r="I1111">
        <v>935</v>
      </c>
      <c r="J1111" t="s">
        <v>3111</v>
      </c>
    </row>
    <row r="1112" spans="1:10" x14ac:dyDescent="0.35">
      <c r="A1112" s="1" t="s">
        <v>1869</v>
      </c>
      <c r="B1112" s="1" t="s">
        <v>3052</v>
      </c>
      <c r="C1112" s="1" t="s">
        <v>3070</v>
      </c>
      <c r="D1112">
        <v>143</v>
      </c>
      <c r="E1112">
        <v>159</v>
      </c>
      <c r="F1112">
        <v>192</v>
      </c>
      <c r="G1112" s="1" t="s">
        <v>3056</v>
      </c>
      <c r="H1112">
        <v>77.569999999999993</v>
      </c>
      <c r="I1112">
        <v>653</v>
      </c>
      <c r="J1112" t="s">
        <v>3111</v>
      </c>
    </row>
    <row r="1113" spans="1:10" x14ac:dyDescent="0.35">
      <c r="A1113" s="1" t="s">
        <v>1871</v>
      </c>
      <c r="B1113" s="1" t="s">
        <v>3052</v>
      </c>
      <c r="C1113" s="1" t="s">
        <v>3070</v>
      </c>
      <c r="D1113">
        <v>171.78</v>
      </c>
      <c r="E1113">
        <v>84</v>
      </c>
      <c r="F1113">
        <v>215</v>
      </c>
      <c r="G1113" s="1" t="s">
        <v>3056</v>
      </c>
      <c r="H1113">
        <v>57.24</v>
      </c>
      <c r="I1113">
        <v>211</v>
      </c>
      <c r="J1113" t="s">
        <v>3111</v>
      </c>
    </row>
    <row r="1114" spans="1:10" x14ac:dyDescent="0.35">
      <c r="A1114" s="1" t="s">
        <v>1881</v>
      </c>
      <c r="B1114" s="1" t="s">
        <v>3052</v>
      </c>
      <c r="C1114" s="1" t="s">
        <v>3070</v>
      </c>
      <c r="D1114">
        <v>83.56</v>
      </c>
      <c r="E1114">
        <v>46</v>
      </c>
      <c r="F1114">
        <v>353</v>
      </c>
      <c r="G1114" s="1" t="s">
        <v>3056</v>
      </c>
      <c r="H1114">
        <v>28.57</v>
      </c>
      <c r="I1114">
        <v>514</v>
      </c>
      <c r="J1114" t="s">
        <v>3111</v>
      </c>
    </row>
    <row r="1115" spans="1:10" x14ac:dyDescent="0.35">
      <c r="A1115" s="1" t="s">
        <v>1935</v>
      </c>
      <c r="B1115" s="1" t="s">
        <v>3052</v>
      </c>
      <c r="C1115" s="1" t="s">
        <v>3070</v>
      </c>
      <c r="D1115">
        <v>179.33</v>
      </c>
      <c r="E1115">
        <v>72</v>
      </c>
      <c r="F1115">
        <v>323</v>
      </c>
      <c r="G1115" s="1" t="s">
        <v>3056</v>
      </c>
      <c r="H1115">
        <v>59.79</v>
      </c>
      <c r="I1115">
        <v>1021</v>
      </c>
      <c r="J1115" t="s">
        <v>3111</v>
      </c>
    </row>
    <row r="1116" spans="1:10" x14ac:dyDescent="0.35">
      <c r="A1116" s="1" t="s">
        <v>1937</v>
      </c>
      <c r="B1116" s="1" t="s">
        <v>3052</v>
      </c>
      <c r="C1116" s="1" t="s">
        <v>3070</v>
      </c>
      <c r="D1116">
        <v>139.44</v>
      </c>
      <c r="E1116">
        <v>205</v>
      </c>
      <c r="F1116">
        <v>65</v>
      </c>
      <c r="G1116" s="1" t="s">
        <v>3053</v>
      </c>
      <c r="H1116">
        <v>45.73</v>
      </c>
      <c r="I1116">
        <v>145</v>
      </c>
      <c r="J1116" t="s">
        <v>3111</v>
      </c>
    </row>
    <row r="1117" spans="1:10" x14ac:dyDescent="0.35">
      <c r="A1117" s="1" t="s">
        <v>1981</v>
      </c>
      <c r="B1117" s="1" t="s">
        <v>3052</v>
      </c>
      <c r="C1117" s="1" t="s">
        <v>3070</v>
      </c>
      <c r="D1117">
        <v>132.65</v>
      </c>
      <c r="E1117">
        <v>82</v>
      </c>
      <c r="F1117">
        <v>103</v>
      </c>
      <c r="G1117" s="1" t="s">
        <v>3056</v>
      </c>
      <c r="H1117">
        <v>47.47</v>
      </c>
      <c r="I1117">
        <v>101</v>
      </c>
      <c r="J1117" t="s">
        <v>3111</v>
      </c>
    </row>
    <row r="1118" spans="1:10" x14ac:dyDescent="0.35">
      <c r="A1118" s="1" t="s">
        <v>2003</v>
      </c>
      <c r="B1118" s="1" t="s">
        <v>3052</v>
      </c>
      <c r="C1118" s="1" t="s">
        <v>3070</v>
      </c>
      <c r="D1118">
        <v>186.06</v>
      </c>
      <c r="E1118">
        <v>171</v>
      </c>
      <c r="F1118">
        <v>168</v>
      </c>
      <c r="G1118" s="1" t="s">
        <v>3053</v>
      </c>
      <c r="H1118">
        <v>82.54</v>
      </c>
      <c r="I1118">
        <v>1126</v>
      </c>
      <c r="J1118" t="s">
        <v>3111</v>
      </c>
    </row>
    <row r="1119" spans="1:10" x14ac:dyDescent="0.35">
      <c r="A1119" s="1" t="s">
        <v>2047</v>
      </c>
      <c r="B1119" s="1" t="s">
        <v>3052</v>
      </c>
      <c r="C1119" s="1" t="s">
        <v>3070</v>
      </c>
      <c r="D1119">
        <v>132.4</v>
      </c>
      <c r="E1119">
        <v>226</v>
      </c>
      <c r="F1119">
        <v>52</v>
      </c>
      <c r="G1119" s="1" t="s">
        <v>3053</v>
      </c>
      <c r="H1119">
        <v>60.19</v>
      </c>
      <c r="I1119">
        <v>399</v>
      </c>
      <c r="J1119" t="s">
        <v>3111</v>
      </c>
    </row>
    <row r="1120" spans="1:10" x14ac:dyDescent="0.35">
      <c r="A1120" s="1" t="s">
        <v>2055</v>
      </c>
      <c r="B1120" s="1" t="s">
        <v>3052</v>
      </c>
      <c r="C1120" s="1" t="s">
        <v>3070</v>
      </c>
      <c r="D1120">
        <v>84.88</v>
      </c>
      <c r="E1120">
        <v>64</v>
      </c>
      <c r="F1120">
        <v>173</v>
      </c>
      <c r="G1120" s="1" t="s">
        <v>3056</v>
      </c>
      <c r="H1120">
        <v>29.54</v>
      </c>
      <c r="I1120">
        <v>207</v>
      </c>
      <c r="J1120" t="s">
        <v>3111</v>
      </c>
    </row>
    <row r="1121" spans="1:10" x14ac:dyDescent="0.35">
      <c r="A1121" s="1" t="s">
        <v>2085</v>
      </c>
      <c r="B1121" s="1" t="s">
        <v>3052</v>
      </c>
      <c r="C1121" s="1" t="s">
        <v>3070</v>
      </c>
      <c r="D1121">
        <v>133.97999999999999</v>
      </c>
      <c r="E1121">
        <v>196</v>
      </c>
      <c r="F1121">
        <v>7</v>
      </c>
      <c r="G1121" s="1" t="s">
        <v>3053</v>
      </c>
      <c r="H1121">
        <v>47.13</v>
      </c>
      <c r="I1121">
        <v>769</v>
      </c>
      <c r="J1121" t="s">
        <v>3111</v>
      </c>
    </row>
    <row r="1122" spans="1:10" x14ac:dyDescent="0.35">
      <c r="A1122" s="1" t="s">
        <v>2115</v>
      </c>
      <c r="B1122" s="1" t="s">
        <v>3052</v>
      </c>
      <c r="C1122" s="1" t="s">
        <v>3070</v>
      </c>
      <c r="D1122">
        <v>105.32</v>
      </c>
      <c r="E1122">
        <v>251</v>
      </c>
      <c r="F1122">
        <v>98</v>
      </c>
      <c r="G1122" s="1" t="s">
        <v>3053</v>
      </c>
      <c r="H1122">
        <v>57.36</v>
      </c>
      <c r="I1122">
        <v>1154</v>
      </c>
      <c r="J1122" t="s">
        <v>3111</v>
      </c>
    </row>
    <row r="1123" spans="1:10" x14ac:dyDescent="0.35">
      <c r="A1123" s="1" t="s">
        <v>2149</v>
      </c>
      <c r="B1123" s="1" t="s">
        <v>3052</v>
      </c>
      <c r="C1123" s="1" t="s">
        <v>3070</v>
      </c>
      <c r="D1123">
        <v>172.59</v>
      </c>
      <c r="E1123">
        <v>223</v>
      </c>
      <c r="F1123">
        <v>18</v>
      </c>
      <c r="G1123" s="1" t="s">
        <v>3053</v>
      </c>
      <c r="H1123">
        <v>76.22</v>
      </c>
      <c r="I1123">
        <v>1030</v>
      </c>
      <c r="J1123" t="s">
        <v>3111</v>
      </c>
    </row>
    <row r="1124" spans="1:10" x14ac:dyDescent="0.35">
      <c r="A1124" s="1" t="s">
        <v>2179</v>
      </c>
      <c r="B1124" s="1" t="s">
        <v>3052</v>
      </c>
      <c r="C1124" s="1" t="s">
        <v>3070</v>
      </c>
      <c r="D1124">
        <v>156.34</v>
      </c>
      <c r="E1124">
        <v>56</v>
      </c>
      <c r="F1124">
        <v>8</v>
      </c>
      <c r="G1124" s="1" t="s">
        <v>3053</v>
      </c>
      <c r="H1124">
        <v>75.349999999999994</v>
      </c>
      <c r="I1124">
        <v>981</v>
      </c>
      <c r="J1124" t="s">
        <v>3111</v>
      </c>
    </row>
    <row r="1125" spans="1:10" x14ac:dyDescent="0.35">
      <c r="A1125" s="1" t="s">
        <v>2185</v>
      </c>
      <c r="B1125" s="1" t="s">
        <v>3052</v>
      </c>
      <c r="C1125" s="1" t="s">
        <v>3070</v>
      </c>
      <c r="D1125">
        <v>188.4</v>
      </c>
      <c r="E1125">
        <v>158</v>
      </c>
      <c r="F1125">
        <v>20</v>
      </c>
      <c r="G1125" s="1" t="s">
        <v>3053</v>
      </c>
      <c r="H1125">
        <v>98.98</v>
      </c>
      <c r="I1125">
        <v>900</v>
      </c>
      <c r="J1125" t="s">
        <v>3111</v>
      </c>
    </row>
    <row r="1126" spans="1:10" x14ac:dyDescent="0.35">
      <c r="A1126" s="1" t="s">
        <v>2193</v>
      </c>
      <c r="B1126" s="1" t="s">
        <v>3052</v>
      </c>
      <c r="C1126" s="1" t="s">
        <v>3070</v>
      </c>
      <c r="D1126">
        <v>119.23</v>
      </c>
      <c r="E1126">
        <v>55</v>
      </c>
      <c r="F1126">
        <v>140</v>
      </c>
      <c r="G1126" s="1" t="s">
        <v>3056</v>
      </c>
      <c r="H1126">
        <v>50.15</v>
      </c>
      <c r="I1126">
        <v>369</v>
      </c>
      <c r="J1126" t="s">
        <v>3111</v>
      </c>
    </row>
    <row r="1127" spans="1:10" x14ac:dyDescent="0.35">
      <c r="A1127" s="1" t="s">
        <v>2225</v>
      </c>
      <c r="B1127" s="1" t="s">
        <v>3052</v>
      </c>
      <c r="C1127" s="1" t="s">
        <v>3070</v>
      </c>
      <c r="D1127">
        <v>98.9</v>
      </c>
      <c r="E1127">
        <v>295</v>
      </c>
      <c r="F1127">
        <v>20</v>
      </c>
      <c r="G1127" s="1" t="s">
        <v>3053</v>
      </c>
      <c r="H1127">
        <v>37.04</v>
      </c>
      <c r="I1127">
        <v>269</v>
      </c>
      <c r="J1127" t="s">
        <v>3111</v>
      </c>
    </row>
    <row r="1128" spans="1:10" x14ac:dyDescent="0.35">
      <c r="A1128" s="1" t="s">
        <v>2263</v>
      </c>
      <c r="B1128" s="1" t="s">
        <v>3052</v>
      </c>
      <c r="C1128" s="1" t="s">
        <v>3070</v>
      </c>
      <c r="D1128">
        <v>159.84</v>
      </c>
      <c r="E1128">
        <v>174</v>
      </c>
      <c r="F1128">
        <v>353</v>
      </c>
      <c r="G1128" s="1" t="s">
        <v>3056</v>
      </c>
      <c r="H1128">
        <v>75.92</v>
      </c>
      <c r="I1128">
        <v>724</v>
      </c>
      <c r="J1128" t="s">
        <v>3111</v>
      </c>
    </row>
    <row r="1129" spans="1:10" x14ac:dyDescent="0.35">
      <c r="A1129" s="1" t="s">
        <v>2273</v>
      </c>
      <c r="B1129" s="1" t="s">
        <v>3052</v>
      </c>
      <c r="C1129" s="1" t="s">
        <v>3070</v>
      </c>
      <c r="D1129">
        <v>99.31</v>
      </c>
      <c r="E1129">
        <v>226</v>
      </c>
      <c r="F1129">
        <v>255</v>
      </c>
      <c r="G1129" s="1" t="s">
        <v>3056</v>
      </c>
      <c r="H1129">
        <v>36.909999999999997</v>
      </c>
      <c r="I1129">
        <v>250</v>
      </c>
      <c r="J1129" t="s">
        <v>3111</v>
      </c>
    </row>
    <row r="1130" spans="1:10" x14ac:dyDescent="0.35">
      <c r="A1130" s="1" t="s">
        <v>2311</v>
      </c>
      <c r="B1130" s="1" t="s">
        <v>3052</v>
      </c>
      <c r="C1130" s="1" t="s">
        <v>3070</v>
      </c>
      <c r="D1130">
        <v>81.430000000000007</v>
      </c>
      <c r="E1130">
        <v>89</v>
      </c>
      <c r="F1130">
        <v>302</v>
      </c>
      <c r="G1130" s="1" t="s">
        <v>3056</v>
      </c>
      <c r="H1130">
        <v>33</v>
      </c>
      <c r="I1130">
        <v>156</v>
      </c>
      <c r="J1130" t="s">
        <v>3111</v>
      </c>
    </row>
    <row r="1131" spans="1:10" x14ac:dyDescent="0.35">
      <c r="A1131" s="1" t="s">
        <v>2381</v>
      </c>
      <c r="B1131" s="1" t="s">
        <v>3052</v>
      </c>
      <c r="C1131" s="1" t="s">
        <v>3070</v>
      </c>
      <c r="D1131">
        <v>190.52</v>
      </c>
      <c r="E1131">
        <v>276</v>
      </c>
      <c r="F1131">
        <v>76</v>
      </c>
      <c r="G1131" s="1" t="s">
        <v>3053</v>
      </c>
      <c r="H1131">
        <v>73.17</v>
      </c>
      <c r="I1131">
        <v>284</v>
      </c>
      <c r="J1131" t="s">
        <v>3111</v>
      </c>
    </row>
    <row r="1132" spans="1:10" x14ac:dyDescent="0.35">
      <c r="A1132" s="1" t="s">
        <v>2387</v>
      </c>
      <c r="B1132" s="1" t="s">
        <v>3052</v>
      </c>
      <c r="C1132" s="1" t="s">
        <v>3070</v>
      </c>
      <c r="D1132">
        <v>145.08000000000001</v>
      </c>
      <c r="E1132">
        <v>218</v>
      </c>
      <c r="F1132">
        <v>268</v>
      </c>
      <c r="G1132" s="1" t="s">
        <v>3056</v>
      </c>
      <c r="H1132">
        <v>46.16</v>
      </c>
      <c r="I1132">
        <v>131</v>
      </c>
      <c r="J1132" t="s">
        <v>3111</v>
      </c>
    </row>
    <row r="1133" spans="1:10" x14ac:dyDescent="0.35">
      <c r="A1133" s="1" t="s">
        <v>2395</v>
      </c>
      <c r="B1133" s="1" t="s">
        <v>3052</v>
      </c>
      <c r="C1133" s="1" t="s">
        <v>3070</v>
      </c>
      <c r="D1133">
        <v>103.11</v>
      </c>
      <c r="E1133">
        <v>143</v>
      </c>
      <c r="F1133">
        <v>29</v>
      </c>
      <c r="G1133" s="1" t="s">
        <v>3053</v>
      </c>
      <c r="H1133">
        <v>44.41</v>
      </c>
      <c r="I1133">
        <v>923</v>
      </c>
      <c r="J1133" t="s">
        <v>3111</v>
      </c>
    </row>
    <row r="1134" spans="1:10" x14ac:dyDescent="0.35">
      <c r="A1134" s="1" t="s">
        <v>2423</v>
      </c>
      <c r="B1134" s="1" t="s">
        <v>3052</v>
      </c>
      <c r="C1134" s="1" t="s">
        <v>3070</v>
      </c>
      <c r="D1134">
        <v>160.97999999999999</v>
      </c>
      <c r="E1134">
        <v>30</v>
      </c>
      <c r="F1134">
        <v>474</v>
      </c>
      <c r="G1134" s="1" t="s">
        <v>3056</v>
      </c>
      <c r="H1134">
        <v>87.52</v>
      </c>
      <c r="I1134">
        <v>90</v>
      </c>
      <c r="J1134" t="s">
        <v>3111</v>
      </c>
    </row>
    <row r="1135" spans="1:10" x14ac:dyDescent="0.35">
      <c r="A1135" s="1" t="s">
        <v>2437</v>
      </c>
      <c r="B1135" s="1" t="s">
        <v>3052</v>
      </c>
      <c r="C1135" s="1" t="s">
        <v>3070</v>
      </c>
      <c r="D1135">
        <v>120.79</v>
      </c>
      <c r="E1135">
        <v>88</v>
      </c>
      <c r="F1135">
        <v>14</v>
      </c>
      <c r="G1135" s="1" t="s">
        <v>3053</v>
      </c>
      <c r="H1135">
        <v>51.88</v>
      </c>
      <c r="I1135">
        <v>362</v>
      </c>
      <c r="J1135" t="s">
        <v>3111</v>
      </c>
    </row>
    <row r="1136" spans="1:10" x14ac:dyDescent="0.35">
      <c r="A1136" s="1" t="s">
        <v>2445</v>
      </c>
      <c r="B1136" s="1" t="s">
        <v>3052</v>
      </c>
      <c r="C1136" s="1" t="s">
        <v>3070</v>
      </c>
      <c r="D1136">
        <v>162.66</v>
      </c>
      <c r="E1136">
        <v>283</v>
      </c>
      <c r="F1136">
        <v>279</v>
      </c>
      <c r="G1136" s="1" t="s">
        <v>3053</v>
      </c>
      <c r="H1136">
        <v>77.7</v>
      </c>
      <c r="I1136">
        <v>477</v>
      </c>
      <c r="J1136" t="s">
        <v>3111</v>
      </c>
    </row>
    <row r="1137" spans="1:10" x14ac:dyDescent="0.35">
      <c r="A1137" s="1" t="s">
        <v>2477</v>
      </c>
      <c r="B1137" s="1" t="s">
        <v>3052</v>
      </c>
      <c r="C1137" s="1" t="s">
        <v>3070</v>
      </c>
      <c r="D1137">
        <v>113.66</v>
      </c>
      <c r="E1137">
        <v>39</v>
      </c>
      <c r="F1137">
        <v>154</v>
      </c>
      <c r="G1137" s="1" t="s">
        <v>3056</v>
      </c>
      <c r="H1137">
        <v>60.66</v>
      </c>
      <c r="I1137">
        <v>253</v>
      </c>
      <c r="J1137" t="s">
        <v>3111</v>
      </c>
    </row>
    <row r="1138" spans="1:10" x14ac:dyDescent="0.35">
      <c r="A1138" s="1" t="s">
        <v>2563</v>
      </c>
      <c r="B1138" s="1" t="s">
        <v>3052</v>
      </c>
      <c r="C1138" s="1" t="s">
        <v>3070</v>
      </c>
      <c r="D1138">
        <v>179.47</v>
      </c>
      <c r="E1138">
        <v>83</v>
      </c>
      <c r="F1138">
        <v>104</v>
      </c>
      <c r="G1138" s="1" t="s">
        <v>3056</v>
      </c>
      <c r="H1138">
        <v>63.84</v>
      </c>
      <c r="I1138">
        <v>140</v>
      </c>
      <c r="J1138" t="s">
        <v>3111</v>
      </c>
    </row>
    <row r="1139" spans="1:10" x14ac:dyDescent="0.35">
      <c r="A1139" s="1" t="s">
        <v>2585</v>
      </c>
      <c r="B1139" s="1" t="s">
        <v>3052</v>
      </c>
      <c r="C1139" s="1" t="s">
        <v>3070</v>
      </c>
      <c r="D1139">
        <v>116.1</v>
      </c>
      <c r="E1139">
        <v>257</v>
      </c>
      <c r="F1139">
        <v>165</v>
      </c>
      <c r="G1139" s="1" t="s">
        <v>3053</v>
      </c>
      <c r="H1139">
        <v>60.05</v>
      </c>
      <c r="I1139">
        <v>1073</v>
      </c>
      <c r="J1139" t="s">
        <v>3111</v>
      </c>
    </row>
    <row r="1140" spans="1:10" x14ac:dyDescent="0.35">
      <c r="A1140" s="1" t="s">
        <v>2595</v>
      </c>
      <c r="B1140" s="1" t="s">
        <v>3052</v>
      </c>
      <c r="C1140" s="1" t="s">
        <v>3070</v>
      </c>
      <c r="D1140">
        <v>194.76</v>
      </c>
      <c r="E1140">
        <v>241</v>
      </c>
      <c r="F1140">
        <v>96</v>
      </c>
      <c r="G1140" s="1" t="s">
        <v>3053</v>
      </c>
      <c r="H1140">
        <v>75.489999999999995</v>
      </c>
      <c r="I1140">
        <v>83</v>
      </c>
      <c r="J1140" t="s">
        <v>3111</v>
      </c>
    </row>
    <row r="1141" spans="1:10" x14ac:dyDescent="0.35">
      <c r="A1141" s="1" t="s">
        <v>2601</v>
      </c>
      <c r="B1141" s="1" t="s">
        <v>3052</v>
      </c>
      <c r="C1141" s="1" t="s">
        <v>3070</v>
      </c>
      <c r="D1141">
        <v>196.07</v>
      </c>
      <c r="E1141">
        <v>294</v>
      </c>
      <c r="F1141">
        <v>36</v>
      </c>
      <c r="G1141" s="1" t="s">
        <v>3053</v>
      </c>
      <c r="H1141">
        <v>100.16</v>
      </c>
      <c r="I1141">
        <v>520</v>
      </c>
      <c r="J1141" t="s">
        <v>3111</v>
      </c>
    </row>
    <row r="1142" spans="1:10" x14ac:dyDescent="0.35">
      <c r="A1142" s="1" t="s">
        <v>2613</v>
      </c>
      <c r="B1142" s="1" t="s">
        <v>3052</v>
      </c>
      <c r="C1142" s="1" t="s">
        <v>3070</v>
      </c>
      <c r="D1142">
        <v>146.41999999999999</v>
      </c>
      <c r="E1142">
        <v>159</v>
      </c>
      <c r="F1142">
        <v>144</v>
      </c>
      <c r="G1142" s="1" t="s">
        <v>3053</v>
      </c>
      <c r="H1142">
        <v>56.92</v>
      </c>
      <c r="I1142">
        <v>571</v>
      </c>
      <c r="J1142" t="s">
        <v>3111</v>
      </c>
    </row>
    <row r="1143" spans="1:10" x14ac:dyDescent="0.35">
      <c r="A1143" s="1" t="s">
        <v>2617</v>
      </c>
      <c r="B1143" s="1" t="s">
        <v>3052</v>
      </c>
      <c r="C1143" s="1" t="s">
        <v>3070</v>
      </c>
      <c r="D1143">
        <v>117.97</v>
      </c>
      <c r="E1143">
        <v>27</v>
      </c>
      <c r="F1143">
        <v>482</v>
      </c>
      <c r="G1143" s="1" t="s">
        <v>3056</v>
      </c>
      <c r="H1143">
        <v>59.23</v>
      </c>
      <c r="I1143">
        <v>487</v>
      </c>
      <c r="J1143" t="s">
        <v>3111</v>
      </c>
    </row>
    <row r="1144" spans="1:10" x14ac:dyDescent="0.35">
      <c r="A1144" s="1" t="s">
        <v>2645</v>
      </c>
      <c r="B1144" s="1" t="s">
        <v>3052</v>
      </c>
      <c r="C1144" s="1" t="s">
        <v>3070</v>
      </c>
      <c r="D1144">
        <v>137.62</v>
      </c>
      <c r="E1144">
        <v>275</v>
      </c>
      <c r="F1144">
        <v>543</v>
      </c>
      <c r="G1144" s="1" t="s">
        <v>3056</v>
      </c>
      <c r="H1144">
        <v>63.12</v>
      </c>
      <c r="I1144">
        <v>239</v>
      </c>
      <c r="J1144" t="s">
        <v>3111</v>
      </c>
    </row>
    <row r="1145" spans="1:10" x14ac:dyDescent="0.35">
      <c r="A1145" s="1" t="s">
        <v>2679</v>
      </c>
      <c r="B1145" s="1" t="s">
        <v>3052</v>
      </c>
      <c r="C1145" s="1" t="s">
        <v>3070</v>
      </c>
      <c r="D1145">
        <v>178.85</v>
      </c>
      <c r="E1145">
        <v>283</v>
      </c>
      <c r="F1145">
        <v>170</v>
      </c>
      <c r="G1145" s="1" t="s">
        <v>3053</v>
      </c>
      <c r="H1145">
        <v>73.45</v>
      </c>
      <c r="I1145">
        <v>459</v>
      </c>
      <c r="J1145" t="s">
        <v>3111</v>
      </c>
    </row>
    <row r="1146" spans="1:10" x14ac:dyDescent="0.35">
      <c r="A1146" s="1" t="s">
        <v>2701</v>
      </c>
      <c r="B1146" s="1" t="s">
        <v>3052</v>
      </c>
      <c r="C1146" s="1" t="s">
        <v>3070</v>
      </c>
      <c r="D1146">
        <v>85.45</v>
      </c>
      <c r="E1146">
        <v>210</v>
      </c>
      <c r="F1146">
        <v>46</v>
      </c>
      <c r="G1146" s="1" t="s">
        <v>3053</v>
      </c>
      <c r="H1146">
        <v>32.39</v>
      </c>
      <c r="I1146">
        <v>288</v>
      </c>
      <c r="J1146" t="s">
        <v>3111</v>
      </c>
    </row>
    <row r="1147" spans="1:10" x14ac:dyDescent="0.35">
      <c r="A1147" s="1" t="s">
        <v>2723</v>
      </c>
      <c r="B1147" s="1" t="s">
        <v>3052</v>
      </c>
      <c r="C1147" s="1" t="s">
        <v>3070</v>
      </c>
      <c r="D1147">
        <v>121.76</v>
      </c>
      <c r="E1147">
        <v>178</v>
      </c>
      <c r="F1147">
        <v>244</v>
      </c>
      <c r="G1147" s="1" t="s">
        <v>3056</v>
      </c>
      <c r="H1147">
        <v>61.17</v>
      </c>
      <c r="I1147">
        <v>424</v>
      </c>
      <c r="J1147" t="s">
        <v>3111</v>
      </c>
    </row>
    <row r="1148" spans="1:10" x14ac:dyDescent="0.35">
      <c r="A1148" s="1" t="s">
        <v>2727</v>
      </c>
      <c r="B1148" s="1" t="s">
        <v>3052</v>
      </c>
      <c r="C1148" s="1" t="s">
        <v>3070</v>
      </c>
      <c r="D1148">
        <v>180.33</v>
      </c>
      <c r="E1148">
        <v>20</v>
      </c>
      <c r="F1148">
        <v>79</v>
      </c>
      <c r="G1148" s="1" t="s">
        <v>3056</v>
      </c>
      <c r="H1148">
        <v>92.2</v>
      </c>
      <c r="I1148">
        <v>942</v>
      </c>
      <c r="J1148" t="s">
        <v>3111</v>
      </c>
    </row>
    <row r="1149" spans="1:10" x14ac:dyDescent="0.35">
      <c r="A1149" s="1" t="s">
        <v>2737</v>
      </c>
      <c r="B1149" s="1" t="s">
        <v>3052</v>
      </c>
      <c r="C1149" s="1" t="s">
        <v>3070</v>
      </c>
      <c r="D1149">
        <v>152.16999999999999</v>
      </c>
      <c r="E1149">
        <v>76</v>
      </c>
      <c r="F1149">
        <v>124</v>
      </c>
      <c r="G1149" s="1" t="s">
        <v>3056</v>
      </c>
      <c r="H1149">
        <v>49.88</v>
      </c>
      <c r="I1149">
        <v>1154</v>
      </c>
      <c r="J1149" t="s">
        <v>3111</v>
      </c>
    </row>
    <row r="1150" spans="1:10" x14ac:dyDescent="0.35">
      <c r="A1150" s="1" t="s">
        <v>2741</v>
      </c>
      <c r="B1150" s="1" t="s">
        <v>3052</v>
      </c>
      <c r="C1150" s="1" t="s">
        <v>3070</v>
      </c>
      <c r="D1150">
        <v>187.73</v>
      </c>
      <c r="E1150">
        <v>29</v>
      </c>
      <c r="F1150">
        <v>332</v>
      </c>
      <c r="G1150" s="1" t="s">
        <v>3056</v>
      </c>
      <c r="H1150">
        <v>69.599999999999994</v>
      </c>
      <c r="I1150">
        <v>254</v>
      </c>
      <c r="J1150" t="s">
        <v>3111</v>
      </c>
    </row>
    <row r="1151" spans="1:10" x14ac:dyDescent="0.35">
      <c r="A1151" s="1" t="s">
        <v>2767</v>
      </c>
      <c r="B1151" s="1" t="s">
        <v>3052</v>
      </c>
      <c r="C1151" s="1" t="s">
        <v>3070</v>
      </c>
      <c r="D1151">
        <v>135.16</v>
      </c>
      <c r="E1151">
        <v>176</v>
      </c>
      <c r="F1151">
        <v>32</v>
      </c>
      <c r="G1151" s="1" t="s">
        <v>3053</v>
      </c>
      <c r="H1151">
        <v>61.35</v>
      </c>
      <c r="I1151">
        <v>981</v>
      </c>
      <c r="J1151" t="s">
        <v>3111</v>
      </c>
    </row>
    <row r="1152" spans="1:10" x14ac:dyDescent="0.35">
      <c r="A1152" s="1" t="s">
        <v>2835</v>
      </c>
      <c r="B1152" s="1" t="s">
        <v>3052</v>
      </c>
      <c r="C1152" s="1" t="s">
        <v>3070</v>
      </c>
      <c r="D1152">
        <v>128.19</v>
      </c>
      <c r="E1152">
        <v>292</v>
      </c>
      <c r="F1152">
        <v>109</v>
      </c>
      <c r="G1152" s="1" t="s">
        <v>3053</v>
      </c>
      <c r="H1152">
        <v>53.07</v>
      </c>
      <c r="I1152">
        <v>1004</v>
      </c>
      <c r="J1152" t="s">
        <v>3111</v>
      </c>
    </row>
    <row r="1153" spans="1:10" x14ac:dyDescent="0.35">
      <c r="A1153" s="1" t="s">
        <v>2867</v>
      </c>
      <c r="B1153" s="1" t="s">
        <v>3052</v>
      </c>
      <c r="C1153" s="1" t="s">
        <v>3070</v>
      </c>
      <c r="D1153">
        <v>196.9</v>
      </c>
      <c r="E1153">
        <v>174</v>
      </c>
      <c r="F1153">
        <v>302</v>
      </c>
      <c r="G1153" s="1" t="s">
        <v>3056</v>
      </c>
      <c r="H1153">
        <v>87.15</v>
      </c>
      <c r="I1153">
        <v>129</v>
      </c>
      <c r="J1153" t="s">
        <v>3111</v>
      </c>
    </row>
    <row r="1154" spans="1:10" x14ac:dyDescent="0.35">
      <c r="A1154" s="1" t="s">
        <v>2899</v>
      </c>
      <c r="B1154" s="1" t="s">
        <v>3052</v>
      </c>
      <c r="C1154" s="1" t="s">
        <v>3070</v>
      </c>
      <c r="D1154">
        <v>165.7</v>
      </c>
      <c r="E1154">
        <v>117</v>
      </c>
      <c r="F1154">
        <v>53</v>
      </c>
      <c r="G1154" s="1" t="s">
        <v>3053</v>
      </c>
      <c r="H1154">
        <v>53.12</v>
      </c>
      <c r="I1154">
        <v>1013</v>
      </c>
      <c r="J1154" t="s">
        <v>3111</v>
      </c>
    </row>
    <row r="1155" spans="1:10" x14ac:dyDescent="0.35">
      <c r="A1155" s="1" t="s">
        <v>2905</v>
      </c>
      <c r="B1155" s="1" t="s">
        <v>3052</v>
      </c>
      <c r="C1155" s="1" t="s">
        <v>3070</v>
      </c>
      <c r="D1155">
        <v>81.760000000000005</v>
      </c>
      <c r="E1155">
        <v>140</v>
      </c>
      <c r="F1155">
        <v>81</v>
      </c>
      <c r="G1155" s="1" t="s">
        <v>3053</v>
      </c>
      <c r="H1155">
        <v>39.46</v>
      </c>
      <c r="I1155">
        <v>362</v>
      </c>
      <c r="J1155" t="s">
        <v>3111</v>
      </c>
    </row>
    <row r="1156" spans="1:10" x14ac:dyDescent="0.35">
      <c r="A1156" s="1" t="s">
        <v>2937</v>
      </c>
      <c r="B1156" s="1" t="s">
        <v>3052</v>
      </c>
      <c r="C1156" s="1" t="s">
        <v>3070</v>
      </c>
      <c r="D1156">
        <v>91.94</v>
      </c>
      <c r="E1156">
        <v>284</v>
      </c>
      <c r="F1156">
        <v>260</v>
      </c>
      <c r="G1156" s="1" t="s">
        <v>3053</v>
      </c>
      <c r="H1156">
        <v>45.21</v>
      </c>
      <c r="I1156">
        <v>127</v>
      </c>
      <c r="J1156" t="s">
        <v>3111</v>
      </c>
    </row>
    <row r="1157" spans="1:10" x14ac:dyDescent="0.35">
      <c r="A1157" s="1" t="s">
        <v>2941</v>
      </c>
      <c r="B1157" s="1" t="s">
        <v>3052</v>
      </c>
      <c r="C1157" s="1" t="s">
        <v>3070</v>
      </c>
      <c r="D1157">
        <v>160.69</v>
      </c>
      <c r="E1157">
        <v>170</v>
      </c>
      <c r="F1157">
        <v>154</v>
      </c>
      <c r="G1157" s="1" t="s">
        <v>3053</v>
      </c>
      <c r="H1157">
        <v>51.49</v>
      </c>
      <c r="I1157">
        <v>299</v>
      </c>
      <c r="J1157" t="s">
        <v>3111</v>
      </c>
    </row>
    <row r="1158" spans="1:10" x14ac:dyDescent="0.35">
      <c r="A1158" s="1" t="s">
        <v>2969</v>
      </c>
      <c r="B1158" s="1" t="s">
        <v>3052</v>
      </c>
      <c r="C1158" s="1" t="s">
        <v>3070</v>
      </c>
      <c r="D1158">
        <v>168.82</v>
      </c>
      <c r="E1158">
        <v>136</v>
      </c>
      <c r="F1158">
        <v>598</v>
      </c>
      <c r="G1158" s="1" t="s">
        <v>3056</v>
      </c>
      <c r="H1158">
        <v>69.67</v>
      </c>
      <c r="I1158">
        <v>92</v>
      </c>
      <c r="J1158" t="s">
        <v>3111</v>
      </c>
    </row>
    <row r="1159" spans="1:10" x14ac:dyDescent="0.35">
      <c r="A1159" s="1" t="s">
        <v>2973</v>
      </c>
      <c r="B1159" s="1" t="s">
        <v>3052</v>
      </c>
      <c r="C1159" s="1" t="s">
        <v>3070</v>
      </c>
      <c r="D1159">
        <v>182.69</v>
      </c>
      <c r="E1159">
        <v>199</v>
      </c>
      <c r="F1159">
        <v>296</v>
      </c>
      <c r="G1159" s="1" t="s">
        <v>3056</v>
      </c>
      <c r="H1159">
        <v>68.760000000000005</v>
      </c>
      <c r="I1159">
        <v>126</v>
      </c>
      <c r="J1159" t="s">
        <v>3111</v>
      </c>
    </row>
    <row r="1160" spans="1:10" x14ac:dyDescent="0.35">
      <c r="A1160" s="1" t="s">
        <v>3031</v>
      </c>
      <c r="B1160" s="1" t="s">
        <v>3052</v>
      </c>
      <c r="C1160" s="1" t="s">
        <v>3070</v>
      </c>
      <c r="D1160">
        <v>141.37</v>
      </c>
      <c r="E1160">
        <v>283</v>
      </c>
      <c r="F1160">
        <v>366</v>
      </c>
      <c r="G1160" s="1" t="s">
        <v>3056</v>
      </c>
      <c r="H1160">
        <v>77.349999999999994</v>
      </c>
      <c r="I1160">
        <v>686</v>
      </c>
      <c r="J1160" t="s">
        <v>3111</v>
      </c>
    </row>
    <row r="1161" spans="1:10" x14ac:dyDescent="0.35">
      <c r="A1161" s="1" t="s">
        <v>3047</v>
      </c>
      <c r="B1161" s="1" t="s">
        <v>3052</v>
      </c>
      <c r="C1161" s="1" t="s">
        <v>3070</v>
      </c>
      <c r="D1161">
        <v>142.18</v>
      </c>
      <c r="E1161">
        <v>71</v>
      </c>
      <c r="F1161">
        <v>18</v>
      </c>
      <c r="G1161" s="1" t="s">
        <v>3053</v>
      </c>
      <c r="H1161">
        <v>54.91</v>
      </c>
      <c r="I1161">
        <v>770</v>
      </c>
      <c r="J1161" t="s">
        <v>3111</v>
      </c>
    </row>
    <row r="1162" spans="1:10" x14ac:dyDescent="0.35">
      <c r="A1162" s="1" t="s">
        <v>75</v>
      </c>
      <c r="B1162" s="1" t="s">
        <v>3058</v>
      </c>
      <c r="C1162" s="1" t="s">
        <v>3070</v>
      </c>
      <c r="D1162">
        <v>36.82</v>
      </c>
      <c r="E1162">
        <v>80</v>
      </c>
      <c r="F1162">
        <v>316</v>
      </c>
      <c r="G1162" s="1" t="s">
        <v>3056</v>
      </c>
      <c r="H1162">
        <v>13.69</v>
      </c>
      <c r="I1162">
        <v>554</v>
      </c>
      <c r="J1162" t="s">
        <v>3111</v>
      </c>
    </row>
    <row r="1163" spans="1:10" x14ac:dyDescent="0.35">
      <c r="A1163" s="1" t="s">
        <v>97</v>
      </c>
      <c r="B1163" s="1" t="s">
        <v>3058</v>
      </c>
      <c r="C1163" s="1" t="s">
        <v>3070</v>
      </c>
      <c r="D1163">
        <v>51.83</v>
      </c>
      <c r="E1163">
        <v>259</v>
      </c>
      <c r="F1163">
        <v>21</v>
      </c>
      <c r="G1163" s="1" t="s">
        <v>3053</v>
      </c>
      <c r="H1163">
        <v>26.08</v>
      </c>
      <c r="I1163">
        <v>981</v>
      </c>
      <c r="J1163" t="s">
        <v>3111</v>
      </c>
    </row>
    <row r="1164" spans="1:10" x14ac:dyDescent="0.35">
      <c r="A1164" s="1" t="s">
        <v>169</v>
      </c>
      <c r="B1164" s="1" t="s">
        <v>3058</v>
      </c>
      <c r="C1164" s="1" t="s">
        <v>3070</v>
      </c>
      <c r="D1164">
        <v>58.59</v>
      </c>
      <c r="E1164">
        <v>175</v>
      </c>
      <c r="F1164">
        <v>341</v>
      </c>
      <c r="G1164" s="1" t="s">
        <v>3056</v>
      </c>
      <c r="H1164">
        <v>30.72</v>
      </c>
      <c r="I1164">
        <v>1167</v>
      </c>
      <c r="J1164" t="s">
        <v>3111</v>
      </c>
    </row>
    <row r="1165" spans="1:10" x14ac:dyDescent="0.35">
      <c r="A1165" s="1" t="s">
        <v>177</v>
      </c>
      <c r="B1165" s="1" t="s">
        <v>3058</v>
      </c>
      <c r="C1165" s="1" t="s">
        <v>3070</v>
      </c>
      <c r="D1165">
        <v>77.84</v>
      </c>
      <c r="E1165">
        <v>144</v>
      </c>
      <c r="F1165">
        <v>522</v>
      </c>
      <c r="G1165" s="1" t="s">
        <v>3056</v>
      </c>
      <c r="H1165">
        <v>35.270000000000003</v>
      </c>
      <c r="I1165">
        <v>751</v>
      </c>
      <c r="J1165" t="s">
        <v>3111</v>
      </c>
    </row>
    <row r="1166" spans="1:10" x14ac:dyDescent="0.35">
      <c r="A1166" s="1" t="s">
        <v>211</v>
      </c>
      <c r="B1166" s="1" t="s">
        <v>3058</v>
      </c>
      <c r="C1166" s="1" t="s">
        <v>3070</v>
      </c>
      <c r="D1166">
        <v>71.41</v>
      </c>
      <c r="E1166">
        <v>224</v>
      </c>
      <c r="F1166">
        <v>219</v>
      </c>
      <c r="G1166" s="1" t="s">
        <v>3053</v>
      </c>
      <c r="H1166">
        <v>32.549999999999997</v>
      </c>
      <c r="I1166">
        <v>718</v>
      </c>
      <c r="J1166" t="s">
        <v>3111</v>
      </c>
    </row>
    <row r="1167" spans="1:10" x14ac:dyDescent="0.35">
      <c r="A1167" s="1" t="s">
        <v>249</v>
      </c>
      <c r="B1167" s="1" t="s">
        <v>3058</v>
      </c>
      <c r="C1167" s="1" t="s">
        <v>3070</v>
      </c>
      <c r="D1167">
        <v>29.66</v>
      </c>
      <c r="E1167">
        <v>188</v>
      </c>
      <c r="F1167">
        <v>292</v>
      </c>
      <c r="G1167" s="1" t="s">
        <v>3056</v>
      </c>
      <c r="H1167">
        <v>12.17</v>
      </c>
      <c r="I1167">
        <v>586</v>
      </c>
      <c r="J1167" t="s">
        <v>3111</v>
      </c>
    </row>
    <row r="1168" spans="1:10" x14ac:dyDescent="0.35">
      <c r="A1168" s="1" t="s">
        <v>271</v>
      </c>
      <c r="B1168" s="1" t="s">
        <v>3058</v>
      </c>
      <c r="C1168" s="1" t="s">
        <v>3070</v>
      </c>
      <c r="D1168">
        <v>49.7</v>
      </c>
      <c r="E1168">
        <v>196</v>
      </c>
      <c r="F1168">
        <v>397</v>
      </c>
      <c r="G1168" s="1" t="s">
        <v>3056</v>
      </c>
      <c r="H1168">
        <v>26.56</v>
      </c>
      <c r="I1168">
        <v>1090</v>
      </c>
      <c r="J1168" t="s">
        <v>3111</v>
      </c>
    </row>
    <row r="1169" spans="1:10" x14ac:dyDescent="0.35">
      <c r="A1169" s="1" t="s">
        <v>273</v>
      </c>
      <c r="B1169" s="1" t="s">
        <v>3058</v>
      </c>
      <c r="C1169" s="1" t="s">
        <v>3070</v>
      </c>
      <c r="D1169">
        <v>79.67</v>
      </c>
      <c r="E1169">
        <v>36</v>
      </c>
      <c r="F1169">
        <v>102</v>
      </c>
      <c r="G1169" s="1" t="s">
        <v>3056</v>
      </c>
      <c r="H1169">
        <v>26.28</v>
      </c>
      <c r="I1169">
        <v>1092</v>
      </c>
      <c r="J1169" t="s">
        <v>3111</v>
      </c>
    </row>
    <row r="1170" spans="1:10" x14ac:dyDescent="0.35">
      <c r="A1170" s="1" t="s">
        <v>287</v>
      </c>
      <c r="B1170" s="1" t="s">
        <v>3058</v>
      </c>
      <c r="C1170" s="1" t="s">
        <v>3070</v>
      </c>
      <c r="D1170">
        <v>72.73</v>
      </c>
      <c r="E1170">
        <v>194</v>
      </c>
      <c r="F1170">
        <v>290</v>
      </c>
      <c r="G1170" s="1" t="s">
        <v>3056</v>
      </c>
      <c r="H1170">
        <v>30.16</v>
      </c>
      <c r="I1170">
        <v>1118</v>
      </c>
      <c r="J1170" t="s">
        <v>3111</v>
      </c>
    </row>
    <row r="1171" spans="1:10" x14ac:dyDescent="0.35">
      <c r="A1171" s="1" t="s">
        <v>313</v>
      </c>
      <c r="B1171" s="1" t="s">
        <v>3058</v>
      </c>
      <c r="C1171" s="1" t="s">
        <v>3070</v>
      </c>
      <c r="D1171">
        <v>23.59</v>
      </c>
      <c r="E1171">
        <v>83</v>
      </c>
      <c r="F1171">
        <v>206</v>
      </c>
      <c r="G1171" s="1" t="s">
        <v>3056</v>
      </c>
      <c r="H1171">
        <v>11.35</v>
      </c>
      <c r="I1171">
        <v>1154</v>
      </c>
      <c r="J1171" t="s">
        <v>3111</v>
      </c>
    </row>
    <row r="1172" spans="1:10" x14ac:dyDescent="0.35">
      <c r="A1172" s="1" t="s">
        <v>343</v>
      </c>
      <c r="B1172" s="1" t="s">
        <v>3058</v>
      </c>
      <c r="C1172" s="1" t="s">
        <v>3070</v>
      </c>
      <c r="D1172">
        <v>64.38</v>
      </c>
      <c r="E1172">
        <v>158</v>
      </c>
      <c r="F1172">
        <v>237</v>
      </c>
      <c r="G1172" s="1" t="s">
        <v>3056</v>
      </c>
      <c r="H1172">
        <v>26.04</v>
      </c>
      <c r="I1172">
        <v>964</v>
      </c>
      <c r="J1172" t="s">
        <v>3111</v>
      </c>
    </row>
    <row r="1173" spans="1:10" x14ac:dyDescent="0.35">
      <c r="A1173" s="1" t="s">
        <v>353</v>
      </c>
      <c r="B1173" s="1" t="s">
        <v>3058</v>
      </c>
      <c r="C1173" s="1" t="s">
        <v>3070</v>
      </c>
      <c r="D1173">
        <v>62.56</v>
      </c>
      <c r="E1173">
        <v>100</v>
      </c>
      <c r="F1173">
        <v>114</v>
      </c>
      <c r="G1173" s="1" t="s">
        <v>3056</v>
      </c>
      <c r="H1173">
        <v>22.67</v>
      </c>
      <c r="I1173">
        <v>758</v>
      </c>
      <c r="J1173" t="s">
        <v>3111</v>
      </c>
    </row>
    <row r="1174" spans="1:10" x14ac:dyDescent="0.35">
      <c r="A1174" s="1" t="s">
        <v>363</v>
      </c>
      <c r="B1174" s="1" t="s">
        <v>3058</v>
      </c>
      <c r="C1174" s="1" t="s">
        <v>3070</v>
      </c>
      <c r="D1174">
        <v>48.07</v>
      </c>
      <c r="E1174">
        <v>63</v>
      </c>
      <c r="F1174">
        <v>277</v>
      </c>
      <c r="G1174" s="1" t="s">
        <v>3056</v>
      </c>
      <c r="H1174">
        <v>23.73</v>
      </c>
      <c r="I1174">
        <v>453</v>
      </c>
      <c r="J1174" t="s">
        <v>3111</v>
      </c>
    </row>
    <row r="1175" spans="1:10" x14ac:dyDescent="0.35">
      <c r="A1175" s="1" t="s">
        <v>445</v>
      </c>
      <c r="B1175" s="1" t="s">
        <v>3058</v>
      </c>
      <c r="C1175" s="1" t="s">
        <v>3070</v>
      </c>
      <c r="D1175">
        <v>66.650000000000006</v>
      </c>
      <c r="E1175">
        <v>135</v>
      </c>
      <c r="F1175">
        <v>133</v>
      </c>
      <c r="G1175" s="1" t="s">
        <v>3053</v>
      </c>
      <c r="H1175">
        <v>32.61</v>
      </c>
      <c r="I1175">
        <v>820</v>
      </c>
      <c r="J1175" t="s">
        <v>3111</v>
      </c>
    </row>
    <row r="1176" spans="1:10" x14ac:dyDescent="0.35">
      <c r="A1176" s="1" t="s">
        <v>507</v>
      </c>
      <c r="B1176" s="1" t="s">
        <v>3058</v>
      </c>
      <c r="C1176" s="1" t="s">
        <v>3070</v>
      </c>
      <c r="D1176">
        <v>27.48</v>
      </c>
      <c r="E1176">
        <v>204</v>
      </c>
      <c r="F1176">
        <v>102</v>
      </c>
      <c r="G1176" s="1" t="s">
        <v>3053</v>
      </c>
      <c r="H1176">
        <v>9.4499999999999993</v>
      </c>
      <c r="I1176">
        <v>245</v>
      </c>
      <c r="J1176" t="s">
        <v>3111</v>
      </c>
    </row>
    <row r="1177" spans="1:10" x14ac:dyDescent="0.35">
      <c r="A1177" s="1" t="s">
        <v>515</v>
      </c>
      <c r="B1177" s="1" t="s">
        <v>3058</v>
      </c>
      <c r="C1177" s="1" t="s">
        <v>3070</v>
      </c>
      <c r="D1177">
        <v>67.31</v>
      </c>
      <c r="E1177">
        <v>97</v>
      </c>
      <c r="F1177">
        <v>461</v>
      </c>
      <c r="G1177" s="1" t="s">
        <v>3056</v>
      </c>
      <c r="H1177">
        <v>26.76</v>
      </c>
      <c r="I1177">
        <v>1073</v>
      </c>
      <c r="J1177" t="s">
        <v>3111</v>
      </c>
    </row>
    <row r="1178" spans="1:10" x14ac:dyDescent="0.35">
      <c r="A1178" s="1" t="s">
        <v>529</v>
      </c>
      <c r="B1178" s="1" t="s">
        <v>3058</v>
      </c>
      <c r="C1178" s="1" t="s">
        <v>3070</v>
      </c>
      <c r="D1178">
        <v>63.9</v>
      </c>
      <c r="E1178">
        <v>23</v>
      </c>
      <c r="F1178">
        <v>266</v>
      </c>
      <c r="G1178" s="1" t="s">
        <v>3056</v>
      </c>
      <c r="H1178">
        <v>25.34</v>
      </c>
      <c r="I1178">
        <v>317</v>
      </c>
      <c r="J1178" t="s">
        <v>3111</v>
      </c>
    </row>
    <row r="1179" spans="1:10" x14ac:dyDescent="0.35">
      <c r="A1179" s="1" t="s">
        <v>577</v>
      </c>
      <c r="B1179" s="1" t="s">
        <v>3058</v>
      </c>
      <c r="C1179" s="1" t="s">
        <v>3070</v>
      </c>
      <c r="D1179">
        <v>57.43</v>
      </c>
      <c r="E1179">
        <v>271</v>
      </c>
      <c r="F1179">
        <v>70</v>
      </c>
      <c r="G1179" s="1" t="s">
        <v>3053</v>
      </c>
      <c r="H1179">
        <v>26.95</v>
      </c>
      <c r="I1179">
        <v>415</v>
      </c>
      <c r="J1179" t="s">
        <v>3111</v>
      </c>
    </row>
    <row r="1180" spans="1:10" x14ac:dyDescent="0.35">
      <c r="A1180" s="1" t="s">
        <v>595</v>
      </c>
      <c r="B1180" s="1" t="s">
        <v>3058</v>
      </c>
      <c r="C1180" s="1" t="s">
        <v>3070</v>
      </c>
      <c r="D1180">
        <v>41.72</v>
      </c>
      <c r="E1180">
        <v>120</v>
      </c>
      <c r="F1180">
        <v>354</v>
      </c>
      <c r="G1180" s="1" t="s">
        <v>3056</v>
      </c>
      <c r="H1180">
        <v>18.16</v>
      </c>
      <c r="I1180">
        <v>484</v>
      </c>
      <c r="J1180" t="s">
        <v>3111</v>
      </c>
    </row>
    <row r="1181" spans="1:10" x14ac:dyDescent="0.35">
      <c r="A1181" s="1" t="s">
        <v>661</v>
      </c>
      <c r="B1181" s="1" t="s">
        <v>3058</v>
      </c>
      <c r="C1181" s="1" t="s">
        <v>3070</v>
      </c>
      <c r="D1181">
        <v>38.04</v>
      </c>
      <c r="E1181">
        <v>215</v>
      </c>
      <c r="F1181">
        <v>121</v>
      </c>
      <c r="G1181" s="1" t="s">
        <v>3053</v>
      </c>
      <c r="H1181">
        <v>13.22</v>
      </c>
      <c r="I1181">
        <v>584</v>
      </c>
      <c r="J1181" t="s">
        <v>3111</v>
      </c>
    </row>
    <row r="1182" spans="1:10" x14ac:dyDescent="0.35">
      <c r="A1182" s="1" t="s">
        <v>667</v>
      </c>
      <c r="B1182" s="1" t="s">
        <v>3058</v>
      </c>
      <c r="C1182" s="1" t="s">
        <v>3070</v>
      </c>
      <c r="D1182">
        <v>26.83</v>
      </c>
      <c r="E1182">
        <v>222</v>
      </c>
      <c r="F1182">
        <v>44</v>
      </c>
      <c r="G1182" s="1" t="s">
        <v>3053</v>
      </c>
      <c r="H1182">
        <v>8.5</v>
      </c>
      <c r="I1182">
        <v>381</v>
      </c>
      <c r="J1182" t="s">
        <v>3111</v>
      </c>
    </row>
    <row r="1183" spans="1:10" x14ac:dyDescent="0.35">
      <c r="A1183" s="1" t="s">
        <v>705</v>
      </c>
      <c r="B1183" s="1" t="s">
        <v>3058</v>
      </c>
      <c r="C1183" s="1" t="s">
        <v>3070</v>
      </c>
      <c r="D1183">
        <v>69.41</v>
      </c>
      <c r="E1183">
        <v>202</v>
      </c>
      <c r="F1183">
        <v>434</v>
      </c>
      <c r="G1183" s="1" t="s">
        <v>3056</v>
      </c>
      <c r="H1183">
        <v>27.66</v>
      </c>
      <c r="I1183">
        <v>369</v>
      </c>
      <c r="J1183" t="s">
        <v>3111</v>
      </c>
    </row>
    <row r="1184" spans="1:10" x14ac:dyDescent="0.35">
      <c r="A1184" s="1" t="s">
        <v>707</v>
      </c>
      <c r="B1184" s="1" t="s">
        <v>3058</v>
      </c>
      <c r="C1184" s="1" t="s">
        <v>3070</v>
      </c>
      <c r="D1184">
        <v>21.77</v>
      </c>
      <c r="E1184">
        <v>139</v>
      </c>
      <c r="F1184">
        <v>163</v>
      </c>
      <c r="G1184" s="1" t="s">
        <v>3056</v>
      </c>
      <c r="H1184">
        <v>6.89</v>
      </c>
      <c r="I1184">
        <v>177</v>
      </c>
      <c r="J1184" t="s">
        <v>3111</v>
      </c>
    </row>
    <row r="1185" spans="1:10" x14ac:dyDescent="0.35">
      <c r="A1185" s="1" t="s">
        <v>753</v>
      </c>
      <c r="B1185" s="1" t="s">
        <v>3058</v>
      </c>
      <c r="C1185" s="1" t="s">
        <v>3070</v>
      </c>
      <c r="D1185">
        <v>21.52</v>
      </c>
      <c r="E1185">
        <v>181</v>
      </c>
      <c r="F1185">
        <v>86</v>
      </c>
      <c r="G1185" s="1" t="s">
        <v>3053</v>
      </c>
      <c r="H1185">
        <v>7.36</v>
      </c>
      <c r="I1185">
        <v>673</v>
      </c>
      <c r="J1185" t="s">
        <v>3111</v>
      </c>
    </row>
    <row r="1186" spans="1:10" x14ac:dyDescent="0.35">
      <c r="A1186" s="1" t="s">
        <v>759</v>
      </c>
      <c r="B1186" s="1" t="s">
        <v>3058</v>
      </c>
      <c r="C1186" s="1" t="s">
        <v>3070</v>
      </c>
      <c r="D1186">
        <v>72.47</v>
      </c>
      <c r="E1186">
        <v>78</v>
      </c>
      <c r="F1186">
        <v>286</v>
      </c>
      <c r="G1186" s="1" t="s">
        <v>3056</v>
      </c>
      <c r="H1186">
        <v>39.68</v>
      </c>
      <c r="I1186">
        <v>95</v>
      </c>
      <c r="J1186" t="s">
        <v>3111</v>
      </c>
    </row>
    <row r="1187" spans="1:10" x14ac:dyDescent="0.35">
      <c r="A1187" s="1" t="s">
        <v>761</v>
      </c>
      <c r="B1187" s="1" t="s">
        <v>3058</v>
      </c>
      <c r="C1187" s="1" t="s">
        <v>3070</v>
      </c>
      <c r="D1187">
        <v>31.81</v>
      </c>
      <c r="E1187">
        <v>104</v>
      </c>
      <c r="F1187">
        <v>15</v>
      </c>
      <c r="G1187" s="1" t="s">
        <v>3053</v>
      </c>
      <c r="H1187">
        <v>17.350000000000001</v>
      </c>
      <c r="I1187">
        <v>1157</v>
      </c>
      <c r="J1187" t="s">
        <v>3111</v>
      </c>
    </row>
    <row r="1188" spans="1:10" x14ac:dyDescent="0.35">
      <c r="A1188" s="1" t="s">
        <v>797</v>
      </c>
      <c r="B1188" s="1" t="s">
        <v>3058</v>
      </c>
      <c r="C1188" s="1" t="s">
        <v>3070</v>
      </c>
      <c r="D1188">
        <v>31.82</v>
      </c>
      <c r="E1188">
        <v>34</v>
      </c>
      <c r="F1188">
        <v>93</v>
      </c>
      <c r="G1188" s="1" t="s">
        <v>3056</v>
      </c>
      <c r="H1188">
        <v>14.37</v>
      </c>
      <c r="I1188">
        <v>712</v>
      </c>
      <c r="J1188" t="s">
        <v>3111</v>
      </c>
    </row>
    <row r="1189" spans="1:10" x14ac:dyDescent="0.35">
      <c r="A1189" s="1" t="s">
        <v>871</v>
      </c>
      <c r="B1189" s="1" t="s">
        <v>3058</v>
      </c>
      <c r="C1189" s="1" t="s">
        <v>3070</v>
      </c>
      <c r="D1189">
        <v>29.16</v>
      </c>
      <c r="E1189">
        <v>157</v>
      </c>
      <c r="F1189">
        <v>14</v>
      </c>
      <c r="G1189" s="1" t="s">
        <v>3053</v>
      </c>
      <c r="H1189">
        <v>10.49</v>
      </c>
      <c r="I1189">
        <v>126</v>
      </c>
      <c r="J1189" t="s">
        <v>3111</v>
      </c>
    </row>
    <row r="1190" spans="1:10" x14ac:dyDescent="0.35">
      <c r="A1190" s="1" t="s">
        <v>877</v>
      </c>
      <c r="B1190" s="1" t="s">
        <v>3058</v>
      </c>
      <c r="C1190" s="1" t="s">
        <v>3070</v>
      </c>
      <c r="D1190">
        <v>64.400000000000006</v>
      </c>
      <c r="E1190">
        <v>201</v>
      </c>
      <c r="F1190">
        <v>149</v>
      </c>
      <c r="G1190" s="1" t="s">
        <v>3053</v>
      </c>
      <c r="H1190">
        <v>22.6</v>
      </c>
      <c r="I1190">
        <v>653</v>
      </c>
      <c r="J1190" t="s">
        <v>3111</v>
      </c>
    </row>
    <row r="1191" spans="1:10" x14ac:dyDescent="0.35">
      <c r="A1191" s="1" t="s">
        <v>883</v>
      </c>
      <c r="B1191" s="1" t="s">
        <v>3058</v>
      </c>
      <c r="C1191" s="1" t="s">
        <v>3070</v>
      </c>
      <c r="D1191">
        <v>42.03</v>
      </c>
      <c r="E1191">
        <v>245</v>
      </c>
      <c r="F1191">
        <v>284</v>
      </c>
      <c r="G1191" s="1" t="s">
        <v>3056</v>
      </c>
      <c r="H1191">
        <v>16.95</v>
      </c>
      <c r="I1191">
        <v>126</v>
      </c>
      <c r="J1191" t="s">
        <v>3111</v>
      </c>
    </row>
    <row r="1192" spans="1:10" x14ac:dyDescent="0.35">
      <c r="A1192" s="1" t="s">
        <v>927</v>
      </c>
      <c r="B1192" s="1" t="s">
        <v>3058</v>
      </c>
      <c r="C1192" s="1" t="s">
        <v>3070</v>
      </c>
      <c r="D1192">
        <v>32.770000000000003</v>
      </c>
      <c r="E1192">
        <v>91</v>
      </c>
      <c r="F1192">
        <v>95</v>
      </c>
      <c r="G1192" s="1" t="s">
        <v>3056</v>
      </c>
      <c r="H1192">
        <v>11.42</v>
      </c>
      <c r="I1192">
        <v>882</v>
      </c>
      <c r="J1192" t="s">
        <v>3111</v>
      </c>
    </row>
    <row r="1193" spans="1:10" x14ac:dyDescent="0.35">
      <c r="A1193" s="1" t="s">
        <v>941</v>
      </c>
      <c r="B1193" s="1" t="s">
        <v>3058</v>
      </c>
      <c r="C1193" s="1" t="s">
        <v>3070</v>
      </c>
      <c r="D1193">
        <v>29.94</v>
      </c>
      <c r="E1193">
        <v>254</v>
      </c>
      <c r="F1193">
        <v>256</v>
      </c>
      <c r="G1193" s="1" t="s">
        <v>3056</v>
      </c>
      <c r="H1193">
        <v>9.3000000000000007</v>
      </c>
      <c r="I1193">
        <v>917</v>
      </c>
      <c r="J1193" t="s">
        <v>3111</v>
      </c>
    </row>
    <row r="1194" spans="1:10" x14ac:dyDescent="0.35">
      <c r="A1194" s="1" t="s">
        <v>943</v>
      </c>
      <c r="B1194" s="1" t="s">
        <v>3058</v>
      </c>
      <c r="C1194" s="1" t="s">
        <v>3070</v>
      </c>
      <c r="D1194">
        <v>50.86</v>
      </c>
      <c r="E1194">
        <v>59</v>
      </c>
      <c r="F1194">
        <v>229</v>
      </c>
      <c r="G1194" s="1" t="s">
        <v>3056</v>
      </c>
      <c r="H1194">
        <v>27.47</v>
      </c>
      <c r="I1194">
        <v>696</v>
      </c>
      <c r="J1194" t="s">
        <v>3111</v>
      </c>
    </row>
    <row r="1195" spans="1:10" x14ac:dyDescent="0.35">
      <c r="A1195" s="1" t="s">
        <v>951</v>
      </c>
      <c r="B1195" s="1" t="s">
        <v>3058</v>
      </c>
      <c r="C1195" s="1" t="s">
        <v>3070</v>
      </c>
      <c r="D1195">
        <v>21.67</v>
      </c>
      <c r="E1195">
        <v>127</v>
      </c>
      <c r="F1195">
        <v>75</v>
      </c>
      <c r="G1195" s="1" t="s">
        <v>3053</v>
      </c>
      <c r="H1195">
        <v>9.3800000000000008</v>
      </c>
      <c r="I1195">
        <v>172</v>
      </c>
      <c r="J1195" t="s">
        <v>3111</v>
      </c>
    </row>
    <row r="1196" spans="1:10" x14ac:dyDescent="0.35">
      <c r="A1196" s="1" t="s">
        <v>981</v>
      </c>
      <c r="B1196" s="1" t="s">
        <v>3058</v>
      </c>
      <c r="C1196" s="1" t="s">
        <v>3070</v>
      </c>
      <c r="D1196">
        <v>38.67</v>
      </c>
      <c r="E1196">
        <v>57</v>
      </c>
      <c r="F1196">
        <v>165</v>
      </c>
      <c r="G1196" s="1" t="s">
        <v>3056</v>
      </c>
      <c r="H1196">
        <v>14.38</v>
      </c>
      <c r="I1196">
        <v>657</v>
      </c>
      <c r="J1196" t="s">
        <v>3111</v>
      </c>
    </row>
    <row r="1197" spans="1:10" x14ac:dyDescent="0.35">
      <c r="A1197" s="1" t="s">
        <v>991</v>
      </c>
      <c r="B1197" s="1" t="s">
        <v>3058</v>
      </c>
      <c r="C1197" s="1" t="s">
        <v>3070</v>
      </c>
      <c r="D1197">
        <v>24.71</v>
      </c>
      <c r="E1197">
        <v>287</v>
      </c>
      <c r="F1197">
        <v>45</v>
      </c>
      <c r="G1197" s="1" t="s">
        <v>3053</v>
      </c>
      <c r="H1197">
        <v>13.59</v>
      </c>
      <c r="I1197">
        <v>115</v>
      </c>
      <c r="J1197" t="s">
        <v>3111</v>
      </c>
    </row>
    <row r="1198" spans="1:10" x14ac:dyDescent="0.35">
      <c r="A1198" s="1" t="s">
        <v>997</v>
      </c>
      <c r="B1198" s="1" t="s">
        <v>3058</v>
      </c>
      <c r="C1198" s="1" t="s">
        <v>3070</v>
      </c>
      <c r="D1198">
        <v>40.46</v>
      </c>
      <c r="E1198">
        <v>25</v>
      </c>
      <c r="F1198">
        <v>41</v>
      </c>
      <c r="G1198" s="1" t="s">
        <v>3056</v>
      </c>
      <c r="H1198">
        <v>17.22</v>
      </c>
      <c r="I1198">
        <v>1035</v>
      </c>
      <c r="J1198" t="s">
        <v>3111</v>
      </c>
    </row>
    <row r="1199" spans="1:10" x14ac:dyDescent="0.35">
      <c r="A1199" s="1" t="s">
        <v>1111</v>
      </c>
      <c r="B1199" s="1" t="s">
        <v>3058</v>
      </c>
      <c r="C1199" s="1" t="s">
        <v>3070</v>
      </c>
      <c r="D1199">
        <v>55.48</v>
      </c>
      <c r="E1199">
        <v>96</v>
      </c>
      <c r="F1199">
        <v>81</v>
      </c>
      <c r="G1199" s="1" t="s">
        <v>3053</v>
      </c>
      <c r="H1199">
        <v>24.58</v>
      </c>
      <c r="I1199">
        <v>1027</v>
      </c>
      <c r="J1199" t="s">
        <v>3111</v>
      </c>
    </row>
    <row r="1200" spans="1:10" x14ac:dyDescent="0.35">
      <c r="A1200" s="1" t="s">
        <v>1123</v>
      </c>
      <c r="B1200" s="1" t="s">
        <v>3058</v>
      </c>
      <c r="C1200" s="1" t="s">
        <v>3070</v>
      </c>
      <c r="D1200">
        <v>40.590000000000003</v>
      </c>
      <c r="E1200">
        <v>52</v>
      </c>
      <c r="F1200">
        <v>435</v>
      </c>
      <c r="G1200" s="1" t="s">
        <v>3056</v>
      </c>
      <c r="H1200">
        <v>16.52</v>
      </c>
      <c r="I1200">
        <v>344</v>
      </c>
      <c r="J1200" t="s">
        <v>3111</v>
      </c>
    </row>
    <row r="1201" spans="1:10" x14ac:dyDescent="0.35">
      <c r="A1201" s="1" t="s">
        <v>1143</v>
      </c>
      <c r="B1201" s="1" t="s">
        <v>3058</v>
      </c>
      <c r="C1201" s="1" t="s">
        <v>3070</v>
      </c>
      <c r="D1201">
        <v>62.75</v>
      </c>
      <c r="E1201">
        <v>89</v>
      </c>
      <c r="F1201">
        <v>13</v>
      </c>
      <c r="G1201" s="1" t="s">
        <v>3053</v>
      </c>
      <c r="H1201">
        <v>22.94</v>
      </c>
      <c r="I1201">
        <v>568</v>
      </c>
      <c r="J1201" t="s">
        <v>3111</v>
      </c>
    </row>
    <row r="1202" spans="1:10" x14ac:dyDescent="0.35">
      <c r="A1202" s="1" t="s">
        <v>1285</v>
      </c>
      <c r="B1202" s="1" t="s">
        <v>3058</v>
      </c>
      <c r="C1202" s="1" t="s">
        <v>3070</v>
      </c>
      <c r="D1202">
        <v>39.21</v>
      </c>
      <c r="E1202">
        <v>89</v>
      </c>
      <c r="F1202">
        <v>112</v>
      </c>
      <c r="G1202" s="1" t="s">
        <v>3056</v>
      </c>
      <c r="H1202">
        <v>20</v>
      </c>
      <c r="I1202">
        <v>1129</v>
      </c>
      <c r="J1202" t="s">
        <v>3111</v>
      </c>
    </row>
    <row r="1203" spans="1:10" x14ac:dyDescent="0.35">
      <c r="A1203" s="1" t="s">
        <v>1297</v>
      </c>
      <c r="B1203" s="1" t="s">
        <v>3058</v>
      </c>
      <c r="C1203" s="1" t="s">
        <v>3070</v>
      </c>
      <c r="D1203">
        <v>44.26</v>
      </c>
      <c r="E1203">
        <v>257</v>
      </c>
      <c r="F1203">
        <v>136</v>
      </c>
      <c r="G1203" s="1" t="s">
        <v>3053</v>
      </c>
      <c r="H1203">
        <v>22.89</v>
      </c>
      <c r="I1203">
        <v>1119</v>
      </c>
      <c r="J1203" t="s">
        <v>3111</v>
      </c>
    </row>
    <row r="1204" spans="1:10" x14ac:dyDescent="0.35">
      <c r="A1204" s="1" t="s">
        <v>1301</v>
      </c>
      <c r="B1204" s="1" t="s">
        <v>3058</v>
      </c>
      <c r="C1204" s="1" t="s">
        <v>3070</v>
      </c>
      <c r="D1204">
        <v>60.24</v>
      </c>
      <c r="E1204">
        <v>165</v>
      </c>
      <c r="F1204">
        <v>249</v>
      </c>
      <c r="G1204" s="1" t="s">
        <v>3056</v>
      </c>
      <c r="H1204">
        <v>23.34</v>
      </c>
      <c r="I1204">
        <v>591</v>
      </c>
      <c r="J1204" t="s">
        <v>3111</v>
      </c>
    </row>
    <row r="1205" spans="1:10" x14ac:dyDescent="0.35">
      <c r="A1205" s="1" t="s">
        <v>1323</v>
      </c>
      <c r="B1205" s="1" t="s">
        <v>3058</v>
      </c>
      <c r="C1205" s="1" t="s">
        <v>3070</v>
      </c>
      <c r="D1205">
        <v>74.150000000000006</v>
      </c>
      <c r="E1205">
        <v>176</v>
      </c>
      <c r="F1205">
        <v>244</v>
      </c>
      <c r="G1205" s="1" t="s">
        <v>3056</v>
      </c>
      <c r="H1205">
        <v>27.45</v>
      </c>
      <c r="I1205">
        <v>1127</v>
      </c>
      <c r="J1205" t="s">
        <v>3111</v>
      </c>
    </row>
    <row r="1206" spans="1:10" x14ac:dyDescent="0.35">
      <c r="A1206" s="1" t="s">
        <v>1357</v>
      </c>
      <c r="B1206" s="1" t="s">
        <v>3058</v>
      </c>
      <c r="C1206" s="1" t="s">
        <v>3070</v>
      </c>
      <c r="D1206">
        <v>67.319999999999993</v>
      </c>
      <c r="E1206">
        <v>57</v>
      </c>
      <c r="F1206">
        <v>40</v>
      </c>
      <c r="G1206" s="1" t="s">
        <v>3053</v>
      </c>
      <c r="H1206">
        <v>35.700000000000003</v>
      </c>
      <c r="I1206">
        <v>590</v>
      </c>
      <c r="J1206" t="s">
        <v>3111</v>
      </c>
    </row>
    <row r="1207" spans="1:10" x14ac:dyDescent="0.35">
      <c r="A1207" s="1" t="s">
        <v>1361</v>
      </c>
      <c r="B1207" s="1" t="s">
        <v>3058</v>
      </c>
      <c r="C1207" s="1" t="s">
        <v>3070</v>
      </c>
      <c r="D1207">
        <v>50.56</v>
      </c>
      <c r="E1207">
        <v>159</v>
      </c>
      <c r="F1207">
        <v>405</v>
      </c>
      <c r="G1207" s="1" t="s">
        <v>3056</v>
      </c>
      <c r="H1207">
        <v>15.73</v>
      </c>
      <c r="I1207">
        <v>145</v>
      </c>
      <c r="J1207" t="s">
        <v>3111</v>
      </c>
    </row>
    <row r="1208" spans="1:10" x14ac:dyDescent="0.35">
      <c r="A1208" s="1" t="s">
        <v>1379</v>
      </c>
      <c r="B1208" s="1" t="s">
        <v>3058</v>
      </c>
      <c r="C1208" s="1" t="s">
        <v>3070</v>
      </c>
      <c r="D1208">
        <v>61.96</v>
      </c>
      <c r="E1208">
        <v>213</v>
      </c>
      <c r="F1208">
        <v>53</v>
      </c>
      <c r="G1208" s="1" t="s">
        <v>3053</v>
      </c>
      <c r="H1208">
        <v>32.43</v>
      </c>
      <c r="I1208">
        <v>997</v>
      </c>
      <c r="J1208" t="s">
        <v>3111</v>
      </c>
    </row>
    <row r="1209" spans="1:10" x14ac:dyDescent="0.35">
      <c r="A1209" s="1" t="s">
        <v>1433</v>
      </c>
      <c r="B1209" s="1" t="s">
        <v>3058</v>
      </c>
      <c r="C1209" s="1" t="s">
        <v>3070</v>
      </c>
      <c r="D1209">
        <v>51.34</v>
      </c>
      <c r="E1209">
        <v>87</v>
      </c>
      <c r="F1209">
        <v>381</v>
      </c>
      <c r="G1209" s="1" t="s">
        <v>3056</v>
      </c>
      <c r="H1209">
        <v>17.53</v>
      </c>
      <c r="I1209">
        <v>150</v>
      </c>
      <c r="J1209" t="s">
        <v>3111</v>
      </c>
    </row>
    <row r="1210" spans="1:10" x14ac:dyDescent="0.35">
      <c r="A1210" s="1" t="s">
        <v>1435</v>
      </c>
      <c r="B1210" s="1" t="s">
        <v>3058</v>
      </c>
      <c r="C1210" s="1" t="s">
        <v>3070</v>
      </c>
      <c r="D1210">
        <v>49.22</v>
      </c>
      <c r="E1210">
        <v>106</v>
      </c>
      <c r="F1210">
        <v>81</v>
      </c>
      <c r="G1210" s="1" t="s">
        <v>3053</v>
      </c>
      <c r="H1210">
        <v>24.94</v>
      </c>
      <c r="I1210">
        <v>875</v>
      </c>
      <c r="J1210" t="s">
        <v>3111</v>
      </c>
    </row>
    <row r="1211" spans="1:10" x14ac:dyDescent="0.35">
      <c r="A1211" s="1" t="s">
        <v>1455</v>
      </c>
      <c r="B1211" s="1" t="s">
        <v>3058</v>
      </c>
      <c r="C1211" s="1" t="s">
        <v>3070</v>
      </c>
      <c r="D1211">
        <v>75.17</v>
      </c>
      <c r="E1211">
        <v>50</v>
      </c>
      <c r="F1211">
        <v>115</v>
      </c>
      <c r="G1211" s="1" t="s">
        <v>3056</v>
      </c>
      <c r="H1211">
        <v>30.84</v>
      </c>
      <c r="I1211">
        <v>727</v>
      </c>
      <c r="J1211" t="s">
        <v>3111</v>
      </c>
    </row>
    <row r="1212" spans="1:10" x14ac:dyDescent="0.35">
      <c r="A1212" s="1" t="s">
        <v>1471</v>
      </c>
      <c r="B1212" s="1" t="s">
        <v>3058</v>
      </c>
      <c r="C1212" s="1" t="s">
        <v>3070</v>
      </c>
      <c r="D1212">
        <v>38.85</v>
      </c>
      <c r="E1212">
        <v>246</v>
      </c>
      <c r="F1212">
        <v>372</v>
      </c>
      <c r="G1212" s="1" t="s">
        <v>3056</v>
      </c>
      <c r="H1212">
        <v>18.850000000000001</v>
      </c>
      <c r="I1212">
        <v>1031</v>
      </c>
      <c r="J1212" t="s">
        <v>3111</v>
      </c>
    </row>
    <row r="1213" spans="1:10" x14ac:dyDescent="0.35">
      <c r="A1213" s="1" t="s">
        <v>1507</v>
      </c>
      <c r="B1213" s="1" t="s">
        <v>3058</v>
      </c>
      <c r="C1213" s="1" t="s">
        <v>3070</v>
      </c>
      <c r="D1213">
        <v>51.77</v>
      </c>
      <c r="E1213">
        <v>124</v>
      </c>
      <c r="F1213">
        <v>189</v>
      </c>
      <c r="G1213" s="1" t="s">
        <v>3056</v>
      </c>
      <c r="H1213">
        <v>25.55</v>
      </c>
      <c r="I1213">
        <v>1077</v>
      </c>
      <c r="J1213" t="s">
        <v>3111</v>
      </c>
    </row>
    <row r="1214" spans="1:10" x14ac:dyDescent="0.35">
      <c r="A1214" s="1" t="s">
        <v>1567</v>
      </c>
      <c r="B1214" s="1" t="s">
        <v>3058</v>
      </c>
      <c r="C1214" s="1" t="s">
        <v>3070</v>
      </c>
      <c r="D1214">
        <v>67.88</v>
      </c>
      <c r="E1214">
        <v>198</v>
      </c>
      <c r="F1214">
        <v>21</v>
      </c>
      <c r="G1214" s="1" t="s">
        <v>3053</v>
      </c>
      <c r="H1214">
        <v>30.08</v>
      </c>
      <c r="I1214">
        <v>224</v>
      </c>
      <c r="J1214" t="s">
        <v>3111</v>
      </c>
    </row>
    <row r="1215" spans="1:10" x14ac:dyDescent="0.35">
      <c r="A1215" s="1" t="s">
        <v>1633</v>
      </c>
      <c r="B1215" s="1" t="s">
        <v>3058</v>
      </c>
      <c r="C1215" s="1" t="s">
        <v>3070</v>
      </c>
      <c r="D1215">
        <v>20.61</v>
      </c>
      <c r="E1215">
        <v>202</v>
      </c>
      <c r="F1215">
        <v>59</v>
      </c>
      <c r="G1215" s="1" t="s">
        <v>3053</v>
      </c>
      <c r="H1215">
        <v>6.57</v>
      </c>
      <c r="I1215">
        <v>240</v>
      </c>
      <c r="J1215" t="s">
        <v>3111</v>
      </c>
    </row>
    <row r="1216" spans="1:10" x14ac:dyDescent="0.35">
      <c r="A1216" s="1" t="s">
        <v>1793</v>
      </c>
      <c r="B1216" s="1" t="s">
        <v>3058</v>
      </c>
      <c r="C1216" s="1" t="s">
        <v>3070</v>
      </c>
      <c r="D1216">
        <v>27.14</v>
      </c>
      <c r="E1216">
        <v>41</v>
      </c>
      <c r="F1216">
        <v>347</v>
      </c>
      <c r="G1216" s="1" t="s">
        <v>3056</v>
      </c>
      <c r="H1216">
        <v>9.98</v>
      </c>
      <c r="I1216">
        <v>228</v>
      </c>
      <c r="J1216" t="s">
        <v>3111</v>
      </c>
    </row>
    <row r="1217" spans="1:10" x14ac:dyDescent="0.35">
      <c r="A1217" s="1" t="s">
        <v>1851</v>
      </c>
      <c r="B1217" s="1" t="s">
        <v>3058</v>
      </c>
      <c r="C1217" s="1" t="s">
        <v>3070</v>
      </c>
      <c r="D1217">
        <v>71.739999999999995</v>
      </c>
      <c r="E1217">
        <v>255</v>
      </c>
      <c r="F1217">
        <v>269</v>
      </c>
      <c r="G1217" s="1" t="s">
        <v>3056</v>
      </c>
      <c r="H1217">
        <v>38.93</v>
      </c>
      <c r="I1217">
        <v>531</v>
      </c>
      <c r="J1217" t="s">
        <v>3111</v>
      </c>
    </row>
    <row r="1218" spans="1:10" x14ac:dyDescent="0.35">
      <c r="A1218" s="1" t="s">
        <v>1883</v>
      </c>
      <c r="B1218" s="1" t="s">
        <v>3058</v>
      </c>
      <c r="C1218" s="1" t="s">
        <v>3070</v>
      </c>
      <c r="D1218">
        <v>43.26</v>
      </c>
      <c r="E1218">
        <v>214</v>
      </c>
      <c r="F1218">
        <v>262</v>
      </c>
      <c r="G1218" s="1" t="s">
        <v>3056</v>
      </c>
      <c r="H1218">
        <v>23.02</v>
      </c>
      <c r="I1218">
        <v>367</v>
      </c>
      <c r="J1218" t="s">
        <v>3111</v>
      </c>
    </row>
    <row r="1219" spans="1:10" x14ac:dyDescent="0.35">
      <c r="A1219" s="1" t="s">
        <v>1911</v>
      </c>
      <c r="B1219" s="1" t="s">
        <v>3058</v>
      </c>
      <c r="C1219" s="1" t="s">
        <v>3070</v>
      </c>
      <c r="D1219">
        <v>56.87</v>
      </c>
      <c r="E1219">
        <v>45</v>
      </c>
      <c r="F1219">
        <v>32</v>
      </c>
      <c r="G1219" s="1" t="s">
        <v>3053</v>
      </c>
      <c r="H1219">
        <v>29.54</v>
      </c>
      <c r="I1219">
        <v>67</v>
      </c>
      <c r="J1219" t="s">
        <v>3111</v>
      </c>
    </row>
    <row r="1220" spans="1:10" x14ac:dyDescent="0.35">
      <c r="A1220" s="1" t="s">
        <v>1929</v>
      </c>
      <c r="B1220" s="1" t="s">
        <v>3058</v>
      </c>
      <c r="C1220" s="1" t="s">
        <v>3070</v>
      </c>
      <c r="D1220">
        <v>55.88</v>
      </c>
      <c r="E1220">
        <v>96</v>
      </c>
      <c r="F1220">
        <v>16</v>
      </c>
      <c r="G1220" s="1" t="s">
        <v>3053</v>
      </c>
      <c r="H1220">
        <v>30</v>
      </c>
      <c r="I1220">
        <v>404</v>
      </c>
      <c r="J1220" t="s">
        <v>3111</v>
      </c>
    </row>
    <row r="1221" spans="1:10" x14ac:dyDescent="0.35">
      <c r="A1221" s="1" t="s">
        <v>1961</v>
      </c>
      <c r="B1221" s="1" t="s">
        <v>3058</v>
      </c>
      <c r="C1221" s="1" t="s">
        <v>3070</v>
      </c>
      <c r="D1221">
        <v>48.7</v>
      </c>
      <c r="E1221">
        <v>195</v>
      </c>
      <c r="F1221">
        <v>314</v>
      </c>
      <c r="G1221" s="1" t="s">
        <v>3056</v>
      </c>
      <c r="H1221">
        <v>25.48</v>
      </c>
      <c r="I1221">
        <v>352</v>
      </c>
      <c r="J1221" t="s">
        <v>3111</v>
      </c>
    </row>
    <row r="1222" spans="1:10" x14ac:dyDescent="0.35">
      <c r="A1222" s="1" t="s">
        <v>1989</v>
      </c>
      <c r="B1222" s="1" t="s">
        <v>3058</v>
      </c>
      <c r="C1222" s="1" t="s">
        <v>3070</v>
      </c>
      <c r="D1222">
        <v>58.91</v>
      </c>
      <c r="E1222">
        <v>259</v>
      </c>
      <c r="F1222">
        <v>118</v>
      </c>
      <c r="G1222" s="1" t="s">
        <v>3053</v>
      </c>
      <c r="H1222">
        <v>25.41</v>
      </c>
      <c r="I1222">
        <v>517</v>
      </c>
      <c r="J1222" t="s">
        <v>3111</v>
      </c>
    </row>
    <row r="1223" spans="1:10" x14ac:dyDescent="0.35">
      <c r="A1223" s="1" t="s">
        <v>2005</v>
      </c>
      <c r="B1223" s="1" t="s">
        <v>3058</v>
      </c>
      <c r="C1223" s="1" t="s">
        <v>3070</v>
      </c>
      <c r="D1223">
        <v>23.91</v>
      </c>
      <c r="E1223">
        <v>289</v>
      </c>
      <c r="F1223">
        <v>51</v>
      </c>
      <c r="G1223" s="1" t="s">
        <v>3053</v>
      </c>
      <c r="H1223">
        <v>12.84</v>
      </c>
      <c r="I1223">
        <v>1103</v>
      </c>
      <c r="J1223" t="s">
        <v>3111</v>
      </c>
    </row>
    <row r="1224" spans="1:10" x14ac:dyDescent="0.35">
      <c r="A1224" s="1" t="s">
        <v>2035</v>
      </c>
      <c r="B1224" s="1" t="s">
        <v>3058</v>
      </c>
      <c r="C1224" s="1" t="s">
        <v>3070</v>
      </c>
      <c r="D1224">
        <v>41.73</v>
      </c>
      <c r="E1224">
        <v>266</v>
      </c>
      <c r="F1224">
        <v>208</v>
      </c>
      <c r="G1224" s="1" t="s">
        <v>3053</v>
      </c>
      <c r="H1224">
        <v>19.53</v>
      </c>
      <c r="I1224">
        <v>158</v>
      </c>
      <c r="J1224" t="s">
        <v>3111</v>
      </c>
    </row>
    <row r="1225" spans="1:10" x14ac:dyDescent="0.35">
      <c r="A1225" s="1" t="s">
        <v>2039</v>
      </c>
      <c r="B1225" s="1" t="s">
        <v>3058</v>
      </c>
      <c r="C1225" s="1" t="s">
        <v>3070</v>
      </c>
      <c r="D1225">
        <v>38.64</v>
      </c>
      <c r="E1225">
        <v>282</v>
      </c>
      <c r="F1225">
        <v>26</v>
      </c>
      <c r="G1225" s="1" t="s">
        <v>3053</v>
      </c>
      <c r="H1225">
        <v>13.63</v>
      </c>
      <c r="I1225">
        <v>401</v>
      </c>
      <c r="J1225" t="s">
        <v>3111</v>
      </c>
    </row>
    <row r="1226" spans="1:10" x14ac:dyDescent="0.35">
      <c r="A1226" s="1" t="s">
        <v>2053</v>
      </c>
      <c r="B1226" s="1" t="s">
        <v>3058</v>
      </c>
      <c r="C1226" s="1" t="s">
        <v>3070</v>
      </c>
      <c r="D1226">
        <v>47.9</v>
      </c>
      <c r="E1226">
        <v>295</v>
      </c>
      <c r="F1226">
        <v>166</v>
      </c>
      <c r="G1226" s="1" t="s">
        <v>3053</v>
      </c>
      <c r="H1226">
        <v>25.37</v>
      </c>
      <c r="I1226">
        <v>1060</v>
      </c>
      <c r="J1226" t="s">
        <v>3111</v>
      </c>
    </row>
    <row r="1227" spans="1:10" x14ac:dyDescent="0.35">
      <c r="A1227" s="1" t="s">
        <v>2067</v>
      </c>
      <c r="B1227" s="1" t="s">
        <v>3058</v>
      </c>
      <c r="C1227" s="1" t="s">
        <v>3070</v>
      </c>
      <c r="D1227">
        <v>50.31</v>
      </c>
      <c r="E1227">
        <v>29</v>
      </c>
      <c r="F1227">
        <v>143</v>
      </c>
      <c r="G1227" s="1" t="s">
        <v>3056</v>
      </c>
      <c r="H1227">
        <v>15.95</v>
      </c>
      <c r="I1227">
        <v>338</v>
      </c>
      <c r="J1227" t="s">
        <v>3111</v>
      </c>
    </row>
    <row r="1228" spans="1:10" x14ac:dyDescent="0.35">
      <c r="A1228" s="1" t="s">
        <v>2073</v>
      </c>
      <c r="B1228" s="1" t="s">
        <v>3058</v>
      </c>
      <c r="C1228" s="1" t="s">
        <v>3070</v>
      </c>
      <c r="D1228">
        <v>65.08</v>
      </c>
      <c r="E1228">
        <v>263</v>
      </c>
      <c r="F1228">
        <v>175</v>
      </c>
      <c r="G1228" s="1" t="s">
        <v>3053</v>
      </c>
      <c r="H1228">
        <v>19.64</v>
      </c>
      <c r="I1228">
        <v>57</v>
      </c>
      <c r="J1228" t="s">
        <v>3111</v>
      </c>
    </row>
    <row r="1229" spans="1:10" x14ac:dyDescent="0.35">
      <c r="A1229" s="1" t="s">
        <v>2089</v>
      </c>
      <c r="B1229" s="1" t="s">
        <v>3058</v>
      </c>
      <c r="C1229" s="1" t="s">
        <v>3070</v>
      </c>
      <c r="D1229">
        <v>77.739999999999995</v>
      </c>
      <c r="E1229">
        <v>126</v>
      </c>
      <c r="F1229">
        <v>210</v>
      </c>
      <c r="G1229" s="1" t="s">
        <v>3056</v>
      </c>
      <c r="H1229">
        <v>29.77</v>
      </c>
      <c r="I1229">
        <v>724</v>
      </c>
      <c r="J1229" t="s">
        <v>3111</v>
      </c>
    </row>
    <row r="1230" spans="1:10" x14ac:dyDescent="0.35">
      <c r="A1230" s="1" t="s">
        <v>2105</v>
      </c>
      <c r="B1230" s="1" t="s">
        <v>3058</v>
      </c>
      <c r="C1230" s="1" t="s">
        <v>3070</v>
      </c>
      <c r="D1230">
        <v>79.34</v>
      </c>
      <c r="E1230">
        <v>141</v>
      </c>
      <c r="F1230">
        <v>155</v>
      </c>
      <c r="G1230" s="1" t="s">
        <v>3056</v>
      </c>
      <c r="H1230">
        <v>28.37</v>
      </c>
      <c r="I1230">
        <v>970</v>
      </c>
      <c r="J1230" t="s">
        <v>3111</v>
      </c>
    </row>
    <row r="1231" spans="1:10" x14ac:dyDescent="0.35">
      <c r="A1231" s="1" t="s">
        <v>2113</v>
      </c>
      <c r="B1231" s="1" t="s">
        <v>3058</v>
      </c>
      <c r="C1231" s="1" t="s">
        <v>3070</v>
      </c>
      <c r="D1231">
        <v>67.52</v>
      </c>
      <c r="E1231">
        <v>121</v>
      </c>
      <c r="F1231">
        <v>575</v>
      </c>
      <c r="G1231" s="1" t="s">
        <v>3056</v>
      </c>
      <c r="H1231">
        <v>20.56</v>
      </c>
      <c r="I1231">
        <v>192</v>
      </c>
      <c r="J1231" t="s">
        <v>3111</v>
      </c>
    </row>
    <row r="1232" spans="1:10" x14ac:dyDescent="0.35">
      <c r="A1232" s="1" t="s">
        <v>2119</v>
      </c>
      <c r="B1232" s="1" t="s">
        <v>3058</v>
      </c>
      <c r="C1232" s="1" t="s">
        <v>3070</v>
      </c>
      <c r="D1232">
        <v>33.92</v>
      </c>
      <c r="E1232">
        <v>188</v>
      </c>
      <c r="F1232">
        <v>118</v>
      </c>
      <c r="G1232" s="1" t="s">
        <v>3053</v>
      </c>
      <c r="H1232">
        <v>13.95</v>
      </c>
      <c r="I1232">
        <v>152</v>
      </c>
      <c r="J1232" t="s">
        <v>3111</v>
      </c>
    </row>
    <row r="1233" spans="1:10" x14ac:dyDescent="0.35">
      <c r="A1233" s="1" t="s">
        <v>2173</v>
      </c>
      <c r="B1233" s="1" t="s">
        <v>3058</v>
      </c>
      <c r="C1233" s="1" t="s">
        <v>3070</v>
      </c>
      <c r="D1233">
        <v>37.14</v>
      </c>
      <c r="E1233">
        <v>107</v>
      </c>
      <c r="F1233">
        <v>55</v>
      </c>
      <c r="G1233" s="1" t="s">
        <v>3053</v>
      </c>
      <c r="H1233">
        <v>11.56</v>
      </c>
      <c r="I1233">
        <v>452</v>
      </c>
      <c r="J1233" t="s">
        <v>3111</v>
      </c>
    </row>
    <row r="1234" spans="1:10" x14ac:dyDescent="0.35">
      <c r="A1234" s="1" t="s">
        <v>2181</v>
      </c>
      <c r="B1234" s="1" t="s">
        <v>3058</v>
      </c>
      <c r="C1234" s="1" t="s">
        <v>3070</v>
      </c>
      <c r="D1234">
        <v>37.58</v>
      </c>
      <c r="E1234">
        <v>184</v>
      </c>
      <c r="F1234">
        <v>156</v>
      </c>
      <c r="G1234" s="1" t="s">
        <v>3053</v>
      </c>
      <c r="H1234">
        <v>13.35</v>
      </c>
      <c r="I1234">
        <v>287</v>
      </c>
      <c r="J1234" t="s">
        <v>3111</v>
      </c>
    </row>
    <row r="1235" spans="1:10" x14ac:dyDescent="0.35">
      <c r="A1235" s="1" t="s">
        <v>2195</v>
      </c>
      <c r="B1235" s="1" t="s">
        <v>3058</v>
      </c>
      <c r="C1235" s="1" t="s">
        <v>3070</v>
      </c>
      <c r="D1235">
        <v>65.540000000000006</v>
      </c>
      <c r="E1235">
        <v>162</v>
      </c>
      <c r="F1235">
        <v>131</v>
      </c>
      <c r="G1235" s="1" t="s">
        <v>3053</v>
      </c>
      <c r="H1235">
        <v>20.190000000000001</v>
      </c>
      <c r="I1235">
        <v>652</v>
      </c>
      <c r="J1235" t="s">
        <v>3111</v>
      </c>
    </row>
    <row r="1236" spans="1:10" x14ac:dyDescent="0.35">
      <c r="A1236" s="1" t="s">
        <v>2323</v>
      </c>
      <c r="B1236" s="1" t="s">
        <v>3058</v>
      </c>
      <c r="C1236" s="1" t="s">
        <v>3070</v>
      </c>
      <c r="D1236">
        <v>65.36</v>
      </c>
      <c r="E1236">
        <v>29</v>
      </c>
      <c r="F1236">
        <v>109</v>
      </c>
      <c r="G1236" s="1" t="s">
        <v>3056</v>
      </c>
      <c r="H1236">
        <v>30.26</v>
      </c>
      <c r="I1236">
        <v>1015</v>
      </c>
      <c r="J1236" t="s">
        <v>3111</v>
      </c>
    </row>
    <row r="1237" spans="1:10" x14ac:dyDescent="0.35">
      <c r="A1237" s="1" t="s">
        <v>2333</v>
      </c>
      <c r="B1237" s="1" t="s">
        <v>3058</v>
      </c>
      <c r="C1237" s="1" t="s">
        <v>3070</v>
      </c>
      <c r="D1237">
        <v>68.17</v>
      </c>
      <c r="E1237">
        <v>55</v>
      </c>
      <c r="F1237">
        <v>97</v>
      </c>
      <c r="G1237" s="1" t="s">
        <v>3056</v>
      </c>
      <c r="H1237">
        <v>33.840000000000003</v>
      </c>
      <c r="I1237">
        <v>364</v>
      </c>
      <c r="J1237" t="s">
        <v>3111</v>
      </c>
    </row>
    <row r="1238" spans="1:10" x14ac:dyDescent="0.35">
      <c r="A1238" s="1" t="s">
        <v>2353</v>
      </c>
      <c r="B1238" s="1" t="s">
        <v>3058</v>
      </c>
      <c r="C1238" s="1" t="s">
        <v>3070</v>
      </c>
      <c r="D1238">
        <v>50.03</v>
      </c>
      <c r="E1238">
        <v>44</v>
      </c>
      <c r="F1238">
        <v>18</v>
      </c>
      <c r="G1238" s="1" t="s">
        <v>3053</v>
      </c>
      <c r="H1238">
        <v>23.29</v>
      </c>
      <c r="I1238">
        <v>451</v>
      </c>
      <c r="J1238" t="s">
        <v>3111</v>
      </c>
    </row>
    <row r="1239" spans="1:10" x14ac:dyDescent="0.35">
      <c r="A1239" s="1" t="s">
        <v>2365</v>
      </c>
      <c r="B1239" s="1" t="s">
        <v>3058</v>
      </c>
      <c r="C1239" s="1" t="s">
        <v>3070</v>
      </c>
      <c r="D1239">
        <v>41.12</v>
      </c>
      <c r="E1239">
        <v>290</v>
      </c>
      <c r="F1239">
        <v>247</v>
      </c>
      <c r="G1239" s="1" t="s">
        <v>3053</v>
      </c>
      <c r="H1239">
        <v>15.8</v>
      </c>
      <c r="I1239">
        <v>465</v>
      </c>
      <c r="J1239" t="s">
        <v>3111</v>
      </c>
    </row>
    <row r="1240" spans="1:10" x14ac:dyDescent="0.35">
      <c r="A1240" s="1" t="s">
        <v>2385</v>
      </c>
      <c r="B1240" s="1" t="s">
        <v>3058</v>
      </c>
      <c r="C1240" s="1" t="s">
        <v>3070</v>
      </c>
      <c r="D1240">
        <v>45.78</v>
      </c>
      <c r="E1240">
        <v>96</v>
      </c>
      <c r="F1240">
        <v>81</v>
      </c>
      <c r="G1240" s="1" t="s">
        <v>3053</v>
      </c>
      <c r="H1240">
        <v>18.47</v>
      </c>
      <c r="I1240">
        <v>582</v>
      </c>
      <c r="J1240" t="s">
        <v>3111</v>
      </c>
    </row>
    <row r="1241" spans="1:10" x14ac:dyDescent="0.35">
      <c r="A1241" s="1" t="s">
        <v>2475</v>
      </c>
      <c r="B1241" s="1" t="s">
        <v>3058</v>
      </c>
      <c r="C1241" s="1" t="s">
        <v>3070</v>
      </c>
      <c r="D1241">
        <v>75.53</v>
      </c>
      <c r="E1241">
        <v>262</v>
      </c>
      <c r="F1241">
        <v>269</v>
      </c>
      <c r="G1241" s="1" t="s">
        <v>3056</v>
      </c>
      <c r="H1241">
        <v>33.18</v>
      </c>
      <c r="I1241">
        <v>760</v>
      </c>
      <c r="J1241" t="s">
        <v>3111</v>
      </c>
    </row>
    <row r="1242" spans="1:10" x14ac:dyDescent="0.35">
      <c r="A1242" s="1" t="s">
        <v>2495</v>
      </c>
      <c r="B1242" s="1" t="s">
        <v>3058</v>
      </c>
      <c r="C1242" s="1" t="s">
        <v>3070</v>
      </c>
      <c r="D1242">
        <v>47.47</v>
      </c>
      <c r="E1242">
        <v>230</v>
      </c>
      <c r="F1242">
        <v>235</v>
      </c>
      <c r="G1242" s="1" t="s">
        <v>3056</v>
      </c>
      <c r="H1242">
        <v>25.82</v>
      </c>
      <c r="I1242">
        <v>215</v>
      </c>
      <c r="J1242" t="s">
        <v>3111</v>
      </c>
    </row>
    <row r="1243" spans="1:10" x14ac:dyDescent="0.35">
      <c r="A1243" s="1" t="s">
        <v>2579</v>
      </c>
      <c r="B1243" s="1" t="s">
        <v>3058</v>
      </c>
      <c r="C1243" s="1" t="s">
        <v>3070</v>
      </c>
      <c r="D1243">
        <v>76.61</v>
      </c>
      <c r="E1243">
        <v>61</v>
      </c>
      <c r="F1243">
        <v>23</v>
      </c>
      <c r="G1243" s="1" t="s">
        <v>3053</v>
      </c>
      <c r="H1243">
        <v>35.549999999999997</v>
      </c>
      <c r="I1243">
        <v>364</v>
      </c>
      <c r="J1243" t="s">
        <v>3111</v>
      </c>
    </row>
    <row r="1244" spans="1:10" x14ac:dyDescent="0.35">
      <c r="A1244" s="1" t="s">
        <v>2591</v>
      </c>
      <c r="B1244" s="1" t="s">
        <v>3058</v>
      </c>
      <c r="C1244" s="1" t="s">
        <v>3070</v>
      </c>
      <c r="D1244">
        <v>24.54</v>
      </c>
      <c r="E1244">
        <v>165</v>
      </c>
      <c r="F1244">
        <v>106</v>
      </c>
      <c r="G1244" s="1" t="s">
        <v>3053</v>
      </c>
      <c r="H1244">
        <v>9.6</v>
      </c>
      <c r="I1244">
        <v>125</v>
      </c>
      <c r="J1244" t="s">
        <v>3111</v>
      </c>
    </row>
    <row r="1245" spans="1:10" x14ac:dyDescent="0.35">
      <c r="A1245" s="1" t="s">
        <v>2627</v>
      </c>
      <c r="B1245" s="1" t="s">
        <v>3058</v>
      </c>
      <c r="C1245" s="1" t="s">
        <v>3070</v>
      </c>
      <c r="D1245">
        <v>38.6</v>
      </c>
      <c r="E1245">
        <v>155</v>
      </c>
      <c r="F1245">
        <v>279</v>
      </c>
      <c r="G1245" s="1" t="s">
        <v>3056</v>
      </c>
      <c r="H1245">
        <v>19.739999999999998</v>
      </c>
      <c r="I1245">
        <v>1127</v>
      </c>
      <c r="J1245" t="s">
        <v>3111</v>
      </c>
    </row>
    <row r="1246" spans="1:10" x14ac:dyDescent="0.35">
      <c r="A1246" s="1" t="s">
        <v>2651</v>
      </c>
      <c r="B1246" s="1" t="s">
        <v>3058</v>
      </c>
      <c r="C1246" s="1" t="s">
        <v>3070</v>
      </c>
      <c r="D1246">
        <v>57.31</v>
      </c>
      <c r="E1246">
        <v>161</v>
      </c>
      <c r="F1246">
        <v>43</v>
      </c>
      <c r="G1246" s="1" t="s">
        <v>3053</v>
      </c>
      <c r="H1246">
        <v>29.08</v>
      </c>
      <c r="I1246">
        <v>622</v>
      </c>
      <c r="J1246" t="s">
        <v>3111</v>
      </c>
    </row>
    <row r="1247" spans="1:10" x14ac:dyDescent="0.35">
      <c r="A1247" s="1" t="s">
        <v>2693</v>
      </c>
      <c r="B1247" s="1" t="s">
        <v>3058</v>
      </c>
      <c r="C1247" s="1" t="s">
        <v>3070</v>
      </c>
      <c r="D1247">
        <v>65.62</v>
      </c>
      <c r="E1247">
        <v>60</v>
      </c>
      <c r="F1247">
        <v>170</v>
      </c>
      <c r="G1247" s="1" t="s">
        <v>3056</v>
      </c>
      <c r="H1247">
        <v>24.61</v>
      </c>
      <c r="I1247">
        <v>553</v>
      </c>
      <c r="J1247" t="s">
        <v>3111</v>
      </c>
    </row>
    <row r="1248" spans="1:10" x14ac:dyDescent="0.35">
      <c r="A1248" s="1" t="s">
        <v>2695</v>
      </c>
      <c r="B1248" s="1" t="s">
        <v>3058</v>
      </c>
      <c r="C1248" s="1" t="s">
        <v>3070</v>
      </c>
      <c r="D1248">
        <v>42</v>
      </c>
      <c r="E1248">
        <v>107</v>
      </c>
      <c r="F1248">
        <v>149</v>
      </c>
      <c r="G1248" s="1" t="s">
        <v>3056</v>
      </c>
      <c r="H1248">
        <v>21.01</v>
      </c>
      <c r="I1248">
        <v>318</v>
      </c>
      <c r="J1248" t="s">
        <v>3111</v>
      </c>
    </row>
    <row r="1249" spans="1:10" x14ac:dyDescent="0.35">
      <c r="A1249" s="1" t="s">
        <v>2699</v>
      </c>
      <c r="B1249" s="1" t="s">
        <v>3058</v>
      </c>
      <c r="C1249" s="1" t="s">
        <v>3070</v>
      </c>
      <c r="D1249">
        <v>40.36</v>
      </c>
      <c r="E1249">
        <v>81</v>
      </c>
      <c r="F1249">
        <v>157</v>
      </c>
      <c r="G1249" s="1" t="s">
        <v>3056</v>
      </c>
      <c r="H1249">
        <v>16.53</v>
      </c>
      <c r="I1249">
        <v>977</v>
      </c>
      <c r="J1249" t="s">
        <v>3111</v>
      </c>
    </row>
    <row r="1250" spans="1:10" x14ac:dyDescent="0.35">
      <c r="A1250" s="1" t="s">
        <v>2739</v>
      </c>
      <c r="B1250" s="1" t="s">
        <v>3058</v>
      </c>
      <c r="C1250" s="1" t="s">
        <v>3070</v>
      </c>
      <c r="D1250">
        <v>66.89</v>
      </c>
      <c r="E1250">
        <v>39</v>
      </c>
      <c r="F1250">
        <v>310</v>
      </c>
      <c r="G1250" s="1" t="s">
        <v>3056</v>
      </c>
      <c r="H1250">
        <v>35.83</v>
      </c>
      <c r="I1250">
        <v>237</v>
      </c>
      <c r="J1250" t="s">
        <v>3111</v>
      </c>
    </row>
    <row r="1251" spans="1:10" x14ac:dyDescent="0.35">
      <c r="A1251" s="1" t="s">
        <v>2765</v>
      </c>
      <c r="B1251" s="1" t="s">
        <v>3058</v>
      </c>
      <c r="C1251" s="1" t="s">
        <v>3070</v>
      </c>
      <c r="D1251">
        <v>71.84</v>
      </c>
      <c r="E1251">
        <v>47</v>
      </c>
      <c r="F1251">
        <v>273</v>
      </c>
      <c r="G1251" s="1" t="s">
        <v>3056</v>
      </c>
      <c r="H1251">
        <v>23.69</v>
      </c>
      <c r="I1251">
        <v>95</v>
      </c>
      <c r="J1251" t="s">
        <v>3111</v>
      </c>
    </row>
    <row r="1252" spans="1:10" x14ac:dyDescent="0.35">
      <c r="A1252" s="1" t="s">
        <v>2831</v>
      </c>
      <c r="B1252" s="1" t="s">
        <v>3058</v>
      </c>
      <c r="C1252" s="1" t="s">
        <v>3070</v>
      </c>
      <c r="D1252">
        <v>44.58</v>
      </c>
      <c r="E1252">
        <v>168</v>
      </c>
      <c r="F1252">
        <v>52</v>
      </c>
      <c r="G1252" s="1" t="s">
        <v>3053</v>
      </c>
      <c r="H1252">
        <v>18.13</v>
      </c>
      <c r="I1252">
        <v>1196</v>
      </c>
      <c r="J1252" t="s">
        <v>3111</v>
      </c>
    </row>
    <row r="1253" spans="1:10" x14ac:dyDescent="0.35">
      <c r="A1253" s="1" t="s">
        <v>2871</v>
      </c>
      <c r="B1253" s="1" t="s">
        <v>3058</v>
      </c>
      <c r="C1253" s="1" t="s">
        <v>3070</v>
      </c>
      <c r="D1253">
        <v>39.32</v>
      </c>
      <c r="E1253">
        <v>96</v>
      </c>
      <c r="F1253">
        <v>163</v>
      </c>
      <c r="G1253" s="1" t="s">
        <v>3056</v>
      </c>
      <c r="H1253">
        <v>17.21</v>
      </c>
      <c r="I1253">
        <v>303</v>
      </c>
      <c r="J1253" t="s">
        <v>3111</v>
      </c>
    </row>
    <row r="1254" spans="1:10" x14ac:dyDescent="0.35">
      <c r="A1254" s="1" t="s">
        <v>2903</v>
      </c>
      <c r="B1254" s="1" t="s">
        <v>3058</v>
      </c>
      <c r="C1254" s="1" t="s">
        <v>3070</v>
      </c>
      <c r="D1254">
        <v>79.17</v>
      </c>
      <c r="E1254">
        <v>52</v>
      </c>
      <c r="F1254">
        <v>266</v>
      </c>
      <c r="G1254" s="1" t="s">
        <v>3056</v>
      </c>
      <c r="H1254">
        <v>38.15</v>
      </c>
      <c r="I1254">
        <v>1040</v>
      </c>
      <c r="J1254" t="s">
        <v>3111</v>
      </c>
    </row>
    <row r="1255" spans="1:10" x14ac:dyDescent="0.35">
      <c r="A1255" s="1" t="s">
        <v>2917</v>
      </c>
      <c r="B1255" s="1" t="s">
        <v>3058</v>
      </c>
      <c r="C1255" s="1" t="s">
        <v>3070</v>
      </c>
      <c r="D1255">
        <v>61.37</v>
      </c>
      <c r="E1255">
        <v>57</v>
      </c>
      <c r="F1255">
        <v>287</v>
      </c>
      <c r="G1255" s="1" t="s">
        <v>3056</v>
      </c>
      <c r="H1255">
        <v>20.68</v>
      </c>
      <c r="I1255">
        <v>431</v>
      </c>
      <c r="J1255" t="s">
        <v>3111</v>
      </c>
    </row>
    <row r="1256" spans="1:10" x14ac:dyDescent="0.35">
      <c r="A1256" s="1" t="s">
        <v>2959</v>
      </c>
      <c r="B1256" s="1" t="s">
        <v>3058</v>
      </c>
      <c r="C1256" s="1" t="s">
        <v>3070</v>
      </c>
      <c r="D1256">
        <v>68.150000000000006</v>
      </c>
      <c r="E1256">
        <v>214</v>
      </c>
      <c r="F1256">
        <v>302</v>
      </c>
      <c r="G1256" s="1" t="s">
        <v>3056</v>
      </c>
      <c r="H1256">
        <v>35.46</v>
      </c>
      <c r="I1256">
        <v>370</v>
      </c>
      <c r="J1256" t="s">
        <v>3111</v>
      </c>
    </row>
    <row r="1257" spans="1:10" x14ac:dyDescent="0.35">
      <c r="A1257" s="1" t="s">
        <v>2999</v>
      </c>
      <c r="B1257" s="1" t="s">
        <v>3058</v>
      </c>
      <c r="C1257" s="1" t="s">
        <v>3070</v>
      </c>
      <c r="D1257">
        <v>50.51</v>
      </c>
      <c r="E1257">
        <v>46</v>
      </c>
      <c r="F1257">
        <v>79</v>
      </c>
      <c r="G1257" s="1" t="s">
        <v>3056</v>
      </c>
      <c r="H1257">
        <v>18.39</v>
      </c>
      <c r="I1257">
        <v>332</v>
      </c>
      <c r="J1257" t="s">
        <v>3111</v>
      </c>
    </row>
    <row r="1258" spans="1:10" x14ac:dyDescent="0.35">
      <c r="A1258" s="1" t="s">
        <v>3045</v>
      </c>
      <c r="B1258" s="1" t="s">
        <v>3058</v>
      </c>
      <c r="C1258" s="1" t="s">
        <v>3070</v>
      </c>
      <c r="D1258">
        <v>57.14</v>
      </c>
      <c r="E1258">
        <v>95</v>
      </c>
      <c r="F1258">
        <v>347</v>
      </c>
      <c r="G1258" s="1" t="s">
        <v>3056</v>
      </c>
      <c r="H1258">
        <v>25.53</v>
      </c>
      <c r="I1258">
        <v>507</v>
      </c>
      <c r="J1258" t="s">
        <v>3111</v>
      </c>
    </row>
    <row r="1259" spans="1:10" x14ac:dyDescent="0.35">
      <c r="A1259" s="1" t="s">
        <v>133</v>
      </c>
      <c r="B1259" s="1" t="s">
        <v>3054</v>
      </c>
      <c r="C1259" s="1" t="s">
        <v>3070</v>
      </c>
      <c r="D1259">
        <v>169.77</v>
      </c>
      <c r="E1259">
        <v>93</v>
      </c>
      <c r="F1259">
        <v>347</v>
      </c>
      <c r="G1259" s="1" t="s">
        <v>3056</v>
      </c>
      <c r="H1259">
        <v>91.28</v>
      </c>
      <c r="I1259">
        <v>994</v>
      </c>
      <c r="J1259" t="s">
        <v>3111</v>
      </c>
    </row>
    <row r="1260" spans="1:10" x14ac:dyDescent="0.35">
      <c r="A1260" s="1" t="s">
        <v>153</v>
      </c>
      <c r="B1260" s="1" t="s">
        <v>3054</v>
      </c>
      <c r="C1260" s="1" t="s">
        <v>3070</v>
      </c>
      <c r="D1260">
        <v>167.83</v>
      </c>
      <c r="E1260">
        <v>287</v>
      </c>
      <c r="F1260">
        <v>170</v>
      </c>
      <c r="G1260" s="1" t="s">
        <v>3053</v>
      </c>
      <c r="H1260">
        <v>79.67</v>
      </c>
      <c r="I1260">
        <v>1124</v>
      </c>
      <c r="J1260" t="s">
        <v>3111</v>
      </c>
    </row>
    <row r="1261" spans="1:10" x14ac:dyDescent="0.35">
      <c r="A1261" s="1" t="s">
        <v>181</v>
      </c>
      <c r="B1261" s="1" t="s">
        <v>3054</v>
      </c>
      <c r="C1261" s="1" t="s">
        <v>3070</v>
      </c>
      <c r="D1261">
        <v>172.43</v>
      </c>
      <c r="E1261">
        <v>253</v>
      </c>
      <c r="F1261">
        <v>132</v>
      </c>
      <c r="G1261" s="1" t="s">
        <v>3053</v>
      </c>
      <c r="H1261">
        <v>59.3</v>
      </c>
      <c r="I1261">
        <v>573</v>
      </c>
      <c r="J1261" t="s">
        <v>3111</v>
      </c>
    </row>
    <row r="1262" spans="1:10" x14ac:dyDescent="0.35">
      <c r="A1262" s="1" t="s">
        <v>193</v>
      </c>
      <c r="B1262" s="1" t="s">
        <v>3054</v>
      </c>
      <c r="C1262" s="1" t="s">
        <v>3070</v>
      </c>
      <c r="D1262">
        <v>248.25</v>
      </c>
      <c r="E1262">
        <v>151</v>
      </c>
      <c r="F1262">
        <v>312</v>
      </c>
      <c r="G1262" s="1" t="s">
        <v>3056</v>
      </c>
      <c r="H1262">
        <v>114.43</v>
      </c>
      <c r="I1262">
        <v>1076</v>
      </c>
      <c r="J1262" t="s">
        <v>3111</v>
      </c>
    </row>
    <row r="1263" spans="1:10" x14ac:dyDescent="0.35">
      <c r="A1263" s="1" t="s">
        <v>221</v>
      </c>
      <c r="B1263" s="1" t="s">
        <v>3054</v>
      </c>
      <c r="C1263" s="1" t="s">
        <v>3070</v>
      </c>
      <c r="D1263">
        <v>219.25</v>
      </c>
      <c r="E1263">
        <v>135</v>
      </c>
      <c r="F1263">
        <v>183</v>
      </c>
      <c r="G1263" s="1" t="s">
        <v>3056</v>
      </c>
      <c r="H1263">
        <v>77.41</v>
      </c>
      <c r="I1263">
        <v>555</v>
      </c>
      <c r="J1263" t="s">
        <v>3111</v>
      </c>
    </row>
    <row r="1264" spans="1:10" x14ac:dyDescent="0.35">
      <c r="A1264" s="1" t="s">
        <v>227</v>
      </c>
      <c r="B1264" s="1" t="s">
        <v>3054</v>
      </c>
      <c r="C1264" s="1" t="s">
        <v>3070</v>
      </c>
      <c r="D1264">
        <v>178.69</v>
      </c>
      <c r="E1264">
        <v>216</v>
      </c>
      <c r="F1264">
        <v>344</v>
      </c>
      <c r="G1264" s="1" t="s">
        <v>3056</v>
      </c>
      <c r="H1264">
        <v>73.09</v>
      </c>
      <c r="I1264">
        <v>732</v>
      </c>
      <c r="J1264" t="s">
        <v>3111</v>
      </c>
    </row>
    <row r="1265" spans="1:10" x14ac:dyDescent="0.35">
      <c r="A1265" s="1" t="s">
        <v>255</v>
      </c>
      <c r="B1265" s="1" t="s">
        <v>3054</v>
      </c>
      <c r="C1265" s="1" t="s">
        <v>3070</v>
      </c>
      <c r="D1265">
        <v>110.74</v>
      </c>
      <c r="E1265">
        <v>79</v>
      </c>
      <c r="F1265">
        <v>42</v>
      </c>
      <c r="G1265" s="1" t="s">
        <v>3053</v>
      </c>
      <c r="H1265">
        <v>33.67</v>
      </c>
      <c r="I1265">
        <v>1080</v>
      </c>
      <c r="J1265" t="s">
        <v>3111</v>
      </c>
    </row>
    <row r="1266" spans="1:10" x14ac:dyDescent="0.35">
      <c r="A1266" s="1" t="s">
        <v>345</v>
      </c>
      <c r="B1266" s="1" t="s">
        <v>3054</v>
      </c>
      <c r="C1266" s="1" t="s">
        <v>3070</v>
      </c>
      <c r="D1266">
        <v>179.6</v>
      </c>
      <c r="E1266">
        <v>68</v>
      </c>
      <c r="F1266">
        <v>93</v>
      </c>
      <c r="G1266" s="1" t="s">
        <v>3056</v>
      </c>
      <c r="H1266">
        <v>69.52</v>
      </c>
      <c r="I1266">
        <v>308</v>
      </c>
      <c r="J1266" t="s">
        <v>3111</v>
      </c>
    </row>
    <row r="1267" spans="1:10" x14ac:dyDescent="0.35">
      <c r="A1267" s="1" t="s">
        <v>365</v>
      </c>
      <c r="B1267" s="1" t="s">
        <v>3054</v>
      </c>
      <c r="C1267" s="1" t="s">
        <v>3070</v>
      </c>
      <c r="D1267">
        <v>203.82</v>
      </c>
      <c r="E1267">
        <v>194</v>
      </c>
      <c r="F1267">
        <v>248</v>
      </c>
      <c r="G1267" s="1" t="s">
        <v>3056</v>
      </c>
      <c r="H1267">
        <v>76.03</v>
      </c>
      <c r="I1267">
        <v>216</v>
      </c>
      <c r="J1267" t="s">
        <v>3111</v>
      </c>
    </row>
    <row r="1268" spans="1:10" x14ac:dyDescent="0.35">
      <c r="A1268" s="1" t="s">
        <v>375</v>
      </c>
      <c r="B1268" s="1" t="s">
        <v>3054</v>
      </c>
      <c r="C1268" s="1" t="s">
        <v>3070</v>
      </c>
      <c r="D1268">
        <v>137.37</v>
      </c>
      <c r="E1268">
        <v>257</v>
      </c>
      <c r="F1268">
        <v>194</v>
      </c>
      <c r="G1268" s="1" t="s">
        <v>3053</v>
      </c>
      <c r="H1268">
        <v>57.65</v>
      </c>
      <c r="I1268">
        <v>406</v>
      </c>
      <c r="J1268" t="s">
        <v>3111</v>
      </c>
    </row>
    <row r="1269" spans="1:10" x14ac:dyDescent="0.35">
      <c r="A1269" s="1" t="s">
        <v>425</v>
      </c>
      <c r="B1269" s="1" t="s">
        <v>3054</v>
      </c>
      <c r="C1269" s="1" t="s">
        <v>3070</v>
      </c>
      <c r="D1269">
        <v>204.86</v>
      </c>
      <c r="E1269">
        <v>29</v>
      </c>
      <c r="F1269">
        <v>278</v>
      </c>
      <c r="G1269" s="1" t="s">
        <v>3056</v>
      </c>
      <c r="H1269">
        <v>80.05</v>
      </c>
      <c r="I1269">
        <v>549</v>
      </c>
      <c r="J1269" t="s">
        <v>3111</v>
      </c>
    </row>
    <row r="1270" spans="1:10" x14ac:dyDescent="0.35">
      <c r="A1270" s="1" t="s">
        <v>433</v>
      </c>
      <c r="B1270" s="1" t="s">
        <v>3054</v>
      </c>
      <c r="C1270" s="1" t="s">
        <v>3070</v>
      </c>
      <c r="D1270">
        <v>202.74</v>
      </c>
      <c r="E1270">
        <v>164</v>
      </c>
      <c r="F1270">
        <v>209</v>
      </c>
      <c r="G1270" s="1" t="s">
        <v>3056</v>
      </c>
      <c r="H1270">
        <v>79.790000000000006</v>
      </c>
      <c r="I1270">
        <v>817</v>
      </c>
      <c r="J1270" t="s">
        <v>3111</v>
      </c>
    </row>
    <row r="1271" spans="1:10" x14ac:dyDescent="0.35">
      <c r="A1271" s="1" t="s">
        <v>493</v>
      </c>
      <c r="B1271" s="1" t="s">
        <v>3054</v>
      </c>
      <c r="C1271" s="1" t="s">
        <v>3070</v>
      </c>
      <c r="D1271">
        <v>115.3</v>
      </c>
      <c r="E1271">
        <v>238</v>
      </c>
      <c r="F1271">
        <v>388</v>
      </c>
      <c r="G1271" s="1" t="s">
        <v>3056</v>
      </c>
      <c r="H1271">
        <v>37.869999999999997</v>
      </c>
      <c r="I1271">
        <v>774</v>
      </c>
      <c r="J1271" t="s">
        <v>3111</v>
      </c>
    </row>
    <row r="1272" spans="1:10" x14ac:dyDescent="0.35">
      <c r="A1272" s="1" t="s">
        <v>523</v>
      </c>
      <c r="B1272" s="1" t="s">
        <v>3054</v>
      </c>
      <c r="C1272" s="1" t="s">
        <v>3070</v>
      </c>
      <c r="D1272">
        <v>200.78</v>
      </c>
      <c r="E1272">
        <v>155</v>
      </c>
      <c r="F1272">
        <v>159</v>
      </c>
      <c r="G1272" s="1" t="s">
        <v>3056</v>
      </c>
      <c r="H1272">
        <v>107.02</v>
      </c>
      <c r="I1272">
        <v>724</v>
      </c>
      <c r="J1272" t="s">
        <v>3111</v>
      </c>
    </row>
    <row r="1273" spans="1:10" x14ac:dyDescent="0.35">
      <c r="A1273" s="1" t="s">
        <v>575</v>
      </c>
      <c r="B1273" s="1" t="s">
        <v>3054</v>
      </c>
      <c r="C1273" s="1" t="s">
        <v>3070</v>
      </c>
      <c r="D1273">
        <v>215.16</v>
      </c>
      <c r="E1273">
        <v>24</v>
      </c>
      <c r="F1273">
        <v>94</v>
      </c>
      <c r="G1273" s="1" t="s">
        <v>3056</v>
      </c>
      <c r="H1273">
        <v>99.74</v>
      </c>
      <c r="I1273">
        <v>291</v>
      </c>
      <c r="J1273" t="s">
        <v>3111</v>
      </c>
    </row>
    <row r="1274" spans="1:10" x14ac:dyDescent="0.35">
      <c r="A1274" s="1" t="s">
        <v>585</v>
      </c>
      <c r="B1274" s="1" t="s">
        <v>3054</v>
      </c>
      <c r="C1274" s="1" t="s">
        <v>3070</v>
      </c>
      <c r="D1274">
        <v>150.11000000000001</v>
      </c>
      <c r="E1274">
        <v>23</v>
      </c>
      <c r="F1274">
        <v>37</v>
      </c>
      <c r="G1274" s="1" t="s">
        <v>3056</v>
      </c>
      <c r="H1274">
        <v>56.51</v>
      </c>
      <c r="I1274">
        <v>575</v>
      </c>
      <c r="J1274" t="s">
        <v>3111</v>
      </c>
    </row>
    <row r="1275" spans="1:10" x14ac:dyDescent="0.35">
      <c r="A1275" s="1" t="s">
        <v>611</v>
      </c>
      <c r="B1275" s="1" t="s">
        <v>3054</v>
      </c>
      <c r="C1275" s="1" t="s">
        <v>3070</v>
      </c>
      <c r="D1275">
        <v>112.29</v>
      </c>
      <c r="E1275">
        <v>48</v>
      </c>
      <c r="F1275">
        <v>167</v>
      </c>
      <c r="G1275" s="1" t="s">
        <v>3056</v>
      </c>
      <c r="H1275">
        <v>38.6</v>
      </c>
      <c r="I1275">
        <v>1003</v>
      </c>
      <c r="J1275" t="s">
        <v>3111</v>
      </c>
    </row>
    <row r="1276" spans="1:10" x14ac:dyDescent="0.35">
      <c r="A1276" s="1" t="s">
        <v>623</v>
      </c>
      <c r="B1276" s="1" t="s">
        <v>3054</v>
      </c>
      <c r="C1276" s="1" t="s">
        <v>3070</v>
      </c>
      <c r="D1276">
        <v>217.73</v>
      </c>
      <c r="E1276">
        <v>75</v>
      </c>
      <c r="F1276">
        <v>78</v>
      </c>
      <c r="G1276" s="1" t="s">
        <v>3056</v>
      </c>
      <c r="H1276">
        <v>95.35</v>
      </c>
      <c r="I1276">
        <v>420</v>
      </c>
      <c r="J1276" t="s">
        <v>3111</v>
      </c>
    </row>
    <row r="1277" spans="1:10" x14ac:dyDescent="0.35">
      <c r="A1277" s="1" t="s">
        <v>649</v>
      </c>
      <c r="B1277" s="1" t="s">
        <v>3054</v>
      </c>
      <c r="C1277" s="1" t="s">
        <v>3070</v>
      </c>
      <c r="D1277">
        <v>163.5</v>
      </c>
      <c r="E1277">
        <v>46</v>
      </c>
      <c r="F1277">
        <v>135</v>
      </c>
      <c r="G1277" s="1" t="s">
        <v>3056</v>
      </c>
      <c r="H1277">
        <v>50.26</v>
      </c>
      <c r="I1277">
        <v>707</v>
      </c>
      <c r="J1277" t="s">
        <v>3111</v>
      </c>
    </row>
    <row r="1278" spans="1:10" x14ac:dyDescent="0.35">
      <c r="A1278" s="1" t="s">
        <v>673</v>
      </c>
      <c r="B1278" s="1" t="s">
        <v>3054</v>
      </c>
      <c r="C1278" s="1" t="s">
        <v>3070</v>
      </c>
      <c r="D1278">
        <v>227.71</v>
      </c>
      <c r="E1278">
        <v>217</v>
      </c>
      <c r="F1278">
        <v>251</v>
      </c>
      <c r="G1278" s="1" t="s">
        <v>3056</v>
      </c>
      <c r="H1278">
        <v>98.15</v>
      </c>
      <c r="I1278">
        <v>1105</v>
      </c>
      <c r="J1278" t="s">
        <v>3111</v>
      </c>
    </row>
    <row r="1279" spans="1:10" x14ac:dyDescent="0.35">
      <c r="A1279" s="1" t="s">
        <v>719</v>
      </c>
      <c r="B1279" s="1" t="s">
        <v>3054</v>
      </c>
      <c r="C1279" s="1" t="s">
        <v>3070</v>
      </c>
      <c r="D1279">
        <v>204.39</v>
      </c>
      <c r="E1279">
        <v>129</v>
      </c>
      <c r="F1279">
        <v>225</v>
      </c>
      <c r="G1279" s="1" t="s">
        <v>3056</v>
      </c>
      <c r="H1279">
        <v>69.650000000000006</v>
      </c>
      <c r="I1279">
        <v>651</v>
      </c>
      <c r="J1279" t="s">
        <v>3111</v>
      </c>
    </row>
    <row r="1280" spans="1:10" x14ac:dyDescent="0.35">
      <c r="A1280" s="1" t="s">
        <v>727</v>
      </c>
      <c r="B1280" s="1" t="s">
        <v>3054</v>
      </c>
      <c r="C1280" s="1" t="s">
        <v>3070</v>
      </c>
      <c r="D1280">
        <v>195.48</v>
      </c>
      <c r="E1280">
        <v>20</v>
      </c>
      <c r="F1280">
        <v>84</v>
      </c>
      <c r="G1280" s="1" t="s">
        <v>3056</v>
      </c>
      <c r="H1280">
        <v>63.97</v>
      </c>
      <c r="I1280">
        <v>703</v>
      </c>
      <c r="J1280" t="s">
        <v>3111</v>
      </c>
    </row>
    <row r="1281" spans="1:10" x14ac:dyDescent="0.35">
      <c r="A1281" s="1" t="s">
        <v>751</v>
      </c>
      <c r="B1281" s="1" t="s">
        <v>3054</v>
      </c>
      <c r="C1281" s="1" t="s">
        <v>3070</v>
      </c>
      <c r="D1281">
        <v>131.62</v>
      </c>
      <c r="E1281">
        <v>264</v>
      </c>
      <c r="F1281">
        <v>99</v>
      </c>
      <c r="G1281" s="1" t="s">
        <v>3053</v>
      </c>
      <c r="H1281">
        <v>71.34</v>
      </c>
      <c r="I1281">
        <v>336</v>
      </c>
      <c r="J1281" t="s">
        <v>3111</v>
      </c>
    </row>
    <row r="1282" spans="1:10" x14ac:dyDescent="0.35">
      <c r="A1282" s="1" t="s">
        <v>787</v>
      </c>
      <c r="B1282" s="1" t="s">
        <v>3054</v>
      </c>
      <c r="C1282" s="1" t="s">
        <v>3070</v>
      </c>
      <c r="D1282">
        <v>193.08</v>
      </c>
      <c r="E1282">
        <v>205</v>
      </c>
      <c r="F1282">
        <v>130</v>
      </c>
      <c r="G1282" s="1" t="s">
        <v>3053</v>
      </c>
      <c r="H1282">
        <v>87.96</v>
      </c>
      <c r="I1282">
        <v>615</v>
      </c>
      <c r="J1282" t="s">
        <v>3111</v>
      </c>
    </row>
    <row r="1283" spans="1:10" x14ac:dyDescent="0.35">
      <c r="A1283" s="1" t="s">
        <v>817</v>
      </c>
      <c r="B1283" s="1" t="s">
        <v>3054</v>
      </c>
      <c r="C1283" s="1" t="s">
        <v>3070</v>
      </c>
      <c r="D1283">
        <v>203.29</v>
      </c>
      <c r="E1283">
        <v>104</v>
      </c>
      <c r="F1283">
        <v>336</v>
      </c>
      <c r="G1283" s="1" t="s">
        <v>3056</v>
      </c>
      <c r="H1283">
        <v>92.61</v>
      </c>
      <c r="I1283">
        <v>371</v>
      </c>
      <c r="J1283" t="s">
        <v>3111</v>
      </c>
    </row>
    <row r="1284" spans="1:10" x14ac:dyDescent="0.35">
      <c r="A1284" s="1" t="s">
        <v>903</v>
      </c>
      <c r="B1284" s="1" t="s">
        <v>3054</v>
      </c>
      <c r="C1284" s="1" t="s">
        <v>3070</v>
      </c>
      <c r="D1284">
        <v>233.05</v>
      </c>
      <c r="E1284">
        <v>33</v>
      </c>
      <c r="F1284">
        <v>577</v>
      </c>
      <c r="G1284" s="1" t="s">
        <v>3056</v>
      </c>
      <c r="H1284">
        <v>97.01</v>
      </c>
      <c r="I1284">
        <v>452</v>
      </c>
      <c r="J1284" t="s">
        <v>3111</v>
      </c>
    </row>
    <row r="1285" spans="1:10" x14ac:dyDescent="0.35">
      <c r="A1285" s="1" t="s">
        <v>919</v>
      </c>
      <c r="B1285" s="1" t="s">
        <v>3054</v>
      </c>
      <c r="C1285" s="1" t="s">
        <v>3070</v>
      </c>
      <c r="D1285">
        <v>169.81</v>
      </c>
      <c r="E1285">
        <v>173</v>
      </c>
      <c r="F1285">
        <v>136</v>
      </c>
      <c r="G1285" s="1" t="s">
        <v>3053</v>
      </c>
      <c r="H1285">
        <v>87.44</v>
      </c>
      <c r="I1285">
        <v>938</v>
      </c>
      <c r="J1285" t="s">
        <v>3111</v>
      </c>
    </row>
    <row r="1286" spans="1:10" x14ac:dyDescent="0.35">
      <c r="A1286" s="1" t="s">
        <v>939</v>
      </c>
      <c r="B1286" s="1" t="s">
        <v>3054</v>
      </c>
      <c r="C1286" s="1" t="s">
        <v>3070</v>
      </c>
      <c r="D1286">
        <v>164.97</v>
      </c>
      <c r="E1286">
        <v>114</v>
      </c>
      <c r="F1286">
        <v>154</v>
      </c>
      <c r="G1286" s="1" t="s">
        <v>3056</v>
      </c>
      <c r="H1286">
        <v>50.57</v>
      </c>
      <c r="I1286">
        <v>410</v>
      </c>
      <c r="J1286" t="s">
        <v>3111</v>
      </c>
    </row>
    <row r="1287" spans="1:10" x14ac:dyDescent="0.35">
      <c r="A1287" s="1" t="s">
        <v>967</v>
      </c>
      <c r="B1287" s="1" t="s">
        <v>3054</v>
      </c>
      <c r="C1287" s="1" t="s">
        <v>3070</v>
      </c>
      <c r="D1287">
        <v>119.18</v>
      </c>
      <c r="E1287">
        <v>98</v>
      </c>
      <c r="F1287">
        <v>46</v>
      </c>
      <c r="G1287" s="1" t="s">
        <v>3053</v>
      </c>
      <c r="H1287">
        <v>55.44</v>
      </c>
      <c r="I1287">
        <v>758</v>
      </c>
      <c r="J1287" t="s">
        <v>3111</v>
      </c>
    </row>
    <row r="1288" spans="1:10" x14ac:dyDescent="0.35">
      <c r="A1288" s="1" t="s">
        <v>1011</v>
      </c>
      <c r="B1288" s="1" t="s">
        <v>3054</v>
      </c>
      <c r="C1288" s="1" t="s">
        <v>3070</v>
      </c>
      <c r="D1288">
        <v>212.65</v>
      </c>
      <c r="E1288">
        <v>167</v>
      </c>
      <c r="F1288">
        <v>235</v>
      </c>
      <c r="G1288" s="1" t="s">
        <v>3056</v>
      </c>
      <c r="H1288">
        <v>94.63</v>
      </c>
      <c r="I1288">
        <v>761</v>
      </c>
      <c r="J1288" t="s">
        <v>3111</v>
      </c>
    </row>
    <row r="1289" spans="1:10" x14ac:dyDescent="0.35">
      <c r="A1289" s="1" t="s">
        <v>1037</v>
      </c>
      <c r="B1289" s="1" t="s">
        <v>3054</v>
      </c>
      <c r="C1289" s="1" t="s">
        <v>3070</v>
      </c>
      <c r="D1289">
        <v>170.14</v>
      </c>
      <c r="E1289">
        <v>250</v>
      </c>
      <c r="F1289">
        <v>224</v>
      </c>
      <c r="G1289" s="1" t="s">
        <v>3053</v>
      </c>
      <c r="H1289">
        <v>51.76</v>
      </c>
      <c r="I1289">
        <v>258</v>
      </c>
      <c r="J1289" t="s">
        <v>3111</v>
      </c>
    </row>
    <row r="1290" spans="1:10" x14ac:dyDescent="0.35">
      <c r="A1290" s="1" t="s">
        <v>1059</v>
      </c>
      <c r="B1290" s="1" t="s">
        <v>3054</v>
      </c>
      <c r="C1290" s="1" t="s">
        <v>3070</v>
      </c>
      <c r="D1290">
        <v>241.5</v>
      </c>
      <c r="E1290">
        <v>110</v>
      </c>
      <c r="F1290">
        <v>263</v>
      </c>
      <c r="G1290" s="1" t="s">
        <v>3056</v>
      </c>
      <c r="H1290">
        <v>87.23</v>
      </c>
      <c r="I1290">
        <v>181</v>
      </c>
      <c r="J1290" t="s">
        <v>3111</v>
      </c>
    </row>
    <row r="1291" spans="1:10" x14ac:dyDescent="0.35">
      <c r="A1291" s="1" t="s">
        <v>1091</v>
      </c>
      <c r="B1291" s="1" t="s">
        <v>3054</v>
      </c>
      <c r="C1291" s="1" t="s">
        <v>3070</v>
      </c>
      <c r="D1291">
        <v>128.59</v>
      </c>
      <c r="E1291">
        <v>288</v>
      </c>
      <c r="F1291">
        <v>304</v>
      </c>
      <c r="G1291" s="1" t="s">
        <v>3056</v>
      </c>
      <c r="H1291">
        <v>65.78</v>
      </c>
      <c r="I1291">
        <v>443</v>
      </c>
      <c r="J1291" t="s">
        <v>3111</v>
      </c>
    </row>
    <row r="1292" spans="1:10" x14ac:dyDescent="0.35">
      <c r="A1292" s="1" t="s">
        <v>1193</v>
      </c>
      <c r="B1292" s="1" t="s">
        <v>3054</v>
      </c>
      <c r="C1292" s="1" t="s">
        <v>3070</v>
      </c>
      <c r="D1292">
        <v>182.83</v>
      </c>
      <c r="E1292">
        <v>40</v>
      </c>
      <c r="F1292">
        <v>240</v>
      </c>
      <c r="G1292" s="1" t="s">
        <v>3056</v>
      </c>
      <c r="H1292">
        <v>64.77</v>
      </c>
      <c r="I1292">
        <v>1094</v>
      </c>
      <c r="J1292" t="s">
        <v>3111</v>
      </c>
    </row>
    <row r="1293" spans="1:10" x14ac:dyDescent="0.35">
      <c r="A1293" s="1" t="s">
        <v>1309</v>
      </c>
      <c r="B1293" s="1" t="s">
        <v>3054</v>
      </c>
      <c r="C1293" s="1" t="s">
        <v>3070</v>
      </c>
      <c r="D1293">
        <v>210.79</v>
      </c>
      <c r="E1293">
        <v>107</v>
      </c>
      <c r="F1293">
        <v>19</v>
      </c>
      <c r="G1293" s="1" t="s">
        <v>3053</v>
      </c>
      <c r="H1293">
        <v>64.959999999999994</v>
      </c>
      <c r="I1293">
        <v>573</v>
      </c>
      <c r="J1293" t="s">
        <v>3111</v>
      </c>
    </row>
    <row r="1294" spans="1:10" x14ac:dyDescent="0.35">
      <c r="A1294" s="1" t="s">
        <v>1311</v>
      </c>
      <c r="B1294" s="1" t="s">
        <v>3054</v>
      </c>
      <c r="C1294" s="1" t="s">
        <v>3070</v>
      </c>
      <c r="D1294">
        <v>197.69</v>
      </c>
      <c r="E1294">
        <v>180</v>
      </c>
      <c r="F1294">
        <v>300</v>
      </c>
      <c r="G1294" s="1" t="s">
        <v>3056</v>
      </c>
      <c r="H1294">
        <v>97.17</v>
      </c>
      <c r="I1294">
        <v>854</v>
      </c>
      <c r="J1294" t="s">
        <v>3111</v>
      </c>
    </row>
    <row r="1295" spans="1:10" x14ac:dyDescent="0.35">
      <c r="A1295" s="1" t="s">
        <v>1331</v>
      </c>
      <c r="B1295" s="1" t="s">
        <v>3054</v>
      </c>
      <c r="C1295" s="1" t="s">
        <v>3070</v>
      </c>
      <c r="D1295">
        <v>195.72</v>
      </c>
      <c r="E1295">
        <v>91</v>
      </c>
      <c r="F1295">
        <v>304</v>
      </c>
      <c r="G1295" s="1" t="s">
        <v>3056</v>
      </c>
      <c r="H1295">
        <v>88.2</v>
      </c>
      <c r="I1295">
        <v>243</v>
      </c>
      <c r="J1295" t="s">
        <v>3111</v>
      </c>
    </row>
    <row r="1296" spans="1:10" x14ac:dyDescent="0.35">
      <c r="A1296" s="1" t="s">
        <v>1391</v>
      </c>
      <c r="B1296" s="1" t="s">
        <v>3054</v>
      </c>
      <c r="C1296" s="1" t="s">
        <v>3070</v>
      </c>
      <c r="D1296">
        <v>139.16</v>
      </c>
      <c r="E1296">
        <v>221</v>
      </c>
      <c r="F1296">
        <v>309</v>
      </c>
      <c r="G1296" s="1" t="s">
        <v>3056</v>
      </c>
      <c r="H1296">
        <v>45.43</v>
      </c>
      <c r="I1296">
        <v>368</v>
      </c>
      <c r="J1296" t="s">
        <v>3111</v>
      </c>
    </row>
    <row r="1297" spans="1:10" x14ac:dyDescent="0.35">
      <c r="A1297" s="1" t="s">
        <v>1427</v>
      </c>
      <c r="B1297" s="1" t="s">
        <v>3054</v>
      </c>
      <c r="C1297" s="1" t="s">
        <v>3070</v>
      </c>
      <c r="D1297">
        <v>221.76</v>
      </c>
      <c r="E1297">
        <v>46</v>
      </c>
      <c r="F1297">
        <v>265</v>
      </c>
      <c r="G1297" s="1" t="s">
        <v>3056</v>
      </c>
      <c r="H1297">
        <v>117.33</v>
      </c>
      <c r="I1297">
        <v>124</v>
      </c>
      <c r="J1297" t="s">
        <v>3111</v>
      </c>
    </row>
    <row r="1298" spans="1:10" x14ac:dyDescent="0.35">
      <c r="A1298" s="1" t="s">
        <v>1487</v>
      </c>
      <c r="B1298" s="1" t="s">
        <v>3054</v>
      </c>
      <c r="C1298" s="1" t="s">
        <v>3070</v>
      </c>
      <c r="D1298">
        <v>231.17</v>
      </c>
      <c r="E1298">
        <v>116</v>
      </c>
      <c r="F1298">
        <v>155</v>
      </c>
      <c r="G1298" s="1" t="s">
        <v>3056</v>
      </c>
      <c r="H1298">
        <v>91.45</v>
      </c>
      <c r="I1298">
        <v>819</v>
      </c>
      <c r="J1298" t="s">
        <v>3111</v>
      </c>
    </row>
    <row r="1299" spans="1:10" x14ac:dyDescent="0.35">
      <c r="A1299" s="1" t="s">
        <v>1517</v>
      </c>
      <c r="B1299" s="1" t="s">
        <v>3054</v>
      </c>
      <c r="C1299" s="1" t="s">
        <v>3070</v>
      </c>
      <c r="D1299">
        <v>211.73</v>
      </c>
      <c r="E1299">
        <v>139</v>
      </c>
      <c r="F1299">
        <v>89</v>
      </c>
      <c r="G1299" s="1" t="s">
        <v>3053</v>
      </c>
      <c r="H1299">
        <v>92.69</v>
      </c>
      <c r="I1299">
        <v>1110</v>
      </c>
      <c r="J1299" t="s">
        <v>3111</v>
      </c>
    </row>
    <row r="1300" spans="1:10" x14ac:dyDescent="0.35">
      <c r="A1300" s="1" t="s">
        <v>1565</v>
      </c>
      <c r="B1300" s="1" t="s">
        <v>3054</v>
      </c>
      <c r="C1300" s="1" t="s">
        <v>3070</v>
      </c>
      <c r="D1300">
        <v>221.12</v>
      </c>
      <c r="E1300">
        <v>120</v>
      </c>
      <c r="F1300">
        <v>299</v>
      </c>
      <c r="G1300" s="1" t="s">
        <v>3056</v>
      </c>
      <c r="H1300">
        <v>87.82</v>
      </c>
      <c r="I1300">
        <v>591</v>
      </c>
      <c r="J1300" t="s">
        <v>3111</v>
      </c>
    </row>
    <row r="1301" spans="1:10" x14ac:dyDescent="0.35">
      <c r="A1301" s="1" t="s">
        <v>1583</v>
      </c>
      <c r="B1301" s="1" t="s">
        <v>3054</v>
      </c>
      <c r="C1301" s="1" t="s">
        <v>3070</v>
      </c>
      <c r="D1301">
        <v>234.14</v>
      </c>
      <c r="E1301">
        <v>82</v>
      </c>
      <c r="F1301">
        <v>33</v>
      </c>
      <c r="G1301" s="1" t="s">
        <v>3053</v>
      </c>
      <c r="H1301">
        <v>94.03</v>
      </c>
      <c r="I1301">
        <v>277</v>
      </c>
      <c r="J1301" t="s">
        <v>3111</v>
      </c>
    </row>
    <row r="1302" spans="1:10" x14ac:dyDescent="0.35">
      <c r="A1302" s="1" t="s">
        <v>1617</v>
      </c>
      <c r="B1302" s="1" t="s">
        <v>3054</v>
      </c>
      <c r="C1302" s="1" t="s">
        <v>3070</v>
      </c>
      <c r="D1302">
        <v>138.74</v>
      </c>
      <c r="E1302">
        <v>81</v>
      </c>
      <c r="F1302">
        <v>177</v>
      </c>
      <c r="G1302" s="1" t="s">
        <v>3056</v>
      </c>
      <c r="H1302">
        <v>72.540000000000006</v>
      </c>
      <c r="I1302">
        <v>904</v>
      </c>
      <c r="J1302" t="s">
        <v>3111</v>
      </c>
    </row>
    <row r="1303" spans="1:10" x14ac:dyDescent="0.35">
      <c r="A1303" s="1" t="s">
        <v>1645</v>
      </c>
      <c r="B1303" s="1" t="s">
        <v>3054</v>
      </c>
      <c r="C1303" s="1" t="s">
        <v>3070</v>
      </c>
      <c r="D1303">
        <v>203.13</v>
      </c>
      <c r="E1303">
        <v>127</v>
      </c>
      <c r="F1303">
        <v>51</v>
      </c>
      <c r="G1303" s="1" t="s">
        <v>3053</v>
      </c>
      <c r="H1303">
        <v>110.93</v>
      </c>
      <c r="I1303">
        <v>117</v>
      </c>
      <c r="J1303" t="s">
        <v>3111</v>
      </c>
    </row>
    <row r="1304" spans="1:10" x14ac:dyDescent="0.35">
      <c r="A1304" s="1" t="s">
        <v>1693</v>
      </c>
      <c r="B1304" s="1" t="s">
        <v>3054</v>
      </c>
      <c r="C1304" s="1" t="s">
        <v>3070</v>
      </c>
      <c r="D1304">
        <v>157.94</v>
      </c>
      <c r="E1304">
        <v>151</v>
      </c>
      <c r="F1304">
        <v>380</v>
      </c>
      <c r="G1304" s="1" t="s">
        <v>3056</v>
      </c>
      <c r="H1304">
        <v>64.8</v>
      </c>
      <c r="I1304">
        <v>791</v>
      </c>
      <c r="J1304" t="s">
        <v>3111</v>
      </c>
    </row>
    <row r="1305" spans="1:10" x14ac:dyDescent="0.35">
      <c r="A1305" s="1" t="s">
        <v>1721</v>
      </c>
      <c r="B1305" s="1" t="s">
        <v>3054</v>
      </c>
      <c r="C1305" s="1" t="s">
        <v>3070</v>
      </c>
      <c r="D1305">
        <v>213.41</v>
      </c>
      <c r="E1305">
        <v>164</v>
      </c>
      <c r="F1305">
        <v>293</v>
      </c>
      <c r="G1305" s="1" t="s">
        <v>3056</v>
      </c>
      <c r="H1305">
        <v>112.76</v>
      </c>
      <c r="I1305">
        <v>1153</v>
      </c>
      <c r="J1305" t="s">
        <v>3111</v>
      </c>
    </row>
    <row r="1306" spans="1:10" x14ac:dyDescent="0.35">
      <c r="A1306" s="1" t="s">
        <v>1747</v>
      </c>
      <c r="B1306" s="1" t="s">
        <v>3054</v>
      </c>
      <c r="C1306" s="1" t="s">
        <v>3070</v>
      </c>
      <c r="D1306">
        <v>160.85</v>
      </c>
      <c r="E1306">
        <v>153</v>
      </c>
      <c r="F1306">
        <v>44</v>
      </c>
      <c r="G1306" s="1" t="s">
        <v>3053</v>
      </c>
      <c r="H1306">
        <v>53.51</v>
      </c>
      <c r="I1306">
        <v>411</v>
      </c>
      <c r="J1306" t="s">
        <v>3111</v>
      </c>
    </row>
    <row r="1307" spans="1:10" x14ac:dyDescent="0.35">
      <c r="A1307" s="1" t="s">
        <v>1749</v>
      </c>
      <c r="B1307" s="1" t="s">
        <v>3054</v>
      </c>
      <c r="C1307" s="1" t="s">
        <v>3070</v>
      </c>
      <c r="D1307">
        <v>231.11</v>
      </c>
      <c r="E1307">
        <v>234</v>
      </c>
      <c r="F1307">
        <v>315</v>
      </c>
      <c r="G1307" s="1" t="s">
        <v>3056</v>
      </c>
      <c r="H1307">
        <v>75.27</v>
      </c>
      <c r="I1307">
        <v>867</v>
      </c>
      <c r="J1307" t="s">
        <v>3111</v>
      </c>
    </row>
    <row r="1308" spans="1:10" x14ac:dyDescent="0.35">
      <c r="A1308" s="1" t="s">
        <v>1757</v>
      </c>
      <c r="B1308" s="1" t="s">
        <v>3054</v>
      </c>
      <c r="C1308" s="1" t="s">
        <v>3070</v>
      </c>
      <c r="D1308">
        <v>198.28</v>
      </c>
      <c r="E1308">
        <v>216</v>
      </c>
      <c r="F1308">
        <v>123</v>
      </c>
      <c r="G1308" s="1" t="s">
        <v>3053</v>
      </c>
      <c r="H1308">
        <v>81.97</v>
      </c>
      <c r="I1308">
        <v>989</v>
      </c>
      <c r="J1308" t="s">
        <v>3111</v>
      </c>
    </row>
    <row r="1309" spans="1:10" x14ac:dyDescent="0.35">
      <c r="A1309" s="1" t="s">
        <v>1761</v>
      </c>
      <c r="B1309" s="1" t="s">
        <v>3054</v>
      </c>
      <c r="C1309" s="1" t="s">
        <v>3070</v>
      </c>
      <c r="D1309">
        <v>139.58000000000001</v>
      </c>
      <c r="E1309">
        <v>210</v>
      </c>
      <c r="F1309">
        <v>98</v>
      </c>
      <c r="G1309" s="1" t="s">
        <v>3053</v>
      </c>
      <c r="H1309">
        <v>52.94</v>
      </c>
      <c r="I1309">
        <v>264</v>
      </c>
      <c r="J1309" t="s">
        <v>3111</v>
      </c>
    </row>
    <row r="1310" spans="1:10" x14ac:dyDescent="0.35">
      <c r="A1310" s="1" t="s">
        <v>1763</v>
      </c>
      <c r="B1310" s="1" t="s">
        <v>3054</v>
      </c>
      <c r="C1310" s="1" t="s">
        <v>3070</v>
      </c>
      <c r="D1310">
        <v>104.42</v>
      </c>
      <c r="E1310">
        <v>25</v>
      </c>
      <c r="F1310">
        <v>273</v>
      </c>
      <c r="G1310" s="1" t="s">
        <v>3056</v>
      </c>
      <c r="H1310">
        <v>37.21</v>
      </c>
      <c r="I1310">
        <v>62</v>
      </c>
      <c r="J1310" t="s">
        <v>3111</v>
      </c>
    </row>
    <row r="1311" spans="1:10" x14ac:dyDescent="0.35">
      <c r="A1311" s="1" t="s">
        <v>1857</v>
      </c>
      <c r="B1311" s="1" t="s">
        <v>3054</v>
      </c>
      <c r="C1311" s="1" t="s">
        <v>3070</v>
      </c>
      <c r="D1311">
        <v>182.67</v>
      </c>
      <c r="E1311">
        <v>115</v>
      </c>
      <c r="F1311">
        <v>484</v>
      </c>
      <c r="G1311" s="1" t="s">
        <v>3056</v>
      </c>
      <c r="H1311">
        <v>92.6</v>
      </c>
      <c r="I1311">
        <v>997</v>
      </c>
      <c r="J1311" t="s">
        <v>3111</v>
      </c>
    </row>
    <row r="1312" spans="1:10" x14ac:dyDescent="0.35">
      <c r="A1312" s="1" t="s">
        <v>1865</v>
      </c>
      <c r="B1312" s="1" t="s">
        <v>3054</v>
      </c>
      <c r="C1312" s="1" t="s">
        <v>3070</v>
      </c>
      <c r="D1312">
        <v>124.2</v>
      </c>
      <c r="E1312">
        <v>118</v>
      </c>
      <c r="F1312">
        <v>205</v>
      </c>
      <c r="G1312" s="1" t="s">
        <v>3056</v>
      </c>
      <c r="H1312">
        <v>62.68</v>
      </c>
      <c r="I1312">
        <v>895</v>
      </c>
      <c r="J1312" t="s">
        <v>3111</v>
      </c>
    </row>
    <row r="1313" spans="1:10" x14ac:dyDescent="0.35">
      <c r="A1313" s="1" t="s">
        <v>1889</v>
      </c>
      <c r="B1313" s="1" t="s">
        <v>3054</v>
      </c>
      <c r="C1313" s="1" t="s">
        <v>3070</v>
      </c>
      <c r="D1313">
        <v>213.82</v>
      </c>
      <c r="E1313">
        <v>277</v>
      </c>
      <c r="F1313">
        <v>184</v>
      </c>
      <c r="G1313" s="1" t="s">
        <v>3053</v>
      </c>
      <c r="H1313">
        <v>84.76</v>
      </c>
      <c r="I1313">
        <v>215</v>
      </c>
      <c r="J1313" t="s">
        <v>3111</v>
      </c>
    </row>
    <row r="1314" spans="1:10" x14ac:dyDescent="0.35">
      <c r="A1314" s="1" t="s">
        <v>1919</v>
      </c>
      <c r="B1314" s="1" t="s">
        <v>3054</v>
      </c>
      <c r="C1314" s="1" t="s">
        <v>3070</v>
      </c>
      <c r="D1314">
        <v>108.29</v>
      </c>
      <c r="E1314">
        <v>271</v>
      </c>
      <c r="F1314">
        <v>339</v>
      </c>
      <c r="G1314" s="1" t="s">
        <v>3056</v>
      </c>
      <c r="H1314">
        <v>46.37</v>
      </c>
      <c r="I1314">
        <v>243</v>
      </c>
      <c r="J1314" t="s">
        <v>3111</v>
      </c>
    </row>
    <row r="1315" spans="1:10" x14ac:dyDescent="0.35">
      <c r="A1315" s="1" t="s">
        <v>1953</v>
      </c>
      <c r="B1315" s="1" t="s">
        <v>3054</v>
      </c>
      <c r="C1315" s="1" t="s">
        <v>3070</v>
      </c>
      <c r="D1315">
        <v>182.29</v>
      </c>
      <c r="E1315">
        <v>255</v>
      </c>
      <c r="F1315">
        <v>280</v>
      </c>
      <c r="G1315" s="1" t="s">
        <v>3056</v>
      </c>
      <c r="H1315">
        <v>68.19</v>
      </c>
      <c r="I1315">
        <v>917</v>
      </c>
      <c r="J1315" t="s">
        <v>3111</v>
      </c>
    </row>
    <row r="1316" spans="1:10" x14ac:dyDescent="0.35">
      <c r="A1316" s="1" t="s">
        <v>1955</v>
      </c>
      <c r="B1316" s="1" t="s">
        <v>3054</v>
      </c>
      <c r="C1316" s="1" t="s">
        <v>3070</v>
      </c>
      <c r="D1316">
        <v>134.6</v>
      </c>
      <c r="E1316">
        <v>143</v>
      </c>
      <c r="F1316">
        <v>149</v>
      </c>
      <c r="G1316" s="1" t="s">
        <v>3056</v>
      </c>
      <c r="H1316">
        <v>49.65</v>
      </c>
      <c r="I1316">
        <v>632</v>
      </c>
      <c r="J1316" t="s">
        <v>3111</v>
      </c>
    </row>
    <row r="1317" spans="1:10" x14ac:dyDescent="0.35">
      <c r="A1317" s="1" t="s">
        <v>2021</v>
      </c>
      <c r="B1317" s="1" t="s">
        <v>3054</v>
      </c>
      <c r="C1317" s="1" t="s">
        <v>3070</v>
      </c>
      <c r="D1317">
        <v>225.88</v>
      </c>
      <c r="E1317">
        <v>22</v>
      </c>
      <c r="F1317">
        <v>156</v>
      </c>
      <c r="G1317" s="1" t="s">
        <v>3056</v>
      </c>
      <c r="H1317">
        <v>117.33</v>
      </c>
      <c r="I1317">
        <v>102</v>
      </c>
      <c r="J1317" t="s">
        <v>3111</v>
      </c>
    </row>
    <row r="1318" spans="1:10" x14ac:dyDescent="0.35">
      <c r="A1318" s="1" t="s">
        <v>2027</v>
      </c>
      <c r="B1318" s="1" t="s">
        <v>3054</v>
      </c>
      <c r="C1318" s="1" t="s">
        <v>3070</v>
      </c>
      <c r="D1318">
        <v>192.29</v>
      </c>
      <c r="E1318">
        <v>106</v>
      </c>
      <c r="F1318">
        <v>154</v>
      </c>
      <c r="G1318" s="1" t="s">
        <v>3056</v>
      </c>
      <c r="H1318">
        <v>101.68</v>
      </c>
      <c r="I1318">
        <v>173</v>
      </c>
      <c r="J1318" t="s">
        <v>3111</v>
      </c>
    </row>
    <row r="1319" spans="1:10" x14ac:dyDescent="0.35">
      <c r="A1319" s="1" t="s">
        <v>2075</v>
      </c>
      <c r="B1319" s="1" t="s">
        <v>3054</v>
      </c>
      <c r="C1319" s="1" t="s">
        <v>3070</v>
      </c>
      <c r="D1319">
        <v>238.3</v>
      </c>
      <c r="E1319">
        <v>118</v>
      </c>
      <c r="F1319">
        <v>126</v>
      </c>
      <c r="G1319" s="1" t="s">
        <v>3056</v>
      </c>
      <c r="H1319">
        <v>104.23</v>
      </c>
      <c r="I1319">
        <v>389</v>
      </c>
      <c r="J1319" t="s">
        <v>3111</v>
      </c>
    </row>
    <row r="1320" spans="1:10" x14ac:dyDescent="0.35">
      <c r="A1320" s="1" t="s">
        <v>2117</v>
      </c>
      <c r="B1320" s="1" t="s">
        <v>3054</v>
      </c>
      <c r="C1320" s="1" t="s">
        <v>3070</v>
      </c>
      <c r="D1320">
        <v>166.82</v>
      </c>
      <c r="E1320">
        <v>225</v>
      </c>
      <c r="F1320">
        <v>360</v>
      </c>
      <c r="G1320" s="1" t="s">
        <v>3056</v>
      </c>
      <c r="H1320">
        <v>53.61</v>
      </c>
      <c r="I1320">
        <v>1087</v>
      </c>
      <c r="J1320" t="s">
        <v>3111</v>
      </c>
    </row>
    <row r="1321" spans="1:10" x14ac:dyDescent="0.35">
      <c r="A1321" s="1" t="s">
        <v>2133</v>
      </c>
      <c r="B1321" s="1" t="s">
        <v>3054</v>
      </c>
      <c r="C1321" s="1" t="s">
        <v>3070</v>
      </c>
      <c r="D1321">
        <v>240.03</v>
      </c>
      <c r="E1321">
        <v>153</v>
      </c>
      <c r="F1321">
        <v>41</v>
      </c>
      <c r="G1321" s="1" t="s">
        <v>3053</v>
      </c>
      <c r="H1321">
        <v>78.42</v>
      </c>
      <c r="I1321">
        <v>111</v>
      </c>
      <c r="J1321" t="s">
        <v>3111</v>
      </c>
    </row>
    <row r="1322" spans="1:10" x14ac:dyDescent="0.35">
      <c r="A1322" s="1" t="s">
        <v>2219</v>
      </c>
      <c r="B1322" s="1" t="s">
        <v>3054</v>
      </c>
      <c r="C1322" s="1" t="s">
        <v>3070</v>
      </c>
      <c r="D1322">
        <v>200.59</v>
      </c>
      <c r="E1322">
        <v>234</v>
      </c>
      <c r="F1322">
        <v>227</v>
      </c>
      <c r="G1322" s="1" t="s">
        <v>3053</v>
      </c>
      <c r="H1322">
        <v>67.7</v>
      </c>
      <c r="I1322">
        <v>891</v>
      </c>
      <c r="J1322" t="s">
        <v>3111</v>
      </c>
    </row>
    <row r="1323" spans="1:10" x14ac:dyDescent="0.35">
      <c r="A1323" s="1" t="s">
        <v>2241</v>
      </c>
      <c r="B1323" s="1" t="s">
        <v>3054</v>
      </c>
      <c r="C1323" s="1" t="s">
        <v>3070</v>
      </c>
      <c r="D1323">
        <v>188.73</v>
      </c>
      <c r="E1323">
        <v>205</v>
      </c>
      <c r="F1323">
        <v>167</v>
      </c>
      <c r="G1323" s="1" t="s">
        <v>3053</v>
      </c>
      <c r="H1323">
        <v>63.93</v>
      </c>
      <c r="I1323">
        <v>265</v>
      </c>
      <c r="J1323" t="s">
        <v>3111</v>
      </c>
    </row>
    <row r="1324" spans="1:10" x14ac:dyDescent="0.35">
      <c r="A1324" s="1" t="s">
        <v>2279</v>
      </c>
      <c r="B1324" s="1" t="s">
        <v>3054</v>
      </c>
      <c r="C1324" s="1" t="s">
        <v>3070</v>
      </c>
      <c r="D1324">
        <v>238.55</v>
      </c>
      <c r="E1324">
        <v>155</v>
      </c>
      <c r="F1324">
        <v>491</v>
      </c>
      <c r="G1324" s="1" t="s">
        <v>3056</v>
      </c>
      <c r="H1324">
        <v>81.180000000000007</v>
      </c>
      <c r="I1324">
        <v>496</v>
      </c>
      <c r="J1324" t="s">
        <v>3111</v>
      </c>
    </row>
    <row r="1325" spans="1:10" x14ac:dyDescent="0.35">
      <c r="A1325" s="1" t="s">
        <v>2283</v>
      </c>
      <c r="B1325" s="1" t="s">
        <v>3054</v>
      </c>
      <c r="C1325" s="1" t="s">
        <v>3070</v>
      </c>
      <c r="D1325">
        <v>130.09</v>
      </c>
      <c r="E1325">
        <v>43</v>
      </c>
      <c r="F1325">
        <v>37</v>
      </c>
      <c r="G1325" s="1" t="s">
        <v>3053</v>
      </c>
      <c r="H1325">
        <v>56.89</v>
      </c>
      <c r="I1325">
        <v>909</v>
      </c>
      <c r="J1325" t="s">
        <v>3111</v>
      </c>
    </row>
    <row r="1326" spans="1:10" x14ac:dyDescent="0.35">
      <c r="A1326" s="1" t="s">
        <v>2287</v>
      </c>
      <c r="B1326" s="1" t="s">
        <v>3054</v>
      </c>
      <c r="C1326" s="1" t="s">
        <v>3070</v>
      </c>
      <c r="D1326">
        <v>167.53</v>
      </c>
      <c r="E1326">
        <v>124</v>
      </c>
      <c r="F1326">
        <v>271</v>
      </c>
      <c r="G1326" s="1" t="s">
        <v>3056</v>
      </c>
      <c r="H1326">
        <v>61.1</v>
      </c>
      <c r="I1326">
        <v>1167</v>
      </c>
      <c r="J1326" t="s">
        <v>3111</v>
      </c>
    </row>
    <row r="1327" spans="1:10" x14ac:dyDescent="0.35">
      <c r="A1327" s="1" t="s">
        <v>2357</v>
      </c>
      <c r="B1327" s="1" t="s">
        <v>3054</v>
      </c>
      <c r="C1327" s="1" t="s">
        <v>3070</v>
      </c>
      <c r="D1327">
        <v>142.77000000000001</v>
      </c>
      <c r="E1327">
        <v>85</v>
      </c>
      <c r="F1327">
        <v>298</v>
      </c>
      <c r="G1327" s="1" t="s">
        <v>3056</v>
      </c>
      <c r="H1327">
        <v>78</v>
      </c>
      <c r="I1327">
        <v>54</v>
      </c>
      <c r="J1327" t="s">
        <v>3111</v>
      </c>
    </row>
    <row r="1328" spans="1:10" x14ac:dyDescent="0.35">
      <c r="A1328" s="1" t="s">
        <v>2549</v>
      </c>
      <c r="B1328" s="1" t="s">
        <v>3054</v>
      </c>
      <c r="C1328" s="1" t="s">
        <v>3070</v>
      </c>
      <c r="D1328">
        <v>130.16</v>
      </c>
      <c r="E1328">
        <v>33</v>
      </c>
      <c r="F1328">
        <v>127</v>
      </c>
      <c r="G1328" s="1" t="s">
        <v>3056</v>
      </c>
      <c r="H1328">
        <v>39.119999999999997</v>
      </c>
      <c r="I1328">
        <v>746</v>
      </c>
      <c r="J1328" t="s">
        <v>3111</v>
      </c>
    </row>
    <row r="1329" spans="1:10" x14ac:dyDescent="0.35">
      <c r="A1329" s="1" t="s">
        <v>2553</v>
      </c>
      <c r="B1329" s="1" t="s">
        <v>3054</v>
      </c>
      <c r="C1329" s="1" t="s">
        <v>3070</v>
      </c>
      <c r="D1329">
        <v>227.11</v>
      </c>
      <c r="E1329">
        <v>264</v>
      </c>
      <c r="F1329">
        <v>152</v>
      </c>
      <c r="G1329" s="1" t="s">
        <v>3053</v>
      </c>
      <c r="H1329">
        <v>84.01</v>
      </c>
      <c r="I1329">
        <v>537</v>
      </c>
      <c r="J1329" t="s">
        <v>3111</v>
      </c>
    </row>
    <row r="1330" spans="1:10" x14ac:dyDescent="0.35">
      <c r="A1330" s="1" t="s">
        <v>2597</v>
      </c>
      <c r="B1330" s="1" t="s">
        <v>3054</v>
      </c>
      <c r="C1330" s="1" t="s">
        <v>3070</v>
      </c>
      <c r="D1330">
        <v>129.71</v>
      </c>
      <c r="E1330">
        <v>32</v>
      </c>
      <c r="F1330">
        <v>247</v>
      </c>
      <c r="G1330" s="1" t="s">
        <v>3056</v>
      </c>
      <c r="H1330">
        <v>60.79</v>
      </c>
      <c r="I1330">
        <v>1059</v>
      </c>
      <c r="J1330" t="s">
        <v>3111</v>
      </c>
    </row>
    <row r="1331" spans="1:10" x14ac:dyDescent="0.35">
      <c r="A1331" s="1" t="s">
        <v>2643</v>
      </c>
      <c r="B1331" s="1" t="s">
        <v>3054</v>
      </c>
      <c r="C1331" s="1" t="s">
        <v>3070</v>
      </c>
      <c r="D1331">
        <v>126.49</v>
      </c>
      <c r="E1331">
        <v>26</v>
      </c>
      <c r="F1331">
        <v>137</v>
      </c>
      <c r="G1331" s="1" t="s">
        <v>3056</v>
      </c>
      <c r="H1331">
        <v>46.16</v>
      </c>
      <c r="I1331">
        <v>191</v>
      </c>
      <c r="J1331" t="s">
        <v>3111</v>
      </c>
    </row>
    <row r="1332" spans="1:10" x14ac:dyDescent="0.35">
      <c r="A1332" s="1" t="s">
        <v>2649</v>
      </c>
      <c r="B1332" s="1" t="s">
        <v>3054</v>
      </c>
      <c r="C1332" s="1" t="s">
        <v>3070</v>
      </c>
      <c r="D1332">
        <v>161.94</v>
      </c>
      <c r="E1332">
        <v>192</v>
      </c>
      <c r="F1332">
        <v>111</v>
      </c>
      <c r="G1332" s="1" t="s">
        <v>3053</v>
      </c>
      <c r="H1332">
        <v>58.35</v>
      </c>
      <c r="I1332">
        <v>798</v>
      </c>
      <c r="J1332" t="s">
        <v>3111</v>
      </c>
    </row>
    <row r="1333" spans="1:10" x14ac:dyDescent="0.35">
      <c r="A1333" s="1" t="s">
        <v>2709</v>
      </c>
      <c r="B1333" s="1" t="s">
        <v>3054</v>
      </c>
      <c r="C1333" s="1" t="s">
        <v>3070</v>
      </c>
      <c r="D1333">
        <v>149.84</v>
      </c>
      <c r="E1333">
        <v>200</v>
      </c>
      <c r="F1333">
        <v>124</v>
      </c>
      <c r="G1333" s="1" t="s">
        <v>3053</v>
      </c>
      <c r="H1333">
        <v>51.57</v>
      </c>
      <c r="I1333">
        <v>287</v>
      </c>
      <c r="J1333" t="s">
        <v>3111</v>
      </c>
    </row>
    <row r="1334" spans="1:10" x14ac:dyDescent="0.35">
      <c r="A1334" s="1" t="s">
        <v>2743</v>
      </c>
      <c r="B1334" s="1" t="s">
        <v>3054</v>
      </c>
      <c r="C1334" s="1" t="s">
        <v>3070</v>
      </c>
      <c r="D1334">
        <v>219.21</v>
      </c>
      <c r="E1334">
        <v>186</v>
      </c>
      <c r="F1334">
        <v>477</v>
      </c>
      <c r="G1334" s="1" t="s">
        <v>3056</v>
      </c>
      <c r="H1334">
        <v>107.76</v>
      </c>
      <c r="I1334">
        <v>191</v>
      </c>
      <c r="J1334" t="s">
        <v>3111</v>
      </c>
    </row>
    <row r="1335" spans="1:10" x14ac:dyDescent="0.35">
      <c r="A1335" s="1" t="s">
        <v>2753</v>
      </c>
      <c r="B1335" s="1" t="s">
        <v>3054</v>
      </c>
      <c r="C1335" s="1" t="s">
        <v>3070</v>
      </c>
      <c r="D1335">
        <v>114.99</v>
      </c>
      <c r="E1335">
        <v>147</v>
      </c>
      <c r="F1335">
        <v>157</v>
      </c>
      <c r="G1335" s="1" t="s">
        <v>3056</v>
      </c>
      <c r="H1335">
        <v>40.47</v>
      </c>
      <c r="I1335">
        <v>404</v>
      </c>
      <c r="J1335" t="s">
        <v>3111</v>
      </c>
    </row>
    <row r="1336" spans="1:10" x14ac:dyDescent="0.35">
      <c r="A1336" s="1" t="s">
        <v>2759</v>
      </c>
      <c r="B1336" s="1" t="s">
        <v>3054</v>
      </c>
      <c r="C1336" s="1" t="s">
        <v>3070</v>
      </c>
      <c r="D1336">
        <v>116.16</v>
      </c>
      <c r="E1336">
        <v>221</v>
      </c>
      <c r="F1336">
        <v>63</v>
      </c>
      <c r="G1336" s="1" t="s">
        <v>3053</v>
      </c>
      <c r="H1336">
        <v>41.14</v>
      </c>
      <c r="I1336">
        <v>183</v>
      </c>
      <c r="J1336" t="s">
        <v>3111</v>
      </c>
    </row>
    <row r="1337" spans="1:10" x14ac:dyDescent="0.35">
      <c r="A1337" s="1" t="s">
        <v>2761</v>
      </c>
      <c r="B1337" s="1" t="s">
        <v>3054</v>
      </c>
      <c r="C1337" s="1" t="s">
        <v>3070</v>
      </c>
      <c r="D1337">
        <v>106.71</v>
      </c>
      <c r="E1337">
        <v>175</v>
      </c>
      <c r="F1337">
        <v>109</v>
      </c>
      <c r="G1337" s="1" t="s">
        <v>3053</v>
      </c>
      <c r="H1337">
        <v>55.03</v>
      </c>
      <c r="I1337">
        <v>942</v>
      </c>
      <c r="J1337" t="s">
        <v>3111</v>
      </c>
    </row>
    <row r="1338" spans="1:10" x14ac:dyDescent="0.35">
      <c r="A1338" s="1" t="s">
        <v>2807</v>
      </c>
      <c r="B1338" s="1" t="s">
        <v>3054</v>
      </c>
      <c r="C1338" s="1" t="s">
        <v>3070</v>
      </c>
      <c r="D1338">
        <v>200.24</v>
      </c>
      <c r="E1338">
        <v>278</v>
      </c>
      <c r="F1338">
        <v>176</v>
      </c>
      <c r="G1338" s="1" t="s">
        <v>3053</v>
      </c>
      <c r="H1338">
        <v>60.76</v>
      </c>
      <c r="I1338">
        <v>162</v>
      </c>
      <c r="J1338" t="s">
        <v>3111</v>
      </c>
    </row>
    <row r="1339" spans="1:10" x14ac:dyDescent="0.35">
      <c r="A1339" s="1" t="s">
        <v>2819</v>
      </c>
      <c r="B1339" s="1" t="s">
        <v>3054</v>
      </c>
      <c r="C1339" s="1" t="s">
        <v>3070</v>
      </c>
      <c r="D1339">
        <v>165.08</v>
      </c>
      <c r="E1339">
        <v>123</v>
      </c>
      <c r="F1339">
        <v>243</v>
      </c>
      <c r="G1339" s="1" t="s">
        <v>3056</v>
      </c>
      <c r="H1339">
        <v>70.58</v>
      </c>
      <c r="I1339">
        <v>251</v>
      </c>
      <c r="J1339" t="s">
        <v>3111</v>
      </c>
    </row>
    <row r="1340" spans="1:10" x14ac:dyDescent="0.35">
      <c r="A1340" s="1" t="s">
        <v>2857</v>
      </c>
      <c r="B1340" s="1" t="s">
        <v>3054</v>
      </c>
      <c r="C1340" s="1" t="s">
        <v>3070</v>
      </c>
      <c r="D1340">
        <v>223.32</v>
      </c>
      <c r="E1340">
        <v>98</v>
      </c>
      <c r="F1340">
        <v>407</v>
      </c>
      <c r="G1340" s="1" t="s">
        <v>3056</v>
      </c>
      <c r="H1340">
        <v>107.95</v>
      </c>
      <c r="I1340">
        <v>63</v>
      </c>
      <c r="J1340" t="s">
        <v>3111</v>
      </c>
    </row>
    <row r="1341" spans="1:10" x14ac:dyDescent="0.35">
      <c r="A1341" s="1" t="s">
        <v>2859</v>
      </c>
      <c r="B1341" s="1" t="s">
        <v>3054</v>
      </c>
      <c r="C1341" s="1" t="s">
        <v>3070</v>
      </c>
      <c r="D1341">
        <v>176.79</v>
      </c>
      <c r="E1341">
        <v>75</v>
      </c>
      <c r="F1341">
        <v>113</v>
      </c>
      <c r="G1341" s="1" t="s">
        <v>3056</v>
      </c>
      <c r="H1341">
        <v>95.86</v>
      </c>
      <c r="I1341">
        <v>901</v>
      </c>
      <c r="J1341" t="s">
        <v>3111</v>
      </c>
    </row>
    <row r="1342" spans="1:10" x14ac:dyDescent="0.35">
      <c r="A1342" s="1" t="s">
        <v>2911</v>
      </c>
      <c r="B1342" s="1" t="s">
        <v>3054</v>
      </c>
      <c r="C1342" s="1" t="s">
        <v>3070</v>
      </c>
      <c r="D1342">
        <v>176.12</v>
      </c>
      <c r="E1342">
        <v>100</v>
      </c>
      <c r="F1342">
        <v>412</v>
      </c>
      <c r="G1342" s="1" t="s">
        <v>3056</v>
      </c>
      <c r="H1342">
        <v>96</v>
      </c>
      <c r="I1342">
        <v>639</v>
      </c>
      <c r="J1342" t="s">
        <v>3111</v>
      </c>
    </row>
    <row r="1343" spans="1:10" x14ac:dyDescent="0.35">
      <c r="A1343" s="1" t="s">
        <v>2925</v>
      </c>
      <c r="B1343" s="1" t="s">
        <v>3054</v>
      </c>
      <c r="C1343" s="1" t="s">
        <v>3070</v>
      </c>
      <c r="D1343">
        <v>162.36000000000001</v>
      </c>
      <c r="E1343">
        <v>168</v>
      </c>
      <c r="F1343">
        <v>102</v>
      </c>
      <c r="G1343" s="1" t="s">
        <v>3053</v>
      </c>
      <c r="H1343">
        <v>76.3</v>
      </c>
      <c r="I1343">
        <v>541</v>
      </c>
      <c r="J1343" t="s">
        <v>3111</v>
      </c>
    </row>
    <row r="1344" spans="1:10" x14ac:dyDescent="0.35">
      <c r="A1344" s="1" t="s">
        <v>2971</v>
      </c>
      <c r="B1344" s="1" t="s">
        <v>3054</v>
      </c>
      <c r="C1344" s="1" t="s">
        <v>3070</v>
      </c>
      <c r="D1344">
        <v>193.61</v>
      </c>
      <c r="E1344">
        <v>45</v>
      </c>
      <c r="F1344">
        <v>11</v>
      </c>
      <c r="G1344" s="1" t="s">
        <v>3053</v>
      </c>
      <c r="H1344">
        <v>67.239999999999995</v>
      </c>
      <c r="I1344">
        <v>1148</v>
      </c>
      <c r="J1344" t="s">
        <v>3111</v>
      </c>
    </row>
    <row r="1345" spans="1:10" x14ac:dyDescent="0.35">
      <c r="A1345" s="1" t="s">
        <v>3017</v>
      </c>
      <c r="B1345" s="1" t="s">
        <v>3054</v>
      </c>
      <c r="C1345" s="1" t="s">
        <v>3070</v>
      </c>
      <c r="D1345">
        <v>169.65</v>
      </c>
      <c r="E1345">
        <v>251</v>
      </c>
      <c r="F1345">
        <v>249</v>
      </c>
      <c r="G1345" s="1" t="s">
        <v>3053</v>
      </c>
      <c r="H1345">
        <v>52.24</v>
      </c>
      <c r="I1345">
        <v>251</v>
      </c>
      <c r="J1345" t="s">
        <v>3111</v>
      </c>
    </row>
    <row r="1346" spans="1:10" x14ac:dyDescent="0.35">
      <c r="A1346" s="1" t="s">
        <v>3019</v>
      </c>
      <c r="B1346" s="1" t="s">
        <v>3054</v>
      </c>
      <c r="C1346" s="1" t="s">
        <v>3070</v>
      </c>
      <c r="D1346">
        <v>127.79</v>
      </c>
      <c r="E1346">
        <v>62</v>
      </c>
      <c r="F1346">
        <v>21</v>
      </c>
      <c r="G1346" s="1" t="s">
        <v>3053</v>
      </c>
      <c r="H1346">
        <v>56.29</v>
      </c>
      <c r="I1346">
        <v>1135</v>
      </c>
      <c r="J1346" t="s">
        <v>3111</v>
      </c>
    </row>
    <row r="1347" spans="1:10" x14ac:dyDescent="0.35">
      <c r="A1347" s="1" t="s">
        <v>107</v>
      </c>
      <c r="B1347" s="1" t="s">
        <v>3055</v>
      </c>
      <c r="C1347" s="1" t="s">
        <v>3070</v>
      </c>
      <c r="D1347">
        <v>351.27</v>
      </c>
      <c r="E1347">
        <v>82</v>
      </c>
      <c r="F1347">
        <v>466</v>
      </c>
      <c r="G1347" s="1" t="s">
        <v>3056</v>
      </c>
      <c r="H1347">
        <v>121.48</v>
      </c>
      <c r="I1347">
        <v>210</v>
      </c>
      <c r="J1347" t="s">
        <v>3111</v>
      </c>
    </row>
    <row r="1348" spans="1:10" x14ac:dyDescent="0.35">
      <c r="A1348" s="1" t="s">
        <v>121</v>
      </c>
      <c r="B1348" s="1" t="s">
        <v>3055</v>
      </c>
      <c r="C1348" s="1" t="s">
        <v>3070</v>
      </c>
      <c r="D1348">
        <v>434.04</v>
      </c>
      <c r="E1348">
        <v>72</v>
      </c>
      <c r="F1348">
        <v>157</v>
      </c>
      <c r="G1348" s="1" t="s">
        <v>3056</v>
      </c>
      <c r="H1348">
        <v>226.93</v>
      </c>
      <c r="I1348">
        <v>1012</v>
      </c>
      <c r="J1348" t="s">
        <v>3110</v>
      </c>
    </row>
    <row r="1349" spans="1:10" x14ac:dyDescent="0.35">
      <c r="A1349" s="1" t="s">
        <v>131</v>
      </c>
      <c r="B1349" s="1" t="s">
        <v>3055</v>
      </c>
      <c r="C1349" s="1" t="s">
        <v>3070</v>
      </c>
      <c r="D1349">
        <v>555.04999999999995</v>
      </c>
      <c r="E1349">
        <v>158</v>
      </c>
      <c r="F1349">
        <v>27</v>
      </c>
      <c r="G1349" s="1" t="s">
        <v>3053</v>
      </c>
      <c r="H1349">
        <v>271.13</v>
      </c>
      <c r="I1349">
        <v>1177</v>
      </c>
      <c r="J1349" t="s">
        <v>3110</v>
      </c>
    </row>
    <row r="1350" spans="1:10" x14ac:dyDescent="0.35">
      <c r="A1350" s="1" t="s">
        <v>163</v>
      </c>
      <c r="B1350" s="1" t="s">
        <v>3055</v>
      </c>
      <c r="C1350" s="1" t="s">
        <v>3070</v>
      </c>
      <c r="D1350">
        <v>443.02</v>
      </c>
      <c r="E1350">
        <v>284</v>
      </c>
      <c r="F1350">
        <v>180</v>
      </c>
      <c r="G1350" s="1" t="s">
        <v>3053</v>
      </c>
      <c r="H1350">
        <v>233.99</v>
      </c>
      <c r="I1350">
        <v>958</v>
      </c>
      <c r="J1350" t="s">
        <v>3110</v>
      </c>
    </row>
    <row r="1351" spans="1:10" x14ac:dyDescent="0.35">
      <c r="A1351" s="1" t="s">
        <v>203</v>
      </c>
      <c r="B1351" s="1" t="s">
        <v>3055</v>
      </c>
      <c r="C1351" s="1" t="s">
        <v>3070</v>
      </c>
      <c r="D1351">
        <v>406.08</v>
      </c>
      <c r="E1351">
        <v>265</v>
      </c>
      <c r="F1351">
        <v>252</v>
      </c>
      <c r="G1351" s="1" t="s">
        <v>3053</v>
      </c>
      <c r="H1351">
        <v>161.59</v>
      </c>
      <c r="I1351">
        <v>1004</v>
      </c>
      <c r="J1351" t="s">
        <v>3110</v>
      </c>
    </row>
    <row r="1352" spans="1:10" x14ac:dyDescent="0.35">
      <c r="A1352" s="1" t="s">
        <v>205</v>
      </c>
      <c r="B1352" s="1" t="s">
        <v>3055</v>
      </c>
      <c r="C1352" s="1" t="s">
        <v>3070</v>
      </c>
      <c r="D1352">
        <v>331.16</v>
      </c>
      <c r="E1352">
        <v>153</v>
      </c>
      <c r="F1352">
        <v>214</v>
      </c>
      <c r="G1352" s="1" t="s">
        <v>3056</v>
      </c>
      <c r="H1352">
        <v>144.9</v>
      </c>
      <c r="I1352">
        <v>873</v>
      </c>
      <c r="J1352" t="s">
        <v>3111</v>
      </c>
    </row>
    <row r="1353" spans="1:10" x14ac:dyDescent="0.35">
      <c r="A1353" s="1" t="s">
        <v>259</v>
      </c>
      <c r="B1353" s="1" t="s">
        <v>3055</v>
      </c>
      <c r="C1353" s="1" t="s">
        <v>3070</v>
      </c>
      <c r="D1353">
        <v>398.16</v>
      </c>
      <c r="E1353">
        <v>256</v>
      </c>
      <c r="F1353">
        <v>130</v>
      </c>
      <c r="G1353" s="1" t="s">
        <v>3053</v>
      </c>
      <c r="H1353">
        <v>151.77000000000001</v>
      </c>
      <c r="I1353">
        <v>970</v>
      </c>
      <c r="J1353" t="s">
        <v>3111</v>
      </c>
    </row>
    <row r="1354" spans="1:10" x14ac:dyDescent="0.35">
      <c r="A1354" s="1" t="s">
        <v>309</v>
      </c>
      <c r="B1354" s="1" t="s">
        <v>3055</v>
      </c>
      <c r="C1354" s="1" t="s">
        <v>3070</v>
      </c>
      <c r="D1354">
        <v>367.69</v>
      </c>
      <c r="E1354">
        <v>157</v>
      </c>
      <c r="F1354">
        <v>49</v>
      </c>
      <c r="G1354" s="1" t="s">
        <v>3053</v>
      </c>
      <c r="H1354">
        <v>184.01</v>
      </c>
      <c r="I1354">
        <v>121</v>
      </c>
      <c r="J1354" t="s">
        <v>3111</v>
      </c>
    </row>
    <row r="1355" spans="1:10" x14ac:dyDescent="0.35">
      <c r="A1355" s="1" t="s">
        <v>315</v>
      </c>
      <c r="B1355" s="1" t="s">
        <v>3055</v>
      </c>
      <c r="C1355" s="1" t="s">
        <v>3070</v>
      </c>
      <c r="D1355">
        <v>302.11</v>
      </c>
      <c r="E1355">
        <v>220</v>
      </c>
      <c r="F1355">
        <v>52</v>
      </c>
      <c r="G1355" s="1" t="s">
        <v>3053</v>
      </c>
      <c r="H1355">
        <v>152.02000000000001</v>
      </c>
      <c r="I1355">
        <v>1084</v>
      </c>
      <c r="J1355" t="s">
        <v>3111</v>
      </c>
    </row>
    <row r="1356" spans="1:10" x14ac:dyDescent="0.35">
      <c r="A1356" s="1" t="s">
        <v>333</v>
      </c>
      <c r="B1356" s="1" t="s">
        <v>3055</v>
      </c>
      <c r="C1356" s="1" t="s">
        <v>3070</v>
      </c>
      <c r="D1356">
        <v>524.26</v>
      </c>
      <c r="E1356">
        <v>270</v>
      </c>
      <c r="F1356">
        <v>32</v>
      </c>
      <c r="G1356" s="1" t="s">
        <v>3053</v>
      </c>
      <c r="H1356">
        <v>199.89</v>
      </c>
      <c r="I1356">
        <v>1138</v>
      </c>
      <c r="J1356" t="s">
        <v>3110</v>
      </c>
    </row>
    <row r="1357" spans="1:10" x14ac:dyDescent="0.35">
      <c r="A1357" s="1" t="s">
        <v>347</v>
      </c>
      <c r="B1357" s="1" t="s">
        <v>3055</v>
      </c>
      <c r="C1357" s="1" t="s">
        <v>3070</v>
      </c>
      <c r="D1357">
        <v>487.03</v>
      </c>
      <c r="E1357">
        <v>29</v>
      </c>
      <c r="F1357">
        <v>39</v>
      </c>
      <c r="G1357" s="1" t="s">
        <v>3056</v>
      </c>
      <c r="H1357">
        <v>228.29</v>
      </c>
      <c r="I1357">
        <v>675</v>
      </c>
      <c r="J1357" t="s">
        <v>3110</v>
      </c>
    </row>
    <row r="1358" spans="1:10" x14ac:dyDescent="0.35">
      <c r="A1358" s="1" t="s">
        <v>409</v>
      </c>
      <c r="B1358" s="1" t="s">
        <v>3055</v>
      </c>
      <c r="C1358" s="1" t="s">
        <v>3070</v>
      </c>
      <c r="D1358">
        <v>522.98</v>
      </c>
      <c r="E1358">
        <v>23</v>
      </c>
      <c r="F1358">
        <v>190</v>
      </c>
      <c r="G1358" s="1" t="s">
        <v>3056</v>
      </c>
      <c r="H1358">
        <v>217.83</v>
      </c>
      <c r="I1358">
        <v>167</v>
      </c>
      <c r="J1358" t="s">
        <v>3110</v>
      </c>
    </row>
    <row r="1359" spans="1:10" x14ac:dyDescent="0.35">
      <c r="A1359" s="1" t="s">
        <v>441</v>
      </c>
      <c r="B1359" s="1" t="s">
        <v>3055</v>
      </c>
      <c r="C1359" s="1" t="s">
        <v>3070</v>
      </c>
      <c r="D1359">
        <v>301.49</v>
      </c>
      <c r="E1359">
        <v>163</v>
      </c>
      <c r="F1359">
        <v>123</v>
      </c>
      <c r="G1359" s="1" t="s">
        <v>3053</v>
      </c>
      <c r="H1359">
        <v>146.59</v>
      </c>
      <c r="I1359">
        <v>700</v>
      </c>
      <c r="J1359" t="s">
        <v>3111</v>
      </c>
    </row>
    <row r="1360" spans="1:10" x14ac:dyDescent="0.35">
      <c r="A1360" s="1" t="s">
        <v>455</v>
      </c>
      <c r="B1360" s="1" t="s">
        <v>3055</v>
      </c>
      <c r="C1360" s="1" t="s">
        <v>3070</v>
      </c>
      <c r="D1360">
        <v>414.24</v>
      </c>
      <c r="E1360">
        <v>239</v>
      </c>
      <c r="F1360">
        <v>277</v>
      </c>
      <c r="G1360" s="1" t="s">
        <v>3056</v>
      </c>
      <c r="H1360">
        <v>199.13</v>
      </c>
      <c r="I1360">
        <v>1070</v>
      </c>
      <c r="J1360" t="s">
        <v>3110</v>
      </c>
    </row>
    <row r="1361" spans="1:10" x14ac:dyDescent="0.35">
      <c r="A1361" s="1" t="s">
        <v>467</v>
      </c>
      <c r="B1361" s="1" t="s">
        <v>3055</v>
      </c>
      <c r="C1361" s="1" t="s">
        <v>3070</v>
      </c>
      <c r="D1361">
        <v>426.05</v>
      </c>
      <c r="E1361">
        <v>150</v>
      </c>
      <c r="F1361">
        <v>361</v>
      </c>
      <c r="G1361" s="1" t="s">
        <v>3056</v>
      </c>
      <c r="H1361">
        <v>183.95</v>
      </c>
      <c r="I1361">
        <v>1053</v>
      </c>
      <c r="J1361" t="s">
        <v>3110</v>
      </c>
    </row>
    <row r="1362" spans="1:10" x14ac:dyDescent="0.35">
      <c r="A1362" s="1" t="s">
        <v>469</v>
      </c>
      <c r="B1362" s="1" t="s">
        <v>3055</v>
      </c>
      <c r="C1362" s="1" t="s">
        <v>3070</v>
      </c>
      <c r="D1362">
        <v>428.43</v>
      </c>
      <c r="E1362">
        <v>91</v>
      </c>
      <c r="F1362">
        <v>169</v>
      </c>
      <c r="G1362" s="1" t="s">
        <v>3056</v>
      </c>
      <c r="H1362">
        <v>172.42</v>
      </c>
      <c r="I1362">
        <v>1047</v>
      </c>
      <c r="J1362" t="s">
        <v>3110</v>
      </c>
    </row>
    <row r="1363" spans="1:10" x14ac:dyDescent="0.35">
      <c r="A1363" s="1" t="s">
        <v>501</v>
      </c>
      <c r="B1363" s="1" t="s">
        <v>3055</v>
      </c>
      <c r="C1363" s="1" t="s">
        <v>3070</v>
      </c>
      <c r="D1363">
        <v>473.91</v>
      </c>
      <c r="E1363">
        <v>46</v>
      </c>
      <c r="F1363">
        <v>64</v>
      </c>
      <c r="G1363" s="1" t="s">
        <v>3056</v>
      </c>
      <c r="H1363">
        <v>217.47</v>
      </c>
      <c r="I1363">
        <v>552</v>
      </c>
      <c r="J1363" t="s">
        <v>3110</v>
      </c>
    </row>
    <row r="1364" spans="1:10" x14ac:dyDescent="0.35">
      <c r="A1364" s="1" t="s">
        <v>513</v>
      </c>
      <c r="B1364" s="1" t="s">
        <v>3055</v>
      </c>
      <c r="C1364" s="1" t="s">
        <v>3070</v>
      </c>
      <c r="D1364">
        <v>374.39</v>
      </c>
      <c r="E1364">
        <v>289</v>
      </c>
      <c r="F1364">
        <v>249</v>
      </c>
      <c r="G1364" s="1" t="s">
        <v>3053</v>
      </c>
      <c r="H1364">
        <v>172.54</v>
      </c>
      <c r="I1364">
        <v>283</v>
      </c>
      <c r="J1364" t="s">
        <v>3111</v>
      </c>
    </row>
    <row r="1365" spans="1:10" x14ac:dyDescent="0.35">
      <c r="A1365" s="1" t="s">
        <v>607</v>
      </c>
      <c r="B1365" s="1" t="s">
        <v>3055</v>
      </c>
      <c r="C1365" s="1" t="s">
        <v>3070</v>
      </c>
      <c r="D1365">
        <v>350.91</v>
      </c>
      <c r="E1365">
        <v>65</v>
      </c>
      <c r="F1365">
        <v>276</v>
      </c>
      <c r="G1365" s="1" t="s">
        <v>3056</v>
      </c>
      <c r="H1365">
        <v>153.05000000000001</v>
      </c>
      <c r="I1365">
        <v>290</v>
      </c>
      <c r="J1365" t="s">
        <v>3111</v>
      </c>
    </row>
    <row r="1366" spans="1:10" x14ac:dyDescent="0.35">
      <c r="A1366" s="1" t="s">
        <v>715</v>
      </c>
      <c r="B1366" s="1" t="s">
        <v>3055</v>
      </c>
      <c r="C1366" s="1" t="s">
        <v>3070</v>
      </c>
      <c r="D1366">
        <v>519.49</v>
      </c>
      <c r="E1366">
        <v>200</v>
      </c>
      <c r="F1366">
        <v>21</v>
      </c>
      <c r="G1366" s="1" t="s">
        <v>3053</v>
      </c>
      <c r="H1366">
        <v>228.31</v>
      </c>
      <c r="I1366">
        <v>851</v>
      </c>
      <c r="J1366" t="s">
        <v>3110</v>
      </c>
    </row>
    <row r="1367" spans="1:10" x14ac:dyDescent="0.35">
      <c r="A1367" s="1" t="s">
        <v>783</v>
      </c>
      <c r="B1367" s="1" t="s">
        <v>3055</v>
      </c>
      <c r="C1367" s="1" t="s">
        <v>3070</v>
      </c>
      <c r="D1367">
        <v>551.74</v>
      </c>
      <c r="E1367">
        <v>240</v>
      </c>
      <c r="F1367">
        <v>170</v>
      </c>
      <c r="G1367" s="1" t="s">
        <v>3053</v>
      </c>
      <c r="H1367">
        <v>273.07</v>
      </c>
      <c r="I1367">
        <v>227</v>
      </c>
      <c r="J1367" t="s">
        <v>3110</v>
      </c>
    </row>
    <row r="1368" spans="1:10" x14ac:dyDescent="0.35">
      <c r="A1368" s="1" t="s">
        <v>823</v>
      </c>
      <c r="B1368" s="1" t="s">
        <v>3055</v>
      </c>
      <c r="C1368" s="1" t="s">
        <v>3070</v>
      </c>
      <c r="D1368">
        <v>444.52</v>
      </c>
      <c r="E1368">
        <v>97</v>
      </c>
      <c r="F1368">
        <v>575</v>
      </c>
      <c r="G1368" s="1" t="s">
        <v>3056</v>
      </c>
      <c r="H1368">
        <v>136.58000000000001</v>
      </c>
      <c r="I1368">
        <v>568</v>
      </c>
      <c r="J1368" t="s">
        <v>3110</v>
      </c>
    </row>
    <row r="1369" spans="1:10" x14ac:dyDescent="0.35">
      <c r="A1369" s="1" t="s">
        <v>831</v>
      </c>
      <c r="B1369" s="1" t="s">
        <v>3055</v>
      </c>
      <c r="C1369" s="1" t="s">
        <v>3070</v>
      </c>
      <c r="D1369">
        <v>398.49</v>
      </c>
      <c r="E1369">
        <v>37</v>
      </c>
      <c r="F1369">
        <v>240</v>
      </c>
      <c r="G1369" s="1" t="s">
        <v>3056</v>
      </c>
      <c r="H1369">
        <v>120</v>
      </c>
      <c r="I1369">
        <v>811</v>
      </c>
      <c r="J1369" t="s">
        <v>3111</v>
      </c>
    </row>
    <row r="1370" spans="1:10" x14ac:dyDescent="0.35">
      <c r="A1370" s="1" t="s">
        <v>863</v>
      </c>
      <c r="B1370" s="1" t="s">
        <v>3055</v>
      </c>
      <c r="C1370" s="1" t="s">
        <v>3070</v>
      </c>
      <c r="D1370">
        <v>487.24</v>
      </c>
      <c r="E1370">
        <v>155</v>
      </c>
      <c r="F1370">
        <v>138</v>
      </c>
      <c r="G1370" s="1" t="s">
        <v>3053</v>
      </c>
      <c r="H1370">
        <v>195.58</v>
      </c>
      <c r="I1370">
        <v>797</v>
      </c>
      <c r="J1370" t="s">
        <v>3110</v>
      </c>
    </row>
    <row r="1371" spans="1:10" x14ac:dyDescent="0.35">
      <c r="A1371" s="1" t="s">
        <v>891</v>
      </c>
      <c r="B1371" s="1" t="s">
        <v>3055</v>
      </c>
      <c r="C1371" s="1" t="s">
        <v>3070</v>
      </c>
      <c r="D1371">
        <v>412.54</v>
      </c>
      <c r="E1371">
        <v>87</v>
      </c>
      <c r="F1371">
        <v>60</v>
      </c>
      <c r="G1371" s="1" t="s">
        <v>3053</v>
      </c>
      <c r="H1371">
        <v>174.94</v>
      </c>
      <c r="I1371">
        <v>655</v>
      </c>
      <c r="J1371" t="s">
        <v>3110</v>
      </c>
    </row>
    <row r="1372" spans="1:10" x14ac:dyDescent="0.35">
      <c r="A1372" s="1" t="s">
        <v>1045</v>
      </c>
      <c r="B1372" s="1" t="s">
        <v>3055</v>
      </c>
      <c r="C1372" s="1" t="s">
        <v>3070</v>
      </c>
      <c r="D1372">
        <v>552.03</v>
      </c>
      <c r="E1372">
        <v>94</v>
      </c>
      <c r="F1372">
        <v>81</v>
      </c>
      <c r="G1372" s="1" t="s">
        <v>3053</v>
      </c>
      <c r="H1372">
        <v>184.02</v>
      </c>
      <c r="I1372">
        <v>830</v>
      </c>
      <c r="J1372" t="s">
        <v>3110</v>
      </c>
    </row>
    <row r="1373" spans="1:10" x14ac:dyDescent="0.35">
      <c r="A1373" s="1" t="s">
        <v>1073</v>
      </c>
      <c r="B1373" s="1" t="s">
        <v>3055</v>
      </c>
      <c r="C1373" s="1" t="s">
        <v>3070</v>
      </c>
      <c r="D1373">
        <v>334.56</v>
      </c>
      <c r="E1373">
        <v>67</v>
      </c>
      <c r="F1373">
        <v>152</v>
      </c>
      <c r="G1373" s="1" t="s">
        <v>3056</v>
      </c>
      <c r="H1373">
        <v>166.41</v>
      </c>
      <c r="I1373">
        <v>463</v>
      </c>
      <c r="J1373" t="s">
        <v>3111</v>
      </c>
    </row>
    <row r="1374" spans="1:10" x14ac:dyDescent="0.35">
      <c r="A1374" s="1" t="s">
        <v>1095</v>
      </c>
      <c r="B1374" s="1" t="s">
        <v>3055</v>
      </c>
      <c r="C1374" s="1" t="s">
        <v>3070</v>
      </c>
      <c r="D1374">
        <v>393.94</v>
      </c>
      <c r="E1374">
        <v>185</v>
      </c>
      <c r="F1374">
        <v>499</v>
      </c>
      <c r="G1374" s="1" t="s">
        <v>3056</v>
      </c>
      <c r="H1374">
        <v>180.48</v>
      </c>
      <c r="I1374">
        <v>282</v>
      </c>
      <c r="J1374" t="s">
        <v>3111</v>
      </c>
    </row>
    <row r="1375" spans="1:10" x14ac:dyDescent="0.35">
      <c r="A1375" s="1" t="s">
        <v>1105</v>
      </c>
      <c r="B1375" s="1" t="s">
        <v>3055</v>
      </c>
      <c r="C1375" s="1" t="s">
        <v>3070</v>
      </c>
      <c r="D1375">
        <v>436.29</v>
      </c>
      <c r="E1375">
        <v>168</v>
      </c>
      <c r="F1375">
        <v>54</v>
      </c>
      <c r="G1375" s="1" t="s">
        <v>3053</v>
      </c>
      <c r="H1375">
        <v>203.98</v>
      </c>
      <c r="I1375">
        <v>787</v>
      </c>
      <c r="J1375" t="s">
        <v>3110</v>
      </c>
    </row>
    <row r="1376" spans="1:10" x14ac:dyDescent="0.35">
      <c r="A1376" s="1" t="s">
        <v>1131</v>
      </c>
      <c r="B1376" s="1" t="s">
        <v>3055</v>
      </c>
      <c r="C1376" s="1" t="s">
        <v>3070</v>
      </c>
      <c r="D1376">
        <v>394.41</v>
      </c>
      <c r="E1376">
        <v>234</v>
      </c>
      <c r="F1376">
        <v>147</v>
      </c>
      <c r="G1376" s="1" t="s">
        <v>3053</v>
      </c>
      <c r="H1376">
        <v>177.24</v>
      </c>
      <c r="I1376">
        <v>307</v>
      </c>
      <c r="J1376" t="s">
        <v>3111</v>
      </c>
    </row>
    <row r="1377" spans="1:10" x14ac:dyDescent="0.35">
      <c r="A1377" s="1" t="s">
        <v>1183</v>
      </c>
      <c r="B1377" s="1" t="s">
        <v>3055</v>
      </c>
      <c r="C1377" s="1" t="s">
        <v>3070</v>
      </c>
      <c r="D1377">
        <v>307.23</v>
      </c>
      <c r="E1377">
        <v>193</v>
      </c>
      <c r="F1377">
        <v>300</v>
      </c>
      <c r="G1377" s="1" t="s">
        <v>3056</v>
      </c>
      <c r="H1377">
        <v>149.97999999999999</v>
      </c>
      <c r="I1377">
        <v>190</v>
      </c>
      <c r="J1377" t="s">
        <v>3111</v>
      </c>
    </row>
    <row r="1378" spans="1:10" x14ac:dyDescent="0.35">
      <c r="A1378" s="1" t="s">
        <v>1187</v>
      </c>
      <c r="B1378" s="1" t="s">
        <v>3055</v>
      </c>
      <c r="C1378" s="1" t="s">
        <v>3070</v>
      </c>
      <c r="D1378">
        <v>323.62</v>
      </c>
      <c r="E1378">
        <v>97</v>
      </c>
      <c r="F1378">
        <v>87</v>
      </c>
      <c r="G1378" s="1" t="s">
        <v>3053</v>
      </c>
      <c r="H1378">
        <v>174.95</v>
      </c>
      <c r="I1378">
        <v>652</v>
      </c>
      <c r="J1378" t="s">
        <v>3111</v>
      </c>
    </row>
    <row r="1379" spans="1:10" x14ac:dyDescent="0.35">
      <c r="A1379" s="1" t="s">
        <v>1195</v>
      </c>
      <c r="B1379" s="1" t="s">
        <v>3055</v>
      </c>
      <c r="C1379" s="1" t="s">
        <v>3070</v>
      </c>
      <c r="D1379">
        <v>473.13</v>
      </c>
      <c r="E1379">
        <v>266</v>
      </c>
      <c r="F1379">
        <v>35</v>
      </c>
      <c r="G1379" s="1" t="s">
        <v>3053</v>
      </c>
      <c r="H1379">
        <v>225.54</v>
      </c>
      <c r="I1379">
        <v>826</v>
      </c>
      <c r="J1379" t="s">
        <v>3110</v>
      </c>
    </row>
    <row r="1380" spans="1:10" x14ac:dyDescent="0.35">
      <c r="A1380" s="1" t="s">
        <v>1201</v>
      </c>
      <c r="B1380" s="1" t="s">
        <v>3055</v>
      </c>
      <c r="C1380" s="1" t="s">
        <v>3070</v>
      </c>
      <c r="D1380">
        <v>302.20999999999998</v>
      </c>
      <c r="E1380">
        <v>252</v>
      </c>
      <c r="F1380">
        <v>6</v>
      </c>
      <c r="G1380" s="1" t="s">
        <v>3053</v>
      </c>
      <c r="H1380">
        <v>106.79</v>
      </c>
      <c r="I1380">
        <v>318</v>
      </c>
      <c r="J1380" t="s">
        <v>3111</v>
      </c>
    </row>
    <row r="1381" spans="1:10" x14ac:dyDescent="0.35">
      <c r="A1381" s="1" t="s">
        <v>1207</v>
      </c>
      <c r="B1381" s="1" t="s">
        <v>3055</v>
      </c>
      <c r="C1381" s="1" t="s">
        <v>3070</v>
      </c>
      <c r="D1381">
        <v>544.77</v>
      </c>
      <c r="E1381">
        <v>293</v>
      </c>
      <c r="F1381">
        <v>133</v>
      </c>
      <c r="G1381" s="1" t="s">
        <v>3053</v>
      </c>
      <c r="H1381">
        <v>241.84</v>
      </c>
      <c r="I1381">
        <v>119</v>
      </c>
      <c r="J1381" t="s">
        <v>3110</v>
      </c>
    </row>
    <row r="1382" spans="1:10" x14ac:dyDescent="0.35">
      <c r="A1382" s="1" t="s">
        <v>1265</v>
      </c>
      <c r="B1382" s="1" t="s">
        <v>3055</v>
      </c>
      <c r="C1382" s="1" t="s">
        <v>3070</v>
      </c>
      <c r="D1382">
        <v>530.35</v>
      </c>
      <c r="E1382">
        <v>215</v>
      </c>
      <c r="F1382">
        <v>73</v>
      </c>
      <c r="G1382" s="1" t="s">
        <v>3053</v>
      </c>
      <c r="H1382">
        <v>199.12</v>
      </c>
      <c r="I1382">
        <v>293</v>
      </c>
      <c r="J1382" t="s">
        <v>3110</v>
      </c>
    </row>
    <row r="1383" spans="1:10" x14ac:dyDescent="0.35">
      <c r="A1383" s="1" t="s">
        <v>1267</v>
      </c>
      <c r="B1383" s="1" t="s">
        <v>3055</v>
      </c>
      <c r="C1383" s="1" t="s">
        <v>3070</v>
      </c>
      <c r="D1383">
        <v>562.66</v>
      </c>
      <c r="E1383">
        <v>34</v>
      </c>
      <c r="F1383">
        <v>218</v>
      </c>
      <c r="G1383" s="1" t="s">
        <v>3056</v>
      </c>
      <c r="H1383">
        <v>224.1</v>
      </c>
      <c r="I1383">
        <v>760</v>
      </c>
      <c r="J1383" t="s">
        <v>3110</v>
      </c>
    </row>
    <row r="1384" spans="1:10" x14ac:dyDescent="0.35">
      <c r="A1384" s="1" t="s">
        <v>1287</v>
      </c>
      <c r="B1384" s="1" t="s">
        <v>3055</v>
      </c>
      <c r="C1384" s="1" t="s">
        <v>3070</v>
      </c>
      <c r="D1384">
        <v>398.7</v>
      </c>
      <c r="E1384">
        <v>147</v>
      </c>
      <c r="F1384">
        <v>324</v>
      </c>
      <c r="G1384" s="1" t="s">
        <v>3056</v>
      </c>
      <c r="H1384">
        <v>133.19</v>
      </c>
      <c r="I1384">
        <v>954</v>
      </c>
      <c r="J1384" t="s">
        <v>3111</v>
      </c>
    </row>
    <row r="1385" spans="1:10" x14ac:dyDescent="0.35">
      <c r="A1385" s="1" t="s">
        <v>1345</v>
      </c>
      <c r="B1385" s="1" t="s">
        <v>3055</v>
      </c>
      <c r="C1385" s="1" t="s">
        <v>3070</v>
      </c>
      <c r="D1385">
        <v>545.70000000000005</v>
      </c>
      <c r="E1385">
        <v>297</v>
      </c>
      <c r="F1385">
        <v>241</v>
      </c>
      <c r="G1385" s="1" t="s">
        <v>3053</v>
      </c>
      <c r="H1385">
        <v>263.69</v>
      </c>
      <c r="I1385">
        <v>483</v>
      </c>
      <c r="J1385" t="s">
        <v>3110</v>
      </c>
    </row>
    <row r="1386" spans="1:10" x14ac:dyDescent="0.35">
      <c r="A1386" s="1" t="s">
        <v>1377</v>
      </c>
      <c r="B1386" s="1" t="s">
        <v>3055</v>
      </c>
      <c r="C1386" s="1" t="s">
        <v>3070</v>
      </c>
      <c r="D1386">
        <v>550.30999999999995</v>
      </c>
      <c r="E1386">
        <v>245</v>
      </c>
      <c r="F1386">
        <v>64</v>
      </c>
      <c r="G1386" s="1" t="s">
        <v>3053</v>
      </c>
      <c r="H1386">
        <v>300.2</v>
      </c>
      <c r="I1386">
        <v>980</v>
      </c>
      <c r="J1386" t="s">
        <v>3110</v>
      </c>
    </row>
    <row r="1387" spans="1:10" x14ac:dyDescent="0.35">
      <c r="A1387" s="1" t="s">
        <v>1387</v>
      </c>
      <c r="B1387" s="1" t="s">
        <v>3055</v>
      </c>
      <c r="C1387" s="1" t="s">
        <v>3070</v>
      </c>
      <c r="D1387">
        <v>469.46</v>
      </c>
      <c r="E1387">
        <v>232</v>
      </c>
      <c r="F1387">
        <v>98</v>
      </c>
      <c r="G1387" s="1" t="s">
        <v>3053</v>
      </c>
      <c r="H1387">
        <v>142.87</v>
      </c>
      <c r="I1387">
        <v>476</v>
      </c>
      <c r="J1387" t="s">
        <v>3110</v>
      </c>
    </row>
    <row r="1388" spans="1:10" x14ac:dyDescent="0.35">
      <c r="A1388" s="1" t="s">
        <v>1395</v>
      </c>
      <c r="B1388" s="1" t="s">
        <v>3055</v>
      </c>
      <c r="C1388" s="1" t="s">
        <v>3070</v>
      </c>
      <c r="D1388">
        <v>319.54000000000002</v>
      </c>
      <c r="E1388">
        <v>76</v>
      </c>
      <c r="F1388">
        <v>288</v>
      </c>
      <c r="G1388" s="1" t="s">
        <v>3056</v>
      </c>
      <c r="H1388">
        <v>157.88999999999999</v>
      </c>
      <c r="I1388">
        <v>601</v>
      </c>
      <c r="J1388" t="s">
        <v>3111</v>
      </c>
    </row>
    <row r="1389" spans="1:10" x14ac:dyDescent="0.35">
      <c r="A1389" s="1" t="s">
        <v>1411</v>
      </c>
      <c r="B1389" s="1" t="s">
        <v>3055</v>
      </c>
      <c r="C1389" s="1" t="s">
        <v>3070</v>
      </c>
      <c r="D1389">
        <v>324.37</v>
      </c>
      <c r="E1389">
        <v>99</v>
      </c>
      <c r="F1389">
        <v>101</v>
      </c>
      <c r="G1389" s="1" t="s">
        <v>3056</v>
      </c>
      <c r="H1389">
        <v>151.44</v>
      </c>
      <c r="I1389">
        <v>952</v>
      </c>
      <c r="J1389" t="s">
        <v>3111</v>
      </c>
    </row>
    <row r="1390" spans="1:10" x14ac:dyDescent="0.35">
      <c r="A1390" s="1" t="s">
        <v>1547</v>
      </c>
      <c r="B1390" s="1" t="s">
        <v>3055</v>
      </c>
      <c r="C1390" s="1" t="s">
        <v>3070</v>
      </c>
      <c r="D1390">
        <v>457.03</v>
      </c>
      <c r="E1390">
        <v>132</v>
      </c>
      <c r="F1390">
        <v>166</v>
      </c>
      <c r="G1390" s="1" t="s">
        <v>3056</v>
      </c>
      <c r="H1390">
        <v>214.92</v>
      </c>
      <c r="I1390">
        <v>1166</v>
      </c>
      <c r="J1390" t="s">
        <v>3110</v>
      </c>
    </row>
    <row r="1391" spans="1:10" x14ac:dyDescent="0.35">
      <c r="A1391" s="1" t="s">
        <v>1621</v>
      </c>
      <c r="B1391" s="1" t="s">
        <v>3055</v>
      </c>
      <c r="C1391" s="1" t="s">
        <v>3070</v>
      </c>
      <c r="D1391">
        <v>456.98</v>
      </c>
      <c r="E1391">
        <v>260</v>
      </c>
      <c r="F1391">
        <v>55</v>
      </c>
      <c r="G1391" s="1" t="s">
        <v>3053</v>
      </c>
      <c r="H1391">
        <v>216.9</v>
      </c>
      <c r="I1391">
        <v>180</v>
      </c>
      <c r="J1391" t="s">
        <v>3110</v>
      </c>
    </row>
    <row r="1392" spans="1:10" x14ac:dyDescent="0.35">
      <c r="A1392" s="1" t="s">
        <v>1623</v>
      </c>
      <c r="B1392" s="1" t="s">
        <v>3055</v>
      </c>
      <c r="C1392" s="1" t="s">
        <v>3070</v>
      </c>
      <c r="D1392">
        <v>571.30999999999995</v>
      </c>
      <c r="E1392">
        <v>99</v>
      </c>
      <c r="F1392">
        <v>406</v>
      </c>
      <c r="G1392" s="1" t="s">
        <v>3056</v>
      </c>
      <c r="H1392">
        <v>174.3</v>
      </c>
      <c r="I1392">
        <v>585</v>
      </c>
      <c r="J1392" t="s">
        <v>3110</v>
      </c>
    </row>
    <row r="1393" spans="1:10" x14ac:dyDescent="0.35">
      <c r="A1393" s="1" t="s">
        <v>1637</v>
      </c>
      <c r="B1393" s="1" t="s">
        <v>3055</v>
      </c>
      <c r="C1393" s="1" t="s">
        <v>3070</v>
      </c>
      <c r="D1393">
        <v>430.69</v>
      </c>
      <c r="E1393">
        <v>198</v>
      </c>
      <c r="F1393">
        <v>95</v>
      </c>
      <c r="G1393" s="1" t="s">
        <v>3053</v>
      </c>
      <c r="H1393">
        <v>204.82</v>
      </c>
      <c r="I1393">
        <v>135</v>
      </c>
      <c r="J1393" t="s">
        <v>3110</v>
      </c>
    </row>
    <row r="1394" spans="1:10" x14ac:dyDescent="0.35">
      <c r="A1394" s="1" t="s">
        <v>1663</v>
      </c>
      <c r="B1394" s="1" t="s">
        <v>3055</v>
      </c>
      <c r="C1394" s="1" t="s">
        <v>3070</v>
      </c>
      <c r="D1394">
        <v>492.24</v>
      </c>
      <c r="E1394">
        <v>104</v>
      </c>
      <c r="F1394">
        <v>229</v>
      </c>
      <c r="G1394" s="1" t="s">
        <v>3056</v>
      </c>
      <c r="H1394">
        <v>219.66</v>
      </c>
      <c r="I1394">
        <v>1032</v>
      </c>
      <c r="J1394" t="s">
        <v>3110</v>
      </c>
    </row>
    <row r="1395" spans="1:10" x14ac:dyDescent="0.35">
      <c r="A1395" s="1" t="s">
        <v>1727</v>
      </c>
      <c r="B1395" s="1" t="s">
        <v>3055</v>
      </c>
      <c r="C1395" s="1" t="s">
        <v>3070</v>
      </c>
      <c r="D1395">
        <v>311.2</v>
      </c>
      <c r="E1395">
        <v>290</v>
      </c>
      <c r="F1395">
        <v>229</v>
      </c>
      <c r="G1395" s="1" t="s">
        <v>3053</v>
      </c>
      <c r="H1395">
        <v>108.84</v>
      </c>
      <c r="I1395">
        <v>781</v>
      </c>
      <c r="J1395" t="s">
        <v>3111</v>
      </c>
    </row>
    <row r="1396" spans="1:10" x14ac:dyDescent="0.35">
      <c r="A1396" s="1" t="s">
        <v>1733</v>
      </c>
      <c r="B1396" s="1" t="s">
        <v>3055</v>
      </c>
      <c r="C1396" s="1" t="s">
        <v>3070</v>
      </c>
      <c r="D1396">
        <v>532.71</v>
      </c>
      <c r="E1396">
        <v>111</v>
      </c>
      <c r="F1396">
        <v>48</v>
      </c>
      <c r="G1396" s="1" t="s">
        <v>3053</v>
      </c>
      <c r="H1396">
        <v>251.97</v>
      </c>
      <c r="I1396">
        <v>624</v>
      </c>
      <c r="J1396" t="s">
        <v>3110</v>
      </c>
    </row>
    <row r="1397" spans="1:10" x14ac:dyDescent="0.35">
      <c r="A1397" s="1" t="s">
        <v>1771</v>
      </c>
      <c r="B1397" s="1" t="s">
        <v>3055</v>
      </c>
      <c r="C1397" s="1" t="s">
        <v>3070</v>
      </c>
      <c r="D1397">
        <v>444.17</v>
      </c>
      <c r="E1397">
        <v>196</v>
      </c>
      <c r="F1397">
        <v>125</v>
      </c>
      <c r="G1397" s="1" t="s">
        <v>3053</v>
      </c>
      <c r="H1397">
        <v>164.45</v>
      </c>
      <c r="I1397">
        <v>201</v>
      </c>
      <c r="J1397" t="s">
        <v>3110</v>
      </c>
    </row>
    <row r="1398" spans="1:10" x14ac:dyDescent="0.35">
      <c r="A1398" s="1" t="s">
        <v>1791</v>
      </c>
      <c r="B1398" s="1" t="s">
        <v>3055</v>
      </c>
      <c r="C1398" s="1" t="s">
        <v>3070</v>
      </c>
      <c r="D1398">
        <v>405.22</v>
      </c>
      <c r="E1398">
        <v>124</v>
      </c>
      <c r="F1398">
        <v>248</v>
      </c>
      <c r="G1398" s="1" t="s">
        <v>3056</v>
      </c>
      <c r="H1398">
        <v>125.93</v>
      </c>
      <c r="I1398">
        <v>619</v>
      </c>
      <c r="J1398" t="s">
        <v>3110</v>
      </c>
    </row>
    <row r="1399" spans="1:10" x14ac:dyDescent="0.35">
      <c r="A1399" s="1" t="s">
        <v>1847</v>
      </c>
      <c r="B1399" s="1" t="s">
        <v>3055</v>
      </c>
      <c r="C1399" s="1" t="s">
        <v>3070</v>
      </c>
      <c r="D1399">
        <v>560.52</v>
      </c>
      <c r="E1399">
        <v>259</v>
      </c>
      <c r="F1399">
        <v>115</v>
      </c>
      <c r="G1399" s="1" t="s">
        <v>3053</v>
      </c>
      <c r="H1399">
        <v>215.39</v>
      </c>
      <c r="I1399">
        <v>141</v>
      </c>
      <c r="J1399" t="s">
        <v>3110</v>
      </c>
    </row>
    <row r="1400" spans="1:10" x14ac:dyDescent="0.35">
      <c r="A1400" s="1" t="s">
        <v>1891</v>
      </c>
      <c r="B1400" s="1" t="s">
        <v>3055</v>
      </c>
      <c r="C1400" s="1" t="s">
        <v>3070</v>
      </c>
      <c r="D1400">
        <v>371.45</v>
      </c>
      <c r="E1400">
        <v>254</v>
      </c>
      <c r="F1400">
        <v>615</v>
      </c>
      <c r="G1400" s="1" t="s">
        <v>3056</v>
      </c>
      <c r="H1400">
        <v>202.27</v>
      </c>
      <c r="I1400">
        <v>417</v>
      </c>
      <c r="J1400" t="s">
        <v>3111</v>
      </c>
    </row>
    <row r="1401" spans="1:10" x14ac:dyDescent="0.35">
      <c r="A1401" s="1" t="s">
        <v>1893</v>
      </c>
      <c r="B1401" s="1" t="s">
        <v>3055</v>
      </c>
      <c r="C1401" s="1" t="s">
        <v>3070</v>
      </c>
      <c r="D1401">
        <v>356.85</v>
      </c>
      <c r="E1401">
        <v>94</v>
      </c>
      <c r="F1401">
        <v>407</v>
      </c>
      <c r="G1401" s="1" t="s">
        <v>3056</v>
      </c>
      <c r="H1401">
        <v>107.39</v>
      </c>
      <c r="I1401">
        <v>452</v>
      </c>
      <c r="J1401" t="s">
        <v>3111</v>
      </c>
    </row>
    <row r="1402" spans="1:10" x14ac:dyDescent="0.35">
      <c r="A1402" s="1" t="s">
        <v>1905</v>
      </c>
      <c r="B1402" s="1" t="s">
        <v>3055</v>
      </c>
      <c r="C1402" s="1" t="s">
        <v>3070</v>
      </c>
      <c r="D1402">
        <v>489.64</v>
      </c>
      <c r="E1402">
        <v>293</v>
      </c>
      <c r="F1402">
        <v>161</v>
      </c>
      <c r="G1402" s="1" t="s">
        <v>3053</v>
      </c>
      <c r="H1402">
        <v>172.88</v>
      </c>
      <c r="I1402">
        <v>665</v>
      </c>
      <c r="J1402" t="s">
        <v>3110</v>
      </c>
    </row>
    <row r="1403" spans="1:10" x14ac:dyDescent="0.35">
      <c r="A1403" s="1" t="s">
        <v>2009</v>
      </c>
      <c r="B1403" s="1" t="s">
        <v>3055</v>
      </c>
      <c r="C1403" s="1" t="s">
        <v>3070</v>
      </c>
      <c r="D1403">
        <v>383.45</v>
      </c>
      <c r="E1403">
        <v>238</v>
      </c>
      <c r="F1403">
        <v>79</v>
      </c>
      <c r="G1403" s="1" t="s">
        <v>3053</v>
      </c>
      <c r="H1403">
        <v>176.91</v>
      </c>
      <c r="I1403">
        <v>266</v>
      </c>
      <c r="J1403" t="s">
        <v>3111</v>
      </c>
    </row>
    <row r="1404" spans="1:10" x14ac:dyDescent="0.35">
      <c r="A1404" s="1" t="s">
        <v>2071</v>
      </c>
      <c r="B1404" s="1" t="s">
        <v>3055</v>
      </c>
      <c r="C1404" s="1" t="s">
        <v>3070</v>
      </c>
      <c r="D1404">
        <v>554.41</v>
      </c>
      <c r="E1404">
        <v>87</v>
      </c>
      <c r="F1404">
        <v>39</v>
      </c>
      <c r="G1404" s="1" t="s">
        <v>3053</v>
      </c>
      <c r="H1404">
        <v>262.23</v>
      </c>
      <c r="I1404">
        <v>63</v>
      </c>
      <c r="J1404" t="s">
        <v>3110</v>
      </c>
    </row>
    <row r="1405" spans="1:10" x14ac:dyDescent="0.35">
      <c r="A1405" s="1" t="s">
        <v>2121</v>
      </c>
      <c r="B1405" s="1" t="s">
        <v>3055</v>
      </c>
      <c r="C1405" s="1" t="s">
        <v>3070</v>
      </c>
      <c r="D1405">
        <v>434.76</v>
      </c>
      <c r="E1405">
        <v>116</v>
      </c>
      <c r="F1405">
        <v>114</v>
      </c>
      <c r="G1405" s="1" t="s">
        <v>3053</v>
      </c>
      <c r="H1405">
        <v>176.43</v>
      </c>
      <c r="I1405">
        <v>176</v>
      </c>
      <c r="J1405" t="s">
        <v>3110</v>
      </c>
    </row>
    <row r="1406" spans="1:10" x14ac:dyDescent="0.35">
      <c r="A1406" s="1" t="s">
        <v>2123</v>
      </c>
      <c r="B1406" s="1" t="s">
        <v>3055</v>
      </c>
      <c r="C1406" s="1" t="s">
        <v>3070</v>
      </c>
      <c r="D1406">
        <v>412.68</v>
      </c>
      <c r="E1406">
        <v>113</v>
      </c>
      <c r="F1406">
        <v>132</v>
      </c>
      <c r="G1406" s="1" t="s">
        <v>3056</v>
      </c>
      <c r="H1406">
        <v>176.82</v>
      </c>
      <c r="I1406">
        <v>441</v>
      </c>
      <c r="J1406" t="s">
        <v>3110</v>
      </c>
    </row>
    <row r="1407" spans="1:10" x14ac:dyDescent="0.35">
      <c r="A1407" s="1" t="s">
        <v>2147</v>
      </c>
      <c r="B1407" s="1" t="s">
        <v>3055</v>
      </c>
      <c r="C1407" s="1" t="s">
        <v>3070</v>
      </c>
      <c r="D1407">
        <v>349.97</v>
      </c>
      <c r="E1407">
        <v>157</v>
      </c>
      <c r="F1407">
        <v>24</v>
      </c>
      <c r="G1407" s="1" t="s">
        <v>3053</v>
      </c>
      <c r="H1407">
        <v>152.43</v>
      </c>
      <c r="I1407">
        <v>759</v>
      </c>
      <c r="J1407" t="s">
        <v>3111</v>
      </c>
    </row>
    <row r="1408" spans="1:10" x14ac:dyDescent="0.35">
      <c r="A1408" s="1" t="s">
        <v>2291</v>
      </c>
      <c r="B1408" s="1" t="s">
        <v>3055</v>
      </c>
      <c r="C1408" s="1" t="s">
        <v>3070</v>
      </c>
      <c r="D1408">
        <v>458.91</v>
      </c>
      <c r="E1408">
        <v>209</v>
      </c>
      <c r="F1408">
        <v>54</v>
      </c>
      <c r="G1408" s="1" t="s">
        <v>3053</v>
      </c>
      <c r="H1408">
        <v>247.04</v>
      </c>
      <c r="I1408">
        <v>946</v>
      </c>
      <c r="J1408" t="s">
        <v>3110</v>
      </c>
    </row>
    <row r="1409" spans="1:10" x14ac:dyDescent="0.35">
      <c r="A1409" s="1" t="s">
        <v>2301</v>
      </c>
      <c r="B1409" s="1" t="s">
        <v>3055</v>
      </c>
      <c r="C1409" s="1" t="s">
        <v>3070</v>
      </c>
      <c r="D1409">
        <v>563.25</v>
      </c>
      <c r="E1409">
        <v>115</v>
      </c>
      <c r="F1409">
        <v>179</v>
      </c>
      <c r="G1409" s="1" t="s">
        <v>3056</v>
      </c>
      <c r="H1409">
        <v>242.69</v>
      </c>
      <c r="I1409">
        <v>353</v>
      </c>
      <c r="J1409" t="s">
        <v>3110</v>
      </c>
    </row>
    <row r="1410" spans="1:10" x14ac:dyDescent="0.35">
      <c r="A1410" s="1" t="s">
        <v>2303</v>
      </c>
      <c r="B1410" s="1" t="s">
        <v>3055</v>
      </c>
      <c r="C1410" s="1" t="s">
        <v>3070</v>
      </c>
      <c r="D1410">
        <v>487.51</v>
      </c>
      <c r="E1410">
        <v>181</v>
      </c>
      <c r="F1410">
        <v>294</v>
      </c>
      <c r="G1410" s="1" t="s">
        <v>3056</v>
      </c>
      <c r="H1410">
        <v>211.9</v>
      </c>
      <c r="I1410">
        <v>1032</v>
      </c>
      <c r="J1410" t="s">
        <v>3110</v>
      </c>
    </row>
    <row r="1411" spans="1:10" x14ac:dyDescent="0.35">
      <c r="A1411" s="1" t="s">
        <v>2329</v>
      </c>
      <c r="B1411" s="1" t="s">
        <v>3055</v>
      </c>
      <c r="C1411" s="1" t="s">
        <v>3070</v>
      </c>
      <c r="D1411">
        <v>567.82000000000005</v>
      </c>
      <c r="E1411">
        <v>186</v>
      </c>
      <c r="F1411">
        <v>46</v>
      </c>
      <c r="G1411" s="1" t="s">
        <v>3053</v>
      </c>
      <c r="H1411">
        <v>310.88</v>
      </c>
      <c r="I1411">
        <v>1128</v>
      </c>
      <c r="J1411" t="s">
        <v>3110</v>
      </c>
    </row>
    <row r="1412" spans="1:10" x14ac:dyDescent="0.35">
      <c r="A1412" s="1" t="s">
        <v>2399</v>
      </c>
      <c r="B1412" s="1" t="s">
        <v>3055</v>
      </c>
      <c r="C1412" s="1" t="s">
        <v>3070</v>
      </c>
      <c r="D1412">
        <v>372.84</v>
      </c>
      <c r="E1412">
        <v>71</v>
      </c>
      <c r="F1412">
        <v>97</v>
      </c>
      <c r="G1412" s="1" t="s">
        <v>3056</v>
      </c>
      <c r="H1412">
        <v>176.62</v>
      </c>
      <c r="I1412">
        <v>845</v>
      </c>
      <c r="J1412" t="s">
        <v>3111</v>
      </c>
    </row>
    <row r="1413" spans="1:10" x14ac:dyDescent="0.35">
      <c r="A1413" s="1" t="s">
        <v>2429</v>
      </c>
      <c r="B1413" s="1" t="s">
        <v>3055</v>
      </c>
      <c r="C1413" s="1" t="s">
        <v>3070</v>
      </c>
      <c r="D1413">
        <v>436.69</v>
      </c>
      <c r="E1413">
        <v>147</v>
      </c>
      <c r="F1413">
        <v>347</v>
      </c>
      <c r="G1413" s="1" t="s">
        <v>3056</v>
      </c>
      <c r="H1413">
        <v>169.63</v>
      </c>
      <c r="I1413">
        <v>59</v>
      </c>
      <c r="J1413" t="s">
        <v>3110</v>
      </c>
    </row>
    <row r="1414" spans="1:10" x14ac:dyDescent="0.35">
      <c r="A1414" s="1" t="s">
        <v>2439</v>
      </c>
      <c r="B1414" s="1" t="s">
        <v>3055</v>
      </c>
      <c r="C1414" s="1" t="s">
        <v>3070</v>
      </c>
      <c r="D1414">
        <v>420.03</v>
      </c>
      <c r="E1414">
        <v>47</v>
      </c>
      <c r="F1414">
        <v>72</v>
      </c>
      <c r="G1414" s="1" t="s">
        <v>3056</v>
      </c>
      <c r="H1414">
        <v>178.5</v>
      </c>
      <c r="I1414">
        <v>366</v>
      </c>
      <c r="J1414" t="s">
        <v>3110</v>
      </c>
    </row>
    <row r="1415" spans="1:10" x14ac:dyDescent="0.35">
      <c r="A1415" s="1" t="s">
        <v>2451</v>
      </c>
      <c r="B1415" s="1" t="s">
        <v>3055</v>
      </c>
      <c r="C1415" s="1" t="s">
        <v>3070</v>
      </c>
      <c r="D1415">
        <v>471.35</v>
      </c>
      <c r="E1415">
        <v>259</v>
      </c>
      <c r="F1415">
        <v>122</v>
      </c>
      <c r="G1415" s="1" t="s">
        <v>3053</v>
      </c>
      <c r="H1415">
        <v>246.37</v>
      </c>
      <c r="I1415">
        <v>200</v>
      </c>
      <c r="J1415" t="s">
        <v>3110</v>
      </c>
    </row>
    <row r="1416" spans="1:10" x14ac:dyDescent="0.35">
      <c r="A1416" s="1" t="s">
        <v>2471</v>
      </c>
      <c r="B1416" s="1" t="s">
        <v>3055</v>
      </c>
      <c r="C1416" s="1" t="s">
        <v>3070</v>
      </c>
      <c r="D1416">
        <v>450.02</v>
      </c>
      <c r="E1416">
        <v>146</v>
      </c>
      <c r="F1416">
        <v>244</v>
      </c>
      <c r="G1416" s="1" t="s">
        <v>3056</v>
      </c>
      <c r="H1416">
        <v>245.82</v>
      </c>
      <c r="I1416">
        <v>52</v>
      </c>
      <c r="J1416" t="s">
        <v>3110</v>
      </c>
    </row>
    <row r="1417" spans="1:10" x14ac:dyDescent="0.35">
      <c r="A1417" s="1" t="s">
        <v>2513</v>
      </c>
      <c r="B1417" s="1" t="s">
        <v>3055</v>
      </c>
      <c r="C1417" s="1" t="s">
        <v>3070</v>
      </c>
      <c r="D1417">
        <v>395.33</v>
      </c>
      <c r="E1417">
        <v>222</v>
      </c>
      <c r="F1417">
        <v>31</v>
      </c>
      <c r="G1417" s="1" t="s">
        <v>3053</v>
      </c>
      <c r="H1417">
        <v>177.24</v>
      </c>
      <c r="I1417">
        <v>777</v>
      </c>
      <c r="J1417" t="s">
        <v>3111</v>
      </c>
    </row>
    <row r="1418" spans="1:10" x14ac:dyDescent="0.35">
      <c r="A1418" s="1" t="s">
        <v>2555</v>
      </c>
      <c r="B1418" s="1" t="s">
        <v>3055</v>
      </c>
      <c r="C1418" s="1" t="s">
        <v>3070</v>
      </c>
      <c r="D1418">
        <v>463.26</v>
      </c>
      <c r="E1418">
        <v>141</v>
      </c>
      <c r="F1418">
        <v>69</v>
      </c>
      <c r="G1418" s="1" t="s">
        <v>3053</v>
      </c>
      <c r="H1418">
        <v>228.26</v>
      </c>
      <c r="I1418">
        <v>1056</v>
      </c>
      <c r="J1418" t="s">
        <v>3110</v>
      </c>
    </row>
    <row r="1419" spans="1:10" x14ac:dyDescent="0.35">
      <c r="A1419" s="1" t="s">
        <v>2575</v>
      </c>
      <c r="B1419" s="1" t="s">
        <v>3055</v>
      </c>
      <c r="C1419" s="1" t="s">
        <v>3070</v>
      </c>
      <c r="D1419">
        <v>436.37</v>
      </c>
      <c r="E1419">
        <v>218</v>
      </c>
      <c r="F1419">
        <v>11</v>
      </c>
      <c r="G1419" s="1" t="s">
        <v>3053</v>
      </c>
      <c r="H1419">
        <v>185.44</v>
      </c>
      <c r="I1419">
        <v>973</v>
      </c>
      <c r="J1419" t="s">
        <v>3110</v>
      </c>
    </row>
    <row r="1420" spans="1:10" x14ac:dyDescent="0.35">
      <c r="A1420" s="1" t="s">
        <v>2673</v>
      </c>
      <c r="B1420" s="1" t="s">
        <v>3055</v>
      </c>
      <c r="C1420" s="1" t="s">
        <v>3070</v>
      </c>
      <c r="D1420">
        <v>356.69</v>
      </c>
      <c r="E1420">
        <v>249</v>
      </c>
      <c r="F1420">
        <v>26</v>
      </c>
      <c r="G1420" s="1" t="s">
        <v>3053</v>
      </c>
      <c r="H1420">
        <v>108.62</v>
      </c>
      <c r="I1420">
        <v>958</v>
      </c>
      <c r="J1420" t="s">
        <v>3111</v>
      </c>
    </row>
    <row r="1421" spans="1:10" x14ac:dyDescent="0.35">
      <c r="A1421" s="1" t="s">
        <v>2675</v>
      </c>
      <c r="B1421" s="1" t="s">
        <v>3055</v>
      </c>
      <c r="C1421" s="1" t="s">
        <v>3070</v>
      </c>
      <c r="D1421">
        <v>468.77</v>
      </c>
      <c r="E1421">
        <v>24</v>
      </c>
      <c r="F1421">
        <v>116</v>
      </c>
      <c r="G1421" s="1" t="s">
        <v>3056</v>
      </c>
      <c r="H1421">
        <v>231.15</v>
      </c>
      <c r="I1421">
        <v>759</v>
      </c>
      <c r="J1421" t="s">
        <v>3110</v>
      </c>
    </row>
    <row r="1422" spans="1:10" x14ac:dyDescent="0.35">
      <c r="A1422" s="1" t="s">
        <v>2745</v>
      </c>
      <c r="B1422" s="1" t="s">
        <v>3055</v>
      </c>
      <c r="C1422" s="1" t="s">
        <v>3070</v>
      </c>
      <c r="D1422">
        <v>393.05</v>
      </c>
      <c r="E1422">
        <v>200</v>
      </c>
      <c r="F1422">
        <v>143</v>
      </c>
      <c r="G1422" s="1" t="s">
        <v>3053</v>
      </c>
      <c r="H1422">
        <v>146.25</v>
      </c>
      <c r="I1422">
        <v>299</v>
      </c>
      <c r="J1422" t="s">
        <v>3111</v>
      </c>
    </row>
    <row r="1423" spans="1:10" x14ac:dyDescent="0.35">
      <c r="A1423" s="1" t="s">
        <v>2771</v>
      </c>
      <c r="B1423" s="1" t="s">
        <v>3055</v>
      </c>
      <c r="C1423" s="1" t="s">
        <v>3070</v>
      </c>
      <c r="D1423">
        <v>555.47</v>
      </c>
      <c r="E1423">
        <v>255</v>
      </c>
      <c r="F1423">
        <v>201</v>
      </c>
      <c r="G1423" s="1" t="s">
        <v>3053</v>
      </c>
      <c r="H1423">
        <v>257.73</v>
      </c>
      <c r="I1423">
        <v>789</v>
      </c>
      <c r="J1423" t="s">
        <v>3110</v>
      </c>
    </row>
    <row r="1424" spans="1:10" x14ac:dyDescent="0.35">
      <c r="A1424" s="1" t="s">
        <v>2781</v>
      </c>
      <c r="B1424" s="1" t="s">
        <v>3055</v>
      </c>
      <c r="C1424" s="1" t="s">
        <v>3070</v>
      </c>
      <c r="D1424">
        <v>387.83</v>
      </c>
      <c r="E1424">
        <v>191</v>
      </c>
      <c r="F1424">
        <v>329</v>
      </c>
      <c r="G1424" s="1" t="s">
        <v>3056</v>
      </c>
      <c r="H1424">
        <v>156.16999999999999</v>
      </c>
      <c r="I1424">
        <v>609</v>
      </c>
      <c r="J1424" t="s">
        <v>3111</v>
      </c>
    </row>
    <row r="1425" spans="1:10" x14ac:dyDescent="0.35">
      <c r="A1425" s="1" t="s">
        <v>2821</v>
      </c>
      <c r="B1425" s="1" t="s">
        <v>3055</v>
      </c>
      <c r="C1425" s="1" t="s">
        <v>3070</v>
      </c>
      <c r="D1425">
        <v>465.31</v>
      </c>
      <c r="E1425">
        <v>92</v>
      </c>
      <c r="F1425">
        <v>125</v>
      </c>
      <c r="G1425" s="1" t="s">
        <v>3056</v>
      </c>
      <c r="H1425">
        <v>198.86</v>
      </c>
      <c r="I1425">
        <v>712</v>
      </c>
      <c r="J1425" t="s">
        <v>3110</v>
      </c>
    </row>
    <row r="1426" spans="1:10" x14ac:dyDescent="0.35">
      <c r="A1426" s="1" t="s">
        <v>2853</v>
      </c>
      <c r="B1426" s="1" t="s">
        <v>3055</v>
      </c>
      <c r="C1426" s="1" t="s">
        <v>3070</v>
      </c>
      <c r="D1426">
        <v>593</v>
      </c>
      <c r="E1426">
        <v>242</v>
      </c>
      <c r="F1426">
        <v>26</v>
      </c>
      <c r="G1426" s="1" t="s">
        <v>3053</v>
      </c>
      <c r="H1426">
        <v>181.27</v>
      </c>
      <c r="I1426">
        <v>614</v>
      </c>
      <c r="J1426" t="s">
        <v>3110</v>
      </c>
    </row>
    <row r="1427" spans="1:10" x14ac:dyDescent="0.35">
      <c r="A1427" s="1" t="s">
        <v>2877</v>
      </c>
      <c r="B1427" s="1" t="s">
        <v>3055</v>
      </c>
      <c r="C1427" s="1" t="s">
        <v>3070</v>
      </c>
      <c r="D1427">
        <v>395.11</v>
      </c>
      <c r="E1427">
        <v>159</v>
      </c>
      <c r="F1427">
        <v>146</v>
      </c>
      <c r="G1427" s="1" t="s">
        <v>3053</v>
      </c>
      <c r="H1427">
        <v>142.75</v>
      </c>
      <c r="I1427">
        <v>146</v>
      </c>
      <c r="J1427" t="s">
        <v>3111</v>
      </c>
    </row>
    <row r="1428" spans="1:10" x14ac:dyDescent="0.35">
      <c r="A1428" s="1" t="s">
        <v>2881</v>
      </c>
      <c r="B1428" s="1" t="s">
        <v>3055</v>
      </c>
      <c r="C1428" s="1" t="s">
        <v>3070</v>
      </c>
      <c r="D1428">
        <v>509.17</v>
      </c>
      <c r="E1428">
        <v>65</v>
      </c>
      <c r="F1428">
        <v>222</v>
      </c>
      <c r="G1428" s="1" t="s">
        <v>3056</v>
      </c>
      <c r="H1428">
        <v>191.5</v>
      </c>
      <c r="I1428">
        <v>1117</v>
      </c>
      <c r="J1428" t="s">
        <v>3110</v>
      </c>
    </row>
    <row r="1429" spans="1:10" x14ac:dyDescent="0.35">
      <c r="A1429" s="1" t="s">
        <v>2913</v>
      </c>
      <c r="B1429" s="1" t="s">
        <v>3055</v>
      </c>
      <c r="C1429" s="1" t="s">
        <v>3070</v>
      </c>
      <c r="D1429">
        <v>403.92</v>
      </c>
      <c r="E1429">
        <v>253</v>
      </c>
      <c r="F1429">
        <v>114</v>
      </c>
      <c r="G1429" s="1" t="s">
        <v>3053</v>
      </c>
      <c r="H1429">
        <v>140.96</v>
      </c>
      <c r="I1429">
        <v>404</v>
      </c>
      <c r="J1429" t="s">
        <v>3110</v>
      </c>
    </row>
    <row r="1430" spans="1:10" x14ac:dyDescent="0.35">
      <c r="A1430" s="1" t="s">
        <v>2943</v>
      </c>
      <c r="B1430" s="1" t="s">
        <v>3055</v>
      </c>
      <c r="C1430" s="1" t="s">
        <v>3070</v>
      </c>
      <c r="D1430">
        <v>461.19</v>
      </c>
      <c r="E1430">
        <v>277</v>
      </c>
      <c r="F1430">
        <v>338</v>
      </c>
      <c r="G1430" s="1" t="s">
        <v>3056</v>
      </c>
      <c r="H1430">
        <v>172.21</v>
      </c>
      <c r="I1430">
        <v>255</v>
      </c>
      <c r="J1430" t="s">
        <v>3110</v>
      </c>
    </row>
    <row r="1431" spans="1:10" x14ac:dyDescent="0.35">
      <c r="A1431" s="1" t="s">
        <v>2977</v>
      </c>
      <c r="B1431" s="1" t="s">
        <v>3055</v>
      </c>
      <c r="C1431" s="1" t="s">
        <v>3070</v>
      </c>
      <c r="D1431">
        <v>421.96</v>
      </c>
      <c r="E1431">
        <v>36</v>
      </c>
      <c r="F1431">
        <v>33</v>
      </c>
      <c r="G1431" s="1" t="s">
        <v>3053</v>
      </c>
      <c r="H1431">
        <v>153.1</v>
      </c>
      <c r="I1431">
        <v>975</v>
      </c>
      <c r="J1431" t="s">
        <v>3110</v>
      </c>
    </row>
    <row r="1432" spans="1:10" x14ac:dyDescent="0.35">
      <c r="A1432" s="1" t="s">
        <v>3029</v>
      </c>
      <c r="B1432" s="1" t="s">
        <v>3055</v>
      </c>
      <c r="C1432" s="1" t="s">
        <v>3070</v>
      </c>
      <c r="D1432">
        <v>317.49</v>
      </c>
      <c r="E1432">
        <v>188</v>
      </c>
      <c r="F1432">
        <v>93</v>
      </c>
      <c r="G1432" s="1" t="s">
        <v>3053</v>
      </c>
      <c r="H1432">
        <v>123.06</v>
      </c>
      <c r="I1432">
        <v>404</v>
      </c>
      <c r="J1432" t="s">
        <v>3111</v>
      </c>
    </row>
    <row r="1433" spans="1:10" x14ac:dyDescent="0.35">
      <c r="A1433" s="1" t="s">
        <v>101</v>
      </c>
      <c r="B1433" s="1" t="s">
        <v>3057</v>
      </c>
      <c r="C1433" s="1" t="s">
        <v>3070</v>
      </c>
      <c r="D1433">
        <v>76.83</v>
      </c>
      <c r="E1433">
        <v>50</v>
      </c>
      <c r="F1433">
        <v>231</v>
      </c>
      <c r="G1433" s="1" t="s">
        <v>3056</v>
      </c>
      <c r="H1433">
        <v>38.33</v>
      </c>
      <c r="I1433">
        <v>777</v>
      </c>
      <c r="J1433" t="s">
        <v>3111</v>
      </c>
    </row>
    <row r="1434" spans="1:10" x14ac:dyDescent="0.35">
      <c r="A1434" s="1" t="s">
        <v>161</v>
      </c>
      <c r="B1434" s="1" t="s">
        <v>3057</v>
      </c>
      <c r="C1434" s="1" t="s">
        <v>3070</v>
      </c>
      <c r="D1434">
        <v>115.68</v>
      </c>
      <c r="E1434">
        <v>25</v>
      </c>
      <c r="F1434">
        <v>495</v>
      </c>
      <c r="G1434" s="1" t="s">
        <v>3056</v>
      </c>
      <c r="H1434">
        <v>46.65</v>
      </c>
      <c r="I1434">
        <v>488</v>
      </c>
      <c r="J1434" t="s">
        <v>3111</v>
      </c>
    </row>
    <row r="1435" spans="1:10" x14ac:dyDescent="0.35">
      <c r="A1435" s="1" t="s">
        <v>171</v>
      </c>
      <c r="B1435" s="1" t="s">
        <v>3057</v>
      </c>
      <c r="C1435" s="1" t="s">
        <v>3070</v>
      </c>
      <c r="D1435">
        <v>121.57</v>
      </c>
      <c r="E1435">
        <v>172</v>
      </c>
      <c r="F1435">
        <v>118</v>
      </c>
      <c r="G1435" s="1" t="s">
        <v>3053</v>
      </c>
      <c r="H1435">
        <v>58.07</v>
      </c>
      <c r="I1435">
        <v>441</v>
      </c>
      <c r="J1435" t="s">
        <v>3111</v>
      </c>
    </row>
    <row r="1436" spans="1:10" x14ac:dyDescent="0.35">
      <c r="A1436" s="1" t="s">
        <v>201</v>
      </c>
      <c r="B1436" s="1" t="s">
        <v>3057</v>
      </c>
      <c r="C1436" s="1" t="s">
        <v>3070</v>
      </c>
      <c r="D1436">
        <v>127.06</v>
      </c>
      <c r="E1436">
        <v>108</v>
      </c>
      <c r="F1436">
        <v>112</v>
      </c>
      <c r="G1436" s="1" t="s">
        <v>3056</v>
      </c>
      <c r="H1436">
        <v>67.39</v>
      </c>
      <c r="I1436">
        <v>315</v>
      </c>
      <c r="J1436" t="s">
        <v>3111</v>
      </c>
    </row>
    <row r="1437" spans="1:10" x14ac:dyDescent="0.35">
      <c r="A1437" s="1" t="s">
        <v>217</v>
      </c>
      <c r="B1437" s="1" t="s">
        <v>3057</v>
      </c>
      <c r="C1437" s="1" t="s">
        <v>3070</v>
      </c>
      <c r="D1437">
        <v>70.739999999999995</v>
      </c>
      <c r="E1437">
        <v>71</v>
      </c>
      <c r="F1437">
        <v>114</v>
      </c>
      <c r="G1437" s="1" t="s">
        <v>3056</v>
      </c>
      <c r="H1437">
        <v>26.2</v>
      </c>
      <c r="I1437">
        <v>1115</v>
      </c>
      <c r="J1437" t="s">
        <v>3111</v>
      </c>
    </row>
    <row r="1438" spans="1:10" x14ac:dyDescent="0.35">
      <c r="A1438" s="1" t="s">
        <v>235</v>
      </c>
      <c r="B1438" s="1" t="s">
        <v>3057</v>
      </c>
      <c r="C1438" s="1" t="s">
        <v>3070</v>
      </c>
      <c r="D1438">
        <v>91.93</v>
      </c>
      <c r="E1438">
        <v>148</v>
      </c>
      <c r="F1438">
        <v>303</v>
      </c>
      <c r="G1438" s="1" t="s">
        <v>3056</v>
      </c>
      <c r="H1438">
        <v>33.520000000000003</v>
      </c>
      <c r="I1438">
        <v>260</v>
      </c>
      <c r="J1438" t="s">
        <v>3111</v>
      </c>
    </row>
    <row r="1439" spans="1:10" x14ac:dyDescent="0.35">
      <c r="A1439" s="1" t="s">
        <v>243</v>
      </c>
      <c r="B1439" s="1" t="s">
        <v>3057</v>
      </c>
      <c r="C1439" s="1" t="s">
        <v>3070</v>
      </c>
      <c r="D1439">
        <v>106.88</v>
      </c>
      <c r="E1439">
        <v>299</v>
      </c>
      <c r="F1439">
        <v>364</v>
      </c>
      <c r="G1439" s="1" t="s">
        <v>3056</v>
      </c>
      <c r="H1439">
        <v>48.65</v>
      </c>
      <c r="I1439">
        <v>714</v>
      </c>
      <c r="J1439" t="s">
        <v>3111</v>
      </c>
    </row>
    <row r="1440" spans="1:10" x14ac:dyDescent="0.35">
      <c r="A1440" s="1" t="s">
        <v>281</v>
      </c>
      <c r="B1440" s="1" t="s">
        <v>3057</v>
      </c>
      <c r="C1440" s="1" t="s">
        <v>3070</v>
      </c>
      <c r="D1440">
        <v>122.15</v>
      </c>
      <c r="E1440">
        <v>80</v>
      </c>
      <c r="F1440">
        <v>25</v>
      </c>
      <c r="G1440" s="1" t="s">
        <v>3053</v>
      </c>
      <c r="H1440">
        <v>44.47</v>
      </c>
      <c r="I1440">
        <v>896</v>
      </c>
      <c r="J1440" t="s">
        <v>3111</v>
      </c>
    </row>
    <row r="1441" spans="1:10" x14ac:dyDescent="0.35">
      <c r="A1441" s="1" t="s">
        <v>299</v>
      </c>
      <c r="B1441" s="1" t="s">
        <v>3057</v>
      </c>
      <c r="C1441" s="1" t="s">
        <v>3070</v>
      </c>
      <c r="D1441">
        <v>56.51</v>
      </c>
      <c r="E1441">
        <v>298</v>
      </c>
      <c r="F1441">
        <v>48</v>
      </c>
      <c r="G1441" s="1" t="s">
        <v>3053</v>
      </c>
      <c r="H1441">
        <v>24.6</v>
      </c>
      <c r="I1441">
        <v>757</v>
      </c>
      <c r="J1441" t="s">
        <v>3111</v>
      </c>
    </row>
    <row r="1442" spans="1:10" x14ac:dyDescent="0.35">
      <c r="A1442" s="1" t="s">
        <v>305</v>
      </c>
      <c r="B1442" s="1" t="s">
        <v>3057</v>
      </c>
      <c r="C1442" s="1" t="s">
        <v>3070</v>
      </c>
      <c r="D1442">
        <v>100.47</v>
      </c>
      <c r="E1442">
        <v>97</v>
      </c>
      <c r="F1442">
        <v>292</v>
      </c>
      <c r="G1442" s="1" t="s">
        <v>3056</v>
      </c>
      <c r="H1442">
        <v>42.81</v>
      </c>
      <c r="I1442">
        <v>717</v>
      </c>
      <c r="J1442" t="s">
        <v>3111</v>
      </c>
    </row>
    <row r="1443" spans="1:10" x14ac:dyDescent="0.35">
      <c r="A1443" s="1" t="s">
        <v>351</v>
      </c>
      <c r="B1443" s="1" t="s">
        <v>3057</v>
      </c>
      <c r="C1443" s="1" t="s">
        <v>3070</v>
      </c>
      <c r="D1443">
        <v>65.11</v>
      </c>
      <c r="E1443">
        <v>235</v>
      </c>
      <c r="F1443">
        <v>239</v>
      </c>
      <c r="G1443" s="1" t="s">
        <v>3056</v>
      </c>
      <c r="H1443">
        <v>27.13</v>
      </c>
      <c r="I1443">
        <v>959</v>
      </c>
      <c r="J1443" t="s">
        <v>3111</v>
      </c>
    </row>
    <row r="1444" spans="1:10" x14ac:dyDescent="0.35">
      <c r="A1444" s="1" t="s">
        <v>373</v>
      </c>
      <c r="B1444" s="1" t="s">
        <v>3057</v>
      </c>
      <c r="C1444" s="1" t="s">
        <v>3070</v>
      </c>
      <c r="D1444">
        <v>147.31</v>
      </c>
      <c r="E1444">
        <v>271</v>
      </c>
      <c r="F1444">
        <v>144</v>
      </c>
      <c r="G1444" s="1" t="s">
        <v>3053</v>
      </c>
      <c r="H1444">
        <v>52.2</v>
      </c>
      <c r="I1444">
        <v>379</v>
      </c>
      <c r="J1444" t="s">
        <v>3111</v>
      </c>
    </row>
    <row r="1445" spans="1:10" x14ac:dyDescent="0.35">
      <c r="A1445" s="1" t="s">
        <v>461</v>
      </c>
      <c r="B1445" s="1" t="s">
        <v>3057</v>
      </c>
      <c r="C1445" s="1" t="s">
        <v>3070</v>
      </c>
      <c r="D1445">
        <v>67.94</v>
      </c>
      <c r="E1445">
        <v>162</v>
      </c>
      <c r="F1445">
        <v>275</v>
      </c>
      <c r="G1445" s="1" t="s">
        <v>3056</v>
      </c>
      <c r="H1445">
        <v>24.7</v>
      </c>
      <c r="I1445">
        <v>1048</v>
      </c>
      <c r="J1445" t="s">
        <v>3111</v>
      </c>
    </row>
    <row r="1446" spans="1:10" x14ac:dyDescent="0.35">
      <c r="A1446" s="1" t="s">
        <v>475</v>
      </c>
      <c r="B1446" s="1" t="s">
        <v>3057</v>
      </c>
      <c r="C1446" s="1" t="s">
        <v>3070</v>
      </c>
      <c r="D1446">
        <v>102.38</v>
      </c>
      <c r="E1446">
        <v>87</v>
      </c>
      <c r="F1446">
        <v>32</v>
      </c>
      <c r="G1446" s="1" t="s">
        <v>3053</v>
      </c>
      <c r="H1446">
        <v>39.909999999999997</v>
      </c>
      <c r="I1446">
        <v>1080</v>
      </c>
      <c r="J1446" t="s">
        <v>3111</v>
      </c>
    </row>
    <row r="1447" spans="1:10" x14ac:dyDescent="0.35">
      <c r="A1447" s="1" t="s">
        <v>477</v>
      </c>
      <c r="B1447" s="1" t="s">
        <v>3057</v>
      </c>
      <c r="C1447" s="1" t="s">
        <v>3070</v>
      </c>
      <c r="D1447">
        <v>111.43</v>
      </c>
      <c r="E1447">
        <v>36</v>
      </c>
      <c r="F1447">
        <v>42</v>
      </c>
      <c r="G1447" s="1" t="s">
        <v>3056</v>
      </c>
      <c r="H1447">
        <v>38.409999999999997</v>
      </c>
      <c r="I1447">
        <v>1053</v>
      </c>
      <c r="J1447" t="s">
        <v>3111</v>
      </c>
    </row>
    <row r="1448" spans="1:10" x14ac:dyDescent="0.35">
      <c r="A1448" s="1" t="s">
        <v>495</v>
      </c>
      <c r="B1448" s="1" t="s">
        <v>3057</v>
      </c>
      <c r="C1448" s="1" t="s">
        <v>3070</v>
      </c>
      <c r="D1448">
        <v>116.5</v>
      </c>
      <c r="E1448">
        <v>180</v>
      </c>
      <c r="F1448">
        <v>87</v>
      </c>
      <c r="G1448" s="1" t="s">
        <v>3053</v>
      </c>
      <c r="H1448">
        <v>53.32</v>
      </c>
      <c r="I1448">
        <v>1168</v>
      </c>
      <c r="J1448" t="s">
        <v>3111</v>
      </c>
    </row>
    <row r="1449" spans="1:10" x14ac:dyDescent="0.35">
      <c r="A1449" s="1" t="s">
        <v>537</v>
      </c>
      <c r="B1449" s="1" t="s">
        <v>3057</v>
      </c>
      <c r="C1449" s="1" t="s">
        <v>3070</v>
      </c>
      <c r="D1449">
        <v>112.39</v>
      </c>
      <c r="E1449">
        <v>178</v>
      </c>
      <c r="F1449">
        <v>334</v>
      </c>
      <c r="G1449" s="1" t="s">
        <v>3056</v>
      </c>
      <c r="H1449">
        <v>35.85</v>
      </c>
      <c r="I1449">
        <v>894</v>
      </c>
      <c r="J1449" t="s">
        <v>3111</v>
      </c>
    </row>
    <row r="1450" spans="1:10" x14ac:dyDescent="0.35">
      <c r="A1450" s="1" t="s">
        <v>571</v>
      </c>
      <c r="B1450" s="1" t="s">
        <v>3057</v>
      </c>
      <c r="C1450" s="1" t="s">
        <v>3070</v>
      </c>
      <c r="D1450">
        <v>146.99</v>
      </c>
      <c r="E1450">
        <v>145</v>
      </c>
      <c r="F1450">
        <v>262</v>
      </c>
      <c r="G1450" s="1" t="s">
        <v>3056</v>
      </c>
      <c r="H1450">
        <v>55.99</v>
      </c>
      <c r="I1450">
        <v>491</v>
      </c>
      <c r="J1450" t="s">
        <v>3111</v>
      </c>
    </row>
    <row r="1451" spans="1:10" x14ac:dyDescent="0.35">
      <c r="A1451" s="1" t="s">
        <v>591</v>
      </c>
      <c r="B1451" s="1" t="s">
        <v>3057</v>
      </c>
      <c r="C1451" s="1" t="s">
        <v>3070</v>
      </c>
      <c r="D1451">
        <v>71.84</v>
      </c>
      <c r="E1451">
        <v>274</v>
      </c>
      <c r="F1451">
        <v>101</v>
      </c>
      <c r="G1451" s="1" t="s">
        <v>3053</v>
      </c>
      <c r="H1451">
        <v>38</v>
      </c>
      <c r="I1451">
        <v>145</v>
      </c>
      <c r="J1451" t="s">
        <v>3111</v>
      </c>
    </row>
    <row r="1452" spans="1:10" x14ac:dyDescent="0.35">
      <c r="A1452" s="1" t="s">
        <v>629</v>
      </c>
      <c r="B1452" s="1" t="s">
        <v>3057</v>
      </c>
      <c r="C1452" s="1" t="s">
        <v>3070</v>
      </c>
      <c r="D1452">
        <v>114.17</v>
      </c>
      <c r="E1452">
        <v>50</v>
      </c>
      <c r="F1452">
        <v>59</v>
      </c>
      <c r="G1452" s="1" t="s">
        <v>3056</v>
      </c>
      <c r="H1452">
        <v>62.29</v>
      </c>
      <c r="I1452">
        <v>692</v>
      </c>
      <c r="J1452" t="s">
        <v>3111</v>
      </c>
    </row>
    <row r="1453" spans="1:10" x14ac:dyDescent="0.35">
      <c r="A1453" s="1" t="s">
        <v>637</v>
      </c>
      <c r="B1453" s="1" t="s">
        <v>3057</v>
      </c>
      <c r="C1453" s="1" t="s">
        <v>3070</v>
      </c>
      <c r="D1453">
        <v>114.54</v>
      </c>
      <c r="E1453">
        <v>235</v>
      </c>
      <c r="F1453">
        <v>93</v>
      </c>
      <c r="G1453" s="1" t="s">
        <v>3053</v>
      </c>
      <c r="H1453">
        <v>50.78</v>
      </c>
      <c r="I1453">
        <v>1059</v>
      </c>
      <c r="J1453" t="s">
        <v>3111</v>
      </c>
    </row>
    <row r="1454" spans="1:10" x14ac:dyDescent="0.35">
      <c r="A1454" s="1" t="s">
        <v>657</v>
      </c>
      <c r="B1454" s="1" t="s">
        <v>3057</v>
      </c>
      <c r="C1454" s="1" t="s">
        <v>3070</v>
      </c>
      <c r="D1454">
        <v>99</v>
      </c>
      <c r="E1454">
        <v>33</v>
      </c>
      <c r="F1454">
        <v>122</v>
      </c>
      <c r="G1454" s="1" t="s">
        <v>3056</v>
      </c>
      <c r="H1454">
        <v>42.68</v>
      </c>
      <c r="I1454">
        <v>430</v>
      </c>
      <c r="J1454" t="s">
        <v>3111</v>
      </c>
    </row>
    <row r="1455" spans="1:10" x14ac:dyDescent="0.35">
      <c r="A1455" s="1" t="s">
        <v>775</v>
      </c>
      <c r="B1455" s="1" t="s">
        <v>3057</v>
      </c>
      <c r="C1455" s="1" t="s">
        <v>3070</v>
      </c>
      <c r="D1455">
        <v>84.57</v>
      </c>
      <c r="E1455">
        <v>274</v>
      </c>
      <c r="F1455">
        <v>387</v>
      </c>
      <c r="G1455" s="1" t="s">
        <v>3056</v>
      </c>
      <c r="H1455">
        <v>34</v>
      </c>
      <c r="I1455">
        <v>167</v>
      </c>
      <c r="J1455" t="s">
        <v>3111</v>
      </c>
    </row>
    <row r="1456" spans="1:10" x14ac:dyDescent="0.35">
      <c r="A1456" s="1" t="s">
        <v>1027</v>
      </c>
      <c r="B1456" s="1" t="s">
        <v>3057</v>
      </c>
      <c r="C1456" s="1" t="s">
        <v>3070</v>
      </c>
      <c r="D1456">
        <v>96.13</v>
      </c>
      <c r="E1456">
        <v>263</v>
      </c>
      <c r="F1456">
        <v>264</v>
      </c>
      <c r="G1456" s="1" t="s">
        <v>3056</v>
      </c>
      <c r="H1456">
        <v>39.57</v>
      </c>
      <c r="I1456">
        <v>160</v>
      </c>
      <c r="J1456" t="s">
        <v>3111</v>
      </c>
    </row>
    <row r="1457" spans="1:10" x14ac:dyDescent="0.35">
      <c r="A1457" s="1" t="s">
        <v>1043</v>
      </c>
      <c r="B1457" s="1" t="s">
        <v>3057</v>
      </c>
      <c r="C1457" s="1" t="s">
        <v>3070</v>
      </c>
      <c r="D1457">
        <v>129.81</v>
      </c>
      <c r="E1457">
        <v>278</v>
      </c>
      <c r="F1457">
        <v>434</v>
      </c>
      <c r="G1457" s="1" t="s">
        <v>3056</v>
      </c>
      <c r="H1457">
        <v>48.9</v>
      </c>
      <c r="I1457">
        <v>67</v>
      </c>
      <c r="J1457" t="s">
        <v>3111</v>
      </c>
    </row>
    <row r="1458" spans="1:10" x14ac:dyDescent="0.35">
      <c r="A1458" s="1" t="s">
        <v>1047</v>
      </c>
      <c r="B1458" s="1" t="s">
        <v>3057</v>
      </c>
      <c r="C1458" s="1" t="s">
        <v>3070</v>
      </c>
      <c r="D1458">
        <v>105.51</v>
      </c>
      <c r="E1458">
        <v>190</v>
      </c>
      <c r="F1458">
        <v>73</v>
      </c>
      <c r="G1458" s="1" t="s">
        <v>3053</v>
      </c>
      <c r="H1458">
        <v>51.72</v>
      </c>
      <c r="I1458">
        <v>429</v>
      </c>
      <c r="J1458" t="s">
        <v>3111</v>
      </c>
    </row>
    <row r="1459" spans="1:10" x14ac:dyDescent="0.35">
      <c r="A1459" s="1" t="s">
        <v>1049</v>
      </c>
      <c r="B1459" s="1" t="s">
        <v>3057</v>
      </c>
      <c r="C1459" s="1" t="s">
        <v>3070</v>
      </c>
      <c r="D1459">
        <v>56.78</v>
      </c>
      <c r="E1459">
        <v>150</v>
      </c>
      <c r="F1459">
        <v>22</v>
      </c>
      <c r="G1459" s="1" t="s">
        <v>3053</v>
      </c>
      <c r="H1459">
        <v>24.53</v>
      </c>
      <c r="I1459">
        <v>799</v>
      </c>
      <c r="J1459" t="s">
        <v>3111</v>
      </c>
    </row>
    <row r="1460" spans="1:10" x14ac:dyDescent="0.35">
      <c r="A1460" s="1" t="s">
        <v>1067</v>
      </c>
      <c r="B1460" s="1" t="s">
        <v>3057</v>
      </c>
      <c r="C1460" s="1" t="s">
        <v>3070</v>
      </c>
      <c r="D1460">
        <v>80.66</v>
      </c>
      <c r="E1460">
        <v>159</v>
      </c>
      <c r="F1460">
        <v>24</v>
      </c>
      <c r="G1460" s="1" t="s">
        <v>3053</v>
      </c>
      <c r="H1460">
        <v>42.19</v>
      </c>
      <c r="I1460">
        <v>231</v>
      </c>
      <c r="J1460" t="s">
        <v>3111</v>
      </c>
    </row>
    <row r="1461" spans="1:10" x14ac:dyDescent="0.35">
      <c r="A1461" s="1" t="s">
        <v>1089</v>
      </c>
      <c r="B1461" s="1" t="s">
        <v>3057</v>
      </c>
      <c r="C1461" s="1" t="s">
        <v>3070</v>
      </c>
      <c r="D1461">
        <v>95.63</v>
      </c>
      <c r="E1461">
        <v>127</v>
      </c>
      <c r="F1461">
        <v>230</v>
      </c>
      <c r="G1461" s="1" t="s">
        <v>3056</v>
      </c>
      <c r="H1461">
        <v>47.22</v>
      </c>
      <c r="I1461">
        <v>820</v>
      </c>
      <c r="J1461" t="s">
        <v>3111</v>
      </c>
    </row>
    <row r="1462" spans="1:10" x14ac:dyDescent="0.35">
      <c r="A1462" s="1" t="s">
        <v>1137</v>
      </c>
      <c r="B1462" s="1" t="s">
        <v>3057</v>
      </c>
      <c r="C1462" s="1" t="s">
        <v>3070</v>
      </c>
      <c r="D1462">
        <v>60.18</v>
      </c>
      <c r="E1462">
        <v>46</v>
      </c>
      <c r="F1462">
        <v>103</v>
      </c>
      <c r="G1462" s="1" t="s">
        <v>3056</v>
      </c>
      <c r="H1462">
        <v>27.76</v>
      </c>
      <c r="I1462">
        <v>627</v>
      </c>
      <c r="J1462" t="s">
        <v>3111</v>
      </c>
    </row>
    <row r="1463" spans="1:10" x14ac:dyDescent="0.35">
      <c r="A1463" s="1" t="s">
        <v>1153</v>
      </c>
      <c r="B1463" s="1" t="s">
        <v>3057</v>
      </c>
      <c r="C1463" s="1" t="s">
        <v>3070</v>
      </c>
      <c r="D1463">
        <v>148.44999999999999</v>
      </c>
      <c r="E1463">
        <v>76</v>
      </c>
      <c r="F1463">
        <v>486</v>
      </c>
      <c r="G1463" s="1" t="s">
        <v>3056</v>
      </c>
      <c r="H1463">
        <v>56.49</v>
      </c>
      <c r="I1463">
        <v>1074</v>
      </c>
      <c r="J1463" t="s">
        <v>3111</v>
      </c>
    </row>
    <row r="1464" spans="1:10" x14ac:dyDescent="0.35">
      <c r="A1464" s="1" t="s">
        <v>1171</v>
      </c>
      <c r="B1464" s="1" t="s">
        <v>3057</v>
      </c>
      <c r="C1464" s="1" t="s">
        <v>3070</v>
      </c>
      <c r="D1464">
        <v>95.36</v>
      </c>
      <c r="E1464">
        <v>52</v>
      </c>
      <c r="F1464">
        <v>120</v>
      </c>
      <c r="G1464" s="1" t="s">
        <v>3056</v>
      </c>
      <c r="H1464">
        <v>51.61</v>
      </c>
      <c r="I1464">
        <v>59</v>
      </c>
      <c r="J1464" t="s">
        <v>3111</v>
      </c>
    </row>
    <row r="1465" spans="1:10" x14ac:dyDescent="0.35">
      <c r="A1465" s="1" t="s">
        <v>1211</v>
      </c>
      <c r="B1465" s="1" t="s">
        <v>3057</v>
      </c>
      <c r="C1465" s="1" t="s">
        <v>3070</v>
      </c>
      <c r="D1465">
        <v>75.599999999999994</v>
      </c>
      <c r="E1465">
        <v>43</v>
      </c>
      <c r="F1465">
        <v>456</v>
      </c>
      <c r="G1465" s="1" t="s">
        <v>3056</v>
      </c>
      <c r="H1465">
        <v>29.3</v>
      </c>
      <c r="I1465">
        <v>877</v>
      </c>
      <c r="J1465" t="s">
        <v>3111</v>
      </c>
    </row>
    <row r="1466" spans="1:10" x14ac:dyDescent="0.35">
      <c r="A1466" s="1" t="s">
        <v>1329</v>
      </c>
      <c r="B1466" s="1" t="s">
        <v>3057</v>
      </c>
      <c r="C1466" s="1" t="s">
        <v>3070</v>
      </c>
      <c r="D1466">
        <v>105.29</v>
      </c>
      <c r="E1466">
        <v>32</v>
      </c>
      <c r="F1466">
        <v>159</v>
      </c>
      <c r="G1466" s="1" t="s">
        <v>3056</v>
      </c>
      <c r="H1466">
        <v>37.26</v>
      </c>
      <c r="I1466">
        <v>652</v>
      </c>
      <c r="J1466" t="s">
        <v>3111</v>
      </c>
    </row>
    <row r="1467" spans="1:10" x14ac:dyDescent="0.35">
      <c r="A1467" s="1" t="s">
        <v>1375</v>
      </c>
      <c r="B1467" s="1" t="s">
        <v>3057</v>
      </c>
      <c r="C1467" s="1" t="s">
        <v>3070</v>
      </c>
      <c r="D1467">
        <v>120.67</v>
      </c>
      <c r="E1467">
        <v>33</v>
      </c>
      <c r="F1467">
        <v>78</v>
      </c>
      <c r="G1467" s="1" t="s">
        <v>3056</v>
      </c>
      <c r="H1467">
        <v>62.53</v>
      </c>
      <c r="I1467">
        <v>478</v>
      </c>
      <c r="J1467" t="s">
        <v>3111</v>
      </c>
    </row>
    <row r="1468" spans="1:10" x14ac:dyDescent="0.35">
      <c r="A1468" s="1" t="s">
        <v>1461</v>
      </c>
      <c r="B1468" s="1" t="s">
        <v>3057</v>
      </c>
      <c r="C1468" s="1" t="s">
        <v>3070</v>
      </c>
      <c r="D1468">
        <v>69.14</v>
      </c>
      <c r="E1468">
        <v>81</v>
      </c>
      <c r="F1468">
        <v>303</v>
      </c>
      <c r="G1468" s="1" t="s">
        <v>3056</v>
      </c>
      <c r="H1468">
        <v>37.97</v>
      </c>
      <c r="I1468">
        <v>907</v>
      </c>
      <c r="J1468" t="s">
        <v>3111</v>
      </c>
    </row>
    <row r="1469" spans="1:10" x14ac:dyDescent="0.35">
      <c r="A1469" s="1" t="s">
        <v>1613</v>
      </c>
      <c r="B1469" s="1" t="s">
        <v>3057</v>
      </c>
      <c r="C1469" s="1" t="s">
        <v>3070</v>
      </c>
      <c r="D1469">
        <v>100.65</v>
      </c>
      <c r="E1469">
        <v>83</v>
      </c>
      <c r="F1469">
        <v>76</v>
      </c>
      <c r="G1469" s="1" t="s">
        <v>3053</v>
      </c>
      <c r="H1469">
        <v>42.4</v>
      </c>
      <c r="I1469">
        <v>836</v>
      </c>
      <c r="J1469" t="s">
        <v>3111</v>
      </c>
    </row>
    <row r="1470" spans="1:10" x14ac:dyDescent="0.35">
      <c r="A1470" s="1" t="s">
        <v>1687</v>
      </c>
      <c r="B1470" s="1" t="s">
        <v>3057</v>
      </c>
      <c r="C1470" s="1" t="s">
        <v>3070</v>
      </c>
      <c r="D1470">
        <v>145.44</v>
      </c>
      <c r="E1470">
        <v>163</v>
      </c>
      <c r="F1470">
        <v>203</v>
      </c>
      <c r="G1470" s="1" t="s">
        <v>3056</v>
      </c>
      <c r="H1470">
        <v>66.010000000000005</v>
      </c>
      <c r="I1470">
        <v>453</v>
      </c>
      <c r="J1470" t="s">
        <v>3111</v>
      </c>
    </row>
    <row r="1471" spans="1:10" x14ac:dyDescent="0.35">
      <c r="A1471" s="1" t="s">
        <v>1711</v>
      </c>
      <c r="B1471" s="1" t="s">
        <v>3057</v>
      </c>
      <c r="C1471" s="1" t="s">
        <v>3070</v>
      </c>
      <c r="D1471">
        <v>106.15</v>
      </c>
      <c r="E1471">
        <v>209</v>
      </c>
      <c r="F1471">
        <v>503</v>
      </c>
      <c r="G1471" s="1" t="s">
        <v>3056</v>
      </c>
      <c r="H1471">
        <v>38.14</v>
      </c>
      <c r="I1471">
        <v>152</v>
      </c>
      <c r="J1471" t="s">
        <v>3111</v>
      </c>
    </row>
    <row r="1472" spans="1:10" x14ac:dyDescent="0.35">
      <c r="A1472" s="1" t="s">
        <v>1751</v>
      </c>
      <c r="B1472" s="1" t="s">
        <v>3057</v>
      </c>
      <c r="C1472" s="1" t="s">
        <v>3070</v>
      </c>
      <c r="D1472">
        <v>125.66</v>
      </c>
      <c r="E1472">
        <v>148</v>
      </c>
      <c r="F1472">
        <v>24</v>
      </c>
      <c r="G1472" s="1" t="s">
        <v>3053</v>
      </c>
      <c r="H1472">
        <v>41.57</v>
      </c>
      <c r="I1472">
        <v>197</v>
      </c>
      <c r="J1472" t="s">
        <v>3111</v>
      </c>
    </row>
    <row r="1473" spans="1:10" x14ac:dyDescent="0.35">
      <c r="A1473" s="1" t="s">
        <v>1831</v>
      </c>
      <c r="B1473" s="1" t="s">
        <v>3057</v>
      </c>
      <c r="C1473" s="1" t="s">
        <v>3070</v>
      </c>
      <c r="D1473">
        <v>77.81</v>
      </c>
      <c r="E1473">
        <v>61</v>
      </c>
      <c r="F1473">
        <v>138</v>
      </c>
      <c r="G1473" s="1" t="s">
        <v>3056</v>
      </c>
      <c r="H1473">
        <v>25.52</v>
      </c>
      <c r="I1473">
        <v>432</v>
      </c>
      <c r="J1473" t="s">
        <v>3111</v>
      </c>
    </row>
    <row r="1474" spans="1:10" x14ac:dyDescent="0.35">
      <c r="A1474" s="1" t="s">
        <v>1907</v>
      </c>
      <c r="B1474" s="1" t="s">
        <v>3057</v>
      </c>
      <c r="C1474" s="1" t="s">
        <v>3070</v>
      </c>
      <c r="D1474">
        <v>125.45</v>
      </c>
      <c r="E1474">
        <v>116</v>
      </c>
      <c r="F1474">
        <v>106</v>
      </c>
      <c r="G1474" s="1" t="s">
        <v>3053</v>
      </c>
      <c r="H1474">
        <v>38.35</v>
      </c>
      <c r="I1474">
        <v>798</v>
      </c>
      <c r="J1474" t="s">
        <v>3111</v>
      </c>
    </row>
    <row r="1475" spans="1:10" x14ac:dyDescent="0.35">
      <c r="A1475" s="1" t="s">
        <v>1921</v>
      </c>
      <c r="B1475" s="1" t="s">
        <v>3057</v>
      </c>
      <c r="C1475" s="1" t="s">
        <v>3070</v>
      </c>
      <c r="D1475">
        <v>104.46</v>
      </c>
      <c r="E1475">
        <v>29</v>
      </c>
      <c r="F1475">
        <v>166</v>
      </c>
      <c r="G1475" s="1" t="s">
        <v>3056</v>
      </c>
      <c r="H1475">
        <v>56.19</v>
      </c>
      <c r="I1475">
        <v>233</v>
      </c>
      <c r="J1475" t="s">
        <v>3111</v>
      </c>
    </row>
    <row r="1476" spans="1:10" x14ac:dyDescent="0.35">
      <c r="A1476" s="1" t="s">
        <v>1939</v>
      </c>
      <c r="B1476" s="1" t="s">
        <v>3057</v>
      </c>
      <c r="C1476" s="1" t="s">
        <v>3070</v>
      </c>
      <c r="D1476">
        <v>145.99</v>
      </c>
      <c r="E1476">
        <v>72</v>
      </c>
      <c r="F1476">
        <v>30</v>
      </c>
      <c r="G1476" s="1" t="s">
        <v>3053</v>
      </c>
      <c r="H1476">
        <v>49.65</v>
      </c>
      <c r="I1476">
        <v>520</v>
      </c>
      <c r="J1476" t="s">
        <v>3111</v>
      </c>
    </row>
    <row r="1477" spans="1:10" x14ac:dyDescent="0.35">
      <c r="A1477" s="1" t="s">
        <v>1943</v>
      </c>
      <c r="B1477" s="1" t="s">
        <v>3057</v>
      </c>
      <c r="C1477" s="1" t="s">
        <v>3070</v>
      </c>
      <c r="D1477">
        <v>138.26</v>
      </c>
      <c r="E1477">
        <v>162</v>
      </c>
      <c r="F1477">
        <v>325</v>
      </c>
      <c r="G1477" s="1" t="s">
        <v>3056</v>
      </c>
      <c r="H1477">
        <v>60.2</v>
      </c>
      <c r="I1477">
        <v>487</v>
      </c>
      <c r="J1477" t="s">
        <v>3111</v>
      </c>
    </row>
    <row r="1478" spans="1:10" x14ac:dyDescent="0.35">
      <c r="A1478" s="1" t="s">
        <v>1967</v>
      </c>
      <c r="B1478" s="1" t="s">
        <v>3057</v>
      </c>
      <c r="C1478" s="1" t="s">
        <v>3070</v>
      </c>
      <c r="D1478">
        <v>129.05000000000001</v>
      </c>
      <c r="E1478">
        <v>190</v>
      </c>
      <c r="F1478">
        <v>59</v>
      </c>
      <c r="G1478" s="1" t="s">
        <v>3053</v>
      </c>
      <c r="H1478">
        <v>38.94</v>
      </c>
      <c r="I1478">
        <v>903</v>
      </c>
      <c r="J1478" t="s">
        <v>3111</v>
      </c>
    </row>
    <row r="1479" spans="1:10" x14ac:dyDescent="0.35">
      <c r="A1479" s="1" t="s">
        <v>1971</v>
      </c>
      <c r="B1479" s="1" t="s">
        <v>3057</v>
      </c>
      <c r="C1479" s="1" t="s">
        <v>3070</v>
      </c>
      <c r="D1479">
        <v>78.319999999999993</v>
      </c>
      <c r="E1479">
        <v>239</v>
      </c>
      <c r="F1479">
        <v>378</v>
      </c>
      <c r="G1479" s="1" t="s">
        <v>3056</v>
      </c>
      <c r="H1479">
        <v>29.1</v>
      </c>
      <c r="I1479">
        <v>1108</v>
      </c>
      <c r="J1479" t="s">
        <v>3111</v>
      </c>
    </row>
    <row r="1480" spans="1:10" x14ac:dyDescent="0.35">
      <c r="A1480" s="1" t="s">
        <v>1979</v>
      </c>
      <c r="B1480" s="1" t="s">
        <v>3057</v>
      </c>
      <c r="C1480" s="1" t="s">
        <v>3070</v>
      </c>
      <c r="D1480">
        <v>119.63</v>
      </c>
      <c r="E1480">
        <v>212</v>
      </c>
      <c r="F1480">
        <v>295</v>
      </c>
      <c r="G1480" s="1" t="s">
        <v>3056</v>
      </c>
      <c r="H1480">
        <v>60.65</v>
      </c>
      <c r="I1480">
        <v>868</v>
      </c>
      <c r="J1480" t="s">
        <v>3111</v>
      </c>
    </row>
    <row r="1481" spans="1:10" x14ac:dyDescent="0.35">
      <c r="A1481" s="1" t="s">
        <v>1985</v>
      </c>
      <c r="B1481" s="1" t="s">
        <v>3057</v>
      </c>
      <c r="C1481" s="1" t="s">
        <v>3070</v>
      </c>
      <c r="D1481">
        <v>132.86000000000001</v>
      </c>
      <c r="E1481">
        <v>155</v>
      </c>
      <c r="F1481">
        <v>181</v>
      </c>
      <c r="G1481" s="1" t="s">
        <v>3056</v>
      </c>
      <c r="H1481">
        <v>72.790000000000006</v>
      </c>
      <c r="I1481">
        <v>983</v>
      </c>
      <c r="J1481" t="s">
        <v>3111</v>
      </c>
    </row>
    <row r="1482" spans="1:10" x14ac:dyDescent="0.35">
      <c r="A1482" s="1" t="s">
        <v>1987</v>
      </c>
      <c r="B1482" s="1" t="s">
        <v>3057</v>
      </c>
      <c r="C1482" s="1" t="s">
        <v>3070</v>
      </c>
      <c r="D1482">
        <v>102.24</v>
      </c>
      <c r="E1482">
        <v>289</v>
      </c>
      <c r="F1482">
        <v>248</v>
      </c>
      <c r="G1482" s="1" t="s">
        <v>3053</v>
      </c>
      <c r="H1482">
        <v>42.36</v>
      </c>
      <c r="I1482">
        <v>760</v>
      </c>
      <c r="J1482" t="s">
        <v>3111</v>
      </c>
    </row>
    <row r="1483" spans="1:10" x14ac:dyDescent="0.35">
      <c r="A1483" s="1" t="s">
        <v>2023</v>
      </c>
      <c r="B1483" s="1" t="s">
        <v>3057</v>
      </c>
      <c r="C1483" s="1" t="s">
        <v>3070</v>
      </c>
      <c r="D1483">
        <v>50.01</v>
      </c>
      <c r="E1483">
        <v>149</v>
      </c>
      <c r="F1483">
        <v>73</v>
      </c>
      <c r="G1483" s="1" t="s">
        <v>3053</v>
      </c>
      <c r="H1483">
        <v>20.76</v>
      </c>
      <c r="I1483">
        <v>693</v>
      </c>
      <c r="J1483" t="s">
        <v>3111</v>
      </c>
    </row>
    <row r="1484" spans="1:10" x14ac:dyDescent="0.35">
      <c r="A1484" s="1" t="s">
        <v>2057</v>
      </c>
      <c r="B1484" s="1" t="s">
        <v>3057</v>
      </c>
      <c r="C1484" s="1" t="s">
        <v>3070</v>
      </c>
      <c r="D1484">
        <v>53.62</v>
      </c>
      <c r="E1484">
        <v>119</v>
      </c>
      <c r="F1484">
        <v>11</v>
      </c>
      <c r="G1484" s="1" t="s">
        <v>3053</v>
      </c>
      <c r="H1484">
        <v>16.260000000000002</v>
      </c>
      <c r="I1484">
        <v>221</v>
      </c>
      <c r="J1484" t="s">
        <v>3111</v>
      </c>
    </row>
    <row r="1485" spans="1:10" x14ac:dyDescent="0.35">
      <c r="A1485" s="1" t="s">
        <v>2207</v>
      </c>
      <c r="B1485" s="1" t="s">
        <v>3057</v>
      </c>
      <c r="C1485" s="1" t="s">
        <v>3070</v>
      </c>
      <c r="D1485">
        <v>64.069999999999993</v>
      </c>
      <c r="E1485">
        <v>262</v>
      </c>
      <c r="F1485">
        <v>28</v>
      </c>
      <c r="G1485" s="1" t="s">
        <v>3053</v>
      </c>
      <c r="H1485">
        <v>35.03</v>
      </c>
      <c r="I1485">
        <v>915</v>
      </c>
      <c r="J1485" t="s">
        <v>3111</v>
      </c>
    </row>
    <row r="1486" spans="1:10" x14ac:dyDescent="0.35">
      <c r="A1486" s="1" t="s">
        <v>2321</v>
      </c>
      <c r="B1486" s="1" t="s">
        <v>3057</v>
      </c>
      <c r="C1486" s="1" t="s">
        <v>3070</v>
      </c>
      <c r="D1486">
        <v>90.59</v>
      </c>
      <c r="E1486">
        <v>46</v>
      </c>
      <c r="F1486">
        <v>178</v>
      </c>
      <c r="G1486" s="1" t="s">
        <v>3056</v>
      </c>
      <c r="H1486">
        <v>38.79</v>
      </c>
      <c r="I1486">
        <v>390</v>
      </c>
      <c r="J1486" t="s">
        <v>3111</v>
      </c>
    </row>
    <row r="1487" spans="1:10" x14ac:dyDescent="0.35">
      <c r="A1487" s="1" t="s">
        <v>2337</v>
      </c>
      <c r="B1487" s="1" t="s">
        <v>3057</v>
      </c>
      <c r="C1487" s="1" t="s">
        <v>3070</v>
      </c>
      <c r="D1487">
        <v>89.49</v>
      </c>
      <c r="E1487">
        <v>288</v>
      </c>
      <c r="F1487">
        <v>488</v>
      </c>
      <c r="G1487" s="1" t="s">
        <v>3056</v>
      </c>
      <c r="H1487">
        <v>45.26</v>
      </c>
      <c r="I1487">
        <v>281</v>
      </c>
      <c r="J1487" t="s">
        <v>3111</v>
      </c>
    </row>
    <row r="1488" spans="1:10" x14ac:dyDescent="0.35">
      <c r="A1488" s="1" t="s">
        <v>2367</v>
      </c>
      <c r="B1488" s="1" t="s">
        <v>3057</v>
      </c>
      <c r="C1488" s="1" t="s">
        <v>3070</v>
      </c>
      <c r="D1488">
        <v>105.97</v>
      </c>
      <c r="E1488">
        <v>237</v>
      </c>
      <c r="F1488">
        <v>186</v>
      </c>
      <c r="G1488" s="1" t="s">
        <v>3053</v>
      </c>
      <c r="H1488">
        <v>35.979999999999997</v>
      </c>
      <c r="I1488">
        <v>675</v>
      </c>
      <c r="J1488" t="s">
        <v>3111</v>
      </c>
    </row>
    <row r="1489" spans="1:10" x14ac:dyDescent="0.35">
      <c r="A1489" s="1" t="s">
        <v>2465</v>
      </c>
      <c r="B1489" s="1" t="s">
        <v>3057</v>
      </c>
      <c r="C1489" s="1" t="s">
        <v>3070</v>
      </c>
      <c r="D1489">
        <v>79.19</v>
      </c>
      <c r="E1489">
        <v>206</v>
      </c>
      <c r="F1489">
        <v>151</v>
      </c>
      <c r="G1489" s="1" t="s">
        <v>3053</v>
      </c>
      <c r="H1489">
        <v>32.450000000000003</v>
      </c>
      <c r="I1489">
        <v>1010</v>
      </c>
      <c r="J1489" t="s">
        <v>3111</v>
      </c>
    </row>
    <row r="1490" spans="1:10" x14ac:dyDescent="0.35">
      <c r="A1490" s="1" t="s">
        <v>2467</v>
      </c>
      <c r="B1490" s="1" t="s">
        <v>3057</v>
      </c>
      <c r="C1490" s="1" t="s">
        <v>3070</v>
      </c>
      <c r="D1490">
        <v>69.48</v>
      </c>
      <c r="E1490">
        <v>91</v>
      </c>
      <c r="F1490">
        <v>479</v>
      </c>
      <c r="G1490" s="1" t="s">
        <v>3056</v>
      </c>
      <c r="H1490">
        <v>37.72</v>
      </c>
      <c r="I1490">
        <v>697</v>
      </c>
      <c r="J1490" t="s">
        <v>3111</v>
      </c>
    </row>
    <row r="1491" spans="1:10" x14ac:dyDescent="0.35">
      <c r="A1491" s="1" t="s">
        <v>2565</v>
      </c>
      <c r="B1491" s="1" t="s">
        <v>3057</v>
      </c>
      <c r="C1491" s="1" t="s">
        <v>3070</v>
      </c>
      <c r="D1491">
        <v>66.150000000000006</v>
      </c>
      <c r="E1491">
        <v>180</v>
      </c>
      <c r="F1491">
        <v>140</v>
      </c>
      <c r="G1491" s="1" t="s">
        <v>3053</v>
      </c>
      <c r="H1491">
        <v>34.81</v>
      </c>
      <c r="I1491">
        <v>792</v>
      </c>
      <c r="J1491" t="s">
        <v>3111</v>
      </c>
    </row>
    <row r="1492" spans="1:10" x14ac:dyDescent="0.35">
      <c r="A1492" s="1" t="s">
        <v>2605</v>
      </c>
      <c r="B1492" s="1" t="s">
        <v>3057</v>
      </c>
      <c r="C1492" s="1" t="s">
        <v>3070</v>
      </c>
      <c r="D1492">
        <v>66.34</v>
      </c>
      <c r="E1492">
        <v>243</v>
      </c>
      <c r="F1492">
        <v>112</v>
      </c>
      <c r="G1492" s="1" t="s">
        <v>3053</v>
      </c>
      <c r="H1492">
        <v>26.71</v>
      </c>
      <c r="I1492">
        <v>684</v>
      </c>
      <c r="J1492" t="s">
        <v>3111</v>
      </c>
    </row>
    <row r="1493" spans="1:10" x14ac:dyDescent="0.35">
      <c r="A1493" s="1" t="s">
        <v>2607</v>
      </c>
      <c r="B1493" s="1" t="s">
        <v>3057</v>
      </c>
      <c r="C1493" s="1" t="s">
        <v>3070</v>
      </c>
      <c r="D1493">
        <v>82.2</v>
      </c>
      <c r="E1493">
        <v>139</v>
      </c>
      <c r="F1493">
        <v>37</v>
      </c>
      <c r="G1493" s="1" t="s">
        <v>3053</v>
      </c>
      <c r="H1493">
        <v>26.53</v>
      </c>
      <c r="I1493">
        <v>973</v>
      </c>
      <c r="J1493" t="s">
        <v>3111</v>
      </c>
    </row>
    <row r="1494" spans="1:10" x14ac:dyDescent="0.35">
      <c r="A1494" s="1" t="s">
        <v>2755</v>
      </c>
      <c r="B1494" s="1" t="s">
        <v>3057</v>
      </c>
      <c r="C1494" s="1" t="s">
        <v>3070</v>
      </c>
      <c r="D1494">
        <v>51.01</v>
      </c>
      <c r="E1494">
        <v>84</v>
      </c>
      <c r="F1494">
        <v>429</v>
      </c>
      <c r="G1494" s="1" t="s">
        <v>3056</v>
      </c>
      <c r="H1494">
        <v>23.35</v>
      </c>
      <c r="I1494">
        <v>121</v>
      </c>
      <c r="J1494" t="s">
        <v>3111</v>
      </c>
    </row>
    <row r="1495" spans="1:10" x14ac:dyDescent="0.35">
      <c r="A1495" s="1" t="s">
        <v>2785</v>
      </c>
      <c r="B1495" s="1" t="s">
        <v>3057</v>
      </c>
      <c r="C1495" s="1" t="s">
        <v>3070</v>
      </c>
      <c r="D1495">
        <v>91.75</v>
      </c>
      <c r="E1495">
        <v>148</v>
      </c>
      <c r="F1495">
        <v>91</v>
      </c>
      <c r="G1495" s="1" t="s">
        <v>3053</v>
      </c>
      <c r="H1495">
        <v>32.92</v>
      </c>
      <c r="I1495">
        <v>423</v>
      </c>
      <c r="J1495" t="s">
        <v>3111</v>
      </c>
    </row>
    <row r="1496" spans="1:10" x14ac:dyDescent="0.35">
      <c r="A1496" s="1" t="s">
        <v>2789</v>
      </c>
      <c r="B1496" s="1" t="s">
        <v>3057</v>
      </c>
      <c r="C1496" s="1" t="s">
        <v>3070</v>
      </c>
      <c r="D1496">
        <v>119.44</v>
      </c>
      <c r="E1496">
        <v>261</v>
      </c>
      <c r="F1496">
        <v>198</v>
      </c>
      <c r="G1496" s="1" t="s">
        <v>3053</v>
      </c>
      <c r="H1496">
        <v>48.94</v>
      </c>
      <c r="I1496">
        <v>316</v>
      </c>
      <c r="J1496" t="s">
        <v>3111</v>
      </c>
    </row>
    <row r="1497" spans="1:10" x14ac:dyDescent="0.35">
      <c r="A1497" s="1" t="s">
        <v>2801</v>
      </c>
      <c r="B1497" s="1" t="s">
        <v>3057</v>
      </c>
      <c r="C1497" s="1" t="s">
        <v>3070</v>
      </c>
      <c r="D1497">
        <v>57.76</v>
      </c>
      <c r="E1497">
        <v>262</v>
      </c>
      <c r="F1497">
        <v>58</v>
      </c>
      <c r="G1497" s="1" t="s">
        <v>3053</v>
      </c>
      <c r="H1497">
        <v>24.96</v>
      </c>
      <c r="I1497">
        <v>159</v>
      </c>
      <c r="J1497" t="s">
        <v>3111</v>
      </c>
    </row>
    <row r="1498" spans="1:10" x14ac:dyDescent="0.35">
      <c r="A1498" s="1" t="s">
        <v>2833</v>
      </c>
      <c r="B1498" s="1" t="s">
        <v>3057</v>
      </c>
      <c r="C1498" s="1" t="s">
        <v>3070</v>
      </c>
      <c r="D1498">
        <v>131.88999999999999</v>
      </c>
      <c r="E1498">
        <v>126</v>
      </c>
      <c r="F1498">
        <v>220</v>
      </c>
      <c r="G1498" s="1" t="s">
        <v>3056</v>
      </c>
      <c r="H1498">
        <v>63.43</v>
      </c>
      <c r="I1498">
        <v>360</v>
      </c>
      <c r="J1498" t="s">
        <v>3111</v>
      </c>
    </row>
    <row r="1499" spans="1:10" x14ac:dyDescent="0.35">
      <c r="A1499" s="1" t="s">
        <v>2957</v>
      </c>
      <c r="B1499" s="1" t="s">
        <v>3057</v>
      </c>
      <c r="C1499" s="1" t="s">
        <v>3070</v>
      </c>
      <c r="D1499">
        <v>56.23</v>
      </c>
      <c r="E1499">
        <v>86</v>
      </c>
      <c r="F1499">
        <v>430</v>
      </c>
      <c r="G1499" s="1" t="s">
        <v>3056</v>
      </c>
      <c r="H1499">
        <v>17.149999999999999</v>
      </c>
      <c r="I1499">
        <v>76</v>
      </c>
      <c r="J1499" t="s">
        <v>3111</v>
      </c>
    </row>
    <row r="1500" spans="1:10" x14ac:dyDescent="0.35">
      <c r="A1500" s="1" t="s">
        <v>3021</v>
      </c>
      <c r="B1500" s="1" t="s">
        <v>3057</v>
      </c>
      <c r="C1500" s="1" t="s">
        <v>3070</v>
      </c>
      <c r="D1500">
        <v>91.5</v>
      </c>
      <c r="E1500">
        <v>37</v>
      </c>
      <c r="F1500">
        <v>54</v>
      </c>
      <c r="G1500" s="1" t="s">
        <v>3056</v>
      </c>
      <c r="H1500">
        <v>50.09</v>
      </c>
      <c r="I1500">
        <v>890</v>
      </c>
      <c r="J1500" t="s">
        <v>3111</v>
      </c>
    </row>
    <row r="1501" spans="1:10" x14ac:dyDescent="0.35">
      <c r="A1501" s="1" t="s">
        <v>3033</v>
      </c>
      <c r="B1501" s="1" t="s">
        <v>3057</v>
      </c>
      <c r="C1501" s="1" t="s">
        <v>3070</v>
      </c>
      <c r="D1501">
        <v>73.010000000000005</v>
      </c>
      <c r="E1501">
        <v>63</v>
      </c>
      <c r="F1501">
        <v>72</v>
      </c>
      <c r="G1501" s="1" t="s">
        <v>3056</v>
      </c>
      <c r="H1501">
        <v>26.68</v>
      </c>
      <c r="I1501">
        <v>767</v>
      </c>
      <c r="J1501" t="s">
        <v>3111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6255-48DE-4CF0-A20F-A39A5AC34229}">
  <sheetPr>
    <tabColor theme="9" tint="0.39997558519241921"/>
  </sheetPr>
  <dimension ref="A2:AL14"/>
  <sheetViews>
    <sheetView tabSelected="1" topLeftCell="AF2" zoomScale="90" zoomScaleNormal="90" workbookViewId="0">
      <selection activeCell="AR17" sqref="AR17"/>
    </sheetView>
  </sheetViews>
  <sheetFormatPr defaultRowHeight="14.5" x14ac:dyDescent="0.35"/>
  <cols>
    <col min="1" max="1" width="22.26953125" bestFit="1" customWidth="1"/>
    <col min="3" max="3" width="9.26953125" style="10"/>
    <col min="4" max="4" width="12.453125" bestFit="1" customWidth="1"/>
    <col min="5" max="5" width="27.81640625" bestFit="1" customWidth="1"/>
    <col min="6" max="6" width="20.7265625" bestFit="1" customWidth="1"/>
    <col min="8" max="8" width="8.7265625" style="18"/>
    <col min="9" max="9" width="12.453125" bestFit="1" customWidth="1"/>
    <col min="10" max="10" width="27.81640625" bestFit="1" customWidth="1"/>
    <col min="11" max="11" width="19.453125" bestFit="1" customWidth="1"/>
    <col min="14" max="14" width="8.7265625" style="18"/>
    <col min="15" max="15" width="12.453125" bestFit="1" customWidth="1"/>
    <col min="16" max="16" width="15.1796875" bestFit="1" customWidth="1"/>
    <col min="17" max="17" width="7.6328125" bestFit="1" customWidth="1"/>
    <col min="18" max="19" width="10.36328125" bestFit="1" customWidth="1"/>
    <col min="20" max="20" width="24" bestFit="1" customWidth="1"/>
    <col min="21" max="21" width="5.81640625" style="18" customWidth="1"/>
    <col min="22" max="22" width="12.81640625" bestFit="1" customWidth="1"/>
    <col min="23" max="23" width="22.81640625" bestFit="1" customWidth="1"/>
    <col min="24" max="24" width="19.90625" bestFit="1" customWidth="1"/>
    <col min="25" max="25" width="10.36328125" bestFit="1" customWidth="1"/>
    <col min="28" max="28" width="8.7265625" style="18"/>
    <col min="29" max="29" width="12.453125" bestFit="1" customWidth="1"/>
    <col min="30" max="30" width="11.54296875" bestFit="1" customWidth="1"/>
    <col min="34" max="34" width="8.7265625" style="18"/>
    <col min="35" max="35" width="15.6328125" bestFit="1" customWidth="1"/>
    <col min="36" max="36" width="16.08984375" bestFit="1" customWidth="1"/>
    <col min="37" max="37" width="9.1796875" bestFit="1" customWidth="1"/>
    <col min="38" max="38" width="10.6328125" bestFit="1" customWidth="1"/>
  </cols>
  <sheetData>
    <row r="2" spans="1:38" x14ac:dyDescent="0.35">
      <c r="A2" t="s">
        <v>3114</v>
      </c>
      <c r="D2" s="3" t="s">
        <v>3072</v>
      </c>
      <c r="E2" t="s">
        <v>3100</v>
      </c>
      <c r="F2" s="19" t="s">
        <v>3115</v>
      </c>
      <c r="I2" s="3" t="s">
        <v>3072</v>
      </c>
      <c r="J2" t="s">
        <v>3100</v>
      </c>
      <c r="K2" t="s">
        <v>3115</v>
      </c>
    </row>
    <row r="3" spans="1:38" x14ac:dyDescent="0.35">
      <c r="A3" s="17">
        <v>6.9286666666666665</v>
      </c>
      <c r="D3" s="4" t="s">
        <v>21</v>
      </c>
      <c r="E3" s="16">
        <v>76824</v>
      </c>
      <c r="F3" s="19">
        <v>56404.61</v>
      </c>
      <c r="I3" s="4" t="s">
        <v>3058</v>
      </c>
      <c r="J3" s="16">
        <v>70391</v>
      </c>
      <c r="K3" s="19">
        <v>54077.33</v>
      </c>
      <c r="O3" s="3" t="s">
        <v>3072</v>
      </c>
      <c r="P3" t="s">
        <v>3134</v>
      </c>
      <c r="V3" s="3" t="s">
        <v>3072</v>
      </c>
      <c r="W3" t="s">
        <v>3114</v>
      </c>
      <c r="AC3" s="3" t="s">
        <v>3072</v>
      </c>
      <c r="AD3" t="s">
        <v>3075</v>
      </c>
      <c r="AI3" s="3" t="s">
        <v>3134</v>
      </c>
      <c r="AJ3" s="3" t="s">
        <v>3123</v>
      </c>
    </row>
    <row r="4" spans="1:38" x14ac:dyDescent="0.35">
      <c r="D4" s="4" t="s">
        <v>38</v>
      </c>
      <c r="E4" s="16">
        <v>72590</v>
      </c>
      <c r="F4" s="19">
        <v>53905.47</v>
      </c>
      <c r="I4" s="4" t="s">
        <v>3055</v>
      </c>
      <c r="J4" s="16">
        <v>74574</v>
      </c>
      <c r="K4" s="19">
        <v>54540.71</v>
      </c>
      <c r="O4" s="4" t="s">
        <v>40</v>
      </c>
      <c r="P4" s="9">
        <v>0.19600000000000001</v>
      </c>
      <c r="V4" s="4" t="s">
        <v>21</v>
      </c>
      <c r="W4" s="6">
        <v>6.8034482758620687</v>
      </c>
      <c r="AC4" s="4" t="s">
        <v>40</v>
      </c>
      <c r="AD4" s="6">
        <v>14328473.279999999</v>
      </c>
      <c r="AI4" s="3" t="s">
        <v>3072</v>
      </c>
      <c r="AJ4" t="s">
        <v>40</v>
      </c>
      <c r="AK4" t="s">
        <v>22</v>
      </c>
      <c r="AL4" t="s">
        <v>3073</v>
      </c>
    </row>
    <row r="5" spans="1:38" x14ac:dyDescent="0.35">
      <c r="D5" s="4" t="s">
        <v>29</v>
      </c>
      <c r="E5" s="16">
        <v>78406</v>
      </c>
      <c r="F5" s="19">
        <v>51123.55</v>
      </c>
      <c r="I5" s="4" t="s">
        <v>3052</v>
      </c>
      <c r="J5" s="16">
        <v>94306</v>
      </c>
      <c r="K5" s="19">
        <v>65122.46</v>
      </c>
      <c r="O5" s="4" t="s">
        <v>22</v>
      </c>
      <c r="P5" s="9">
        <v>0.80400000000000005</v>
      </c>
      <c r="V5" s="4" t="s">
        <v>38</v>
      </c>
      <c r="W5" s="6">
        <v>7.3097643097643097</v>
      </c>
      <c r="AC5" s="4" t="s">
        <v>22</v>
      </c>
      <c r="AD5" s="6">
        <v>71298327.390000001</v>
      </c>
      <c r="AI5" s="4" t="s">
        <v>21</v>
      </c>
      <c r="AJ5" s="16">
        <v>49</v>
      </c>
      <c r="AK5" s="16">
        <v>241</v>
      </c>
      <c r="AL5" s="16">
        <v>290</v>
      </c>
    </row>
    <row r="6" spans="1:38" x14ac:dyDescent="0.35">
      <c r="A6" t="s">
        <v>3115</v>
      </c>
      <c r="D6" s="4" t="s">
        <v>39</v>
      </c>
      <c r="E6" s="16">
        <v>76166</v>
      </c>
      <c r="F6" s="19">
        <v>54965.39</v>
      </c>
      <c r="I6" s="4" t="s">
        <v>3057</v>
      </c>
      <c r="J6" s="16">
        <v>58678</v>
      </c>
      <c r="K6" s="19">
        <v>41521.4</v>
      </c>
      <c r="O6" s="4" t="s">
        <v>3073</v>
      </c>
      <c r="P6" s="9">
        <v>1</v>
      </c>
      <c r="V6" s="4" t="s">
        <v>29</v>
      </c>
      <c r="W6" s="6">
        <v>6.8977635782747599</v>
      </c>
      <c r="AC6" s="4" t="s">
        <v>3073</v>
      </c>
      <c r="AD6" s="6">
        <v>85626800.670000002</v>
      </c>
      <c r="AI6" s="4" t="s">
        <v>38</v>
      </c>
      <c r="AJ6" s="16">
        <v>67</v>
      </c>
      <c r="AK6" s="16">
        <v>230</v>
      </c>
      <c r="AL6" s="16">
        <v>297</v>
      </c>
    </row>
    <row r="7" spans="1:38" x14ac:dyDescent="0.35">
      <c r="A7" s="17">
        <v>264672.68</v>
      </c>
      <c r="D7" s="4" t="s">
        <v>26</v>
      </c>
      <c r="E7" s="16">
        <v>71179</v>
      </c>
      <c r="F7" s="19">
        <v>48273.66</v>
      </c>
      <c r="I7" s="4" t="s">
        <v>3054</v>
      </c>
      <c r="J7" s="16">
        <v>77216</v>
      </c>
      <c r="K7" s="19">
        <v>49410.78</v>
      </c>
      <c r="V7" s="4" t="s">
        <v>39</v>
      </c>
      <c r="W7" s="6">
        <v>6.958333333333333</v>
      </c>
      <c r="AI7" s="4" t="s">
        <v>29</v>
      </c>
      <c r="AJ7" s="16">
        <v>65</v>
      </c>
      <c r="AK7" s="16">
        <v>248</v>
      </c>
      <c r="AL7" s="16">
        <v>313</v>
      </c>
    </row>
    <row r="8" spans="1:38" x14ac:dyDescent="0.35">
      <c r="D8" s="4" t="s">
        <v>3073</v>
      </c>
      <c r="E8" s="16">
        <v>375165</v>
      </c>
      <c r="F8" s="19">
        <v>264672.68</v>
      </c>
      <c r="I8" s="4" t="s">
        <v>3073</v>
      </c>
      <c r="J8" s="16">
        <v>375165</v>
      </c>
      <c r="K8" s="19">
        <v>264672.68</v>
      </c>
      <c r="V8" s="4" t="s">
        <v>26</v>
      </c>
      <c r="W8" s="6">
        <v>6.6631944444444446</v>
      </c>
      <c r="AI8" s="4" t="s">
        <v>39</v>
      </c>
      <c r="AJ8" s="16">
        <v>57</v>
      </c>
      <c r="AK8" s="16">
        <v>255</v>
      </c>
      <c r="AL8" s="16">
        <v>312</v>
      </c>
    </row>
    <row r="9" spans="1:38" x14ac:dyDescent="0.35">
      <c r="V9" s="4" t="s">
        <v>3073</v>
      </c>
      <c r="W9" s="6">
        <v>6.9286666666666665</v>
      </c>
      <c r="AI9" s="4" t="s">
        <v>26</v>
      </c>
      <c r="AJ9" s="16">
        <v>56</v>
      </c>
      <c r="AK9" s="16">
        <v>232</v>
      </c>
      <c r="AL9" s="16">
        <v>288</v>
      </c>
    </row>
    <row r="10" spans="1:38" x14ac:dyDescent="0.35">
      <c r="A10" t="s">
        <v>3116</v>
      </c>
      <c r="AI10" s="4" t="s">
        <v>3073</v>
      </c>
      <c r="AJ10" s="16">
        <v>294</v>
      </c>
      <c r="AK10" s="16">
        <v>1206</v>
      </c>
      <c r="AL10" s="16">
        <v>1500</v>
      </c>
    </row>
    <row r="11" spans="1:38" x14ac:dyDescent="0.35">
      <c r="A11" s="17">
        <v>13.488666666666667</v>
      </c>
    </row>
    <row r="13" spans="1:38" x14ac:dyDescent="0.35">
      <c r="A13" t="s">
        <v>3133</v>
      </c>
    </row>
    <row r="14" spans="1:38" x14ac:dyDescent="0.35">
      <c r="A14" s="17">
        <v>176.44845333333333</v>
      </c>
    </row>
  </sheetData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E05E-BF7F-4A27-8582-4186212AB365}">
  <sheetPr>
    <tabColor rgb="FFFFFF00"/>
  </sheetPr>
  <dimension ref="A2:AG12"/>
  <sheetViews>
    <sheetView workbookViewId="0">
      <selection activeCell="F6" sqref="F6"/>
    </sheetView>
  </sheetViews>
  <sheetFormatPr defaultRowHeight="14.5" x14ac:dyDescent="0.35"/>
  <cols>
    <col min="1" max="1" width="10.6328125" bestFit="1" customWidth="1"/>
    <col min="2" max="2" width="17.26953125" bestFit="1" customWidth="1"/>
    <col min="3" max="3" width="8.7265625" style="10"/>
    <col min="4" max="4" width="12.453125" bestFit="1" customWidth="1"/>
    <col min="5" max="5" width="21.08984375" bestFit="1" customWidth="1"/>
    <col min="6" max="6" width="24.08984375" customWidth="1"/>
    <col min="7" max="7" width="8.7265625" hidden="1" customWidth="1"/>
    <col min="9" max="9" width="8.7265625" style="18"/>
    <col min="10" max="10" width="12.453125" bestFit="1" customWidth="1"/>
    <col min="11" max="11" width="15.6328125" bestFit="1" customWidth="1"/>
    <col min="12" max="14" width="4.36328125" bestFit="1" customWidth="1"/>
    <col min="15" max="15" width="10.36328125" bestFit="1" customWidth="1"/>
    <col min="18" max="18" width="8.7265625" style="18"/>
    <col min="19" max="19" width="12.453125" bestFit="1" customWidth="1"/>
    <col min="20" max="20" width="27.08984375" bestFit="1" customWidth="1"/>
    <col min="21" max="21" width="22.08984375" bestFit="1" customWidth="1"/>
    <col min="22" max="23" width="4.36328125" bestFit="1" customWidth="1"/>
    <col min="24" max="24" width="10.36328125" style="18" bestFit="1" customWidth="1"/>
    <col min="25" max="25" width="12.453125" bestFit="1" customWidth="1"/>
    <col min="26" max="26" width="14.81640625" bestFit="1" customWidth="1"/>
    <col min="27" max="27" width="22.08984375" bestFit="1" customWidth="1"/>
    <col min="31" max="31" width="8.7265625" style="18"/>
    <col min="32" max="32" width="12.453125" bestFit="1" customWidth="1"/>
    <col min="33" max="33" width="10.6328125" bestFit="1" customWidth="1"/>
  </cols>
  <sheetData>
    <row r="2" spans="1:33" x14ac:dyDescent="0.35">
      <c r="A2" t="s">
        <v>3117</v>
      </c>
      <c r="D2" s="3" t="s">
        <v>3072</v>
      </c>
      <c r="E2" t="s">
        <v>3131</v>
      </c>
      <c r="J2" s="3" t="s">
        <v>3119</v>
      </c>
      <c r="K2" s="3" t="s">
        <v>3123</v>
      </c>
      <c r="S2" s="3" t="s">
        <v>3072</v>
      </c>
      <c r="T2" t="s">
        <v>3120</v>
      </c>
      <c r="U2" t="s">
        <v>3132</v>
      </c>
      <c r="Y2" s="3" t="s">
        <v>3072</v>
      </c>
      <c r="Z2" s="12" t="s">
        <v>3075</v>
      </c>
      <c r="AA2" t="s">
        <v>3132</v>
      </c>
      <c r="AF2" s="3" t="s">
        <v>3072</v>
      </c>
      <c r="AG2" t="s">
        <v>3124</v>
      </c>
    </row>
    <row r="3" spans="1:33" x14ac:dyDescent="0.35">
      <c r="A3" s="6">
        <v>50.23213333333333</v>
      </c>
      <c r="D3" s="4" t="s">
        <v>3065</v>
      </c>
      <c r="E3" s="6">
        <v>4.8714898601398602</v>
      </c>
      <c r="J3" s="3" t="s">
        <v>3072</v>
      </c>
      <c r="K3" t="s">
        <v>3093</v>
      </c>
      <c r="L3" t="s">
        <v>3082</v>
      </c>
      <c r="M3" t="s">
        <v>3084</v>
      </c>
      <c r="N3" t="s">
        <v>3091</v>
      </c>
      <c r="O3" t="s">
        <v>3073</v>
      </c>
      <c r="S3" s="4" t="s">
        <v>3065</v>
      </c>
      <c r="T3" s="20">
        <v>213.55097902097901</v>
      </c>
      <c r="U3" s="20">
        <v>51.285174825174821</v>
      </c>
      <c r="Y3" s="4" t="s">
        <v>3065</v>
      </c>
      <c r="Z3" s="12">
        <v>16676678.49</v>
      </c>
      <c r="AA3" s="20">
        <v>51.285174825174821</v>
      </c>
      <c r="AF3" s="4" t="s">
        <v>3065</v>
      </c>
      <c r="AG3" s="17">
        <v>6.9071836124787653</v>
      </c>
    </row>
    <row r="4" spans="1:33" x14ac:dyDescent="0.35">
      <c r="D4" s="4" t="s">
        <v>3063</v>
      </c>
      <c r="E4" s="6">
        <v>5.0530610738255035</v>
      </c>
      <c r="J4" s="4" t="s">
        <v>3086</v>
      </c>
      <c r="K4" s="6">
        <v>7.5198722852296535E-2</v>
      </c>
      <c r="L4" s="6">
        <v>7.0067553239829147E-2</v>
      </c>
      <c r="M4" s="6">
        <v>7.575120483876184E-2</v>
      </c>
      <c r="N4" s="6">
        <v>7.261654507233832E-2</v>
      </c>
      <c r="O4" s="6">
        <v>7.3332119705880022E-2</v>
      </c>
      <c r="S4" s="4" t="s">
        <v>3063</v>
      </c>
      <c r="T4" s="20">
        <v>235.54956375838927</v>
      </c>
      <c r="U4" s="20">
        <v>49.469362416107387</v>
      </c>
      <c r="Y4" s="4" t="s">
        <v>3063</v>
      </c>
      <c r="Z4" s="12">
        <v>18532887.300000001</v>
      </c>
      <c r="AA4" s="20">
        <v>49.469362416107387</v>
      </c>
      <c r="AF4" s="4" t="s">
        <v>3063</v>
      </c>
      <c r="AG4" s="17">
        <v>6.4080669719628176</v>
      </c>
    </row>
    <row r="5" spans="1:33" x14ac:dyDescent="0.35">
      <c r="A5" t="s">
        <v>3118</v>
      </c>
      <c r="D5" s="4" t="s">
        <v>3064</v>
      </c>
      <c r="E5" s="6">
        <v>4.9230162251655631</v>
      </c>
      <c r="J5" s="4" t="s">
        <v>3088</v>
      </c>
      <c r="K5" s="6">
        <v>6.9971254294327975E-2</v>
      </c>
      <c r="L5" s="6">
        <v>7.1722555832939752E-2</v>
      </c>
      <c r="M5" s="6">
        <v>7.6339903751071261E-2</v>
      </c>
      <c r="N5" s="6">
        <v>7.2608340147179068E-2</v>
      </c>
      <c r="O5" s="6">
        <v>7.2706813009632096E-2</v>
      </c>
      <c r="S5" s="4" t="s">
        <v>3064</v>
      </c>
      <c r="T5" s="20">
        <v>231.39748344370858</v>
      </c>
      <c r="U5" s="20">
        <v>50.769966887417219</v>
      </c>
      <c r="Y5" s="4" t="s">
        <v>3064</v>
      </c>
      <c r="Z5" s="12">
        <v>16744544.24</v>
      </c>
      <c r="AA5" s="20">
        <v>50.769966887417219</v>
      </c>
      <c r="AF5" s="4" t="s">
        <v>3064</v>
      </c>
      <c r="AG5" s="17">
        <v>6.7956417517310026</v>
      </c>
    </row>
    <row r="6" spans="1:33" x14ac:dyDescent="0.35">
      <c r="A6" s="7">
        <v>0.65315725578999528</v>
      </c>
      <c r="D6" s="4" t="s">
        <v>3062</v>
      </c>
      <c r="E6" s="6">
        <v>4.835651315789474</v>
      </c>
      <c r="J6" s="4" t="s">
        <v>3081</v>
      </c>
      <c r="K6" s="6">
        <v>7.2293852099639511E-2</v>
      </c>
      <c r="L6" s="6">
        <v>7.4544450579790172E-2</v>
      </c>
      <c r="M6" s="6">
        <v>7.6700736017163804E-2</v>
      </c>
      <c r="N6" s="6">
        <v>7.3459715639810422E-2</v>
      </c>
      <c r="O6" s="6">
        <v>7.4278755366460877E-2</v>
      </c>
      <c r="S6" s="4" t="s">
        <v>3062</v>
      </c>
      <c r="T6" s="20">
        <v>218.61743421052631</v>
      </c>
      <c r="U6" s="20">
        <v>51.643618421052629</v>
      </c>
      <c r="Y6" s="4" t="s">
        <v>3062</v>
      </c>
      <c r="Z6" s="12">
        <v>16043915.75</v>
      </c>
      <c r="AA6" s="20">
        <v>51.643618421052629</v>
      </c>
      <c r="AF6" s="4" t="s">
        <v>3062</v>
      </c>
      <c r="AG6" s="17">
        <v>7.0380352257810888</v>
      </c>
    </row>
    <row r="7" spans="1:33" x14ac:dyDescent="0.35">
      <c r="D7" s="4" t="s">
        <v>3061</v>
      </c>
      <c r="E7" s="6">
        <v>5.1914148387096777</v>
      </c>
      <c r="J7" s="4" t="s">
        <v>3073</v>
      </c>
      <c r="K7" s="6">
        <v>7.2529759241027475E-2</v>
      </c>
      <c r="L7" s="6">
        <v>7.2067636986301364E-2</v>
      </c>
      <c r="M7" s="6">
        <v>7.6275655493914407E-2</v>
      </c>
      <c r="N7" s="6">
        <v>7.2913142001702097E-2</v>
      </c>
      <c r="O7" s="6">
        <v>7.3461010488718295E-2</v>
      </c>
      <c r="S7" s="4" t="s">
        <v>3061</v>
      </c>
      <c r="T7" s="20">
        <v>210.14045161290323</v>
      </c>
      <c r="U7" s="20">
        <v>48.085741935483874</v>
      </c>
      <c r="Y7" s="4" t="s">
        <v>3061</v>
      </c>
      <c r="Z7" s="12">
        <v>17628774.890000001</v>
      </c>
      <c r="AA7" s="20">
        <v>48.085741935483874</v>
      </c>
      <c r="AF7" s="4" t="s">
        <v>3061</v>
      </c>
      <c r="AG7" s="17">
        <v>5.9018282444244665</v>
      </c>
    </row>
    <row r="8" spans="1:33" x14ac:dyDescent="0.35">
      <c r="A8" t="s">
        <v>3119</v>
      </c>
      <c r="D8" s="4" t="s">
        <v>3073</v>
      </c>
      <c r="E8" s="6">
        <v>4.9767905333333333</v>
      </c>
      <c r="S8" s="4" t="s">
        <v>3073</v>
      </c>
      <c r="T8" s="20">
        <v>221.83642</v>
      </c>
      <c r="U8" s="20">
        <v>50.23213333333333</v>
      </c>
      <c r="Y8" s="4" t="s">
        <v>3073</v>
      </c>
      <c r="Z8" s="12">
        <v>85626800.670000002</v>
      </c>
      <c r="AA8" s="20">
        <v>50.23213333333333</v>
      </c>
      <c r="AF8" s="4" t="s">
        <v>3073</v>
      </c>
      <c r="AG8" s="17">
        <v>6.5913617518981029</v>
      </c>
    </row>
    <row r="9" spans="1:33" x14ac:dyDescent="0.35">
      <c r="A9" s="7">
        <v>7.3461010488718295E-2</v>
      </c>
    </row>
    <row r="11" spans="1:33" x14ac:dyDescent="0.35">
      <c r="A11" s="19" t="s">
        <v>3131</v>
      </c>
    </row>
    <row r="12" spans="1:33" x14ac:dyDescent="0.35">
      <c r="A12" s="19">
        <v>4.9767905333333333</v>
      </c>
    </row>
  </sheetData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0F09-2870-4C8B-B914-B9A1B31C4DAD}">
  <sheetPr>
    <tabColor theme="8" tint="0.79998168889431442"/>
  </sheetPr>
  <dimension ref="A2:AE19"/>
  <sheetViews>
    <sheetView workbookViewId="0">
      <selection activeCell="A18" sqref="A18"/>
    </sheetView>
  </sheetViews>
  <sheetFormatPr defaultRowHeight="14.5" x14ac:dyDescent="0.35"/>
  <cols>
    <col min="1" max="1" width="24.1796875" bestFit="1" customWidth="1"/>
    <col min="2" max="2" width="19.7265625" bestFit="1" customWidth="1"/>
    <col min="3" max="3" width="8.7265625" style="18"/>
    <col min="4" max="4" width="12.453125" bestFit="1" customWidth="1"/>
    <col min="5" max="5" width="34" bestFit="1" customWidth="1"/>
    <col min="7" max="7" width="8.7265625" style="18"/>
    <col min="8" max="8" width="12.453125" style="21" bestFit="1" customWidth="1"/>
    <col min="9" max="9" width="10.6328125" bestFit="1" customWidth="1"/>
    <col min="10" max="10" width="24.1796875" bestFit="1" customWidth="1"/>
    <col min="12" max="12" width="8.7265625" style="18"/>
    <col min="13" max="13" width="12.453125" bestFit="1" customWidth="1"/>
    <col min="14" max="14" width="34" bestFit="1" customWidth="1"/>
    <col min="15" max="15" width="19.7265625" bestFit="1" customWidth="1"/>
    <col min="16" max="16" width="8.7265625" style="18"/>
    <col min="17" max="17" width="19.7265625" bestFit="1" customWidth="1"/>
    <col min="18" max="18" width="15.6328125" bestFit="1" customWidth="1"/>
    <col min="19" max="19" width="7.453125" bestFit="1" customWidth="1"/>
    <col min="20" max="20" width="12" bestFit="1" customWidth="1"/>
    <col min="21" max="21" width="12.90625" bestFit="1" customWidth="1"/>
    <col min="22" max="22" width="6.90625" bestFit="1" customWidth="1"/>
    <col min="23" max="23" width="10.36328125" bestFit="1" customWidth="1"/>
    <col min="24" max="24" width="8.7265625" style="18"/>
    <col min="25" max="25" width="19.7265625" bestFit="1" customWidth="1"/>
    <col min="26" max="26" width="15.6328125" bestFit="1" customWidth="1"/>
    <col min="27" max="27" width="18.7265625" bestFit="1" customWidth="1"/>
    <col min="28" max="28" width="8.81640625" bestFit="1" customWidth="1"/>
    <col min="29" max="29" width="15" bestFit="1" customWidth="1"/>
    <col min="30" max="30" width="10.26953125" bestFit="1" customWidth="1"/>
    <col min="31" max="31" width="10.36328125" bestFit="1" customWidth="1"/>
  </cols>
  <sheetData>
    <row r="2" spans="1:31" x14ac:dyDescent="0.35">
      <c r="A2" t="s">
        <v>3119</v>
      </c>
      <c r="D2" s="3" t="s">
        <v>3072</v>
      </c>
      <c r="E2" s="6" t="s">
        <v>3126</v>
      </c>
      <c r="H2" s="3" t="s">
        <v>3072</v>
      </c>
      <c r="I2" t="s">
        <v>3119</v>
      </c>
      <c r="J2" t="s">
        <v>3127</v>
      </c>
      <c r="M2" s="3" t="s">
        <v>3072</v>
      </c>
      <c r="N2" t="s">
        <v>3126</v>
      </c>
      <c r="O2" t="s">
        <v>3125</v>
      </c>
      <c r="Q2" s="3" t="s">
        <v>3125</v>
      </c>
      <c r="R2" s="3" t="s">
        <v>3123</v>
      </c>
      <c r="Y2" s="3" t="s">
        <v>3125</v>
      </c>
      <c r="Z2" s="3" t="s">
        <v>3123</v>
      </c>
    </row>
    <row r="3" spans="1:31" x14ac:dyDescent="0.35">
      <c r="A3" s="7">
        <v>7.3461010488718295E-2</v>
      </c>
      <c r="D3" s="4" t="s">
        <v>18</v>
      </c>
      <c r="E3" s="6">
        <v>3.2376278118609427</v>
      </c>
      <c r="H3" s="4" t="s">
        <v>21</v>
      </c>
      <c r="I3" s="9">
        <v>7.424763094866188E-2</v>
      </c>
      <c r="J3" s="6">
        <v>2768659.6427586209</v>
      </c>
      <c r="M3" s="4" t="s">
        <v>42</v>
      </c>
      <c r="N3" s="6">
        <v>3.2886792452830158</v>
      </c>
      <c r="O3" s="16">
        <v>6069</v>
      </c>
      <c r="Q3" s="3" t="s">
        <v>3072</v>
      </c>
      <c r="R3" t="s">
        <v>3058</v>
      </c>
      <c r="S3" t="s">
        <v>3055</v>
      </c>
      <c r="T3" t="s">
        <v>3052</v>
      </c>
      <c r="U3" t="s">
        <v>3057</v>
      </c>
      <c r="V3" t="s">
        <v>3054</v>
      </c>
      <c r="W3" t="s">
        <v>3073</v>
      </c>
      <c r="Y3" s="3" t="s">
        <v>3072</v>
      </c>
      <c r="Z3" t="s">
        <v>32</v>
      </c>
      <c r="AA3" t="s">
        <v>35</v>
      </c>
      <c r="AB3" t="s">
        <v>17</v>
      </c>
      <c r="AC3" t="s">
        <v>30</v>
      </c>
      <c r="AD3" t="s">
        <v>41</v>
      </c>
      <c r="AE3" t="s">
        <v>3073</v>
      </c>
    </row>
    <row r="4" spans="1:31" x14ac:dyDescent="0.35">
      <c r="D4" s="4" t="s">
        <v>23</v>
      </c>
      <c r="E4" s="6">
        <v>3.3080827067669172</v>
      </c>
      <c r="H4" s="4" t="s">
        <v>38</v>
      </c>
      <c r="I4" s="9">
        <v>7.6484364237498284E-2</v>
      </c>
      <c r="J4" s="6">
        <v>2934231.2522558924</v>
      </c>
      <c r="M4" s="4" t="s">
        <v>24</v>
      </c>
      <c r="N4" s="6">
        <v>3.2977124183006548</v>
      </c>
      <c r="O4" s="16">
        <v>5625</v>
      </c>
      <c r="Q4" s="4" t="s">
        <v>32</v>
      </c>
      <c r="R4" s="16">
        <v>867</v>
      </c>
      <c r="S4" s="16">
        <v>1028</v>
      </c>
      <c r="T4" s="16">
        <v>1482</v>
      </c>
      <c r="U4" s="16">
        <v>600</v>
      </c>
      <c r="V4" s="16">
        <v>1143</v>
      </c>
      <c r="W4" s="16">
        <v>5120</v>
      </c>
      <c r="Y4" s="4" t="s">
        <v>21</v>
      </c>
      <c r="Z4" s="16">
        <v>957</v>
      </c>
      <c r="AA4" s="16">
        <v>855</v>
      </c>
      <c r="AB4" s="16">
        <v>2116</v>
      </c>
      <c r="AC4" s="16">
        <v>910</v>
      </c>
      <c r="AD4" s="16">
        <v>866</v>
      </c>
      <c r="AE4" s="16">
        <v>5704</v>
      </c>
    </row>
    <row r="5" spans="1:31" x14ac:dyDescent="0.35">
      <c r="D5" s="4" t="s">
        <v>31</v>
      </c>
      <c r="E5" s="6">
        <v>3.2924843423799555</v>
      </c>
      <c r="H5" s="4" t="s">
        <v>29</v>
      </c>
      <c r="I5" s="9">
        <v>6.8770247174961094E-2</v>
      </c>
      <c r="J5" s="6">
        <v>2744409.4793610224</v>
      </c>
      <c r="M5" s="4" t="s">
        <v>19</v>
      </c>
      <c r="N5" s="6">
        <v>3.1791808873720142</v>
      </c>
      <c r="O5" s="16">
        <v>5788</v>
      </c>
      <c r="Q5" s="4" t="s">
        <v>35</v>
      </c>
      <c r="R5" s="16">
        <v>781</v>
      </c>
      <c r="S5" s="16">
        <v>859</v>
      </c>
      <c r="T5" s="16">
        <v>901</v>
      </c>
      <c r="U5" s="16">
        <v>518</v>
      </c>
      <c r="V5" s="16">
        <v>732</v>
      </c>
      <c r="W5" s="16">
        <v>3791</v>
      </c>
      <c r="Y5" s="4" t="s">
        <v>38</v>
      </c>
      <c r="Z5" s="16">
        <v>995</v>
      </c>
      <c r="AA5" s="16">
        <v>737</v>
      </c>
      <c r="AB5" s="16">
        <v>2109</v>
      </c>
      <c r="AC5" s="16">
        <v>979</v>
      </c>
      <c r="AD5" s="16">
        <v>732</v>
      </c>
      <c r="AE5" s="16">
        <v>5552</v>
      </c>
    </row>
    <row r="6" spans="1:31" x14ac:dyDescent="0.35">
      <c r="A6" s="6" t="s">
        <v>3125</v>
      </c>
      <c r="D6" s="4" t="s">
        <v>3073</v>
      </c>
      <c r="E6" s="6">
        <v>3.280133333333334</v>
      </c>
      <c r="H6" s="4" t="s">
        <v>39</v>
      </c>
      <c r="I6" s="9">
        <v>7.3668040858125672E-2</v>
      </c>
      <c r="J6" s="6">
        <v>2873162.1857692306</v>
      </c>
      <c r="M6" s="4" t="s">
        <v>36</v>
      </c>
      <c r="N6" s="6">
        <v>3.3214285714285698</v>
      </c>
      <c r="O6" s="16">
        <v>5095</v>
      </c>
      <c r="Q6" s="4" t="s">
        <v>17</v>
      </c>
      <c r="R6" s="16">
        <v>1974</v>
      </c>
      <c r="S6" s="16">
        <v>1939</v>
      </c>
      <c r="T6" s="16">
        <v>2115</v>
      </c>
      <c r="U6" s="16">
        <v>1417</v>
      </c>
      <c r="V6" s="16">
        <v>2143</v>
      </c>
      <c r="W6" s="16">
        <v>9588</v>
      </c>
      <c r="Y6" s="4" t="s">
        <v>29</v>
      </c>
      <c r="Z6" s="16">
        <v>1027</v>
      </c>
      <c r="AA6" s="16">
        <v>637</v>
      </c>
      <c r="AB6" s="16">
        <v>1929</v>
      </c>
      <c r="AC6" s="16">
        <v>1200</v>
      </c>
      <c r="AD6" s="16">
        <v>599</v>
      </c>
      <c r="AE6" s="16">
        <v>5392</v>
      </c>
    </row>
    <row r="7" spans="1:31" x14ac:dyDescent="0.35">
      <c r="A7" s="16">
        <v>27560</v>
      </c>
      <c r="H7" s="4" t="s">
        <v>26</v>
      </c>
      <c r="I7" s="9">
        <v>7.4474212899872147E-2</v>
      </c>
      <c r="J7" s="6">
        <v>2856400.9634374999</v>
      </c>
      <c r="M7" s="4" t="s">
        <v>33</v>
      </c>
      <c r="N7" s="6">
        <v>3.3120000000000029</v>
      </c>
      <c r="O7" s="16">
        <v>4983</v>
      </c>
      <c r="Q7" s="4" t="s">
        <v>30</v>
      </c>
      <c r="R7" s="16">
        <v>937</v>
      </c>
      <c r="S7" s="16">
        <v>917</v>
      </c>
      <c r="T7" s="16">
        <v>1336</v>
      </c>
      <c r="U7" s="16">
        <v>1027</v>
      </c>
      <c r="V7" s="16">
        <v>833</v>
      </c>
      <c r="W7" s="16">
        <v>5050</v>
      </c>
      <c r="Y7" s="4" t="s">
        <v>39</v>
      </c>
      <c r="Z7" s="16">
        <v>1210</v>
      </c>
      <c r="AA7" s="16">
        <v>490</v>
      </c>
      <c r="AB7" s="16">
        <v>1791</v>
      </c>
      <c r="AC7" s="16">
        <v>1128</v>
      </c>
      <c r="AD7" s="16">
        <v>992</v>
      </c>
      <c r="AE7" s="16">
        <v>5611</v>
      </c>
    </row>
    <row r="8" spans="1:31" x14ac:dyDescent="0.35">
      <c r="H8" s="4" t="s">
        <v>3073</v>
      </c>
      <c r="I8" s="9">
        <v>7.3461010488718295E-2</v>
      </c>
      <c r="J8" s="6">
        <v>14183960.883733334</v>
      </c>
      <c r="M8" s="4" t="s">
        <v>3073</v>
      </c>
      <c r="N8" s="6">
        <v>3.280133333333334</v>
      </c>
      <c r="O8" s="16">
        <v>27560</v>
      </c>
      <c r="Q8" s="4" t="s">
        <v>41</v>
      </c>
      <c r="R8" s="16">
        <v>610</v>
      </c>
      <c r="S8" s="16">
        <v>679</v>
      </c>
      <c r="T8" s="16">
        <v>1323</v>
      </c>
      <c r="U8" s="16">
        <v>661</v>
      </c>
      <c r="V8" s="16">
        <v>738</v>
      </c>
      <c r="W8" s="16">
        <v>4011</v>
      </c>
      <c r="Y8" s="4" t="s">
        <v>26</v>
      </c>
      <c r="Z8" s="16">
        <v>931</v>
      </c>
      <c r="AA8" s="16">
        <v>1072</v>
      </c>
      <c r="AB8" s="16">
        <v>1643</v>
      </c>
      <c r="AC8" s="16">
        <v>833</v>
      </c>
      <c r="AD8" s="16">
        <v>822</v>
      </c>
      <c r="AE8" s="16">
        <v>5301</v>
      </c>
    </row>
    <row r="9" spans="1:31" x14ac:dyDescent="0.35">
      <c r="A9" s="6" t="s">
        <v>3126</v>
      </c>
      <c r="H9"/>
      <c r="Q9" s="4" t="s">
        <v>3073</v>
      </c>
      <c r="R9" s="16">
        <v>5169</v>
      </c>
      <c r="S9" s="16">
        <v>5422</v>
      </c>
      <c r="T9" s="16">
        <v>7157</v>
      </c>
      <c r="U9" s="16">
        <v>4223</v>
      </c>
      <c r="V9" s="16">
        <v>5589</v>
      </c>
      <c r="W9" s="16">
        <v>27560</v>
      </c>
      <c r="Y9" s="4" t="s">
        <v>3073</v>
      </c>
      <c r="Z9" s="16">
        <v>5120</v>
      </c>
      <c r="AA9" s="16">
        <v>3791</v>
      </c>
      <c r="AB9" s="16">
        <v>9588</v>
      </c>
      <c r="AC9" s="16">
        <v>5050</v>
      </c>
      <c r="AD9" s="16">
        <v>4011</v>
      </c>
      <c r="AE9" s="16">
        <v>27560</v>
      </c>
    </row>
    <row r="10" spans="1:31" x14ac:dyDescent="0.35">
      <c r="A10" s="19">
        <v>3.280133333333334</v>
      </c>
      <c r="H10"/>
    </row>
    <row r="11" spans="1:31" x14ac:dyDescent="0.35">
      <c r="H11"/>
    </row>
    <row r="12" spans="1:31" x14ac:dyDescent="0.35">
      <c r="A12" s="6" t="s">
        <v>3127</v>
      </c>
      <c r="H12"/>
    </row>
    <row r="13" spans="1:31" x14ac:dyDescent="0.35">
      <c r="A13" s="28">
        <v>14183960.883733334</v>
      </c>
      <c r="H13"/>
    </row>
    <row r="14" spans="1:31" x14ac:dyDescent="0.35">
      <c r="H14"/>
    </row>
    <row r="15" spans="1:31" x14ac:dyDescent="0.35">
      <c r="H15"/>
    </row>
    <row r="16" spans="1:31" x14ac:dyDescent="0.35">
      <c r="H16"/>
    </row>
    <row r="17" spans="8:8" x14ac:dyDescent="0.35">
      <c r="H17"/>
    </row>
    <row r="18" spans="8:8" x14ac:dyDescent="0.35">
      <c r="H18"/>
    </row>
    <row r="19" spans="8:8" x14ac:dyDescent="0.35">
      <c r="H19"/>
    </row>
  </sheetData>
  <pageMargins left="0.7" right="0.7" top="0.75" bottom="0.75" header="0.3" footer="0.3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4850-5350-4223-9954-CFF0F4A6182F}">
  <sheetPr>
    <tabColor theme="3" tint="0.499984740745262"/>
  </sheetPr>
  <dimension ref="A2:AS18"/>
  <sheetViews>
    <sheetView topLeftCell="AJ1" workbookViewId="0">
      <selection activeCell="X3" sqref="X3"/>
    </sheetView>
  </sheetViews>
  <sheetFormatPr defaultRowHeight="14.5" x14ac:dyDescent="0.35"/>
  <cols>
    <col min="1" max="1" width="11.36328125" bestFit="1" customWidth="1"/>
    <col min="2" max="2" width="11.453125" bestFit="1" customWidth="1"/>
    <col min="3" max="3" width="7.453125" style="10" bestFit="1" customWidth="1"/>
    <col min="4" max="4" width="12.453125" bestFit="1" customWidth="1"/>
    <col min="5" max="5" width="24.54296875" bestFit="1" customWidth="1"/>
    <col min="6" max="6" width="14.81640625" bestFit="1" customWidth="1"/>
    <col min="7" max="7" width="10.453125" bestFit="1" customWidth="1"/>
    <col min="9" max="9" width="9.26953125" style="10"/>
    <col min="10" max="10" width="12.453125" bestFit="1" customWidth="1"/>
    <col min="11" max="11" width="24.54296875" bestFit="1" customWidth="1"/>
    <col min="12" max="12" width="14.81640625" bestFit="1" customWidth="1"/>
    <col min="16" max="16" width="9.26953125" style="10"/>
    <col min="17" max="17" width="12.453125" bestFit="1" customWidth="1"/>
    <col min="18" max="18" width="14.81640625" bestFit="1" customWidth="1"/>
    <col min="19" max="19" width="27.81640625" bestFit="1" customWidth="1"/>
    <col min="20" max="21" width="14.7265625" bestFit="1" customWidth="1"/>
    <col min="22" max="22" width="14.7265625" style="10" bestFit="1" customWidth="1"/>
    <col min="23" max="23" width="12.453125" bestFit="1" customWidth="1"/>
    <col min="24" max="24" width="11.36328125" bestFit="1" customWidth="1"/>
    <col min="29" max="29" width="9.26953125" style="10"/>
    <col min="30" max="30" width="12.453125" bestFit="1" customWidth="1"/>
    <col min="31" max="31" width="27.81640625" bestFit="1" customWidth="1"/>
    <col min="36" max="36" width="9.26953125" style="10"/>
    <col min="37" max="37" width="12.453125" bestFit="1" customWidth="1"/>
    <col min="38" max="38" width="24.54296875" bestFit="1" customWidth="1"/>
    <col min="39" max="39" width="14.81640625" bestFit="1" customWidth="1"/>
    <col min="42" max="42" width="9.26953125" style="10"/>
    <col min="43" max="43" width="12.453125" bestFit="1" customWidth="1"/>
    <col min="44" max="44" width="24.54296875" bestFit="1" customWidth="1"/>
    <col min="45" max="45" width="14.81640625" bestFit="1" customWidth="1"/>
  </cols>
  <sheetData>
    <row r="2" spans="1:45" x14ac:dyDescent="0.35">
      <c r="A2" t="s">
        <v>3074</v>
      </c>
      <c r="D2" s="8" t="s">
        <v>3072</v>
      </c>
      <c r="E2" s="12" t="s">
        <v>3074</v>
      </c>
      <c r="F2" s="12" t="s">
        <v>3075</v>
      </c>
      <c r="J2" s="8" t="s">
        <v>3072</v>
      </c>
      <c r="K2" s="12" t="s">
        <v>3074</v>
      </c>
      <c r="L2" s="12" t="s">
        <v>3075</v>
      </c>
      <c r="Q2" s="8" t="s">
        <v>3072</v>
      </c>
      <c r="R2" s="12" t="s">
        <v>3075</v>
      </c>
      <c r="S2" s="6" t="s">
        <v>3100</v>
      </c>
      <c r="W2" s="14" t="s">
        <v>3072</v>
      </c>
      <c r="X2" s="9" t="s">
        <v>3077</v>
      </c>
      <c r="Y2" s="13"/>
      <c r="AD2" s="14" t="s">
        <v>3072</v>
      </c>
      <c r="AE2" s="9" t="s">
        <v>3100</v>
      </c>
      <c r="AK2" s="14" t="s">
        <v>3072</v>
      </c>
      <c r="AL2" s="12" t="s">
        <v>3074</v>
      </c>
      <c r="AM2" s="12" t="s">
        <v>3075</v>
      </c>
      <c r="AQ2" s="14" t="s">
        <v>3072</v>
      </c>
      <c r="AR2" s="12" t="s">
        <v>3074</v>
      </c>
      <c r="AS2" s="12" t="s">
        <v>3075</v>
      </c>
    </row>
    <row r="3" spans="1:45" x14ac:dyDescent="0.35">
      <c r="A3" s="5">
        <v>182806268.33000001</v>
      </c>
      <c r="D3" s="11" t="s">
        <v>3086</v>
      </c>
      <c r="E3" s="12"/>
      <c r="F3" s="12"/>
      <c r="J3" s="11" t="s">
        <v>3058</v>
      </c>
      <c r="K3" s="12">
        <v>10516351.23</v>
      </c>
      <c r="L3" s="12">
        <v>4907562.88</v>
      </c>
      <c r="Q3" s="11" t="s">
        <v>42</v>
      </c>
      <c r="R3" s="12">
        <v>16882203.329999998</v>
      </c>
      <c r="S3" s="12">
        <v>80519</v>
      </c>
      <c r="W3" s="15" t="s">
        <v>21</v>
      </c>
      <c r="X3" s="9">
        <v>0.4525345965564771</v>
      </c>
      <c r="Y3" s="13"/>
      <c r="AD3" s="15" t="s">
        <v>3103</v>
      </c>
      <c r="AE3" s="9">
        <v>0.34514413657990484</v>
      </c>
      <c r="AK3" s="15" t="s">
        <v>3103</v>
      </c>
      <c r="AL3" s="12">
        <v>60498296.020000003</v>
      </c>
      <c r="AM3" s="12">
        <v>26705492.440000001</v>
      </c>
      <c r="AQ3" s="15" t="s">
        <v>18</v>
      </c>
      <c r="AR3" s="12">
        <v>61668230.619999997</v>
      </c>
      <c r="AS3" s="12">
        <v>29453804.329999998</v>
      </c>
    </row>
    <row r="4" spans="1:45" x14ac:dyDescent="0.35">
      <c r="A4" s="5">
        <f>GETPIVOTDATA("[Measures].[Sum of Revenue generated]",$A$2)</f>
        <v>182806268.33000001</v>
      </c>
      <c r="D4" s="24" t="s">
        <v>3093</v>
      </c>
      <c r="E4" s="12">
        <v>14580525.560000001</v>
      </c>
      <c r="F4" s="12">
        <v>6710772.1399999997</v>
      </c>
      <c r="J4" s="11" t="s">
        <v>3057</v>
      </c>
      <c r="K4" s="12">
        <v>17205532.260000002</v>
      </c>
      <c r="L4" s="12">
        <v>8145736.0599999996</v>
      </c>
      <c r="Q4" s="11" t="s">
        <v>24</v>
      </c>
      <c r="R4" s="12">
        <v>16251009.18</v>
      </c>
      <c r="S4" s="12">
        <v>76018</v>
      </c>
      <c r="W4" s="15" t="s">
        <v>38</v>
      </c>
      <c r="X4" s="9">
        <v>0.45533449161236444</v>
      </c>
      <c r="Y4" s="13"/>
      <c r="AD4" s="15" t="s">
        <v>3102</v>
      </c>
      <c r="AE4" s="9">
        <v>0.33773139818479869</v>
      </c>
      <c r="AK4" s="15" t="s">
        <v>3102</v>
      </c>
      <c r="AL4" s="12">
        <v>65675940.399999999</v>
      </c>
      <c r="AM4" s="12">
        <v>32376267.649999999</v>
      </c>
      <c r="AQ4" s="15" t="s">
        <v>23</v>
      </c>
      <c r="AR4" s="12">
        <v>63224893.93</v>
      </c>
      <c r="AS4" s="12">
        <v>29275399.969999999</v>
      </c>
    </row>
    <row r="5" spans="1:45" x14ac:dyDescent="0.35">
      <c r="D5" s="24" t="s">
        <v>3082</v>
      </c>
      <c r="E5" s="12">
        <v>16403959.630000001</v>
      </c>
      <c r="F5" s="12">
        <v>7573410.8600000003</v>
      </c>
      <c r="J5" s="11" t="s">
        <v>3054</v>
      </c>
      <c r="K5" s="12">
        <v>34638181.200000003</v>
      </c>
      <c r="L5" s="12">
        <v>15929751.48</v>
      </c>
      <c r="Q5" s="11" t="s">
        <v>19</v>
      </c>
      <c r="R5" s="12">
        <v>18265991.140000001</v>
      </c>
      <c r="S5" s="12">
        <v>75250</v>
      </c>
      <c r="W5" s="15" t="s">
        <v>29</v>
      </c>
      <c r="X5" s="9">
        <v>0.47011376636781849</v>
      </c>
      <c r="Y5" s="13"/>
      <c r="AD5" s="15" t="s">
        <v>3104</v>
      </c>
      <c r="AE5" s="9">
        <v>0.31712446523529647</v>
      </c>
      <c r="AK5" s="15" t="s">
        <v>3104</v>
      </c>
      <c r="AL5" s="12">
        <v>56632031.909999996</v>
      </c>
      <c r="AM5" s="12">
        <v>26545040.579999998</v>
      </c>
      <c r="AQ5" s="15" t="s">
        <v>31</v>
      </c>
      <c r="AR5" s="12">
        <v>57913143.780000001</v>
      </c>
      <c r="AS5" s="12">
        <v>26897596.370000001</v>
      </c>
    </row>
    <row r="6" spans="1:45" x14ac:dyDescent="0.35">
      <c r="A6" t="s">
        <v>3075</v>
      </c>
      <c r="D6" s="24" t="s">
        <v>3084</v>
      </c>
      <c r="E6" s="12">
        <v>14237676.699999999</v>
      </c>
      <c r="F6" s="12">
        <v>6911348.9299999997</v>
      </c>
      <c r="J6" s="11" t="s">
        <v>3052</v>
      </c>
      <c r="K6" s="12">
        <v>40783571.57</v>
      </c>
      <c r="L6" s="12">
        <v>19529732.949999999</v>
      </c>
      <c r="Q6" s="11" t="s">
        <v>36</v>
      </c>
      <c r="R6" s="12">
        <v>17091983.079999998</v>
      </c>
      <c r="S6" s="12">
        <v>73170</v>
      </c>
      <c r="W6" s="15" t="s">
        <v>39</v>
      </c>
      <c r="X6" s="9">
        <v>0.48762156044434368</v>
      </c>
      <c r="Y6" s="13"/>
      <c r="AD6" s="15" t="s">
        <v>3073</v>
      </c>
      <c r="AE6" s="9">
        <v>1</v>
      </c>
      <c r="AK6" s="15" t="s">
        <v>3073</v>
      </c>
      <c r="AL6" s="12">
        <v>182806268.33000001</v>
      </c>
      <c r="AM6" s="12">
        <v>85626800.670000002</v>
      </c>
      <c r="AQ6" s="15" t="s">
        <v>3073</v>
      </c>
      <c r="AR6" s="12">
        <v>182806268.33000001</v>
      </c>
      <c r="AS6" s="12">
        <v>85626800.670000002</v>
      </c>
    </row>
    <row r="7" spans="1:45" x14ac:dyDescent="0.35">
      <c r="A7" s="5">
        <v>85626800.670000002</v>
      </c>
      <c r="D7" s="24" t="s">
        <v>3091</v>
      </c>
      <c r="E7" s="12">
        <v>14935634.880000001</v>
      </c>
      <c r="F7" s="12">
        <v>7049973.4400000004</v>
      </c>
      <c r="J7" s="11" t="s">
        <v>3055</v>
      </c>
      <c r="K7" s="12">
        <v>79662632.069999993</v>
      </c>
      <c r="L7" s="12">
        <v>37114017.299999997</v>
      </c>
      <c r="Q7" s="11" t="s">
        <v>33</v>
      </c>
      <c r="R7" s="12">
        <v>17135613.940000001</v>
      </c>
      <c r="S7" s="12">
        <v>70208</v>
      </c>
      <c r="W7" s="15" t="s">
        <v>26</v>
      </c>
      <c r="X7" s="9">
        <v>0.47584794686498622</v>
      </c>
      <c r="Y7" s="13"/>
    </row>
    <row r="8" spans="1:45" x14ac:dyDescent="0.35">
      <c r="A8" s="5">
        <f>GETPIVOTDATA("[Measures].[Sum of Profit]",$A$6)</f>
        <v>85626800.670000002</v>
      </c>
      <c r="D8" s="11" t="s">
        <v>3088</v>
      </c>
      <c r="E8" s="12"/>
      <c r="F8" s="12"/>
      <c r="J8" s="11" t="s">
        <v>3073</v>
      </c>
      <c r="K8" s="12">
        <v>182806268.33000001</v>
      </c>
      <c r="L8" s="12">
        <v>85626800.670000002</v>
      </c>
      <c r="Q8" s="11" t="s">
        <v>3073</v>
      </c>
      <c r="R8" s="12">
        <v>85626800.670000002</v>
      </c>
      <c r="S8" s="12">
        <v>375165</v>
      </c>
      <c r="W8" s="15" t="s">
        <v>3073</v>
      </c>
      <c r="X8" s="9">
        <v>0.46840188496943319</v>
      </c>
      <c r="Y8" s="13"/>
    </row>
    <row r="9" spans="1:45" x14ac:dyDescent="0.35">
      <c r="D9" s="24" t="s">
        <v>3093</v>
      </c>
      <c r="E9" s="12">
        <v>14785271.48</v>
      </c>
      <c r="F9" s="12">
        <v>7088232.3200000003</v>
      </c>
    </row>
    <row r="10" spans="1:45" x14ac:dyDescent="0.35">
      <c r="A10" s="6" t="s">
        <v>3076</v>
      </c>
      <c r="D10" s="24" t="s">
        <v>3082</v>
      </c>
      <c r="E10" s="12">
        <v>11679194.83</v>
      </c>
      <c r="F10" s="12">
        <v>5362412.8600000003</v>
      </c>
    </row>
    <row r="11" spans="1:45" x14ac:dyDescent="0.35">
      <c r="A11" s="6">
        <v>7.5497333333333332</v>
      </c>
      <c r="D11" s="24" t="s">
        <v>3084</v>
      </c>
      <c r="E11" s="12">
        <v>16918444.260000002</v>
      </c>
      <c r="F11" s="12">
        <v>7805106.8399999999</v>
      </c>
    </row>
    <row r="12" spans="1:45" x14ac:dyDescent="0.35">
      <c r="A12" s="6">
        <f>GETPIVOTDATA("[Measures].[Average of Discount (%)]",$A$10)</f>
        <v>7.5497333333333332</v>
      </c>
      <c r="D12" s="24" t="s">
        <v>3091</v>
      </c>
      <c r="E12" s="12">
        <v>17297217.059999999</v>
      </c>
      <c r="F12" s="12">
        <v>7968683.4800000004</v>
      </c>
    </row>
    <row r="13" spans="1:45" x14ac:dyDescent="0.35">
      <c r="D13" s="11" t="s">
        <v>3081</v>
      </c>
      <c r="E13" s="12"/>
      <c r="F13" s="12"/>
    </row>
    <row r="14" spans="1:45" x14ac:dyDescent="0.35">
      <c r="A14" s="6" t="s">
        <v>3077</v>
      </c>
      <c r="D14" s="24" t="s">
        <v>3093</v>
      </c>
      <c r="E14" s="12">
        <v>11581675.949999999</v>
      </c>
      <c r="F14" s="12">
        <v>5531928.25</v>
      </c>
    </row>
    <row r="15" spans="1:45" x14ac:dyDescent="0.35">
      <c r="A15" s="7">
        <v>0.46840188496943319</v>
      </c>
      <c r="D15" s="24" t="s">
        <v>3082</v>
      </c>
      <c r="E15" s="12">
        <v>16829300.079999998</v>
      </c>
      <c r="F15" s="12">
        <v>7752014.9199999999</v>
      </c>
    </row>
    <row r="16" spans="1:45" x14ac:dyDescent="0.35">
      <c r="A16" s="23">
        <f>GETPIVOTDATA("[Measures].[Profit Margin]",$A$14)</f>
        <v>0.46840188496943319</v>
      </c>
      <c r="D16" s="24" t="s">
        <v>3084</v>
      </c>
      <c r="E16" s="12">
        <v>14006558.08</v>
      </c>
      <c r="F16" s="12">
        <v>6733526.5999999996</v>
      </c>
    </row>
    <row r="17" spans="4:6" x14ac:dyDescent="0.35">
      <c r="D17" s="24" t="s">
        <v>3091</v>
      </c>
      <c r="E17" s="12">
        <v>19550809.82</v>
      </c>
      <c r="F17" s="12">
        <v>9139390.0299999993</v>
      </c>
    </row>
    <row r="18" spans="4:6" x14ac:dyDescent="0.35">
      <c r="D18" s="11" t="s">
        <v>3073</v>
      </c>
      <c r="E18" s="12">
        <v>182806268.33000001</v>
      </c>
      <c r="F18" s="12">
        <v>85626800.670000002</v>
      </c>
    </row>
  </sheetData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40C5-6ABE-4999-8E2B-3DE14A428388}">
  <sheetPr>
    <tabColor theme="8" tint="0.39997558519241921"/>
  </sheetPr>
  <dimension ref="A2:AP33"/>
  <sheetViews>
    <sheetView topLeftCell="AG1" zoomScaleNormal="100" workbookViewId="0">
      <selection activeCell="V33" sqref="V33"/>
    </sheetView>
  </sheetViews>
  <sheetFormatPr defaultRowHeight="14.5" x14ac:dyDescent="0.35"/>
  <cols>
    <col min="1" max="1" width="11.7265625" bestFit="1" customWidth="1"/>
    <col min="2" max="2" width="12.453125" bestFit="1" customWidth="1"/>
    <col min="3" max="3" width="9.26953125" style="10"/>
    <col min="4" max="4" width="12.453125" bestFit="1" customWidth="1"/>
    <col min="5" max="5" width="11.7265625" bestFit="1" customWidth="1"/>
    <col min="9" max="9" width="9.26953125" style="10"/>
    <col min="10" max="10" width="12.453125" bestFit="1" customWidth="1"/>
    <col min="11" max="11" width="23.90625" bestFit="1" customWidth="1"/>
    <col min="16" max="16" width="9.26953125" style="10"/>
    <col min="17" max="17" width="12.453125" bestFit="1" customWidth="1"/>
    <col min="18" max="18" width="17.1796875" bestFit="1" customWidth="1"/>
    <col min="19" max="19" width="12.36328125" bestFit="1" customWidth="1"/>
    <col min="21" max="21" width="9.26953125" bestFit="1" customWidth="1"/>
    <col min="23" max="23" width="9.26953125" style="10"/>
    <col min="24" max="24" width="12.453125" bestFit="1" customWidth="1"/>
    <col min="25" max="25" width="11.36328125" bestFit="1" customWidth="1"/>
    <col min="26" max="26" width="29.08984375" bestFit="1" customWidth="1"/>
    <col min="29" max="29" width="9.26953125" style="10"/>
    <col min="30" max="30" width="12.453125" bestFit="1" customWidth="1"/>
    <col min="31" max="31" width="27.81640625" bestFit="1" customWidth="1"/>
    <col min="33" max="33" width="9.26953125" style="10"/>
    <col min="34" max="34" width="12.453125" bestFit="1" customWidth="1"/>
    <col min="35" max="35" width="11.7265625" bestFit="1" customWidth="1"/>
    <col min="36" max="36" width="11.36328125" bestFit="1" customWidth="1"/>
    <col min="40" max="40" width="9.26953125" style="10"/>
    <col min="41" max="41" width="12.453125" bestFit="1" customWidth="1"/>
    <col min="42" max="42" width="18.26953125" bestFit="1" customWidth="1"/>
  </cols>
  <sheetData>
    <row r="2" spans="1:42" x14ac:dyDescent="0.35">
      <c r="D2" s="3" t="s">
        <v>3072</v>
      </c>
      <c r="E2" t="s">
        <v>3105</v>
      </c>
      <c r="J2" s="3" t="s">
        <v>3072</v>
      </c>
      <c r="K2" t="s">
        <v>3106</v>
      </c>
      <c r="Q2" s="3" t="s">
        <v>3072</v>
      </c>
      <c r="R2" t="s">
        <v>3107</v>
      </c>
      <c r="S2" t="s">
        <v>3108</v>
      </c>
      <c r="U2" s="25"/>
      <c r="X2" s="3" t="s">
        <v>3072</v>
      </c>
      <c r="Y2" t="s">
        <v>3077</v>
      </c>
      <c r="Z2" s="16" t="s">
        <v>3100</v>
      </c>
      <c r="AD2" s="3" t="s">
        <v>3072</v>
      </c>
      <c r="AE2" s="1" t="s">
        <v>3100</v>
      </c>
      <c r="AH2" s="3" t="s">
        <v>3072</v>
      </c>
      <c r="AI2" t="s">
        <v>3105</v>
      </c>
      <c r="AJ2" s="7" t="s">
        <v>3077</v>
      </c>
    </row>
    <row r="3" spans="1:42" x14ac:dyDescent="0.35">
      <c r="A3" t="s">
        <v>3106</v>
      </c>
      <c r="D3" s="4" t="s">
        <v>3053</v>
      </c>
      <c r="E3" s="7">
        <v>0.44600000000000001</v>
      </c>
      <c r="J3" s="4" t="s">
        <v>3058</v>
      </c>
      <c r="K3" s="7">
        <v>0.19348642726175036</v>
      </c>
      <c r="Q3" s="4" t="s">
        <v>3058</v>
      </c>
      <c r="R3" s="16">
        <v>42885</v>
      </c>
      <c r="S3" s="16">
        <v>59786</v>
      </c>
      <c r="U3" s="16">
        <f>-GETPIVOTDATA("[Measures].[Inventory Gap]",$Q$2,"[Products].[Product type]","[Products].[Product type].&amp;[Headphones]")</f>
        <v>-59786</v>
      </c>
      <c r="X3" s="4" t="s">
        <v>3058</v>
      </c>
      <c r="Y3" s="7">
        <v>0.46666022964316678</v>
      </c>
      <c r="Z3" s="16">
        <v>70391</v>
      </c>
      <c r="AD3" s="4" t="s">
        <v>487</v>
      </c>
      <c r="AE3" s="1">
        <v>498</v>
      </c>
      <c r="AH3" s="4" t="s">
        <v>3113</v>
      </c>
      <c r="AI3" s="1">
        <v>102</v>
      </c>
      <c r="AJ3" s="7">
        <v>0.45423597243567626</v>
      </c>
      <c r="AO3" s="3" t="s">
        <v>3072</v>
      </c>
      <c r="AP3" s="1" t="s">
        <v>3130</v>
      </c>
    </row>
    <row r="4" spans="1:42" x14ac:dyDescent="0.35">
      <c r="A4" s="16">
        <v>894440</v>
      </c>
      <c r="D4" s="4" t="s">
        <v>3056</v>
      </c>
      <c r="E4" s="7">
        <v>0.55400000000000005</v>
      </c>
      <c r="J4" s="4" t="s">
        <v>3055</v>
      </c>
      <c r="K4" s="7">
        <v>0.20942265551630071</v>
      </c>
      <c r="Q4" s="4" t="s">
        <v>3055</v>
      </c>
      <c r="R4" s="16">
        <v>50292</v>
      </c>
      <c r="S4" s="16">
        <v>62450</v>
      </c>
      <c r="U4" s="16">
        <f>-GETPIVOTDATA("[Measures].[Inventory Gap]",$Q$2,"[Products].[Product type]","[Products].[Product type].&amp;[Laptops]")</f>
        <v>-62450</v>
      </c>
      <c r="X4" s="4" t="s">
        <v>3055</v>
      </c>
      <c r="Y4" s="7">
        <v>0.46588992022492687</v>
      </c>
      <c r="Z4" s="16">
        <v>74574</v>
      </c>
      <c r="AD4" s="4" t="s">
        <v>1785</v>
      </c>
      <c r="AE4" s="1">
        <v>497</v>
      </c>
      <c r="AH4" s="4" t="s">
        <v>3111</v>
      </c>
      <c r="AI4" s="1">
        <v>791</v>
      </c>
      <c r="AJ4" s="7">
        <v>0.47789326841289925</v>
      </c>
      <c r="AO4" s="4" t="s">
        <v>3058</v>
      </c>
      <c r="AP4" s="7">
        <v>0.19329161238023035</v>
      </c>
    </row>
    <row r="5" spans="1:42" x14ac:dyDescent="0.35">
      <c r="A5" s="22">
        <f>GETPIVOTDATA("[Measures].[Sum of Production volumes]",$A$3)</f>
        <v>894440</v>
      </c>
      <c r="D5" s="4" t="s">
        <v>3073</v>
      </c>
      <c r="E5" s="7">
        <v>1</v>
      </c>
      <c r="J5" s="4" t="s">
        <v>3052</v>
      </c>
      <c r="K5" s="7">
        <v>0.24921850543356738</v>
      </c>
      <c r="Q5" s="4" t="s">
        <v>3052</v>
      </c>
      <c r="R5" s="16">
        <v>55776</v>
      </c>
      <c r="S5" s="16">
        <v>72829</v>
      </c>
      <c r="U5" s="16">
        <f>-GETPIVOTDATA("[Measures].[Inventory Gap]",$Q$2,"[Products].[Product type]","[Products].[Product type].&amp;[Smartphones]")</f>
        <v>-72829</v>
      </c>
      <c r="X5" s="4" t="s">
        <v>3052</v>
      </c>
      <c r="Y5" s="7">
        <v>0.47886274296697157</v>
      </c>
      <c r="Z5" s="16">
        <v>94306</v>
      </c>
      <c r="AD5" s="4" t="s">
        <v>1301</v>
      </c>
      <c r="AE5" s="1">
        <v>497</v>
      </c>
      <c r="AH5" s="4" t="s">
        <v>3110</v>
      </c>
      <c r="AI5" s="1">
        <v>397</v>
      </c>
      <c r="AJ5" s="7">
        <v>0.46297219627651909</v>
      </c>
      <c r="AO5" s="4" t="s">
        <v>3055</v>
      </c>
      <c r="AP5" s="7">
        <v>0.19457546522150859</v>
      </c>
    </row>
    <row r="6" spans="1:42" x14ac:dyDescent="0.35">
      <c r="J6" s="4" t="s">
        <v>3057</v>
      </c>
      <c r="K6" s="7">
        <v>0.14548767944188543</v>
      </c>
      <c r="Q6" s="4" t="s">
        <v>3057</v>
      </c>
      <c r="R6" s="16">
        <v>35417</v>
      </c>
      <c r="S6" s="16">
        <v>36035</v>
      </c>
      <c r="U6" s="16">
        <f>-GETPIVOTDATA("[Measures].[Inventory Gap]",$Q$2,"[Products].[Product type]","[Products].[Product type].&amp;[Smartwatches]")</f>
        <v>-36035</v>
      </c>
      <c r="X6" s="4" t="s">
        <v>3057</v>
      </c>
      <c r="Y6" s="7">
        <v>0.47343702809691507</v>
      </c>
      <c r="Z6" s="16">
        <v>58678</v>
      </c>
      <c r="AD6" s="4" t="s">
        <v>2299</v>
      </c>
      <c r="AE6" s="1">
        <v>496</v>
      </c>
      <c r="AH6" s="4" t="s">
        <v>3112</v>
      </c>
      <c r="AI6" s="1">
        <v>210</v>
      </c>
      <c r="AJ6" s="7">
        <v>0.48161812173479085</v>
      </c>
      <c r="AO6" s="4" t="s">
        <v>3052</v>
      </c>
      <c r="AP6" s="7">
        <v>0.2412954812189671</v>
      </c>
    </row>
    <row r="7" spans="1:42" x14ac:dyDescent="0.35">
      <c r="A7" t="s">
        <v>3100</v>
      </c>
      <c r="J7" s="4" t="s">
        <v>3054</v>
      </c>
      <c r="K7" s="7">
        <v>0.20238473234649612</v>
      </c>
      <c r="Q7" s="4" t="s">
        <v>3054</v>
      </c>
      <c r="R7" s="16">
        <v>46541</v>
      </c>
      <c r="S7" s="16">
        <v>57264</v>
      </c>
      <c r="U7" s="16">
        <f>-GETPIVOTDATA("[Measures].[Inventory Gap]",$Q$2,"[Products].[Product type]","[Products].[Product type].&amp;[Tablets]")</f>
        <v>-57264</v>
      </c>
      <c r="X7" s="4" t="s">
        <v>3054</v>
      </c>
      <c r="Y7" s="7">
        <v>0.45988995172760394</v>
      </c>
      <c r="Z7" s="16">
        <v>77216</v>
      </c>
      <c r="AD7" s="4" t="s">
        <v>271</v>
      </c>
      <c r="AE7" s="1">
        <v>496</v>
      </c>
      <c r="AH7" s="4" t="s">
        <v>3073</v>
      </c>
      <c r="AI7" s="1">
        <v>1500</v>
      </c>
      <c r="AJ7" s="7">
        <v>0.46840188496943319</v>
      </c>
      <c r="AO7" s="4" t="s">
        <v>3057</v>
      </c>
      <c r="AP7" s="7">
        <v>0.16852514240168007</v>
      </c>
    </row>
    <row r="8" spans="1:42" x14ac:dyDescent="0.35">
      <c r="A8" s="16">
        <v>375165</v>
      </c>
      <c r="J8" s="4" t="s">
        <v>3073</v>
      </c>
      <c r="K8" s="7">
        <v>1</v>
      </c>
      <c r="Q8" s="4" t="s">
        <v>3073</v>
      </c>
      <c r="R8" s="16">
        <v>230911</v>
      </c>
      <c r="S8" s="16">
        <v>288364</v>
      </c>
      <c r="U8" s="26">
        <f>-GETPIVOTDATA("[Measures].[Inventory Gap]",$Q$2)</f>
        <v>-288364</v>
      </c>
      <c r="X8" s="4" t="s">
        <v>3073</v>
      </c>
      <c r="Y8" s="7">
        <v>0.46840188496943319</v>
      </c>
      <c r="Z8" s="16">
        <v>375165</v>
      </c>
      <c r="AD8" s="4" t="s">
        <v>3073</v>
      </c>
      <c r="AE8" s="1">
        <v>2484</v>
      </c>
      <c r="AO8" s="4" t="s">
        <v>3054</v>
      </c>
      <c r="AP8" s="7">
        <v>0.20231229877761381</v>
      </c>
    </row>
    <row r="9" spans="1:42" x14ac:dyDescent="0.35">
      <c r="A9" s="22">
        <f>GETPIVOTDATA("[Measures].[Sum of Number of products sold]",$A$7)</f>
        <v>375165</v>
      </c>
      <c r="AO9" s="4" t="s">
        <v>3073</v>
      </c>
      <c r="AP9" s="7">
        <v>1</v>
      </c>
    </row>
    <row r="10" spans="1:42" x14ac:dyDescent="0.35">
      <c r="AD10" s="3" t="s">
        <v>3072</v>
      </c>
      <c r="AE10" s="1" t="s">
        <v>3100</v>
      </c>
    </row>
    <row r="11" spans="1:42" x14ac:dyDescent="0.35">
      <c r="A11" t="s">
        <v>3107</v>
      </c>
      <c r="AD11" s="4" t="s">
        <v>1143</v>
      </c>
      <c r="AE11" s="1">
        <v>10</v>
      </c>
    </row>
    <row r="12" spans="1:42" x14ac:dyDescent="0.35">
      <c r="A12" s="16">
        <v>230911</v>
      </c>
      <c r="AD12" s="4" t="s">
        <v>1579</v>
      </c>
      <c r="AE12" s="1">
        <v>10</v>
      </c>
    </row>
    <row r="13" spans="1:42" x14ac:dyDescent="0.35">
      <c r="A13" s="22">
        <f>GETPIVOTDATA("[Measures].[Sum of Stock levels]",$A$11)</f>
        <v>230911</v>
      </c>
      <c r="AD13" s="4" t="s">
        <v>1773</v>
      </c>
      <c r="AE13" s="1">
        <v>10</v>
      </c>
    </row>
    <row r="14" spans="1:42" x14ac:dyDescent="0.35">
      <c r="AD14" s="4" t="s">
        <v>2163</v>
      </c>
      <c r="AE14" s="1">
        <v>10</v>
      </c>
    </row>
    <row r="15" spans="1:42" x14ac:dyDescent="0.35">
      <c r="A15" t="s">
        <v>3105</v>
      </c>
      <c r="AD15" s="4" t="s">
        <v>2527</v>
      </c>
      <c r="AE15" s="1">
        <v>10</v>
      </c>
    </row>
    <row r="16" spans="1:42" x14ac:dyDescent="0.35">
      <c r="A16" s="16">
        <v>1500</v>
      </c>
      <c r="AD16" s="4" t="s">
        <v>3073</v>
      </c>
      <c r="AE16" s="1">
        <v>50</v>
      </c>
    </row>
    <row r="17" spans="1:21" x14ac:dyDescent="0.35">
      <c r="A17" s="22">
        <f>GETPIVOTDATA("[Measures].[Count of SKU]",$A$15)</f>
        <v>1500</v>
      </c>
    </row>
    <row r="19" spans="1:21" x14ac:dyDescent="0.35">
      <c r="A19" t="s">
        <v>3108</v>
      </c>
    </row>
    <row r="20" spans="1:21" x14ac:dyDescent="0.35">
      <c r="A20" s="16">
        <v>288364</v>
      </c>
    </row>
    <row r="21" spans="1:21" x14ac:dyDescent="0.35">
      <c r="A21" s="22">
        <f>GETPIVOTDATA("[Measures].[Inventory Gap]",$A$19)</f>
        <v>288364</v>
      </c>
    </row>
    <row r="27" spans="1:21" x14ac:dyDescent="0.35">
      <c r="Q27" t="str">
        <f>U27</f>
        <v>Inventory Gap</v>
      </c>
      <c r="R27" s="25" t="s">
        <v>3072</v>
      </c>
      <c r="S27" s="25" t="s">
        <v>3107</v>
      </c>
      <c r="U27" t="str">
        <f>S2</f>
        <v>Inventory Gap</v>
      </c>
    </row>
    <row r="28" spans="1:21" x14ac:dyDescent="0.35">
      <c r="Q28">
        <f>-GETPIVOTDATA("[Measures].[Inventory Gap]",$Q$2,"[Products].[Product type]","[Products].[Product type].&amp;[Headphones]")</f>
        <v>-59786</v>
      </c>
      <c r="R28" s="4" t="s">
        <v>3058</v>
      </c>
      <c r="S28" s="16">
        <v>42885</v>
      </c>
      <c r="U28">
        <f>-GETPIVOTDATA("[Measures].[Inventory Gap]",$Q$2,"[Products].[Product type]","[Products].[Product type].&amp;[Headphones]")</f>
        <v>-59786</v>
      </c>
    </row>
    <row r="29" spans="1:21" x14ac:dyDescent="0.35">
      <c r="Q29">
        <f>-GETPIVOTDATA("[Measures].[Inventory Gap]",$Q$2,"[Products].[Product type]","[Products].[Product type].&amp;[Laptops]")</f>
        <v>-62450</v>
      </c>
      <c r="R29" s="4" t="s">
        <v>3055</v>
      </c>
      <c r="S29" s="16">
        <v>50292</v>
      </c>
      <c r="U29">
        <f>-GETPIVOTDATA("[Measures].[Inventory Gap]",$Q$2,"[Products].[Product type]","[Products].[Product type].&amp;[Laptops]")</f>
        <v>-62450</v>
      </c>
    </row>
    <row r="30" spans="1:21" x14ac:dyDescent="0.35">
      <c r="Q30">
        <f>-GETPIVOTDATA("[Measures].[Inventory Gap]",$Q$2,"[Products].[Product type]","[Products].[Product type].&amp;[Smartphones]")</f>
        <v>-72829</v>
      </c>
      <c r="R30" s="4" t="s">
        <v>3052</v>
      </c>
      <c r="S30" s="16">
        <v>55776</v>
      </c>
      <c r="U30">
        <f>-GETPIVOTDATA("[Measures].[Inventory Gap]",$Q$2,"[Products].[Product type]","[Products].[Product type].&amp;[Smartphones]")</f>
        <v>-72829</v>
      </c>
    </row>
    <row r="31" spans="1:21" x14ac:dyDescent="0.35">
      <c r="Q31">
        <f>-GETPIVOTDATA("[Measures].[Inventory Gap]",$Q$2,"[Products].[Product type]","[Products].[Product type].&amp;[Smartwatches]")</f>
        <v>-36035</v>
      </c>
      <c r="R31" s="4" t="s">
        <v>3057</v>
      </c>
      <c r="S31" s="16">
        <v>35417</v>
      </c>
      <c r="U31">
        <f>-GETPIVOTDATA("[Measures].[Inventory Gap]",$Q$2,"[Products].[Product type]","[Products].[Product type].&amp;[Smartwatches]")</f>
        <v>-36035</v>
      </c>
    </row>
    <row r="32" spans="1:21" x14ac:dyDescent="0.35">
      <c r="Q32">
        <f>-GETPIVOTDATA("[Measures].[Inventory Gap]",$Q$2,"[Products].[Product type]","[Products].[Product type].&amp;[Tablets]")</f>
        <v>-57264</v>
      </c>
      <c r="R32" s="4" t="s">
        <v>3054</v>
      </c>
      <c r="S32" s="16">
        <v>46541</v>
      </c>
      <c r="U32">
        <f>-GETPIVOTDATA("[Measures].[Inventory Gap]",$Q$2,"[Products].[Product type]","[Products].[Product type].&amp;[Tablets]")</f>
        <v>-57264</v>
      </c>
    </row>
    <row r="33" spans="18:19" x14ac:dyDescent="0.35">
      <c r="R33" s="27"/>
      <c r="S33" s="26"/>
    </row>
  </sheetData>
  <pageMargins left="0.7" right="0.7" top="0.75" bottom="0.75" header="0.3" footer="0.3"/>
  <pageSetup paperSize="9" orientation="portrait" r:id="rId14"/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3C89-9F2B-4B45-B0BC-DB477EC53EE9}">
  <sheetPr>
    <tabColor theme="4" tint="0.59999389629810485"/>
  </sheetPr>
  <dimension ref="A1"/>
  <sheetViews>
    <sheetView showRowColHeaders="0" zoomScale="70" zoomScaleNormal="70" workbookViewId="0">
      <selection activeCell="AE28" sqref="AE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8A1-AF9D-4BB1-892B-53B37390990D}">
  <sheetPr>
    <tabColor theme="8" tint="0.59999389629810485"/>
  </sheetPr>
  <dimension ref="A1"/>
  <sheetViews>
    <sheetView showGridLines="0" showRowColHeaders="0" zoomScale="70" zoomScaleNormal="70" workbookViewId="0">
      <selection activeCell="AA13" sqref="AA13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Props1.xml><?xml version="1.0" encoding="utf-8"?>
<ds:datastoreItem xmlns:ds="http://schemas.openxmlformats.org/officeDocument/2006/customXml" ds:itemID="{383E0C37-7B8E-4E7A-9D8A-8ED05728E336}">
  <ds:schemaRefs/>
</ds:datastoreItem>
</file>

<file path=customXml/itemProps2.xml><?xml version="1.0" encoding="utf-8"?>
<ds:datastoreItem xmlns:ds="http://schemas.openxmlformats.org/officeDocument/2006/customXml" ds:itemID="{4BAB067F-044B-4A40-A870-C79FC272A29F}">
  <ds:schemaRefs/>
</ds:datastoreItem>
</file>

<file path=customXml/itemProps3.xml><?xml version="1.0" encoding="utf-8"?>
<ds:datastoreItem xmlns:ds="http://schemas.openxmlformats.org/officeDocument/2006/customXml" ds:itemID="{DFA31104-1F10-4BD2-9878-EB0B1BA2A91B}">
  <ds:schemaRefs/>
</ds:datastoreItem>
</file>

<file path=customXml/itemProps4.xml><?xml version="1.0" encoding="utf-8"?>
<ds:datastoreItem xmlns:ds="http://schemas.openxmlformats.org/officeDocument/2006/customXml" ds:itemID="{A2C29AA4-535E-4A5A-B46F-5AF59CBB78FA}">
  <ds:schemaRefs/>
</ds:datastoreItem>
</file>

<file path=customXml/itemProps5.xml><?xml version="1.0" encoding="utf-8"?>
<ds:datastoreItem xmlns:ds="http://schemas.openxmlformats.org/officeDocument/2006/customXml" ds:itemID="{AF8063DF-F7CF-411B-ABEE-8726B07B506C}">
  <ds:schemaRefs/>
</ds:datastoreItem>
</file>

<file path=customXml/itemProps6.xml><?xml version="1.0" encoding="utf-8"?>
<ds:datastoreItem xmlns:ds="http://schemas.openxmlformats.org/officeDocument/2006/customXml" ds:itemID="{63C28416-6F1B-4AF1-BBCD-F56560AD7BE2}">
  <ds:schemaRefs/>
</ds:datastoreItem>
</file>

<file path=customXml/itemProps7.xml><?xml version="1.0" encoding="utf-8"?>
<ds:datastoreItem xmlns:ds="http://schemas.openxmlformats.org/officeDocument/2006/customXml" ds:itemID="{E4E6F980-7A41-4A3E-B9D2-E270449516B1}">
  <ds:schemaRefs/>
</ds:datastoreItem>
</file>

<file path=customXml/itemProps8.xml><?xml version="1.0" encoding="utf-8"?>
<ds:datastoreItem xmlns:ds="http://schemas.openxmlformats.org/officeDocument/2006/customXml" ds:itemID="{5F52A861-5AD2-412C-9871-1CA70015FABE}">
  <ds:schemaRefs/>
</ds:datastoreItem>
</file>

<file path=customXml/itemProps9.xml><?xml version="1.0" encoding="utf-8"?>
<ds:datastoreItem xmlns:ds="http://schemas.openxmlformats.org/officeDocument/2006/customXml" ds:itemID="{14BD61B4-A828-4215-8274-DEDAFC707220}">
  <ds:schemaRefs/>
</ds:datastoreItem>
</file>

<file path=customXml/itemProps10.xml><?xml version="1.0" encoding="utf-8"?>
<ds:datastoreItem xmlns:ds="http://schemas.openxmlformats.org/officeDocument/2006/customXml" ds:itemID="{5978FE2E-4A69-480B-81DD-DB4F4AA84738}">
  <ds:schemaRefs/>
</ds:datastoreItem>
</file>

<file path=customXml/itemProps11.xml><?xml version="1.0" encoding="utf-8"?>
<ds:datastoreItem xmlns:ds="http://schemas.openxmlformats.org/officeDocument/2006/customXml" ds:itemID="{F3A78BCC-F2A1-458C-AEC3-1B1F74F448BF}">
  <ds:schemaRefs/>
</ds:datastoreItem>
</file>

<file path=customXml/itemProps12.xml><?xml version="1.0" encoding="utf-8"?>
<ds:datastoreItem xmlns:ds="http://schemas.openxmlformats.org/officeDocument/2006/customXml" ds:itemID="{673EFDF5-DEB7-42C7-B037-ACA40BCD570D}">
  <ds:schemaRefs/>
</ds:datastoreItem>
</file>

<file path=customXml/itemProps13.xml><?xml version="1.0" encoding="utf-8"?>
<ds:datastoreItem xmlns:ds="http://schemas.openxmlformats.org/officeDocument/2006/customXml" ds:itemID="{8D4D1968-9D19-4546-822C-09E298C2DE6C}">
  <ds:schemaRefs/>
</ds:datastoreItem>
</file>

<file path=customXml/itemProps14.xml><?xml version="1.0" encoding="utf-8"?>
<ds:datastoreItem xmlns:ds="http://schemas.openxmlformats.org/officeDocument/2006/customXml" ds:itemID="{892FE396-333D-45E1-9B59-8D22C7C48E2C}">
  <ds:schemaRefs/>
</ds:datastoreItem>
</file>

<file path=customXml/itemProps15.xml><?xml version="1.0" encoding="utf-8"?>
<ds:datastoreItem xmlns:ds="http://schemas.openxmlformats.org/officeDocument/2006/customXml" ds:itemID="{28066323-DD12-4599-8B63-690EB10D9A40}">
  <ds:schemaRefs/>
</ds:datastoreItem>
</file>

<file path=customXml/itemProps16.xml><?xml version="1.0" encoding="utf-8"?>
<ds:datastoreItem xmlns:ds="http://schemas.openxmlformats.org/officeDocument/2006/customXml" ds:itemID="{91DAB92F-AB3E-4F6A-A55D-FCE2CEEBE0BB}">
  <ds:schemaRefs/>
</ds:datastoreItem>
</file>

<file path=customXml/itemProps17.xml><?xml version="1.0" encoding="utf-8"?>
<ds:datastoreItem xmlns:ds="http://schemas.openxmlformats.org/officeDocument/2006/customXml" ds:itemID="{89931A20-3B4D-4337-B1D5-869075558650}">
  <ds:schemaRefs/>
</ds:datastoreItem>
</file>

<file path=customXml/itemProps18.xml><?xml version="1.0" encoding="utf-8"?>
<ds:datastoreItem xmlns:ds="http://schemas.openxmlformats.org/officeDocument/2006/customXml" ds:itemID="{77A6D521-8C53-4C6C-8621-3B233A0463AC}">
  <ds:schemaRefs/>
</ds:datastoreItem>
</file>

<file path=customXml/itemProps19.xml><?xml version="1.0" encoding="utf-8"?>
<ds:datastoreItem xmlns:ds="http://schemas.openxmlformats.org/officeDocument/2006/customXml" ds:itemID="{A57CD28E-B99D-4C90-878B-3E9922F33A6A}">
  <ds:schemaRefs/>
</ds:datastoreItem>
</file>

<file path=customXml/itemProps20.xml><?xml version="1.0" encoding="utf-8"?>
<ds:datastoreItem xmlns:ds="http://schemas.openxmlformats.org/officeDocument/2006/customXml" ds:itemID="{34F3D3F4-B233-4A09-B60B-A144D61803C7}">
  <ds:schemaRefs/>
</ds:datastoreItem>
</file>

<file path=customXml/itemProps21.xml><?xml version="1.0" encoding="utf-8"?>
<ds:datastoreItem xmlns:ds="http://schemas.openxmlformats.org/officeDocument/2006/customXml" ds:itemID="{8B32BA19-0239-4FF1-AFA5-74CBA4041720}">
  <ds:schemaRefs/>
</ds:datastoreItem>
</file>

<file path=customXml/itemProps22.xml><?xml version="1.0" encoding="utf-8"?>
<ds:datastoreItem xmlns:ds="http://schemas.openxmlformats.org/officeDocument/2006/customXml" ds:itemID="{B7227F46-767A-4B89-87F5-D3778DC9D753}">
  <ds:schemaRefs/>
</ds:datastoreItem>
</file>

<file path=customXml/itemProps23.xml><?xml version="1.0" encoding="utf-8"?>
<ds:datastoreItem xmlns:ds="http://schemas.openxmlformats.org/officeDocument/2006/customXml" ds:itemID="{3DF47958-C080-4562-A4DF-87C83A8F9B15}">
  <ds:schemaRefs/>
</ds:datastoreItem>
</file>

<file path=customXml/itemProps24.xml><?xml version="1.0" encoding="utf-8"?>
<ds:datastoreItem xmlns:ds="http://schemas.openxmlformats.org/officeDocument/2006/customXml" ds:itemID="{A13ABCDA-8F4E-4839-8C93-8D604F4288FF}">
  <ds:schemaRefs/>
</ds:datastoreItem>
</file>

<file path=customXml/itemProps25.xml><?xml version="1.0" encoding="utf-8"?>
<ds:datastoreItem xmlns:ds="http://schemas.openxmlformats.org/officeDocument/2006/customXml" ds:itemID="{5A2EB53E-5B97-4BCE-9D5C-B7B4EA7ECC93}">
  <ds:schemaRefs/>
</ds:datastoreItem>
</file>

<file path=customXml/itemProps26.xml><?xml version="1.0" encoding="utf-8"?>
<ds:datastoreItem xmlns:ds="http://schemas.openxmlformats.org/officeDocument/2006/customXml" ds:itemID="{E1A84BB4-867C-4BAC-BEBB-39DAD2C45620}">
  <ds:schemaRefs/>
</ds:datastoreItem>
</file>

<file path=customXml/itemProps27.xml><?xml version="1.0" encoding="utf-8"?>
<ds:datastoreItem xmlns:ds="http://schemas.openxmlformats.org/officeDocument/2006/customXml" ds:itemID="{47AA3481-B4ED-4650-8BD4-730685C1021B}">
  <ds:schemaRefs/>
</ds:datastoreItem>
</file>

<file path=customXml/itemProps28.xml><?xml version="1.0" encoding="utf-8"?>
<ds:datastoreItem xmlns:ds="http://schemas.openxmlformats.org/officeDocument/2006/customXml" ds:itemID="{0D78CDA0-5D66-4008-B6F4-DBB8B889DCEA}">
  <ds:schemaRefs/>
</ds:datastoreItem>
</file>

<file path=customXml/itemProps29.xml><?xml version="1.0" encoding="utf-8"?>
<ds:datastoreItem xmlns:ds="http://schemas.openxmlformats.org/officeDocument/2006/customXml" ds:itemID="{D2D518EF-32A3-4B22-8B4F-73A64EC11045}">
  <ds:schemaRefs/>
</ds:datastoreItem>
</file>

<file path=customXml/itemProps30.xml><?xml version="1.0" encoding="utf-8"?>
<ds:datastoreItem xmlns:ds="http://schemas.openxmlformats.org/officeDocument/2006/customXml" ds:itemID="{7812A565-E2D7-463B-B1B8-95AE4C9CAAFC}">
  <ds:schemaRefs/>
</ds:datastoreItem>
</file>

<file path=customXml/itemProps31.xml><?xml version="1.0" encoding="utf-8"?>
<ds:datastoreItem xmlns:ds="http://schemas.openxmlformats.org/officeDocument/2006/customXml" ds:itemID="{971D4327-754D-4DF0-A183-B476B3BD48D4}">
  <ds:schemaRefs>
    <ds:schemaRef ds:uri="http://schemas.microsoft.com/DataMashup"/>
  </ds:schemaRefs>
</ds:datastoreItem>
</file>

<file path=customXml/itemProps32.xml><?xml version="1.0" encoding="utf-8"?>
<ds:datastoreItem xmlns:ds="http://schemas.openxmlformats.org/officeDocument/2006/customXml" ds:itemID="{2BE622A7-C956-450C-977D-FB5A2EDE8B74}">
  <ds:schemaRefs/>
</ds:datastoreItem>
</file>

<file path=customXml/itemProps33.xml><?xml version="1.0" encoding="utf-8"?>
<ds:datastoreItem xmlns:ds="http://schemas.openxmlformats.org/officeDocument/2006/customXml" ds:itemID="{3D4A88B1-5D99-4282-BF39-DC6C47C89EB1}">
  <ds:schemaRefs/>
</ds:datastoreItem>
</file>

<file path=customXml/itemProps34.xml><?xml version="1.0" encoding="utf-8"?>
<ds:datastoreItem xmlns:ds="http://schemas.openxmlformats.org/officeDocument/2006/customXml" ds:itemID="{FC6BD5F0-6332-414D-A6F6-E83392ADDDEB}">
  <ds:schemaRefs/>
</ds:datastoreItem>
</file>

<file path=customXml/itemProps35.xml><?xml version="1.0" encoding="utf-8"?>
<ds:datastoreItem xmlns:ds="http://schemas.openxmlformats.org/officeDocument/2006/customXml" ds:itemID="{6264E50C-0E10-48FE-813F-F043C364F1DB}">
  <ds:schemaRefs/>
</ds:datastoreItem>
</file>

<file path=customXml/itemProps36.xml><?xml version="1.0" encoding="utf-8"?>
<ds:datastoreItem xmlns:ds="http://schemas.openxmlformats.org/officeDocument/2006/customXml" ds:itemID="{7A83F5D2-3BA3-4347-AF18-26C985D4532B}">
  <ds:schemaRefs/>
</ds:datastoreItem>
</file>

<file path=customXml/itemProps37.xml><?xml version="1.0" encoding="utf-8"?>
<ds:datastoreItem xmlns:ds="http://schemas.openxmlformats.org/officeDocument/2006/customXml" ds:itemID="{63207386-90F7-4DB8-8038-628E5946F786}">
  <ds:schemaRefs/>
</ds:datastoreItem>
</file>

<file path=customXml/itemProps38.xml><?xml version="1.0" encoding="utf-8"?>
<ds:datastoreItem xmlns:ds="http://schemas.openxmlformats.org/officeDocument/2006/customXml" ds:itemID="{6FEE43DB-8C3E-408D-84E0-C8C1E33DCAFC}">
  <ds:schemaRefs/>
</ds:datastoreItem>
</file>

<file path=customXml/itemProps39.xml><?xml version="1.0" encoding="utf-8"?>
<ds:datastoreItem xmlns:ds="http://schemas.openxmlformats.org/officeDocument/2006/customXml" ds:itemID="{6AA4BFFD-8F68-41B6-90BA-7B7D1AA16185}">
  <ds:schemaRefs/>
</ds:datastoreItem>
</file>

<file path=customXml/itemProps40.xml><?xml version="1.0" encoding="utf-8"?>
<ds:datastoreItem xmlns:ds="http://schemas.openxmlformats.org/officeDocument/2006/customXml" ds:itemID="{AC511206-63D8-4D8C-9B89-BDAFC551D149}">
  <ds:schemaRefs/>
</ds:datastoreItem>
</file>

<file path=customXml/itemProps41.xml><?xml version="1.0" encoding="utf-8"?>
<ds:datastoreItem xmlns:ds="http://schemas.openxmlformats.org/officeDocument/2006/customXml" ds:itemID="{AF9F8B9A-AE42-487A-8D3B-3EFF4ADB073B}">
  <ds:schemaRefs/>
</ds:datastoreItem>
</file>

<file path=customXml/itemProps42.xml><?xml version="1.0" encoding="utf-8"?>
<ds:datastoreItem xmlns:ds="http://schemas.openxmlformats.org/officeDocument/2006/customXml" ds:itemID="{F1436AB2-A6C9-4CD1-9894-2B6C0F29C1C7}">
  <ds:schemaRefs/>
</ds:datastoreItem>
</file>

<file path=customXml/itemProps43.xml><?xml version="1.0" encoding="utf-8"?>
<ds:datastoreItem xmlns:ds="http://schemas.openxmlformats.org/officeDocument/2006/customXml" ds:itemID="{1E7D1983-DFC5-41A6-894D-C35B89E5A9E3}">
  <ds:schemaRefs/>
</ds:datastoreItem>
</file>

<file path=customXml/itemProps44.xml><?xml version="1.0" encoding="utf-8"?>
<ds:datastoreItem xmlns:ds="http://schemas.openxmlformats.org/officeDocument/2006/customXml" ds:itemID="{40D1CF0F-55AB-4305-8EBE-EF4EF651AEE1}">
  <ds:schemaRefs/>
</ds:datastoreItem>
</file>

<file path=customXml/itemProps45.xml><?xml version="1.0" encoding="utf-8"?>
<ds:datastoreItem xmlns:ds="http://schemas.openxmlformats.org/officeDocument/2006/customXml" ds:itemID="{4E099B01-516A-4177-936E-1BF597EDF2FC}">
  <ds:schemaRefs/>
</ds:datastoreItem>
</file>

<file path=customXml/itemProps46.xml><?xml version="1.0" encoding="utf-8"?>
<ds:datastoreItem xmlns:ds="http://schemas.openxmlformats.org/officeDocument/2006/customXml" ds:itemID="{DC093864-0183-4DEB-B7CD-F648DC34C59A}">
  <ds:schemaRefs/>
</ds:datastoreItem>
</file>

<file path=customXml/itemProps47.xml><?xml version="1.0" encoding="utf-8"?>
<ds:datastoreItem xmlns:ds="http://schemas.openxmlformats.org/officeDocument/2006/customXml" ds:itemID="{F109423A-0B0C-4749-AD49-4620F37C58A2}">
  <ds:schemaRefs/>
</ds:datastoreItem>
</file>

<file path=customXml/itemProps48.xml><?xml version="1.0" encoding="utf-8"?>
<ds:datastoreItem xmlns:ds="http://schemas.openxmlformats.org/officeDocument/2006/customXml" ds:itemID="{D733468F-B48C-4A31-9A29-94A874A6C24C}">
  <ds:schemaRefs/>
</ds:datastoreItem>
</file>

<file path=customXml/itemProps49.xml><?xml version="1.0" encoding="utf-8"?>
<ds:datastoreItem xmlns:ds="http://schemas.openxmlformats.org/officeDocument/2006/customXml" ds:itemID="{8C7C9973-F514-4436-8D26-1FB1ACB8614D}">
  <ds:schemaRefs/>
</ds:datastoreItem>
</file>

<file path=customXml/itemProps50.xml><?xml version="1.0" encoding="utf-8"?>
<ds:datastoreItem xmlns:ds="http://schemas.openxmlformats.org/officeDocument/2006/customXml" ds:itemID="{FAF4B1C5-E975-42C2-BEBF-1CA6AAE5C4A5}">
  <ds:schemaRefs/>
</ds:datastoreItem>
</file>

<file path=customXml/itemProps51.xml><?xml version="1.0" encoding="utf-8"?>
<ds:datastoreItem xmlns:ds="http://schemas.openxmlformats.org/officeDocument/2006/customXml" ds:itemID="{0E8B64B0-386D-454D-B717-6F97B8277D4B}">
  <ds:schemaRefs/>
</ds:datastoreItem>
</file>

<file path=customXml/itemProps52.xml><?xml version="1.0" encoding="utf-8"?>
<ds:datastoreItem xmlns:ds="http://schemas.openxmlformats.org/officeDocument/2006/customXml" ds:itemID="{31F694C0-2AED-4350-B91C-1A526CAFEBFA}">
  <ds:schemaRefs/>
</ds:datastoreItem>
</file>

<file path=customXml/itemProps53.xml><?xml version="1.0" encoding="utf-8"?>
<ds:datastoreItem xmlns:ds="http://schemas.openxmlformats.org/officeDocument/2006/customXml" ds:itemID="{F9C6463C-754C-409D-839D-25F75FEAD24F}">
  <ds:schemaRefs/>
</ds:datastoreItem>
</file>

<file path=customXml/itemProps54.xml><?xml version="1.0" encoding="utf-8"?>
<ds:datastoreItem xmlns:ds="http://schemas.openxmlformats.org/officeDocument/2006/customXml" ds:itemID="{4252489F-8742-4BEA-A0C9-BDE7FF8C62E0}">
  <ds:schemaRefs/>
</ds:datastoreItem>
</file>

<file path=customXml/itemProps55.xml><?xml version="1.0" encoding="utf-8"?>
<ds:datastoreItem xmlns:ds="http://schemas.openxmlformats.org/officeDocument/2006/customXml" ds:itemID="{29AD6FAB-0BB4-42C9-995A-0CB70E031F38}">
  <ds:schemaRefs/>
</ds:datastoreItem>
</file>

<file path=customXml/itemProps56.xml><?xml version="1.0" encoding="utf-8"?>
<ds:datastoreItem xmlns:ds="http://schemas.openxmlformats.org/officeDocument/2006/customXml" ds:itemID="{B25395AB-87D5-4182-AD3E-A090DDCCD217}">
  <ds:schemaRefs/>
</ds:datastoreItem>
</file>

<file path=customXml/itemProps57.xml><?xml version="1.0" encoding="utf-8"?>
<ds:datastoreItem xmlns:ds="http://schemas.openxmlformats.org/officeDocument/2006/customXml" ds:itemID="{E98CF92F-DD0B-45BF-85D8-7A4C4EB4BD7C}">
  <ds:schemaRefs/>
</ds:datastoreItem>
</file>

<file path=customXml/itemProps58.xml><?xml version="1.0" encoding="utf-8"?>
<ds:datastoreItem xmlns:ds="http://schemas.openxmlformats.org/officeDocument/2006/customXml" ds:itemID="{6812D0D7-FA85-4B09-ACB0-BCF1E8F9F192}">
  <ds:schemaRefs/>
</ds:datastoreItem>
</file>

<file path=customXml/itemProps59.xml><?xml version="1.0" encoding="utf-8"?>
<ds:datastoreItem xmlns:ds="http://schemas.openxmlformats.org/officeDocument/2006/customXml" ds:itemID="{AAB93D77-8D28-4A4C-9678-2B77BAD8C325}">
  <ds:schemaRefs/>
</ds:datastoreItem>
</file>

<file path=customXml/itemProps60.xml><?xml version="1.0" encoding="utf-8"?>
<ds:datastoreItem xmlns:ds="http://schemas.openxmlformats.org/officeDocument/2006/customXml" ds:itemID="{46B2316F-6CE2-4B2F-B2BF-4120AAEC0B0B}">
  <ds:schemaRefs/>
</ds:datastoreItem>
</file>

<file path=customXml/itemProps61.xml><?xml version="1.0" encoding="utf-8"?>
<ds:datastoreItem xmlns:ds="http://schemas.openxmlformats.org/officeDocument/2006/customXml" ds:itemID="{AF8E7286-2F1A-429F-A2C5-07F806CA36A2}">
  <ds:schemaRefs/>
</ds:datastoreItem>
</file>

<file path=customXml/itemProps62.xml><?xml version="1.0" encoding="utf-8"?>
<ds:datastoreItem xmlns:ds="http://schemas.openxmlformats.org/officeDocument/2006/customXml" ds:itemID="{C5A1119D-9EEB-4AE6-B856-25DF2CA16758}">
  <ds:schemaRefs/>
</ds:datastoreItem>
</file>

<file path=customXml/itemProps63.xml><?xml version="1.0" encoding="utf-8"?>
<ds:datastoreItem xmlns:ds="http://schemas.openxmlformats.org/officeDocument/2006/customXml" ds:itemID="{A0C6C1EB-249A-48BA-B3E4-D47442C41AC1}">
  <ds:schemaRefs/>
</ds:datastoreItem>
</file>

<file path=customXml/itemProps64.xml><?xml version="1.0" encoding="utf-8"?>
<ds:datastoreItem xmlns:ds="http://schemas.openxmlformats.org/officeDocument/2006/customXml" ds:itemID="{CA585068-9705-4428-AF8C-3586423AC2CE}">
  <ds:schemaRefs/>
</ds:datastoreItem>
</file>

<file path=customXml/itemProps65.xml><?xml version="1.0" encoding="utf-8"?>
<ds:datastoreItem xmlns:ds="http://schemas.openxmlformats.org/officeDocument/2006/customXml" ds:itemID="{2C94B404-F643-4F71-8DFE-752E31D6CEFC}">
  <ds:schemaRefs/>
</ds:datastoreItem>
</file>

<file path=customXml/itemProps66.xml><?xml version="1.0" encoding="utf-8"?>
<ds:datastoreItem xmlns:ds="http://schemas.openxmlformats.org/officeDocument/2006/customXml" ds:itemID="{2700C4BA-AFE6-45C1-8B9C-283CDF0E5227}">
  <ds:schemaRefs/>
</ds:datastoreItem>
</file>

<file path=customXml/itemProps67.xml><?xml version="1.0" encoding="utf-8"?>
<ds:datastoreItem xmlns:ds="http://schemas.openxmlformats.org/officeDocument/2006/customXml" ds:itemID="{0BB03648-0FD5-4DC9-81B8-4CAE505936C5}">
  <ds:schemaRefs/>
</ds:datastoreItem>
</file>

<file path=customXml/itemProps68.xml><?xml version="1.0" encoding="utf-8"?>
<ds:datastoreItem xmlns:ds="http://schemas.openxmlformats.org/officeDocument/2006/customXml" ds:itemID="{11482655-D258-45A0-AAF5-5A20431A3F9A}">
  <ds:schemaRefs/>
</ds:datastoreItem>
</file>

<file path=customXml/itemProps69.xml><?xml version="1.0" encoding="utf-8"?>
<ds:datastoreItem xmlns:ds="http://schemas.openxmlformats.org/officeDocument/2006/customXml" ds:itemID="{3CCC83C5-ABB9-4F69-9CD6-9C036FFA2D2A}">
  <ds:schemaRefs/>
</ds:datastoreItem>
</file>

<file path=customXml/itemProps70.xml><?xml version="1.0" encoding="utf-8"?>
<ds:datastoreItem xmlns:ds="http://schemas.openxmlformats.org/officeDocument/2006/customXml" ds:itemID="{95DEEFBC-14F6-41B8-8307-F8448347A415}">
  <ds:schemaRefs/>
</ds:datastoreItem>
</file>

<file path=customXml/itemProps71.xml><?xml version="1.0" encoding="utf-8"?>
<ds:datastoreItem xmlns:ds="http://schemas.openxmlformats.org/officeDocument/2006/customXml" ds:itemID="{CA323246-5463-4B8A-85F7-26AB4364E5C2}">
  <ds:schemaRefs/>
</ds:datastoreItem>
</file>

<file path=customXml/itemProps72.xml><?xml version="1.0" encoding="utf-8"?>
<ds:datastoreItem xmlns:ds="http://schemas.openxmlformats.org/officeDocument/2006/customXml" ds:itemID="{A9B1DCDA-42E0-481A-A437-493B2659EA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Suppliers</vt:lpstr>
      <vt:lpstr>Products</vt:lpstr>
      <vt:lpstr>Shipping</vt:lpstr>
      <vt:lpstr>Supplier</vt:lpstr>
      <vt:lpstr>Returns</vt:lpstr>
      <vt:lpstr>Revenue&amp;Profit</vt:lpstr>
      <vt:lpstr>Inventory</vt:lpstr>
      <vt:lpstr>Overview Dasboard</vt:lpstr>
      <vt:lpstr>Inventory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Abdelsattar Ahmed Mohamed</dc:creator>
  <cp:lastModifiedBy>Hadeer Abdelsattar Ahmed Mohamed</cp:lastModifiedBy>
  <dcterms:created xsi:type="dcterms:W3CDTF">2026-06-22T21:07:24Z</dcterms:created>
  <dcterms:modified xsi:type="dcterms:W3CDTF">2026-07-02T16:01:39Z</dcterms:modified>
</cp:coreProperties>
</file>